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shit\Downloads\"/>
    </mc:Choice>
  </mc:AlternateContent>
  <xr:revisionPtr revIDLastSave="0" documentId="13_ncr:1_{E9048974-6934-478A-B14B-3416DA5DE8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del" sheetId="1" r:id="rId1"/>
    <sheet name="StockA" sheetId="2" r:id="rId2"/>
    <sheet name="Stock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B8" i="1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C4" i="1" s="1"/>
  <c r="D4" i="1" s="1"/>
  <c r="H5" i="3"/>
  <c r="H4" i="3"/>
  <c r="H3" i="3"/>
  <c r="H2" i="3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3" i="1" l="1"/>
  <c r="B6" i="1"/>
  <c r="B3" i="1"/>
  <c r="B4" i="1"/>
  <c r="E4" i="1" s="1"/>
  <c r="J106" i="1" l="1"/>
  <c r="K106" i="1" s="1"/>
  <c r="J104" i="1"/>
  <c r="K104" i="1" s="1"/>
  <c r="J102" i="1"/>
  <c r="K102" i="1" s="1"/>
  <c r="J100" i="1"/>
  <c r="K100" i="1" s="1"/>
  <c r="J98" i="1"/>
  <c r="K98" i="1" s="1"/>
  <c r="J96" i="1"/>
  <c r="K96" i="1" s="1"/>
  <c r="J94" i="1"/>
  <c r="K94" i="1" s="1"/>
  <c r="J92" i="1"/>
  <c r="K92" i="1" s="1"/>
  <c r="J90" i="1"/>
  <c r="K90" i="1" s="1"/>
  <c r="J88" i="1"/>
  <c r="K88" i="1" s="1"/>
  <c r="J86" i="1"/>
  <c r="K86" i="1" s="1"/>
  <c r="J84" i="1"/>
  <c r="K84" i="1" s="1"/>
  <c r="J82" i="1"/>
  <c r="K82" i="1" s="1"/>
  <c r="J80" i="1"/>
  <c r="K80" i="1" s="1"/>
  <c r="J78" i="1"/>
  <c r="K78" i="1" s="1"/>
  <c r="J76" i="1"/>
  <c r="K76" i="1" s="1"/>
  <c r="J74" i="1"/>
  <c r="K74" i="1" s="1"/>
  <c r="J72" i="1"/>
  <c r="K72" i="1" s="1"/>
  <c r="J70" i="1"/>
  <c r="K70" i="1" s="1"/>
  <c r="J68" i="1"/>
  <c r="K68" i="1" s="1"/>
  <c r="J66" i="1"/>
  <c r="K66" i="1" s="1"/>
  <c r="J64" i="1"/>
  <c r="K64" i="1" s="1"/>
  <c r="J62" i="1"/>
  <c r="K62" i="1" s="1"/>
  <c r="J60" i="1"/>
  <c r="K60" i="1" s="1"/>
  <c r="J58" i="1"/>
  <c r="K58" i="1" s="1"/>
  <c r="J56" i="1"/>
  <c r="K56" i="1" s="1"/>
  <c r="J54" i="1"/>
  <c r="K54" i="1" s="1"/>
  <c r="J52" i="1"/>
  <c r="K52" i="1" s="1"/>
  <c r="J50" i="1"/>
  <c r="K50" i="1" s="1"/>
  <c r="J48" i="1"/>
  <c r="K48" i="1" s="1"/>
  <c r="J46" i="1"/>
  <c r="K46" i="1" s="1"/>
  <c r="J44" i="1"/>
  <c r="K44" i="1" s="1"/>
  <c r="J42" i="1"/>
  <c r="K42" i="1" s="1"/>
  <c r="J40" i="1"/>
  <c r="K40" i="1" s="1"/>
  <c r="J38" i="1"/>
  <c r="K38" i="1" s="1"/>
  <c r="J36" i="1"/>
  <c r="K36" i="1" s="1"/>
  <c r="J34" i="1"/>
  <c r="K34" i="1" s="1"/>
  <c r="J32" i="1"/>
  <c r="K32" i="1" s="1"/>
  <c r="J30" i="1"/>
  <c r="K30" i="1" s="1"/>
  <c r="J28" i="1"/>
  <c r="K28" i="1" s="1"/>
  <c r="J26" i="1"/>
  <c r="K26" i="1" s="1"/>
  <c r="J24" i="1"/>
  <c r="K24" i="1" s="1"/>
  <c r="J22" i="1"/>
  <c r="K22" i="1" s="1"/>
  <c r="J20" i="1"/>
  <c r="K20" i="1" s="1"/>
  <c r="J18" i="1"/>
  <c r="K18" i="1" s="1"/>
  <c r="J16" i="1"/>
  <c r="K16" i="1" s="1"/>
  <c r="J14" i="1"/>
  <c r="K14" i="1" s="1"/>
  <c r="J12" i="1"/>
  <c r="K12" i="1" s="1"/>
  <c r="J10" i="1"/>
  <c r="K10" i="1" s="1"/>
  <c r="J8" i="1"/>
  <c r="K8" i="1" s="1"/>
  <c r="J105" i="1"/>
  <c r="K105" i="1" s="1"/>
  <c r="J103" i="1"/>
  <c r="K103" i="1" s="1"/>
  <c r="J101" i="1"/>
  <c r="K101" i="1" s="1"/>
  <c r="J99" i="1"/>
  <c r="K99" i="1" s="1"/>
  <c r="J97" i="1"/>
  <c r="K97" i="1" s="1"/>
  <c r="J95" i="1"/>
  <c r="K95" i="1" s="1"/>
  <c r="J93" i="1"/>
  <c r="K93" i="1" s="1"/>
  <c r="J91" i="1"/>
  <c r="K91" i="1" s="1"/>
  <c r="J89" i="1"/>
  <c r="K89" i="1" s="1"/>
  <c r="J87" i="1"/>
  <c r="K87" i="1" s="1"/>
  <c r="J85" i="1"/>
  <c r="K85" i="1" s="1"/>
  <c r="J83" i="1"/>
  <c r="K83" i="1" s="1"/>
  <c r="J81" i="1"/>
  <c r="K81" i="1" s="1"/>
  <c r="J79" i="1"/>
  <c r="K79" i="1" s="1"/>
  <c r="J77" i="1"/>
  <c r="K77" i="1" s="1"/>
  <c r="J75" i="1"/>
  <c r="K75" i="1" s="1"/>
  <c r="J73" i="1"/>
  <c r="K73" i="1" s="1"/>
  <c r="J71" i="1"/>
  <c r="K71" i="1" s="1"/>
  <c r="J69" i="1"/>
  <c r="K69" i="1" s="1"/>
  <c r="J67" i="1"/>
  <c r="K67" i="1" s="1"/>
  <c r="J65" i="1"/>
  <c r="K65" i="1" s="1"/>
  <c r="J63" i="1"/>
  <c r="K63" i="1" s="1"/>
  <c r="J61" i="1"/>
  <c r="K61" i="1" s="1"/>
  <c r="J59" i="1"/>
  <c r="K59" i="1" s="1"/>
  <c r="J57" i="1"/>
  <c r="K57" i="1" s="1"/>
  <c r="J55" i="1"/>
  <c r="K55" i="1" s="1"/>
  <c r="J53" i="1"/>
  <c r="K53" i="1" s="1"/>
  <c r="J51" i="1"/>
  <c r="K51" i="1" s="1"/>
  <c r="J49" i="1"/>
  <c r="K49" i="1" s="1"/>
  <c r="J47" i="1"/>
  <c r="K47" i="1" s="1"/>
  <c r="J45" i="1"/>
  <c r="K45" i="1" s="1"/>
  <c r="J43" i="1"/>
  <c r="K43" i="1" s="1"/>
  <c r="J41" i="1"/>
  <c r="K41" i="1" s="1"/>
  <c r="J39" i="1"/>
  <c r="K39" i="1" s="1"/>
  <c r="J37" i="1"/>
  <c r="K37" i="1" s="1"/>
  <c r="J35" i="1"/>
  <c r="K35" i="1" s="1"/>
  <c r="J33" i="1"/>
  <c r="K33" i="1" s="1"/>
  <c r="J31" i="1"/>
  <c r="K31" i="1" s="1"/>
  <c r="J29" i="1"/>
  <c r="K29" i="1" s="1"/>
  <c r="J27" i="1"/>
  <c r="K27" i="1" s="1"/>
  <c r="J25" i="1"/>
  <c r="K25" i="1" s="1"/>
  <c r="J23" i="1"/>
  <c r="K23" i="1" s="1"/>
  <c r="J21" i="1"/>
  <c r="K21" i="1" s="1"/>
  <c r="J19" i="1"/>
  <c r="K19" i="1" s="1"/>
  <c r="J17" i="1"/>
  <c r="K17" i="1" s="1"/>
  <c r="J15" i="1"/>
  <c r="K15" i="1" s="1"/>
  <c r="J13" i="1"/>
  <c r="K13" i="1" s="1"/>
  <c r="J11" i="1"/>
  <c r="K11" i="1" s="1"/>
  <c r="J9" i="1"/>
  <c r="K9" i="1" s="1"/>
  <c r="J6" i="1"/>
  <c r="K6" i="1" s="1"/>
  <c r="D3" i="1"/>
  <c r="J7" i="1"/>
  <c r="K7" i="1" s="1"/>
  <c r="B7" i="1"/>
  <c r="I7" i="1"/>
  <c r="L7" i="1" s="1"/>
  <c r="I6" i="1"/>
  <c r="I106" i="1"/>
  <c r="L106" i="1" s="1"/>
  <c r="I101" i="1"/>
  <c r="L101" i="1" s="1"/>
  <c r="I90" i="1"/>
  <c r="L90" i="1" s="1"/>
  <c r="I85" i="1"/>
  <c r="L85" i="1" s="1"/>
  <c r="I74" i="1"/>
  <c r="L74" i="1" s="1"/>
  <c r="I69" i="1"/>
  <c r="L69" i="1" s="1"/>
  <c r="I58" i="1"/>
  <c r="L58" i="1" s="1"/>
  <c r="I53" i="1"/>
  <c r="L53" i="1" s="1"/>
  <c r="I42" i="1"/>
  <c r="L42" i="1" s="1"/>
  <c r="I38" i="1"/>
  <c r="L38" i="1" s="1"/>
  <c r="I34" i="1"/>
  <c r="L34" i="1" s="1"/>
  <c r="I30" i="1"/>
  <c r="L30" i="1" s="1"/>
  <c r="I26" i="1"/>
  <c r="L26" i="1" s="1"/>
  <c r="I22" i="1"/>
  <c r="L22" i="1" s="1"/>
  <c r="I18" i="1"/>
  <c r="L18" i="1" s="1"/>
  <c r="I14" i="1"/>
  <c r="L14" i="1" s="1"/>
  <c r="I10" i="1"/>
  <c r="L10" i="1" s="1"/>
  <c r="I98" i="1"/>
  <c r="L98" i="1" s="1"/>
  <c r="I77" i="1"/>
  <c r="L77" i="1" s="1"/>
  <c r="I36" i="1"/>
  <c r="L36" i="1" s="1"/>
  <c r="I20" i="1"/>
  <c r="L20" i="1" s="1"/>
  <c r="I100" i="1"/>
  <c r="L100" i="1" s="1"/>
  <c r="I95" i="1"/>
  <c r="L95" i="1" s="1"/>
  <c r="I84" i="1"/>
  <c r="L84" i="1" s="1"/>
  <c r="I79" i="1"/>
  <c r="I68" i="1"/>
  <c r="L68" i="1" s="1"/>
  <c r="I63" i="1"/>
  <c r="I52" i="1"/>
  <c r="L52" i="1" s="1"/>
  <c r="I47" i="1"/>
  <c r="I67" i="1"/>
  <c r="L67" i="1" s="1"/>
  <c r="I82" i="1"/>
  <c r="L82" i="1" s="1"/>
  <c r="I50" i="1"/>
  <c r="L50" i="1" s="1"/>
  <c r="I28" i="1"/>
  <c r="I8" i="1"/>
  <c r="L8" i="1" s="1"/>
  <c r="I105" i="1"/>
  <c r="L105" i="1" s="1"/>
  <c r="I94" i="1"/>
  <c r="L94" i="1" s="1"/>
  <c r="I89" i="1"/>
  <c r="L89" i="1" s="1"/>
  <c r="I78" i="1"/>
  <c r="L78" i="1" s="1"/>
  <c r="I73" i="1"/>
  <c r="L73" i="1" s="1"/>
  <c r="I62" i="1"/>
  <c r="L62" i="1" s="1"/>
  <c r="I57" i="1"/>
  <c r="L57" i="1" s="1"/>
  <c r="I46" i="1"/>
  <c r="L46" i="1" s="1"/>
  <c r="I41" i="1"/>
  <c r="L41" i="1" s="1"/>
  <c r="I37" i="1"/>
  <c r="L37" i="1" s="1"/>
  <c r="I33" i="1"/>
  <c r="L33" i="1" s="1"/>
  <c r="I29" i="1"/>
  <c r="L29" i="1" s="1"/>
  <c r="I25" i="1"/>
  <c r="L25" i="1" s="1"/>
  <c r="I21" i="1"/>
  <c r="L21" i="1" s="1"/>
  <c r="I17" i="1"/>
  <c r="L17" i="1" s="1"/>
  <c r="I13" i="1"/>
  <c r="L13" i="1" s="1"/>
  <c r="I9" i="1"/>
  <c r="L9" i="1" s="1"/>
  <c r="I104" i="1"/>
  <c r="L104" i="1" s="1"/>
  <c r="I99" i="1"/>
  <c r="L99" i="1" s="1"/>
  <c r="I88" i="1"/>
  <c r="L88" i="1" s="1"/>
  <c r="I83" i="1"/>
  <c r="L83" i="1" s="1"/>
  <c r="I72" i="1"/>
  <c r="L72" i="1" s="1"/>
  <c r="I56" i="1"/>
  <c r="L56" i="1" s="1"/>
  <c r="I51" i="1"/>
  <c r="L51" i="1" s="1"/>
  <c r="I66" i="1"/>
  <c r="L66" i="1" s="1"/>
  <c r="I45" i="1"/>
  <c r="L45" i="1" s="1"/>
  <c r="I24" i="1"/>
  <c r="L24" i="1" s="1"/>
  <c r="I12" i="1"/>
  <c r="L12" i="1" s="1"/>
  <c r="I93" i="1"/>
  <c r="L93" i="1" s="1"/>
  <c r="I61" i="1"/>
  <c r="L61" i="1" s="1"/>
  <c r="I32" i="1"/>
  <c r="L32" i="1" s="1"/>
  <c r="E3" i="1"/>
  <c r="I40" i="1"/>
  <c r="L40" i="1" s="1"/>
  <c r="I16" i="1"/>
  <c r="L16" i="1" s="1"/>
  <c r="I103" i="1"/>
  <c r="L103" i="1" s="1"/>
  <c r="I92" i="1"/>
  <c r="L92" i="1" s="1"/>
  <c r="I87" i="1"/>
  <c r="L87" i="1" s="1"/>
  <c r="I76" i="1"/>
  <c r="L76" i="1" s="1"/>
  <c r="I71" i="1"/>
  <c r="L71" i="1" s="1"/>
  <c r="I60" i="1"/>
  <c r="L60" i="1" s="1"/>
  <c r="I55" i="1"/>
  <c r="L55" i="1" s="1"/>
  <c r="I44" i="1"/>
  <c r="L44" i="1" s="1"/>
  <c r="I102" i="1"/>
  <c r="L102" i="1" s="1"/>
  <c r="I97" i="1"/>
  <c r="L97" i="1" s="1"/>
  <c r="I86" i="1"/>
  <c r="L86" i="1" s="1"/>
  <c r="I81" i="1"/>
  <c r="L81" i="1" s="1"/>
  <c r="I70" i="1"/>
  <c r="L70" i="1" s="1"/>
  <c r="I65" i="1"/>
  <c r="L65" i="1" s="1"/>
  <c r="I54" i="1"/>
  <c r="L54" i="1" s="1"/>
  <c r="I49" i="1"/>
  <c r="L49" i="1" s="1"/>
  <c r="I39" i="1"/>
  <c r="L39" i="1" s="1"/>
  <c r="I35" i="1"/>
  <c r="L35" i="1" s="1"/>
  <c r="I31" i="1"/>
  <c r="L31" i="1" s="1"/>
  <c r="I27" i="1"/>
  <c r="L27" i="1" s="1"/>
  <c r="I23" i="1"/>
  <c r="L23" i="1" s="1"/>
  <c r="I19" i="1"/>
  <c r="L19" i="1" s="1"/>
  <c r="I15" i="1"/>
  <c r="I11" i="1"/>
  <c r="L11" i="1" s="1"/>
  <c r="I96" i="1"/>
  <c r="L96" i="1" s="1"/>
  <c r="I91" i="1"/>
  <c r="L91" i="1" s="1"/>
  <c r="I80" i="1"/>
  <c r="L80" i="1" s="1"/>
  <c r="I64" i="1"/>
  <c r="L64" i="1" s="1"/>
  <c r="I59" i="1"/>
  <c r="L59" i="1" s="1"/>
  <c r="I48" i="1"/>
  <c r="L48" i="1" s="1"/>
  <c r="I75" i="1"/>
  <c r="L75" i="1" s="1"/>
  <c r="I43" i="1"/>
  <c r="L43" i="1" s="1"/>
  <c r="L47" i="1" l="1"/>
  <c r="L15" i="1"/>
  <c r="L63" i="1"/>
  <c r="L28" i="1"/>
  <c r="L79" i="1"/>
  <c r="L6" i="1"/>
</calcChain>
</file>

<file path=xl/sharedStrings.xml><?xml version="1.0" encoding="utf-8"?>
<sst xmlns="http://schemas.openxmlformats.org/spreadsheetml/2006/main" count="33" uniqueCount="19">
  <si>
    <t>Mean</t>
  </si>
  <si>
    <t>VAR</t>
  </si>
  <si>
    <t>STDEV</t>
  </si>
  <si>
    <t>Sharpe</t>
  </si>
  <si>
    <t>StockA</t>
  </si>
  <si>
    <t>StockB</t>
  </si>
  <si>
    <t>Covariance</t>
  </si>
  <si>
    <t>Min Risk</t>
  </si>
  <si>
    <t>Co-relation</t>
  </si>
  <si>
    <t>Max Sharpe Ratio</t>
  </si>
  <si>
    <t>Date</t>
  </si>
  <si>
    <t>Open</t>
  </si>
  <si>
    <t>High</t>
  </si>
  <si>
    <t>Low</t>
  </si>
  <si>
    <t>Close</t>
  </si>
  <si>
    <t>Adj Close</t>
  </si>
  <si>
    <t>Volume</t>
  </si>
  <si>
    <t>Returns</t>
  </si>
  <si>
    <t>(At 51% stock A, 49% stock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</si>
</sst>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10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/>
    <xf numFmtId="10" fontId="1" fillId="0" borderId="0" xfId="0" applyNumberFormat="1" applyFont="1" applyAlignment="1"/>
    <xf numFmtId="9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165" fontId="1" fillId="0" borderId="0" xfId="0" applyNumberFormat="1" applyFont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Model!$K$6:$K$106</c:f>
              <c:numCache>
                <c:formatCode>0.00%</c:formatCode>
                <c:ptCount val="101"/>
                <c:pt idx="0">
                  <c:v>2.5832182673616835E-2</c:v>
                </c:pt>
                <c:pt idx="1">
                  <c:v>2.5519269452625847E-2</c:v>
                </c:pt>
                <c:pt idx="2">
                  <c:v>2.5210921500578458E-2</c:v>
                </c:pt>
                <c:pt idx="3">
                  <c:v>2.4907308369651857E-2</c:v>
                </c:pt>
                <c:pt idx="4">
                  <c:v>2.4608605310612854E-2</c:v>
                </c:pt>
                <c:pt idx="5">
                  <c:v>2.4314993280815662E-2</c:v>
                </c:pt>
                <c:pt idx="6">
                  <c:v>2.4026658922095094E-2</c:v>
                </c:pt>
                <c:pt idx="7">
                  <c:v>2.3743794504486149E-2</c:v>
                </c:pt>
                <c:pt idx="8">
                  <c:v>2.3466597831467498E-2</c:v>
                </c:pt>
                <c:pt idx="9">
                  <c:v>2.3195272102228014E-2</c:v>
                </c:pt>
                <c:pt idx="10">
                  <c:v>2.2930025726303774E-2</c:v>
                </c:pt>
                <c:pt idx="11">
                  <c:v>2.2671072085843281E-2</c:v>
                </c:pt>
                <c:pt idx="12">
                  <c:v>2.2418629240746307E-2</c:v>
                </c:pt>
                <c:pt idx="13">
                  <c:v>2.217291957200454E-2</c:v>
                </c:pt>
                <c:pt idx="14">
                  <c:v>2.1934169358767894E-2</c:v>
                </c:pt>
                <c:pt idx="15">
                  <c:v>2.1702608284988153E-2</c:v>
                </c:pt>
                <c:pt idx="16">
                  <c:v>2.1478468871969299E-2</c:v>
                </c:pt>
                <c:pt idx="17">
                  <c:v>2.1261985833798906E-2</c:v>
                </c:pt>
                <c:pt idx="18">
                  <c:v>2.1053395353461884E-2</c:v>
                </c:pt>
                <c:pt idx="19">
                  <c:v>2.0852934278457531E-2</c:v>
                </c:pt>
                <c:pt idx="20">
                  <c:v>2.0660839235959447E-2</c:v>
                </c:pt>
                <c:pt idx="21">
                  <c:v>2.0477345668973978E-2</c:v>
                </c:pt>
                <c:pt idx="22">
                  <c:v>2.030268679655791E-2</c:v>
                </c:pt>
                <c:pt idx="23">
                  <c:v>2.0137092502931005E-2</c:v>
                </c:pt>
                <c:pt idx="24">
                  <c:v>1.9980788162233917E-2</c:v>
                </c:pt>
                <c:pt idx="25">
                  <c:v>1.9833993407695979E-2</c:v>
                </c:pt>
                <c:pt idx="26">
                  <c:v>1.9696920856036911E-2</c:v>
                </c:pt>
                <c:pt idx="27">
                  <c:v>1.9569774799967157E-2</c:v>
                </c:pt>
                <c:pt idx="28">
                  <c:v>1.9452749883599262E-2</c:v>
                </c:pt>
                <c:pt idx="29">
                  <c:v>1.9346029777355001E-2</c:v>
                </c:pt>
                <c:pt idx="30">
                  <c:v>1.9249785870464511E-2</c:v>
                </c:pt>
                <c:pt idx="31">
                  <c:v>1.916417600031782E-2</c:v>
                </c:pt>
                <c:pt idx="32">
                  <c:v>1.9089343238665228E-2</c:v>
                </c:pt>
                <c:pt idx="33">
                  <c:v>1.9025414754900445E-2</c:v>
                </c:pt>
                <c:pt idx="34">
                  <c:v>1.897250077634435E-2</c:v>
                </c:pt>
                <c:pt idx="35">
                  <c:v>1.8930693664543412E-2</c:v>
                </c:pt>
                <c:pt idx="36">
                  <c:v>1.8900067125097064E-2</c:v>
                </c:pt>
                <c:pt idx="37">
                  <c:v>1.8880675566450456E-2</c:v>
                </c:pt>
                <c:pt idx="38">
                  <c:v>1.8872553620481181E-2</c:v>
                </c:pt>
                <c:pt idx="39">
                  <c:v>1.8875715834646086E-2</c:v>
                </c:pt>
                <c:pt idx="40">
                  <c:v>1.8890156542037292E-2</c:v>
                </c:pt>
                <c:pt idx="41">
                  <c:v>1.8915849912045542E-2</c:v>
                </c:pt>
                <c:pt idx="42">
                  <c:v>1.8952750180577644E-2</c:v>
                </c:pt>
                <c:pt idx="43">
                  <c:v>1.9000792055062658E-2</c:v>
                </c:pt>
                <c:pt idx="44">
                  <c:v>1.905989128594579E-2</c:v>
                </c:pt>
                <c:pt idx="45">
                  <c:v>1.9129945393137063E-2</c:v>
                </c:pt>
                <c:pt idx="46">
                  <c:v>1.921083453306319E-2</c:v>
                </c:pt>
                <c:pt idx="47">
                  <c:v>1.9302422489652801E-2</c:v>
                </c:pt>
                <c:pt idx="48">
                  <c:v>1.9404557770827158E-2</c:v>
                </c:pt>
                <c:pt idx="49">
                  <c:v>1.9517074790902374E-2</c:v>
                </c:pt>
                <c:pt idx="50">
                  <c:v>1.9639795118737334E-2</c:v>
                </c:pt>
                <c:pt idx="51">
                  <c:v>1.9772528771461542E-2</c:v>
                </c:pt>
                <c:pt idx="52">
                  <c:v>1.9915075534141558E-2</c:v>
                </c:pt>
                <c:pt idx="53">
                  <c:v>2.0067226286730473E-2</c:v>
                </c:pt>
                <c:pt idx="54">
                  <c:v>2.0228764321013851E-2</c:v>
                </c:pt>
                <c:pt idx="55">
                  <c:v>2.0399466631934111E-2</c:v>
                </c:pt>
                <c:pt idx="56">
                  <c:v>2.0579105169556255E-2</c:v>
                </c:pt>
                <c:pt idx="57">
                  <c:v>2.0767448039947383E-2</c:v>
                </c:pt>
                <c:pt idx="58">
                  <c:v>2.0964260645302175E-2</c:v>
                </c:pt>
                <c:pt idx="59">
                  <c:v>2.1169306755687827E-2</c:v>
                </c:pt>
                <c:pt idx="60">
                  <c:v>2.1382349506746185E-2</c:v>
                </c:pt>
                <c:pt idx="61">
                  <c:v>2.1603152319531537E-2</c:v>
                </c:pt>
                <c:pt idx="62">
                  <c:v>2.1831479740345282E-2</c:v>
                </c:pt>
                <c:pt idx="63">
                  <c:v>2.2067098199929372E-2</c:v>
                </c:pt>
                <c:pt idx="64">
                  <c:v>2.2309776692686526E-2</c:v>
                </c:pt>
                <c:pt idx="65">
                  <c:v>2.255928737770202E-2</c:v>
                </c:pt>
                <c:pt idx="66">
                  <c:v>2.2815406104252148E-2</c:v>
                </c:pt>
                <c:pt idx="67">
                  <c:v>2.3077912865208158E-2</c:v>
                </c:pt>
                <c:pt idx="68">
                  <c:v>2.3346592182293499E-2</c:v>
                </c:pt>
                <c:pt idx="69">
                  <c:v>2.3621233427543725E-2</c:v>
                </c:pt>
                <c:pt idx="70">
                  <c:v>2.3901631085569953E-2</c:v>
                </c:pt>
                <c:pt idx="71">
                  <c:v>2.418758496135678E-2</c:v>
                </c:pt>
                <c:pt idx="72">
                  <c:v>2.4478900338352923E-2</c:v>
                </c:pt>
                <c:pt idx="73">
                  <c:v>2.477538809155511E-2</c:v>
                </c:pt>
                <c:pt idx="74">
                  <c:v>2.5076864760159322E-2</c:v>
                </c:pt>
                <c:pt idx="75">
                  <c:v>2.5383152584174087E-2</c:v>
                </c:pt>
                <c:pt idx="76">
                  <c:v>2.5694079509170992E-2</c:v>
                </c:pt>
                <c:pt idx="77">
                  <c:v>2.6009479163099963E-2</c:v>
                </c:pt>
                <c:pt idx="78">
                  <c:v>2.6329190808831466E-2</c:v>
                </c:pt>
                <c:pt idx="79">
                  <c:v>2.6653059275812473E-2</c:v>
                </c:pt>
                <c:pt idx="80">
                  <c:v>2.6980934873945431E-2</c:v>
                </c:pt>
                <c:pt idx="81">
                  <c:v>2.7312673292524663E-2</c:v>
                </c:pt>
                <c:pt idx="82">
                  <c:v>2.764813548679709E-2</c:v>
                </c:pt>
                <c:pt idx="83">
                  <c:v>2.7987187554457504E-2</c:v>
                </c:pt>
                <c:pt idx="84">
                  <c:v>2.8329700604144532E-2</c:v>
                </c:pt>
                <c:pt idx="85">
                  <c:v>2.8675550617774489E-2</c:v>
                </c:pt>
                <c:pt idx="86">
                  <c:v>2.9024618308336466E-2</c:v>
                </c:pt>
                <c:pt idx="87">
                  <c:v>2.9376788974574599E-2</c:v>
                </c:pt>
                <c:pt idx="88">
                  <c:v>2.9731952353801931E-2</c:v>
                </c:pt>
                <c:pt idx="89">
                  <c:v>3.0090002473924835E-2</c:v>
                </c:pt>
                <c:pt idx="90">
                  <c:v>3.0450837505606489E-2</c:v>
                </c:pt>
                <c:pt idx="91">
                  <c:v>3.0814359615362646E-2</c:v>
                </c:pt>
                <c:pt idx="92">
                  <c:v>3.118047482026096E-2</c:v>
                </c:pt>
                <c:pt idx="93">
                  <c:v>3.1549092844786471E-2</c:v>
                </c:pt>
                <c:pt idx="94">
                  <c:v>3.1920126980339213E-2</c:v>
                </c:pt>
                <c:pt idx="95">
                  <c:v>3.2293493947744265E-2</c:v>
                </c:pt>
                <c:pt idx="96">
                  <c:v>3.266911376307912E-2</c:v>
                </c:pt>
                <c:pt idx="97">
                  <c:v>3.3046909607057195E-2</c:v>
                </c:pt>
                <c:pt idx="98">
                  <c:v>3.3426807698148597E-2</c:v>
                </c:pt>
                <c:pt idx="99">
                  <c:v>3.3808737169569017E-2</c:v>
                </c:pt>
                <c:pt idx="100">
                  <c:v>3.4192629950224394E-2</c:v>
                </c:pt>
              </c:numCache>
            </c:numRef>
          </c:xVal>
          <c:yVal>
            <c:numRef>
              <c:f>Model!$I$6:$I$106</c:f>
              <c:numCache>
                <c:formatCode>0.00%</c:formatCode>
                <c:ptCount val="101"/>
                <c:pt idx="0">
                  <c:v>5.5545613994686487E-3</c:v>
                </c:pt>
                <c:pt idx="1">
                  <c:v>5.5954876498698052E-3</c:v>
                </c:pt>
                <c:pt idx="2">
                  <c:v>5.6364139002709627E-3</c:v>
                </c:pt>
                <c:pt idx="3">
                  <c:v>5.6773401506721192E-3</c:v>
                </c:pt>
                <c:pt idx="4">
                  <c:v>5.7182664010732749E-3</c:v>
                </c:pt>
                <c:pt idx="5">
                  <c:v>5.7591926514744315E-3</c:v>
                </c:pt>
                <c:pt idx="6">
                  <c:v>5.8001189018755889E-3</c:v>
                </c:pt>
                <c:pt idx="7">
                  <c:v>5.8410451522767463E-3</c:v>
                </c:pt>
                <c:pt idx="8">
                  <c:v>5.8819714026779029E-3</c:v>
                </c:pt>
                <c:pt idx="9">
                  <c:v>5.9228976530790595E-3</c:v>
                </c:pt>
                <c:pt idx="10">
                  <c:v>5.963823903480216E-3</c:v>
                </c:pt>
                <c:pt idx="11">
                  <c:v>6.0047501538813726E-3</c:v>
                </c:pt>
                <c:pt idx="12">
                  <c:v>6.0456764042825292E-3</c:v>
                </c:pt>
                <c:pt idx="13">
                  <c:v>6.0866026546836866E-3</c:v>
                </c:pt>
                <c:pt idx="14">
                  <c:v>6.1275289050848432E-3</c:v>
                </c:pt>
                <c:pt idx="15">
                  <c:v>6.1684551554860006E-3</c:v>
                </c:pt>
                <c:pt idx="16">
                  <c:v>6.2093814058871571E-3</c:v>
                </c:pt>
                <c:pt idx="17">
                  <c:v>6.2503076562883128E-3</c:v>
                </c:pt>
                <c:pt idx="18">
                  <c:v>6.2912339066894694E-3</c:v>
                </c:pt>
                <c:pt idx="19">
                  <c:v>6.3321601570906277E-3</c:v>
                </c:pt>
                <c:pt idx="20">
                  <c:v>6.3730864074917843E-3</c:v>
                </c:pt>
                <c:pt idx="21">
                  <c:v>6.4140126578929408E-3</c:v>
                </c:pt>
                <c:pt idx="22">
                  <c:v>6.4549389082940965E-3</c:v>
                </c:pt>
                <c:pt idx="23">
                  <c:v>6.495865158695254E-3</c:v>
                </c:pt>
                <c:pt idx="24">
                  <c:v>6.5367914090964105E-3</c:v>
                </c:pt>
                <c:pt idx="25">
                  <c:v>6.577717659497568E-3</c:v>
                </c:pt>
                <c:pt idx="26">
                  <c:v>6.6186439098987245E-3</c:v>
                </c:pt>
                <c:pt idx="27">
                  <c:v>6.6595701602998811E-3</c:v>
                </c:pt>
                <c:pt idx="28">
                  <c:v>6.7004964107010376E-3</c:v>
                </c:pt>
                <c:pt idx="29">
                  <c:v>6.7414226611021942E-3</c:v>
                </c:pt>
                <c:pt idx="30">
                  <c:v>6.7823489115033508E-3</c:v>
                </c:pt>
                <c:pt idx="31">
                  <c:v>6.8232751619045073E-3</c:v>
                </c:pt>
                <c:pt idx="32">
                  <c:v>6.8642014123056656E-3</c:v>
                </c:pt>
                <c:pt idx="33">
                  <c:v>6.9051276627068222E-3</c:v>
                </c:pt>
                <c:pt idx="34">
                  <c:v>6.9460539131079788E-3</c:v>
                </c:pt>
                <c:pt idx="35">
                  <c:v>6.9869801635091353E-3</c:v>
                </c:pt>
                <c:pt idx="36">
                  <c:v>7.0279064139102919E-3</c:v>
                </c:pt>
                <c:pt idx="37">
                  <c:v>7.0688326643114485E-3</c:v>
                </c:pt>
                <c:pt idx="38">
                  <c:v>7.109758914712605E-3</c:v>
                </c:pt>
                <c:pt idx="39">
                  <c:v>7.1506851651137624E-3</c:v>
                </c:pt>
                <c:pt idx="40">
                  <c:v>7.1916114155149181E-3</c:v>
                </c:pt>
                <c:pt idx="41">
                  <c:v>7.2325376659160747E-3</c:v>
                </c:pt>
                <c:pt idx="42">
                  <c:v>7.2734639163172313E-3</c:v>
                </c:pt>
                <c:pt idx="43">
                  <c:v>7.3143901667183887E-3</c:v>
                </c:pt>
                <c:pt idx="44">
                  <c:v>7.3553164171195461E-3</c:v>
                </c:pt>
                <c:pt idx="45">
                  <c:v>7.3962426675207027E-3</c:v>
                </c:pt>
                <c:pt idx="46">
                  <c:v>7.4371689179218593E-3</c:v>
                </c:pt>
                <c:pt idx="47">
                  <c:v>7.4780951683230158E-3</c:v>
                </c:pt>
                <c:pt idx="48">
                  <c:v>7.5190214187241724E-3</c:v>
                </c:pt>
                <c:pt idx="49">
                  <c:v>7.5599476691253298E-3</c:v>
                </c:pt>
                <c:pt idx="50">
                  <c:v>7.6008739195264864E-3</c:v>
                </c:pt>
                <c:pt idx="51">
                  <c:v>7.6418001699276429E-3</c:v>
                </c:pt>
                <c:pt idx="52">
                  <c:v>7.6827264203288004E-3</c:v>
                </c:pt>
                <c:pt idx="53">
                  <c:v>7.7236526707299569E-3</c:v>
                </c:pt>
                <c:pt idx="54">
                  <c:v>7.7645789211311144E-3</c:v>
                </c:pt>
                <c:pt idx="55">
                  <c:v>7.8055051715322701E-3</c:v>
                </c:pt>
                <c:pt idx="56">
                  <c:v>7.8464314219334266E-3</c:v>
                </c:pt>
                <c:pt idx="57">
                  <c:v>7.8873576723345832E-3</c:v>
                </c:pt>
                <c:pt idx="58">
                  <c:v>7.9282839227357398E-3</c:v>
                </c:pt>
                <c:pt idx="59">
                  <c:v>7.9692101731368963E-3</c:v>
                </c:pt>
                <c:pt idx="60">
                  <c:v>8.0101364235380546E-3</c:v>
                </c:pt>
                <c:pt idx="61">
                  <c:v>8.0510626739392112E-3</c:v>
                </c:pt>
                <c:pt idx="62">
                  <c:v>8.0919889243403677E-3</c:v>
                </c:pt>
                <c:pt idx="63">
                  <c:v>8.1329151747415243E-3</c:v>
                </c:pt>
                <c:pt idx="64">
                  <c:v>8.1738414251426809E-3</c:v>
                </c:pt>
                <c:pt idx="65">
                  <c:v>8.2147676755438374E-3</c:v>
                </c:pt>
                <c:pt idx="66">
                  <c:v>8.2556939259449957E-3</c:v>
                </c:pt>
                <c:pt idx="67">
                  <c:v>8.2966201763461523E-3</c:v>
                </c:pt>
                <c:pt idx="68">
                  <c:v>8.3375464267473089E-3</c:v>
                </c:pt>
                <c:pt idx="69">
                  <c:v>8.3784726771484637E-3</c:v>
                </c:pt>
                <c:pt idx="70">
                  <c:v>8.419398927549622E-3</c:v>
                </c:pt>
                <c:pt idx="71">
                  <c:v>8.4603251779507786E-3</c:v>
                </c:pt>
                <c:pt idx="72">
                  <c:v>8.5012514283519351E-3</c:v>
                </c:pt>
                <c:pt idx="73">
                  <c:v>8.5421776787530917E-3</c:v>
                </c:pt>
                <c:pt idx="74">
                  <c:v>8.5831039291542482E-3</c:v>
                </c:pt>
                <c:pt idx="75">
                  <c:v>8.6240301795554065E-3</c:v>
                </c:pt>
                <c:pt idx="76">
                  <c:v>8.6649564299565614E-3</c:v>
                </c:pt>
                <c:pt idx="77">
                  <c:v>8.7058826803577197E-3</c:v>
                </c:pt>
                <c:pt idx="78">
                  <c:v>8.7468089307588762E-3</c:v>
                </c:pt>
                <c:pt idx="79">
                  <c:v>8.7877351811600328E-3</c:v>
                </c:pt>
                <c:pt idx="80">
                  <c:v>8.8286614315611894E-3</c:v>
                </c:pt>
                <c:pt idx="81">
                  <c:v>8.8695876819623459E-3</c:v>
                </c:pt>
                <c:pt idx="82">
                  <c:v>8.9105139323635025E-3</c:v>
                </c:pt>
                <c:pt idx="83">
                  <c:v>8.9514401827646591E-3</c:v>
                </c:pt>
                <c:pt idx="84">
                  <c:v>8.9923664331658156E-3</c:v>
                </c:pt>
                <c:pt idx="85">
                  <c:v>9.0332926835669722E-3</c:v>
                </c:pt>
                <c:pt idx="86">
                  <c:v>9.0742189339681305E-3</c:v>
                </c:pt>
                <c:pt idx="87">
                  <c:v>9.115145184369287E-3</c:v>
                </c:pt>
                <c:pt idx="88">
                  <c:v>9.1560714347704419E-3</c:v>
                </c:pt>
                <c:pt idx="89">
                  <c:v>9.1969976851716002E-3</c:v>
                </c:pt>
                <c:pt idx="90">
                  <c:v>9.2379239355727567E-3</c:v>
                </c:pt>
                <c:pt idx="91">
                  <c:v>9.2788501859739133E-3</c:v>
                </c:pt>
                <c:pt idx="92">
                  <c:v>9.3197764363750699E-3</c:v>
                </c:pt>
                <c:pt idx="93">
                  <c:v>9.3607026867762282E-3</c:v>
                </c:pt>
                <c:pt idx="94">
                  <c:v>9.4016289371773847E-3</c:v>
                </c:pt>
                <c:pt idx="95">
                  <c:v>9.4425551875785413E-3</c:v>
                </c:pt>
                <c:pt idx="96">
                  <c:v>9.4834814379796961E-3</c:v>
                </c:pt>
                <c:pt idx="97">
                  <c:v>9.5244076883808544E-3</c:v>
                </c:pt>
                <c:pt idx="98">
                  <c:v>9.565333938782011E-3</c:v>
                </c:pt>
                <c:pt idx="99">
                  <c:v>9.6062601891831675E-3</c:v>
                </c:pt>
                <c:pt idx="100">
                  <c:v>9.6471864395843241E-3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2-4837-BA33-91967298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69111"/>
        <c:axId val="311825116"/>
      </c:scatterChart>
      <c:valAx>
        <c:axId val="568669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1825116"/>
        <c:crosses val="autoZero"/>
        <c:crossBetween val="midCat"/>
      </c:valAx>
      <c:valAx>
        <c:axId val="311825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86691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Stock A, Adj Close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StockA!$A$2:$A$109</c:f>
              <c:numCache>
                <c:formatCode>yyyy\-mm\-dd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cat>
          <c:val>
            <c:numRef>
              <c:f>StockA!$F$2:$F$109</c:f>
              <c:numCache>
                <c:formatCode>General</c:formatCode>
                <c:ptCount val="108"/>
                <c:pt idx="0">
                  <c:v>97.554596000000004</c:v>
                </c:pt>
                <c:pt idx="1">
                  <c:v>100.936302</c:v>
                </c:pt>
                <c:pt idx="2">
                  <c:v>100.488731</c:v>
                </c:pt>
                <c:pt idx="3">
                  <c:v>103.90258</c:v>
                </c:pt>
                <c:pt idx="4">
                  <c:v>102.68703499999999</c:v>
                </c:pt>
                <c:pt idx="5">
                  <c:v>100.47244999999999</c:v>
                </c:pt>
                <c:pt idx="6">
                  <c:v>98.885955999999993</c:v>
                </c:pt>
                <c:pt idx="7">
                  <c:v>93.431319999999999</c:v>
                </c:pt>
                <c:pt idx="8">
                  <c:v>86.604705999999993</c:v>
                </c:pt>
                <c:pt idx="9">
                  <c:v>96.446670999999995</c:v>
                </c:pt>
                <c:pt idx="10">
                  <c:v>96.160645000000002</c:v>
                </c:pt>
                <c:pt idx="11">
                  <c:v>96.665436</c:v>
                </c:pt>
                <c:pt idx="12">
                  <c:v>101.59375</c:v>
                </c:pt>
                <c:pt idx="13">
                  <c:v>105.943909</c:v>
                </c:pt>
                <c:pt idx="14">
                  <c:v>108.95684799999999</c:v>
                </c:pt>
                <c:pt idx="15">
                  <c:v>108.74575</c:v>
                </c:pt>
                <c:pt idx="16">
                  <c:v>102.216904</c:v>
                </c:pt>
                <c:pt idx="17">
                  <c:v>105.889374</c:v>
                </c:pt>
                <c:pt idx="18">
                  <c:v>107.72623400000001</c:v>
                </c:pt>
                <c:pt idx="19">
                  <c:v>110.426682</c:v>
                </c:pt>
                <c:pt idx="20">
                  <c:v>112.665634</c:v>
                </c:pt>
                <c:pt idx="21">
                  <c:v>111.028336</c:v>
                </c:pt>
                <c:pt idx="22">
                  <c:v>111.663948</c:v>
                </c:pt>
                <c:pt idx="23">
                  <c:v>111.990364</c:v>
                </c:pt>
                <c:pt idx="24">
                  <c:v>118.62649500000001</c:v>
                </c:pt>
                <c:pt idx="25">
                  <c:v>120.20105</c:v>
                </c:pt>
                <c:pt idx="26">
                  <c:v>123.95571099999999</c:v>
                </c:pt>
                <c:pt idx="27">
                  <c:v>127.15097799999999</c:v>
                </c:pt>
                <c:pt idx="28">
                  <c:v>130.106323</c:v>
                </c:pt>
                <c:pt idx="29">
                  <c:v>127.498665</c:v>
                </c:pt>
                <c:pt idx="30">
                  <c:v>134.94152800000001</c:v>
                </c:pt>
                <c:pt idx="31">
                  <c:v>130.78303500000001</c:v>
                </c:pt>
                <c:pt idx="32">
                  <c:v>134.539658</c:v>
                </c:pt>
                <c:pt idx="33">
                  <c:v>141.25692699999999</c:v>
                </c:pt>
                <c:pt idx="34">
                  <c:v>145.48904400000001</c:v>
                </c:pt>
                <c:pt idx="35">
                  <c:v>148.51823400000001</c:v>
                </c:pt>
                <c:pt idx="36">
                  <c:v>144.055725</c:v>
                </c:pt>
                <c:pt idx="37">
                  <c:v>150.632645</c:v>
                </c:pt>
                <c:pt idx="38">
                  <c:v>151.26821899999999</c:v>
                </c:pt>
                <c:pt idx="39">
                  <c:v>153.058502</c:v>
                </c:pt>
                <c:pt idx="40">
                  <c:v>156.570404</c:v>
                </c:pt>
                <c:pt idx="41">
                  <c:v>159.124405</c:v>
                </c:pt>
                <c:pt idx="42">
                  <c:v>157.64070100000001</c:v>
                </c:pt>
                <c:pt idx="43">
                  <c:v>163.903198</c:v>
                </c:pt>
                <c:pt idx="44">
                  <c:v>160.87439000000001</c:v>
                </c:pt>
                <c:pt idx="45">
                  <c:v>165.52494799999999</c:v>
                </c:pt>
                <c:pt idx="46">
                  <c:v>170.089752</c:v>
                </c:pt>
                <c:pt idx="47">
                  <c:v>168.63082900000001</c:v>
                </c:pt>
                <c:pt idx="48">
                  <c:v>164.70107999999999</c:v>
                </c:pt>
                <c:pt idx="49">
                  <c:v>173.890625</c:v>
                </c:pt>
                <c:pt idx="50">
                  <c:v>170.29037500000001</c:v>
                </c:pt>
                <c:pt idx="51">
                  <c:v>172.878052</c:v>
                </c:pt>
                <c:pt idx="52">
                  <c:v>175.040176</c:v>
                </c:pt>
                <c:pt idx="53">
                  <c:v>170.833527</c:v>
                </c:pt>
                <c:pt idx="54">
                  <c:v>175.36762999999999</c:v>
                </c:pt>
                <c:pt idx="55">
                  <c:v>164.60656700000001</c:v>
                </c:pt>
                <c:pt idx="56">
                  <c:v>159.69863900000001</c:v>
                </c:pt>
                <c:pt idx="57">
                  <c:v>174.116623</c:v>
                </c:pt>
                <c:pt idx="58">
                  <c:v>174.85675000000001</c:v>
                </c:pt>
                <c:pt idx="59">
                  <c:v>170.799789</c:v>
                </c:pt>
                <c:pt idx="60">
                  <c:v>163.379501</c:v>
                </c:pt>
                <c:pt idx="61">
                  <c:v>163.03938299999999</c:v>
                </c:pt>
                <c:pt idx="62">
                  <c:v>173.31552099999999</c:v>
                </c:pt>
                <c:pt idx="63">
                  <c:v>174.85562100000001</c:v>
                </c:pt>
                <c:pt idx="64">
                  <c:v>177.92358400000001</c:v>
                </c:pt>
                <c:pt idx="65">
                  <c:v>177.60938999999999</c:v>
                </c:pt>
                <c:pt idx="66">
                  <c:v>185.07221999999999</c:v>
                </c:pt>
                <c:pt idx="67">
                  <c:v>185.29510500000001</c:v>
                </c:pt>
                <c:pt idx="68">
                  <c:v>184.524261</c:v>
                </c:pt>
                <c:pt idx="69">
                  <c:v>182.02792400000001</c:v>
                </c:pt>
                <c:pt idx="70">
                  <c:v>188.809753</c:v>
                </c:pt>
                <c:pt idx="71">
                  <c:v>191.524384</c:v>
                </c:pt>
                <c:pt idx="72">
                  <c:v>196.15748600000001</c:v>
                </c:pt>
                <c:pt idx="73">
                  <c:v>203.76084900000001</c:v>
                </c:pt>
                <c:pt idx="74">
                  <c:v>203.08500699999999</c:v>
                </c:pt>
                <c:pt idx="75">
                  <c:v>206.15141299999999</c:v>
                </c:pt>
                <c:pt idx="76">
                  <c:v>209.04655500000001</c:v>
                </c:pt>
                <c:pt idx="77">
                  <c:v>209.414368</c:v>
                </c:pt>
                <c:pt idx="78">
                  <c:v>214.70161400000001</c:v>
                </c:pt>
                <c:pt idx="79">
                  <c:v>215.32685900000001</c:v>
                </c:pt>
                <c:pt idx="80">
                  <c:v>218.604614</c:v>
                </c:pt>
                <c:pt idx="81">
                  <c:v>224.83750900000001</c:v>
                </c:pt>
                <c:pt idx="82">
                  <c:v>231.71220400000001</c:v>
                </c:pt>
                <c:pt idx="83">
                  <c:v>233.55941799999999</c:v>
                </c:pt>
                <c:pt idx="84">
                  <c:v>247.79199199999999</c:v>
                </c:pt>
                <c:pt idx="85">
                  <c:v>238.559235</c:v>
                </c:pt>
                <c:pt idx="86">
                  <c:v>231.61314400000001</c:v>
                </c:pt>
                <c:pt idx="87">
                  <c:v>233.47985800000001</c:v>
                </c:pt>
                <c:pt idx="88">
                  <c:v>239.12171900000001</c:v>
                </c:pt>
                <c:pt idx="89">
                  <c:v>239.81372099999999</c:v>
                </c:pt>
                <c:pt idx="90">
                  <c:v>249.51985199999999</c:v>
                </c:pt>
                <c:pt idx="91">
                  <c:v>257.55392499999999</c:v>
                </c:pt>
                <c:pt idx="92">
                  <c:v>257.872589</c:v>
                </c:pt>
                <c:pt idx="93">
                  <c:v>241.325638</c:v>
                </c:pt>
                <c:pt idx="94">
                  <c:v>245.87493900000001</c:v>
                </c:pt>
                <c:pt idx="95">
                  <c:v>222.9151</c:v>
                </c:pt>
                <c:pt idx="96">
                  <c:v>241.87144499999999</c:v>
                </c:pt>
                <c:pt idx="97">
                  <c:v>249.73199500000001</c:v>
                </c:pt>
                <c:pt idx="98">
                  <c:v>253.11605800000001</c:v>
                </c:pt>
                <c:pt idx="99">
                  <c:v>264.809235</c:v>
                </c:pt>
                <c:pt idx="100">
                  <c:v>247.99937399999999</c:v>
                </c:pt>
                <c:pt idx="101">
                  <c:v>263.96579000000003</c:v>
                </c:pt>
                <c:pt idx="102">
                  <c:v>269.21173099999999</c:v>
                </c:pt>
                <c:pt idx="103">
                  <c:v>264.79522700000001</c:v>
                </c:pt>
                <c:pt idx="104">
                  <c:v>268.73855600000002</c:v>
                </c:pt>
                <c:pt idx="105">
                  <c:v>275.91134599999998</c:v>
                </c:pt>
                <c:pt idx="106">
                  <c:v>285.91564899999997</c:v>
                </c:pt>
                <c:pt idx="107">
                  <c:v>292.99792500000001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E-4D41-A6B9-347E06B7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51200"/>
        <c:axId val="2011521378"/>
      </c:lineChart>
      <c:dateAx>
        <c:axId val="4889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1521378"/>
        <c:crosses val="autoZero"/>
        <c:auto val="1"/>
        <c:lblOffset val="100"/>
        <c:baseTimeUnit val="months"/>
      </c:dateAx>
      <c:valAx>
        <c:axId val="2011521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Adj 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9512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Stock B Adjusted Close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StockB!$A$2:$A$109</c:f>
              <c:numCache>
                <c:formatCode>yyyy\-mm\-dd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cat>
          <c:val>
            <c:numRef>
              <c:f>StockB!$F$2:$F$109</c:f>
              <c:numCache>
                <c:formatCode>General</c:formatCode>
                <c:ptCount val="108"/>
                <c:pt idx="0">
                  <c:v>52.395947</c:v>
                </c:pt>
                <c:pt idx="1">
                  <c:v>52.933182000000002</c:v>
                </c:pt>
                <c:pt idx="2">
                  <c:v>52.756104000000001</c:v>
                </c:pt>
                <c:pt idx="3">
                  <c:v>54.199393999999998</c:v>
                </c:pt>
                <c:pt idx="4">
                  <c:v>55.821102000000003</c:v>
                </c:pt>
                <c:pt idx="5">
                  <c:v>54.596409000000001</c:v>
                </c:pt>
                <c:pt idx="6">
                  <c:v>56.949440000000003</c:v>
                </c:pt>
                <c:pt idx="7">
                  <c:v>59.845455000000001</c:v>
                </c:pt>
                <c:pt idx="8">
                  <c:v>63.425578999999999</c:v>
                </c:pt>
                <c:pt idx="9">
                  <c:v>63.321052999999999</c:v>
                </c:pt>
                <c:pt idx="10">
                  <c:v>62.759563</c:v>
                </c:pt>
                <c:pt idx="11">
                  <c:v>64.275475</c:v>
                </c:pt>
                <c:pt idx="12">
                  <c:v>65.904906999999994</c:v>
                </c:pt>
                <c:pt idx="13">
                  <c:v>65.202208999999996</c:v>
                </c:pt>
                <c:pt idx="14">
                  <c:v>63.312859000000003</c:v>
                </c:pt>
                <c:pt idx="15">
                  <c:v>65.368530000000007</c:v>
                </c:pt>
                <c:pt idx="16">
                  <c:v>68.719916999999995</c:v>
                </c:pt>
                <c:pt idx="17">
                  <c:v>68.441315000000003</c:v>
                </c:pt>
                <c:pt idx="18">
                  <c:v>71.390891999999994</c:v>
                </c:pt>
                <c:pt idx="19">
                  <c:v>70.900695999999996</c:v>
                </c:pt>
                <c:pt idx="20">
                  <c:v>70.366966000000005</c:v>
                </c:pt>
                <c:pt idx="21">
                  <c:v>70.708466000000001</c:v>
                </c:pt>
                <c:pt idx="22">
                  <c:v>70.987198000000006</c:v>
                </c:pt>
                <c:pt idx="23">
                  <c:v>68.774567000000005</c:v>
                </c:pt>
                <c:pt idx="24">
                  <c:v>67.975425999999999</c:v>
                </c:pt>
                <c:pt idx="25">
                  <c:v>68.959907999999999</c:v>
                </c:pt>
                <c:pt idx="26">
                  <c:v>68.589080999999993</c:v>
                </c:pt>
                <c:pt idx="27">
                  <c:v>71.123131000000001</c:v>
                </c:pt>
                <c:pt idx="28">
                  <c:v>67.189521999999997</c:v>
                </c:pt>
                <c:pt idx="29">
                  <c:v>64.490989999999996</c:v>
                </c:pt>
                <c:pt idx="30">
                  <c:v>64.071098000000006</c:v>
                </c:pt>
                <c:pt idx="31">
                  <c:v>63.191642999999999</c:v>
                </c:pt>
                <c:pt idx="32">
                  <c:v>63.567855999999999</c:v>
                </c:pt>
                <c:pt idx="33">
                  <c:v>65.044196999999997</c:v>
                </c:pt>
                <c:pt idx="34">
                  <c:v>63.902270999999999</c:v>
                </c:pt>
                <c:pt idx="35">
                  <c:v>63.245583000000003</c:v>
                </c:pt>
                <c:pt idx="36">
                  <c:v>66.904235999999997</c:v>
                </c:pt>
                <c:pt idx="37">
                  <c:v>67.325798000000006</c:v>
                </c:pt>
                <c:pt idx="38">
                  <c:v>67.962104999999994</c:v>
                </c:pt>
                <c:pt idx="39">
                  <c:v>69.562507999999994</c:v>
                </c:pt>
                <c:pt idx="40">
                  <c:v>71.033180000000002</c:v>
                </c:pt>
                <c:pt idx="41">
                  <c:v>71.179801999999995</c:v>
                </c:pt>
                <c:pt idx="42">
                  <c:v>71.176292000000004</c:v>
                </c:pt>
                <c:pt idx="43">
                  <c:v>74.013306</c:v>
                </c:pt>
                <c:pt idx="44">
                  <c:v>72.193129999999996</c:v>
                </c:pt>
                <c:pt idx="45">
                  <c:v>73.567183999999997</c:v>
                </c:pt>
                <c:pt idx="46">
                  <c:v>74.813286000000005</c:v>
                </c:pt>
                <c:pt idx="47">
                  <c:v>76.150253000000006</c:v>
                </c:pt>
                <c:pt idx="48">
                  <c:v>81.686736999999994</c:v>
                </c:pt>
                <c:pt idx="49">
                  <c:v>78.043587000000002</c:v>
                </c:pt>
                <c:pt idx="50">
                  <c:v>78.569884999999999</c:v>
                </c:pt>
                <c:pt idx="51">
                  <c:v>76.532844999999995</c:v>
                </c:pt>
                <c:pt idx="52">
                  <c:v>74.782584999999997</c:v>
                </c:pt>
                <c:pt idx="53">
                  <c:v>72.202972000000003</c:v>
                </c:pt>
                <c:pt idx="54">
                  <c:v>74.417877000000004</c:v>
                </c:pt>
                <c:pt idx="55">
                  <c:v>73.588218999999995</c:v>
                </c:pt>
                <c:pt idx="56">
                  <c:v>74.399651000000006</c:v>
                </c:pt>
                <c:pt idx="57">
                  <c:v>74.871284000000003</c:v>
                </c:pt>
                <c:pt idx="58">
                  <c:v>74.215355000000002</c:v>
                </c:pt>
                <c:pt idx="59">
                  <c:v>72.969161999999997</c:v>
                </c:pt>
                <c:pt idx="60">
                  <c:v>75.311356000000004</c:v>
                </c:pt>
                <c:pt idx="61">
                  <c:v>76.642273000000003</c:v>
                </c:pt>
                <c:pt idx="62">
                  <c:v>79.140747000000005</c:v>
                </c:pt>
                <c:pt idx="63">
                  <c:v>80.019394000000005</c:v>
                </c:pt>
                <c:pt idx="64">
                  <c:v>80.079643000000004</c:v>
                </c:pt>
                <c:pt idx="65">
                  <c:v>84.192054999999996</c:v>
                </c:pt>
                <c:pt idx="66">
                  <c:v>86.514258999999996</c:v>
                </c:pt>
                <c:pt idx="67">
                  <c:v>86.202331999999998</c:v>
                </c:pt>
                <c:pt idx="68">
                  <c:v>85.461112999999997</c:v>
                </c:pt>
                <c:pt idx="69">
                  <c:v>82.850753999999995</c:v>
                </c:pt>
                <c:pt idx="70">
                  <c:v>77.614677</c:v>
                </c:pt>
                <c:pt idx="71">
                  <c:v>77.950226000000001</c:v>
                </c:pt>
                <c:pt idx="72">
                  <c:v>79.055069000000003</c:v>
                </c:pt>
                <c:pt idx="73">
                  <c:v>80.219314999999995</c:v>
                </c:pt>
                <c:pt idx="74">
                  <c:v>79.673569000000001</c:v>
                </c:pt>
                <c:pt idx="75">
                  <c:v>80.912803999999994</c:v>
                </c:pt>
                <c:pt idx="76">
                  <c:v>82.457245</c:v>
                </c:pt>
                <c:pt idx="77">
                  <c:v>83.191970999999995</c:v>
                </c:pt>
                <c:pt idx="78">
                  <c:v>83.528580000000005</c:v>
                </c:pt>
                <c:pt idx="79">
                  <c:v>85.255318000000003</c:v>
                </c:pt>
                <c:pt idx="80">
                  <c:v>84.538651000000002</c:v>
                </c:pt>
                <c:pt idx="81">
                  <c:v>84.560005000000004</c:v>
                </c:pt>
                <c:pt idx="82">
                  <c:v>85.192436000000001</c:v>
                </c:pt>
                <c:pt idx="83">
                  <c:v>86.524970999999994</c:v>
                </c:pt>
                <c:pt idx="84">
                  <c:v>85.171654000000004</c:v>
                </c:pt>
                <c:pt idx="85">
                  <c:v>82.250809000000004</c:v>
                </c:pt>
                <c:pt idx="86">
                  <c:v>83.488311999999993</c:v>
                </c:pt>
                <c:pt idx="87">
                  <c:v>81.632430999999997</c:v>
                </c:pt>
                <c:pt idx="88">
                  <c:v>82.806968999999995</c:v>
                </c:pt>
                <c:pt idx="89">
                  <c:v>82.313598999999996</c:v>
                </c:pt>
                <c:pt idx="90">
                  <c:v>82.660469000000006</c:v>
                </c:pt>
                <c:pt idx="91">
                  <c:v>83.051406999999998</c:v>
                </c:pt>
                <c:pt idx="92">
                  <c:v>81.994904000000005</c:v>
                </c:pt>
                <c:pt idx="93">
                  <c:v>79.357772999999995</c:v>
                </c:pt>
                <c:pt idx="94">
                  <c:v>79.660865999999999</c:v>
                </c:pt>
                <c:pt idx="95">
                  <c:v>82.891029000000003</c:v>
                </c:pt>
                <c:pt idx="96">
                  <c:v>84.977431999999993</c:v>
                </c:pt>
                <c:pt idx="97">
                  <c:v>84.033683999999994</c:v>
                </c:pt>
                <c:pt idx="98">
                  <c:v>88.119086999999993</c:v>
                </c:pt>
                <c:pt idx="99">
                  <c:v>87.597342999999995</c:v>
                </c:pt>
                <c:pt idx="100">
                  <c:v>91.260529000000005</c:v>
                </c:pt>
                <c:pt idx="101">
                  <c:v>93.718459999999993</c:v>
                </c:pt>
                <c:pt idx="102">
                  <c:v>94.203445000000002</c:v>
                </c:pt>
                <c:pt idx="103">
                  <c:v>101.977394</c:v>
                </c:pt>
                <c:pt idx="104">
                  <c:v>100.020111</c:v>
                </c:pt>
                <c:pt idx="105">
                  <c:v>99.726737999999997</c:v>
                </c:pt>
                <c:pt idx="106">
                  <c:v>100.038635</c:v>
                </c:pt>
                <c:pt idx="107">
                  <c:v>98.557541000000001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9-4441-B8E7-F26A6F3E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71046"/>
        <c:axId val="925077447"/>
      </c:lineChart>
      <c:dateAx>
        <c:axId val="177857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077447"/>
        <c:crosses val="autoZero"/>
        <c:auto val="1"/>
        <c:lblOffset val="100"/>
        <c:baseTimeUnit val="months"/>
      </c:dateAx>
      <c:valAx>
        <c:axId val="92507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Adj 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5710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28575</xdr:rowOff>
    </xdr:from>
    <xdr:ext cx="4829175" cy="3657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1</xdr:row>
      <xdr:rowOff>133350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</xdr:colOff>
      <xdr:row>2</xdr:row>
      <xdr:rowOff>38100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106"/>
  <sheetViews>
    <sheetView tabSelected="1" zoomScale="96" zoomScaleNormal="145" workbookViewId="0">
      <selection activeCell="J2" sqref="J2"/>
    </sheetView>
  </sheetViews>
  <sheetFormatPr defaultColWidth="12.6328125" defaultRowHeight="15" customHeight="1" x14ac:dyDescent="0.25"/>
  <cols>
    <col min="1" max="1" width="9.7265625" bestFit="1" customWidth="1"/>
    <col min="2" max="2" width="12.453125" bestFit="1" customWidth="1"/>
    <col min="3" max="3" width="15.26953125" bestFit="1" customWidth="1"/>
    <col min="4" max="4" width="11.81640625" bestFit="1" customWidth="1"/>
    <col min="5" max="5" width="7.36328125" bestFit="1" customWidth="1"/>
    <col min="6" max="6" width="14.6328125" customWidth="1"/>
    <col min="7" max="8" width="6.54296875" bestFit="1" customWidth="1"/>
    <col min="9" max="9" width="6" bestFit="1" customWidth="1"/>
    <col min="10" max="10" width="7.36328125" bestFit="1" customWidth="1"/>
    <col min="11" max="11" width="6.7265625" bestFit="1" customWidth="1"/>
    <col min="12" max="12" width="7.36328125" bestFit="1" customWidth="1"/>
    <col min="13" max="13" width="11.08984375" customWidth="1"/>
  </cols>
  <sheetData>
    <row r="2" spans="1:12" ht="15" customHeigh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12" ht="15" customHeight="1" x14ac:dyDescent="0.25">
      <c r="A3" s="1" t="s">
        <v>4</v>
      </c>
      <c r="B3" s="2">
        <f>AVERAGE(StockA!H2:H108)</f>
        <v>9.6471864395843241E-3</v>
      </c>
      <c r="C3" s="3">
        <f>VAR(StockA!H2:H108)</f>
        <v>1.169135942912982E-3</v>
      </c>
      <c r="D3" s="4">
        <f t="shared" ref="D3:D4" si="0">SQRT(C3)</f>
        <v>3.4192629950224394E-2</v>
      </c>
      <c r="E3" s="5">
        <f t="shared" ref="E3:E4" si="1">(B3-0.19%)/D3</f>
        <v>0.22657474581107739</v>
      </c>
    </row>
    <row r="4" spans="1:12" ht="15" customHeight="1" x14ac:dyDescent="0.25">
      <c r="A4" s="1" t="s">
        <v>5</v>
      </c>
      <c r="B4" s="2">
        <f>AVERAGE(StockB!H2:H108)</f>
        <v>5.5545613994686487E-3</v>
      </c>
      <c r="C4" s="6">
        <f>VAR(StockB!H2:H108)</f>
        <v>6.6730166168310981E-4</v>
      </c>
      <c r="D4" s="4">
        <f t="shared" si="0"/>
        <v>2.5832182673616835E-2</v>
      </c>
      <c r="E4" s="5">
        <f t="shared" si="1"/>
        <v>0.14147319433449035</v>
      </c>
    </row>
    <row r="5" spans="1:12" ht="15" customHeight="1" x14ac:dyDescent="0.25">
      <c r="G5" s="7" t="s">
        <v>4</v>
      </c>
      <c r="H5" s="7" t="s">
        <v>5</v>
      </c>
      <c r="I5" s="7" t="s">
        <v>0</v>
      </c>
      <c r="J5" s="7" t="s">
        <v>1</v>
      </c>
      <c r="K5" s="7" t="s">
        <v>2</v>
      </c>
      <c r="L5" s="7" t="s">
        <v>3</v>
      </c>
    </row>
    <row r="6" spans="1:12" ht="15" customHeight="1" x14ac:dyDescent="0.25">
      <c r="A6" s="8" t="s">
        <v>6</v>
      </c>
      <c r="B6" s="9">
        <f>COVAR(StockA!H2:H108,StockB!H2:H108)</f>
        <v>-1.4677569768608819E-4</v>
      </c>
      <c r="C6" s="8" t="s">
        <v>7</v>
      </c>
      <c r="D6" s="10">
        <f>MIN(K6:K106)</f>
        <v>1.8872553620481181E-2</v>
      </c>
      <c r="G6" s="11">
        <v>0</v>
      </c>
      <c r="H6" s="11">
        <v>1</v>
      </c>
      <c r="I6" s="2">
        <f t="shared" ref="I6:I106" si="2">G6*$B$3+H6*$B$4</f>
        <v>5.5545613994686487E-3</v>
      </c>
      <c r="J6" s="4">
        <f t="shared" ref="J6:J106" si="3">G6*G6*$C$3+H6*H6*$C$4+2*G6*H6*$B$6</f>
        <v>6.6730166168310981E-4</v>
      </c>
      <c r="K6" s="2">
        <f t="shared" ref="K6:K106" si="4">SQRT(J6)</f>
        <v>2.5832182673616835E-2</v>
      </c>
      <c r="L6" s="4">
        <f t="shared" ref="L6:L106" si="5">(I6-0.19%)/K6</f>
        <v>0.14147319433449035</v>
      </c>
    </row>
    <row r="7" spans="1:12" ht="15" customHeight="1" x14ac:dyDescent="0.25">
      <c r="A7" s="8" t="s">
        <v>8</v>
      </c>
      <c r="B7" s="9">
        <f>B6/(D3*D4)</f>
        <v>-0.16617303201546602</v>
      </c>
      <c r="G7" s="11">
        <v>0.01</v>
      </c>
      <c r="H7" s="11">
        <v>0.99</v>
      </c>
      <c r="I7" s="2">
        <f t="shared" si="2"/>
        <v>5.5954876498698052E-3</v>
      </c>
      <c r="J7" s="4">
        <f t="shared" si="3"/>
        <v>6.5123311339572269E-4</v>
      </c>
      <c r="K7" s="2">
        <f t="shared" si="4"/>
        <v>2.5519269452625847E-2</v>
      </c>
      <c r="L7" s="4">
        <f t="shared" si="5"/>
        <v>0.14481165523684503</v>
      </c>
    </row>
    <row r="8" spans="1:12" ht="15" customHeight="1" x14ac:dyDescent="0.25">
      <c r="A8" s="22" t="s">
        <v>9</v>
      </c>
      <c r="B8" s="21">
        <f>MAX(L6:L106)</f>
        <v>0.29039280894687614</v>
      </c>
      <c r="C8" t="s">
        <v>18</v>
      </c>
      <c r="G8" s="11">
        <v>0.02</v>
      </c>
      <c r="H8" s="11">
        <v>0.98</v>
      </c>
      <c r="I8" s="2">
        <f t="shared" si="2"/>
        <v>5.6364139002709627E-3</v>
      </c>
      <c r="J8" s="4">
        <f t="shared" si="3"/>
        <v>6.3559056290832922E-4</v>
      </c>
      <c r="K8" s="2">
        <f t="shared" si="4"/>
        <v>2.5210921500578458E-2</v>
      </c>
      <c r="L8" s="4">
        <f t="shared" si="5"/>
        <v>0.14820616137276982</v>
      </c>
    </row>
    <row r="9" spans="1:12" ht="15" customHeight="1" x14ac:dyDescent="0.25">
      <c r="G9" s="11">
        <v>0.03</v>
      </c>
      <c r="H9" s="11">
        <v>0.97</v>
      </c>
      <c r="I9" s="2">
        <f t="shared" si="2"/>
        <v>5.6773401506721192E-3</v>
      </c>
      <c r="J9" s="4">
        <f t="shared" si="3"/>
        <v>6.2037401022092939E-4</v>
      </c>
      <c r="K9" s="2">
        <f t="shared" si="4"/>
        <v>2.4907308369651857E-2</v>
      </c>
      <c r="L9" s="4">
        <f t="shared" si="5"/>
        <v>0.15165589531442886</v>
      </c>
    </row>
    <row r="10" spans="1:12" ht="15" customHeight="1" x14ac:dyDescent="0.25">
      <c r="G10" s="11">
        <v>0.04</v>
      </c>
      <c r="H10" s="11">
        <v>0.96</v>
      </c>
      <c r="I10" s="2">
        <f t="shared" si="2"/>
        <v>5.7182664010732749E-3</v>
      </c>
      <c r="J10" s="4">
        <f t="shared" si="3"/>
        <v>6.055834553335232E-4</v>
      </c>
      <c r="K10" s="2">
        <f t="shared" si="4"/>
        <v>2.4608605310612854E-2</v>
      </c>
      <c r="L10" s="4">
        <f t="shared" si="5"/>
        <v>0.15515980499010998</v>
      </c>
    </row>
    <row r="11" spans="1:12" ht="15" customHeight="1" x14ac:dyDescent="0.25">
      <c r="G11" s="11">
        <v>0.05</v>
      </c>
      <c r="H11" s="11">
        <v>0.95</v>
      </c>
      <c r="I11" s="2">
        <f t="shared" si="2"/>
        <v>5.7591926514744315E-3</v>
      </c>
      <c r="J11" s="4">
        <f t="shared" si="3"/>
        <v>5.9121889824611076E-4</v>
      </c>
      <c r="K11" s="2">
        <f t="shared" si="4"/>
        <v>2.4314993280815662E-2</v>
      </c>
      <c r="L11" s="4">
        <f t="shared" si="5"/>
        <v>0.15871658309358055</v>
      </c>
    </row>
    <row r="12" spans="1:12" ht="15" customHeight="1" x14ac:dyDescent="0.25">
      <c r="G12" s="11">
        <v>0.06</v>
      </c>
      <c r="H12" s="11">
        <v>0.94</v>
      </c>
      <c r="I12" s="2">
        <f t="shared" si="2"/>
        <v>5.8001189018755889E-3</v>
      </c>
      <c r="J12" s="4">
        <f t="shared" si="3"/>
        <v>5.7728033895869185E-4</v>
      </c>
      <c r="K12" s="2">
        <f t="shared" si="4"/>
        <v>2.4026658922095094E-2</v>
      </c>
      <c r="L12" s="4">
        <f t="shared" si="5"/>
        <v>0.16232464590775919</v>
      </c>
    </row>
    <row r="13" spans="1:12" ht="15" customHeight="1" x14ac:dyDescent="0.25">
      <c r="G13" s="11">
        <v>7.0000000000000007E-2</v>
      </c>
      <c r="H13" s="11">
        <v>0.93</v>
      </c>
      <c r="I13" s="2">
        <f t="shared" si="2"/>
        <v>5.8410451522767463E-3</v>
      </c>
      <c r="J13" s="4">
        <f t="shared" si="3"/>
        <v>5.6376777747126669E-4</v>
      </c>
      <c r="K13" s="2">
        <f t="shared" si="4"/>
        <v>2.3743794504486149E-2</v>
      </c>
      <c r="L13" s="4">
        <f t="shared" si="5"/>
        <v>0.16598211172742949</v>
      </c>
    </row>
    <row r="14" spans="1:12" ht="15" customHeight="1" x14ac:dyDescent="0.25">
      <c r="G14" s="11">
        <v>0.08</v>
      </c>
      <c r="H14" s="11">
        <v>0.92</v>
      </c>
      <c r="I14" s="2">
        <f t="shared" si="2"/>
        <v>5.8819714026779029E-3</v>
      </c>
      <c r="J14" s="4">
        <f t="shared" si="3"/>
        <v>5.5068121378383506E-4</v>
      </c>
      <c r="K14" s="2">
        <f t="shared" si="4"/>
        <v>2.3466597831467498E-2</v>
      </c>
      <c r="L14" s="4">
        <f t="shared" si="5"/>
        <v>0.16968677910942356</v>
      </c>
    </row>
    <row r="15" spans="1:12" ht="15" customHeight="1" x14ac:dyDescent="0.25">
      <c r="G15" s="11">
        <v>0.09</v>
      </c>
      <c r="H15" s="11">
        <v>0.91</v>
      </c>
      <c r="I15" s="2">
        <f t="shared" si="2"/>
        <v>5.9228976530790595E-3</v>
      </c>
      <c r="J15" s="4">
        <f t="shared" si="3"/>
        <v>5.3802064789639718E-4</v>
      </c>
      <c r="K15" s="2">
        <f t="shared" si="4"/>
        <v>2.3195272102228014E-2</v>
      </c>
      <c r="L15" s="4">
        <f t="shared" si="5"/>
        <v>0.17343610522648889</v>
      </c>
    </row>
    <row r="16" spans="1:12" ht="15" customHeight="1" x14ac:dyDescent="0.25">
      <c r="G16" s="11">
        <v>0.1</v>
      </c>
      <c r="H16" s="11">
        <v>0.9</v>
      </c>
      <c r="I16" s="2">
        <f t="shared" si="2"/>
        <v>5.963823903480216E-3</v>
      </c>
      <c r="J16" s="4">
        <f t="shared" si="3"/>
        <v>5.2578607980895283E-4</v>
      </c>
      <c r="K16" s="2">
        <f t="shared" si="4"/>
        <v>2.2930025726303774E-2</v>
      </c>
      <c r="L16" s="4">
        <f t="shared" si="5"/>
        <v>0.17722718465241286</v>
      </c>
    </row>
    <row r="17" spans="7:12" ht="15" customHeight="1" x14ac:dyDescent="0.25">
      <c r="G17" s="11">
        <v>0.11</v>
      </c>
      <c r="H17" s="11">
        <v>0.89</v>
      </c>
      <c r="I17" s="2">
        <f t="shared" si="2"/>
        <v>6.0047501538813726E-3</v>
      </c>
      <c r="J17" s="4">
        <f t="shared" si="3"/>
        <v>5.1397750952150234E-4</v>
      </c>
      <c r="K17" s="2">
        <f t="shared" si="4"/>
        <v>2.2671072085843281E-2</v>
      </c>
      <c r="L17" s="4">
        <f t="shared" si="5"/>
        <v>0.18105672896009811</v>
      </c>
    </row>
    <row r="18" spans="7:12" ht="15" customHeight="1" x14ac:dyDescent="0.25">
      <c r="G18" s="11">
        <v>0.12</v>
      </c>
      <c r="H18" s="11">
        <v>0.88</v>
      </c>
      <c r="I18" s="2">
        <f t="shared" si="2"/>
        <v>6.0456764042825292E-3</v>
      </c>
      <c r="J18" s="4">
        <f t="shared" si="3"/>
        <v>5.0259493703404528E-4</v>
      </c>
      <c r="K18" s="2">
        <f t="shared" si="4"/>
        <v>2.2418629240746307E-2</v>
      </c>
      <c r="L18" s="4">
        <f t="shared" si="5"/>
        <v>0.18492104757001288</v>
      </c>
    </row>
    <row r="19" spans="7:12" ht="15" customHeight="1" x14ac:dyDescent="0.25">
      <c r="G19" s="11">
        <v>0.13</v>
      </c>
      <c r="H19" s="11">
        <v>0.87</v>
      </c>
      <c r="I19" s="2">
        <f t="shared" si="2"/>
        <v>6.0866026546836866E-3</v>
      </c>
      <c r="J19" s="4">
        <f t="shared" si="3"/>
        <v>4.9163836234658207E-4</v>
      </c>
      <c r="K19" s="2">
        <f t="shared" si="4"/>
        <v>2.217291957200454E-2</v>
      </c>
      <c r="L19" s="4">
        <f t="shared" si="5"/>
        <v>0.18881603034224137</v>
      </c>
    </row>
    <row r="20" spans="7:12" ht="15" customHeight="1" x14ac:dyDescent="0.25">
      <c r="G20" s="11">
        <v>0.14000000000000001</v>
      </c>
      <c r="H20" s="11">
        <v>0.86</v>
      </c>
      <c r="I20" s="2">
        <f t="shared" si="2"/>
        <v>6.1275289050848432E-3</v>
      </c>
      <c r="J20" s="4">
        <f t="shared" si="3"/>
        <v>4.811077854591124E-4</v>
      </c>
      <c r="K20" s="2">
        <f t="shared" si="4"/>
        <v>2.1934169358767894E-2</v>
      </c>
      <c r="L20" s="4">
        <f t="shared" si="5"/>
        <v>0.19273713245926702</v>
      </c>
    </row>
    <row r="21" spans="7:12" ht="15" customHeight="1" x14ac:dyDescent="0.25">
      <c r="G21" s="11">
        <v>0.15</v>
      </c>
      <c r="H21" s="11">
        <v>0.85</v>
      </c>
      <c r="I21" s="2">
        <f t="shared" si="2"/>
        <v>6.1684551554860006E-3</v>
      </c>
      <c r="J21" s="4">
        <f t="shared" si="3"/>
        <v>4.7100320637163642E-4</v>
      </c>
      <c r="K21" s="2">
        <f t="shared" si="4"/>
        <v>2.1702608284988153E-2</v>
      </c>
      <c r="L21" s="4">
        <f t="shared" si="5"/>
        <v>0.19667936219622603</v>
      </c>
    </row>
    <row r="22" spans="7:12" ht="12.5" x14ac:dyDescent="0.25">
      <c r="G22" s="11">
        <v>0.16</v>
      </c>
      <c r="H22" s="11">
        <v>0.84</v>
      </c>
      <c r="I22" s="2">
        <f t="shared" si="2"/>
        <v>6.2093814058871571E-3</v>
      </c>
      <c r="J22" s="4">
        <f t="shared" si="3"/>
        <v>4.6132462508415408E-4</v>
      </c>
      <c r="K22" s="2">
        <f t="shared" si="4"/>
        <v>2.1478468871969299E-2</v>
      </c>
      <c r="L22" s="4">
        <f t="shared" si="5"/>
        <v>0.20063727221781441</v>
      </c>
    </row>
    <row r="23" spans="7:12" ht="12.5" x14ac:dyDescent="0.25">
      <c r="G23" s="11">
        <v>0.17</v>
      </c>
      <c r="H23" s="11">
        <v>0.83</v>
      </c>
      <c r="I23" s="2">
        <f t="shared" si="2"/>
        <v>6.2503076562883128E-3</v>
      </c>
      <c r="J23" s="4">
        <f t="shared" si="3"/>
        <v>4.5207204159666538E-4</v>
      </c>
      <c r="K23" s="2">
        <f t="shared" si="4"/>
        <v>2.1261985833798906E-2</v>
      </c>
      <c r="L23" s="4">
        <f t="shared" si="5"/>
        <v>0.20460495507305293</v>
      </c>
    </row>
    <row r="24" spans="7:12" ht="12.5" x14ac:dyDescent="0.25">
      <c r="G24" s="11">
        <v>0.18</v>
      </c>
      <c r="H24" s="11">
        <v>0.82</v>
      </c>
      <c r="I24" s="2">
        <f t="shared" si="2"/>
        <v>6.2912339066894694E-3</v>
      </c>
      <c r="J24" s="4">
        <f t="shared" si="3"/>
        <v>4.4324545590917038E-4</v>
      </c>
      <c r="K24" s="2">
        <f t="shared" si="4"/>
        <v>2.1053395353461884E-2</v>
      </c>
      <c r="L24" s="4">
        <f t="shared" si="5"/>
        <v>0.20857604357709472</v>
      </c>
    </row>
    <row r="25" spans="7:12" ht="12.5" x14ac:dyDescent="0.25">
      <c r="G25" s="11">
        <v>0.19</v>
      </c>
      <c r="H25" s="11">
        <v>0.81</v>
      </c>
      <c r="I25" s="2">
        <f t="shared" si="2"/>
        <v>6.3321601570906277E-3</v>
      </c>
      <c r="J25" s="4">
        <f t="shared" si="3"/>
        <v>4.3484486802166912E-4</v>
      </c>
      <c r="K25" s="2">
        <f t="shared" si="4"/>
        <v>2.0852934278457531E-2</v>
      </c>
      <c r="L25" s="4">
        <f t="shared" si="5"/>
        <v>0.21254371676936346</v>
      </c>
    </row>
    <row r="26" spans="7:12" ht="12.5" x14ac:dyDescent="0.25">
      <c r="G26" s="11">
        <v>0.2</v>
      </c>
      <c r="H26" s="11">
        <v>0.8</v>
      </c>
      <c r="I26" s="2">
        <f t="shared" si="2"/>
        <v>6.3730864074917843E-3</v>
      </c>
      <c r="J26" s="4">
        <f t="shared" si="3"/>
        <v>4.268702779341614E-4</v>
      </c>
      <c r="K26" s="2">
        <f t="shared" si="4"/>
        <v>2.0660839235959447E-2</v>
      </c>
      <c r="L26" s="4">
        <f t="shared" si="5"/>
        <v>0.21650071211563074</v>
      </c>
    </row>
    <row r="27" spans="7:12" ht="12.5" x14ac:dyDescent="0.25">
      <c r="G27" s="11">
        <v>0.21</v>
      </c>
      <c r="H27" s="11">
        <v>0.79</v>
      </c>
      <c r="I27" s="2">
        <f t="shared" si="2"/>
        <v>6.4140126578929408E-3</v>
      </c>
      <c r="J27" s="4">
        <f t="shared" si="3"/>
        <v>4.1932168564664737E-4</v>
      </c>
      <c r="K27" s="2">
        <f t="shared" si="4"/>
        <v>2.0477345668973978E-2</v>
      </c>
      <c r="L27" s="4">
        <f t="shared" si="5"/>
        <v>0.22043934457444342</v>
      </c>
    </row>
    <row r="28" spans="7:12" ht="12.5" x14ac:dyDescent="0.25">
      <c r="G28" s="11">
        <v>0.22</v>
      </c>
      <c r="H28" s="11">
        <v>0.78</v>
      </c>
      <c r="I28" s="2">
        <f t="shared" si="2"/>
        <v>6.4549389082940965E-3</v>
      </c>
      <c r="J28" s="4">
        <f t="shared" si="3"/>
        <v>4.1219909115912693E-4</v>
      </c>
      <c r="K28" s="2">
        <f t="shared" si="4"/>
        <v>2.030268679655791E-2</v>
      </c>
      <c r="L28" s="4">
        <f t="shared" si="5"/>
        <v>0.22435153307227962</v>
      </c>
    </row>
    <row r="29" spans="7:12" ht="12.5" x14ac:dyDescent="0.25">
      <c r="G29" s="11">
        <v>0.23</v>
      </c>
      <c r="H29" s="11">
        <v>0.77</v>
      </c>
      <c r="I29" s="2">
        <f t="shared" si="2"/>
        <v>6.495865158695254E-3</v>
      </c>
      <c r="J29" s="4">
        <f t="shared" si="3"/>
        <v>4.0550249447160013E-4</v>
      </c>
      <c r="K29" s="2">
        <f t="shared" si="4"/>
        <v>2.0137092502931005E-2</v>
      </c>
      <c r="L29" s="4">
        <f t="shared" si="5"/>
        <v>0.22822883482440748</v>
      </c>
    </row>
    <row r="30" spans="7:12" ht="12.5" x14ac:dyDescent="0.25">
      <c r="G30" s="11">
        <v>0.24</v>
      </c>
      <c r="H30" s="11">
        <v>0.76</v>
      </c>
      <c r="I30" s="2">
        <f t="shared" si="2"/>
        <v>6.5367914090964105E-3</v>
      </c>
      <c r="J30" s="4">
        <f t="shared" si="3"/>
        <v>3.9923189558406703E-4</v>
      </c>
      <c r="K30" s="2">
        <f t="shared" si="4"/>
        <v>1.9980788162233917E-2</v>
      </c>
      <c r="L30" s="4">
        <f t="shared" si="5"/>
        <v>0.23206248779817915</v>
      </c>
    </row>
    <row r="31" spans="7:12" ht="12.5" x14ac:dyDescent="0.25">
      <c r="G31" s="11">
        <v>0.25</v>
      </c>
      <c r="H31" s="11">
        <v>0.75</v>
      </c>
      <c r="I31" s="2">
        <f t="shared" si="2"/>
        <v>6.577717659497568E-3</v>
      </c>
      <c r="J31" s="4">
        <f t="shared" si="3"/>
        <v>3.9338729449652757E-4</v>
      </c>
      <c r="K31" s="2">
        <f t="shared" si="4"/>
        <v>1.9833993407695979E-2</v>
      </c>
      <c r="L31" s="4">
        <f t="shared" si="5"/>
        <v>0.23584346144244062</v>
      </c>
    </row>
    <row r="32" spans="7:12" ht="12.5" x14ac:dyDescent="0.25">
      <c r="G32" s="11">
        <v>0.26</v>
      </c>
      <c r="H32" s="11">
        <v>0.74</v>
      </c>
      <c r="I32" s="2">
        <f t="shared" si="2"/>
        <v>6.6186439098987245E-3</v>
      </c>
      <c r="J32" s="4">
        <f t="shared" si="3"/>
        <v>3.879686912089818E-4</v>
      </c>
      <c r="K32" s="2">
        <f t="shared" si="4"/>
        <v>1.9696920856036911E-2</v>
      </c>
      <c r="L32" s="4">
        <f t="shared" si="5"/>
        <v>0.23956251560266117</v>
      </c>
    </row>
    <row r="33" spans="7:12" ht="12.5" x14ac:dyDescent="0.25">
      <c r="G33" s="11">
        <v>0.27</v>
      </c>
      <c r="H33" s="11">
        <v>0.73</v>
      </c>
      <c r="I33" s="2">
        <f t="shared" si="2"/>
        <v>6.6595701602998811E-3</v>
      </c>
      <c r="J33" s="4">
        <f t="shared" si="3"/>
        <v>3.8297608572142962E-4</v>
      </c>
      <c r="K33" s="2">
        <f t="shared" si="4"/>
        <v>1.9569774799967157E-2</v>
      </c>
      <c r="L33" s="4">
        <f t="shared" si="5"/>
        <v>0.24321026731017206</v>
      </c>
    </row>
    <row r="34" spans="7:12" ht="12.5" x14ac:dyDescent="0.25">
      <c r="G34" s="11">
        <v>0.28000000000000003</v>
      </c>
      <c r="H34" s="11">
        <v>0.72</v>
      </c>
      <c r="I34" s="2">
        <f t="shared" si="2"/>
        <v>6.7004964107010376E-3</v>
      </c>
      <c r="J34" s="4">
        <f t="shared" si="3"/>
        <v>3.7840947803387113E-4</v>
      </c>
      <c r="K34" s="2">
        <f t="shared" si="4"/>
        <v>1.9452749883599262E-2</v>
      </c>
      <c r="L34" s="4">
        <f t="shared" si="5"/>
        <v>0.24677726488162824</v>
      </c>
    </row>
    <row r="35" spans="7:12" ht="12.5" x14ac:dyDescent="0.25">
      <c r="G35" s="11">
        <v>0.28999999999999998</v>
      </c>
      <c r="H35" s="11">
        <v>0.71</v>
      </c>
      <c r="I35" s="2">
        <f t="shared" si="2"/>
        <v>6.7414226611021942E-3</v>
      </c>
      <c r="J35" s="4">
        <f t="shared" si="3"/>
        <v>3.7426886814630634E-4</v>
      </c>
      <c r="K35" s="2">
        <f t="shared" si="4"/>
        <v>1.9346029777355001E-2</v>
      </c>
      <c r="L35" s="4">
        <f t="shared" si="5"/>
        <v>0.25025406849984266</v>
      </c>
    </row>
    <row r="36" spans="7:12" ht="12.5" x14ac:dyDescent="0.25">
      <c r="G36" s="11">
        <v>0.3</v>
      </c>
      <c r="H36" s="11">
        <v>0.7</v>
      </c>
      <c r="I36" s="2">
        <f t="shared" si="2"/>
        <v>6.7823489115033508E-3</v>
      </c>
      <c r="J36" s="4">
        <f t="shared" si="3"/>
        <v>3.7055425605873513E-4</v>
      </c>
      <c r="K36" s="2">
        <f t="shared" si="4"/>
        <v>1.9249785870464511E-2</v>
      </c>
      <c r="L36" s="4">
        <f t="shared" si="5"/>
        <v>0.25363133617992478</v>
      </c>
    </row>
    <row r="37" spans="7:12" ht="12.5" x14ac:dyDescent="0.25">
      <c r="G37" s="11">
        <v>0.31</v>
      </c>
      <c r="H37" s="11">
        <v>0.69</v>
      </c>
      <c r="I37" s="2">
        <f t="shared" si="2"/>
        <v>6.8232751619045073E-3</v>
      </c>
      <c r="J37" s="4">
        <f t="shared" si="3"/>
        <v>3.6726564177115757E-4</v>
      </c>
      <c r="K37" s="2">
        <f t="shared" si="4"/>
        <v>1.916417600031782E-2</v>
      </c>
      <c r="L37" s="4">
        <f t="shared" si="5"/>
        <v>0.25689991376737825</v>
      </c>
    </row>
    <row r="38" spans="7:12" ht="12.5" x14ac:dyDescent="0.25">
      <c r="G38" s="11">
        <v>0.32</v>
      </c>
      <c r="H38" s="11">
        <v>0.68</v>
      </c>
      <c r="I38" s="2">
        <f t="shared" si="2"/>
        <v>6.8642014123056656E-3</v>
      </c>
      <c r="J38" s="4">
        <f t="shared" si="3"/>
        <v>3.6440302528357381E-4</v>
      </c>
      <c r="K38" s="2">
        <f t="shared" si="4"/>
        <v>1.9089343238665228E-2</v>
      </c>
      <c r="L38" s="4">
        <f t="shared" si="5"/>
        <v>0.26005092738081936</v>
      </c>
    </row>
    <row r="39" spans="7:12" ht="12.5" x14ac:dyDescent="0.25">
      <c r="G39" s="11">
        <v>0.33</v>
      </c>
      <c r="H39" s="11">
        <v>0.67</v>
      </c>
      <c r="I39" s="2">
        <f t="shared" si="2"/>
        <v>6.9051276627068222E-3</v>
      </c>
      <c r="J39" s="4">
        <f t="shared" si="3"/>
        <v>3.6196640659598358E-4</v>
      </c>
      <c r="K39" s="2">
        <f t="shared" si="4"/>
        <v>1.9025414754900445E-2</v>
      </c>
      <c r="L39" s="4">
        <f t="shared" si="5"/>
        <v>0.26307587651499864</v>
      </c>
    </row>
    <row r="40" spans="7:12" ht="12.5" x14ac:dyDescent="0.25">
      <c r="G40" s="11">
        <v>0.34</v>
      </c>
      <c r="H40" s="11">
        <v>0.66</v>
      </c>
      <c r="I40" s="2">
        <f t="shared" si="2"/>
        <v>6.9460539131079788E-3</v>
      </c>
      <c r="J40" s="4">
        <f t="shared" si="3"/>
        <v>3.5995578570838699E-4</v>
      </c>
      <c r="K40" s="2">
        <f t="shared" si="4"/>
        <v>1.897250077634435E-2</v>
      </c>
      <c r="L40" s="4">
        <f t="shared" si="5"/>
        <v>0.26596672587303805</v>
      </c>
    </row>
    <row r="41" spans="7:12" ht="12.5" x14ac:dyDescent="0.25">
      <c r="G41" s="11">
        <v>0.35</v>
      </c>
      <c r="H41" s="11">
        <v>0.65</v>
      </c>
      <c r="I41" s="2">
        <f t="shared" si="2"/>
        <v>6.9869801635091353E-3</v>
      </c>
      <c r="J41" s="4">
        <f t="shared" si="3"/>
        <v>3.5837116262078404E-4</v>
      </c>
      <c r="K41" s="2">
        <f t="shared" si="4"/>
        <v>1.8930693664543412E-2</v>
      </c>
      <c r="L41" s="4">
        <f t="shared" si="5"/>
        <v>0.26871599391188122</v>
      </c>
    </row>
    <row r="42" spans="7:12" ht="12.5" x14ac:dyDescent="0.25">
      <c r="G42" s="11">
        <v>0.36</v>
      </c>
      <c r="H42" s="11">
        <v>0.64</v>
      </c>
      <c r="I42" s="2">
        <f t="shared" si="2"/>
        <v>7.0279064139102919E-3</v>
      </c>
      <c r="J42" s="4">
        <f t="shared" si="3"/>
        <v>3.5721253733317484E-4</v>
      </c>
      <c r="K42" s="2">
        <f t="shared" si="4"/>
        <v>1.8900067125097064E-2</v>
      </c>
      <c r="L42" s="4">
        <f t="shared" si="5"/>
        <v>0.27131683607097012</v>
      </c>
    </row>
    <row r="43" spans="7:12" ht="12.5" x14ac:dyDescent="0.25">
      <c r="G43" s="11">
        <v>0.37</v>
      </c>
      <c r="H43" s="11">
        <v>0.63</v>
      </c>
      <c r="I43" s="2">
        <f t="shared" si="2"/>
        <v>7.0688326643114485E-3</v>
      </c>
      <c r="J43" s="4">
        <f t="shared" si="3"/>
        <v>3.5647990984555929E-4</v>
      </c>
      <c r="K43" s="2">
        <f t="shared" si="4"/>
        <v>1.8880675566450456E-2</v>
      </c>
      <c r="L43" s="4">
        <f t="shared" si="5"/>
        <v>0.27376312071672249</v>
      </c>
    </row>
    <row r="44" spans="7:12" ht="12.5" x14ac:dyDescent="0.25">
      <c r="G44" s="11">
        <v>0.38</v>
      </c>
      <c r="H44" s="11">
        <v>0.62</v>
      </c>
      <c r="I44" s="2">
        <f t="shared" si="2"/>
        <v>7.109758914712605E-3</v>
      </c>
      <c r="J44" s="4">
        <f t="shared" si="3"/>
        <v>3.5617328015793732E-4</v>
      </c>
      <c r="K44" s="2">
        <f t="shared" si="4"/>
        <v>1.8872553620481181E-2</v>
      </c>
      <c r="L44" s="4">
        <f t="shared" si="5"/>
        <v>0.27604949597593331</v>
      </c>
    </row>
    <row r="45" spans="7:12" ht="12.5" x14ac:dyDescent="0.25">
      <c r="G45" s="11">
        <v>0.39</v>
      </c>
      <c r="H45" s="11">
        <v>0.61</v>
      </c>
      <c r="I45" s="2">
        <f t="shared" si="2"/>
        <v>7.1506851651137624E-3</v>
      </c>
      <c r="J45" s="4">
        <f t="shared" si="3"/>
        <v>3.5629264827030899E-4</v>
      </c>
      <c r="K45" s="2">
        <f t="shared" si="4"/>
        <v>1.8875715834646086E-2</v>
      </c>
      <c r="L45" s="4">
        <f t="shared" si="5"/>
        <v>0.278171445846637</v>
      </c>
    </row>
    <row r="46" spans="7:12" ht="12.5" x14ac:dyDescent="0.25">
      <c r="G46" s="11">
        <v>0.4</v>
      </c>
      <c r="H46" s="11">
        <v>0.6</v>
      </c>
      <c r="I46" s="2">
        <f t="shared" si="2"/>
        <v>7.1916114155149181E-3</v>
      </c>
      <c r="J46" s="4">
        <f t="shared" si="3"/>
        <v>3.5683801418267435E-4</v>
      </c>
      <c r="K46" s="2">
        <f t="shared" si="4"/>
        <v>1.8890156542037292E-2</v>
      </c>
      <c r="L46" s="4">
        <f t="shared" si="5"/>
        <v>0.28012533425751174</v>
      </c>
    </row>
    <row r="47" spans="7:12" ht="12.5" x14ac:dyDescent="0.25">
      <c r="G47" s="11">
        <v>0.41</v>
      </c>
      <c r="H47" s="11">
        <v>0.59</v>
      </c>
      <c r="I47" s="2">
        <f t="shared" si="2"/>
        <v>7.2325376659160747E-3</v>
      </c>
      <c r="J47" s="4">
        <f t="shared" si="3"/>
        <v>3.578093778950333E-4</v>
      </c>
      <c r="K47" s="2">
        <f t="shared" si="4"/>
        <v>1.8915849912045542E-2</v>
      </c>
      <c r="L47" s="4">
        <f t="shared" si="5"/>
        <v>0.28190843608461574</v>
      </c>
    </row>
    <row r="48" spans="7:12" ht="12.5" x14ac:dyDescent="0.25">
      <c r="G48" s="11">
        <v>0.42</v>
      </c>
      <c r="H48" s="11">
        <v>0.57999999999999996</v>
      </c>
      <c r="I48" s="2">
        <f t="shared" si="2"/>
        <v>7.2734639163172313E-3</v>
      </c>
      <c r="J48" s="4">
        <f t="shared" si="3"/>
        <v>3.5920673940738595E-4</v>
      </c>
      <c r="K48" s="2">
        <f t="shared" si="4"/>
        <v>1.8952750180577644E-2</v>
      </c>
      <c r="L48" s="4">
        <f t="shared" si="5"/>
        <v>0.28351895451161685</v>
      </c>
    </row>
    <row r="49" spans="7:12" ht="12.5" x14ac:dyDescent="0.25">
      <c r="G49" s="11">
        <v>0.43</v>
      </c>
      <c r="H49" s="11">
        <v>0.56999999999999995</v>
      </c>
      <c r="I49" s="2">
        <f t="shared" si="2"/>
        <v>7.3143901667183887E-3</v>
      </c>
      <c r="J49" s="4">
        <f t="shared" si="3"/>
        <v>3.6103009871973229E-4</v>
      </c>
      <c r="K49" s="2">
        <f t="shared" si="4"/>
        <v>1.9000792055062658E-2</v>
      </c>
      <c r="L49" s="4">
        <f t="shared" si="5"/>
        <v>0.28495602451876495</v>
      </c>
    </row>
    <row r="50" spans="7:12" ht="12.5" x14ac:dyDescent="0.25">
      <c r="G50" s="11">
        <v>0.44</v>
      </c>
      <c r="H50" s="11">
        <v>0.56000000000000005</v>
      </c>
      <c r="I50" s="2">
        <f t="shared" si="2"/>
        <v>7.3553164171195461E-3</v>
      </c>
      <c r="J50" s="4">
        <f t="shared" si="3"/>
        <v>3.6327945583207233E-4</v>
      </c>
      <c r="K50" s="2">
        <f t="shared" si="4"/>
        <v>1.905989128594579E-2</v>
      </c>
      <c r="L50" s="4">
        <f t="shared" si="5"/>
        <v>0.28621970268750369</v>
      </c>
    </row>
    <row r="51" spans="7:12" ht="12.5" x14ac:dyDescent="0.25">
      <c r="G51" s="11">
        <v>0.45</v>
      </c>
      <c r="H51" s="11">
        <v>0.55000000000000004</v>
      </c>
      <c r="I51" s="2">
        <f t="shared" si="2"/>
        <v>7.3962426675207027E-3</v>
      </c>
      <c r="J51" s="4">
        <f t="shared" si="3"/>
        <v>3.6595481074440595E-4</v>
      </c>
      <c r="K51" s="2">
        <f t="shared" si="4"/>
        <v>1.9129945393137063E-2</v>
      </c>
      <c r="L51" s="4">
        <f t="shared" si="5"/>
        <v>0.28731094389284034</v>
      </c>
    </row>
    <row r="52" spans="7:12" ht="12.5" x14ac:dyDescent="0.25">
      <c r="G52" s="11">
        <v>0.46</v>
      </c>
      <c r="H52" s="11">
        <v>0.54</v>
      </c>
      <c r="I52" s="2">
        <f t="shared" si="2"/>
        <v>7.4371689179218593E-3</v>
      </c>
      <c r="J52" s="4">
        <f t="shared" si="3"/>
        <v>3.6905616345673321E-4</v>
      </c>
      <c r="K52" s="2">
        <f t="shared" si="4"/>
        <v>1.921083453306319E-2</v>
      </c>
      <c r="L52" s="4">
        <f t="shared" si="5"/>
        <v>0.28823156580688902</v>
      </c>
    </row>
    <row r="53" spans="7:12" ht="12.5" x14ac:dyDescent="0.25">
      <c r="G53" s="11">
        <v>0.47</v>
      </c>
      <c r="H53" s="11">
        <v>0.53</v>
      </c>
      <c r="I53" s="2">
        <f t="shared" si="2"/>
        <v>7.4780951683230158E-3</v>
      </c>
      <c r="J53" s="4">
        <f t="shared" si="3"/>
        <v>3.7258351396905417E-4</v>
      </c>
      <c r="K53" s="2">
        <f t="shared" si="4"/>
        <v>1.9302422489652801E-2</v>
      </c>
      <c r="L53" s="4">
        <f t="shared" si="5"/>
        <v>0.28898420243952244</v>
      </c>
    </row>
    <row r="54" spans="7:12" ht="12.5" x14ac:dyDescent="0.25">
      <c r="G54" s="11">
        <v>0.48</v>
      </c>
      <c r="H54" s="11">
        <v>0.52</v>
      </c>
      <c r="I54" s="2">
        <f t="shared" si="2"/>
        <v>7.5190214187241724E-3</v>
      </c>
      <c r="J54" s="4">
        <f t="shared" si="3"/>
        <v>3.7653686228136872E-4</v>
      </c>
      <c r="K54" s="2">
        <f t="shared" si="4"/>
        <v>1.9404557770827158E-2</v>
      </c>
      <c r="L54" s="4">
        <f t="shared" si="5"/>
        <v>0.28957224818448674</v>
      </c>
    </row>
    <row r="55" spans="7:12" ht="12.5" x14ac:dyDescent="0.25">
      <c r="G55" s="11">
        <v>0.49</v>
      </c>
      <c r="H55" s="11">
        <v>0.51</v>
      </c>
      <c r="I55" s="2">
        <f t="shared" si="2"/>
        <v>7.5599476691253298E-3</v>
      </c>
      <c r="J55" s="4">
        <f t="shared" si="3"/>
        <v>3.8091620839367696E-4</v>
      </c>
      <c r="K55" s="2">
        <f t="shared" si="4"/>
        <v>1.9517074790902374E-2</v>
      </c>
      <c r="L55" s="4">
        <f t="shared" si="5"/>
        <v>0.28999979401440013</v>
      </c>
    </row>
    <row r="56" spans="7:12" ht="12.5" x14ac:dyDescent="0.25">
      <c r="G56" s="11">
        <v>0.5</v>
      </c>
      <c r="H56" s="11">
        <v>0.5</v>
      </c>
      <c r="I56" s="2">
        <f t="shared" si="2"/>
        <v>7.6008739195264864E-3</v>
      </c>
      <c r="J56" s="4">
        <f t="shared" si="3"/>
        <v>3.8572155230597884E-4</v>
      </c>
      <c r="K56" s="2">
        <f t="shared" si="4"/>
        <v>1.9639795118737334E-2</v>
      </c>
      <c r="L56" s="4">
        <f t="shared" si="5"/>
        <v>0.29027155757279621</v>
      </c>
    </row>
    <row r="57" spans="7:12" ht="12.5" x14ac:dyDescent="0.25">
      <c r="G57" s="11">
        <v>0.51</v>
      </c>
      <c r="H57" s="11">
        <v>0.49</v>
      </c>
      <c r="I57" s="2">
        <f t="shared" si="2"/>
        <v>7.6418001699276429E-3</v>
      </c>
      <c r="J57" s="4">
        <f t="shared" si="3"/>
        <v>3.9095289401827442E-4</v>
      </c>
      <c r="K57" s="2">
        <f t="shared" si="4"/>
        <v>1.9772528771461542E-2</v>
      </c>
      <c r="L57" s="20">
        <f t="shared" si="5"/>
        <v>0.29039280894687614</v>
      </c>
    </row>
    <row r="58" spans="7:12" ht="12.5" x14ac:dyDescent="0.25">
      <c r="G58" s="11">
        <v>0.52</v>
      </c>
      <c r="H58" s="11">
        <v>0.48</v>
      </c>
      <c r="I58" s="2">
        <f t="shared" si="2"/>
        <v>7.6827264203288004E-3</v>
      </c>
      <c r="J58" s="4">
        <f t="shared" si="3"/>
        <v>3.9661023353056363E-4</v>
      </c>
      <c r="K58" s="2">
        <f t="shared" si="4"/>
        <v>1.9915075534141558E-2</v>
      </c>
      <c r="L58" s="4">
        <f t="shared" si="5"/>
        <v>0.29036929387564414</v>
      </c>
    </row>
    <row r="59" spans="7:12" ht="12.5" x14ac:dyDescent="0.25">
      <c r="G59" s="11">
        <v>0.53</v>
      </c>
      <c r="H59" s="11">
        <v>0.47</v>
      </c>
      <c r="I59" s="2">
        <f t="shared" si="2"/>
        <v>7.7236526707299569E-3</v>
      </c>
      <c r="J59" s="4">
        <f t="shared" si="3"/>
        <v>4.0269357084284649E-4</v>
      </c>
      <c r="K59" s="2">
        <f t="shared" si="4"/>
        <v>2.0067226286730473E-2</v>
      </c>
      <c r="L59" s="4">
        <f t="shared" si="5"/>
        <v>0.29020715606226399</v>
      </c>
    </row>
    <row r="60" spans="7:12" ht="12.5" x14ac:dyDescent="0.25">
      <c r="G60" s="11">
        <v>0.54</v>
      </c>
      <c r="H60" s="11">
        <v>0.46</v>
      </c>
      <c r="I60" s="2">
        <f t="shared" si="2"/>
        <v>7.7645789211311144E-3</v>
      </c>
      <c r="J60" s="4">
        <f t="shared" si="3"/>
        <v>4.0920290595512299E-4</v>
      </c>
      <c r="K60" s="2">
        <f t="shared" si="4"/>
        <v>2.0228764321013851E-2</v>
      </c>
      <c r="L60" s="4">
        <f t="shared" si="5"/>
        <v>0.28991286012655398</v>
      </c>
    </row>
    <row r="61" spans="7:12" ht="12.5" x14ac:dyDescent="0.25">
      <c r="G61" s="11">
        <v>0.55000000000000004</v>
      </c>
      <c r="H61" s="11">
        <v>0.45</v>
      </c>
      <c r="I61" s="2">
        <f t="shared" si="2"/>
        <v>7.8055051715322701E-3</v>
      </c>
      <c r="J61" s="4">
        <f t="shared" si="3"/>
        <v>4.1613823886739318E-4</v>
      </c>
      <c r="K61" s="2">
        <f t="shared" si="4"/>
        <v>2.0399466631934111E-2</v>
      </c>
      <c r="L61" s="4">
        <f t="shared" si="5"/>
        <v>0.28949311656450688</v>
      </c>
    </row>
    <row r="62" spans="7:12" ht="12.5" x14ac:dyDescent="0.25">
      <c r="G62" s="11">
        <v>0.56000000000000005</v>
      </c>
      <c r="H62" s="11">
        <v>0.44</v>
      </c>
      <c r="I62" s="2">
        <f t="shared" si="2"/>
        <v>7.8464314219334266E-3</v>
      </c>
      <c r="J62" s="4">
        <f t="shared" si="3"/>
        <v>4.2349956957965696E-4</v>
      </c>
      <c r="K62" s="2">
        <f t="shared" si="4"/>
        <v>2.0579105169556255E-2</v>
      </c>
      <c r="L62" s="4">
        <f t="shared" si="5"/>
        <v>0.2889548098879583</v>
      </c>
    </row>
    <row r="63" spans="7:12" ht="12.5" x14ac:dyDescent="0.25">
      <c r="G63" s="11">
        <v>0.56999999999999995</v>
      </c>
      <c r="H63" s="11">
        <v>0.43</v>
      </c>
      <c r="I63" s="2">
        <f t="shared" si="2"/>
        <v>7.8873576723345832E-3</v>
      </c>
      <c r="J63" s="4">
        <f t="shared" si="3"/>
        <v>4.3128689809191438E-4</v>
      </c>
      <c r="K63" s="2">
        <f t="shared" si="4"/>
        <v>2.0767448039947383E-2</v>
      </c>
      <c r="L63" s="4">
        <f t="shared" si="5"/>
        <v>0.2883049309100259</v>
      </c>
    </row>
    <row r="64" spans="7:12" ht="12.5" x14ac:dyDescent="0.25">
      <c r="G64" s="11">
        <v>0.57999999999999996</v>
      </c>
      <c r="H64" s="11">
        <v>0.42</v>
      </c>
      <c r="I64" s="2">
        <f t="shared" si="2"/>
        <v>7.9282839227357398E-3</v>
      </c>
      <c r="J64" s="4">
        <f t="shared" si="3"/>
        <v>4.3950022440416561E-4</v>
      </c>
      <c r="K64" s="2">
        <f t="shared" si="4"/>
        <v>2.0964260645302175E-2</v>
      </c>
      <c r="L64" s="4">
        <f t="shared" si="5"/>
        <v>0.28755051393079306</v>
      </c>
    </row>
    <row r="65" spans="7:12" ht="12.5" x14ac:dyDescent="0.25">
      <c r="G65" s="11">
        <v>0.59</v>
      </c>
      <c r="H65" s="11">
        <v>0.41</v>
      </c>
      <c r="I65" s="2">
        <f t="shared" si="2"/>
        <v>7.9692101731368963E-3</v>
      </c>
      <c r="J65" s="4">
        <f t="shared" si="3"/>
        <v>4.4813954851641031E-4</v>
      </c>
      <c r="K65" s="2">
        <f t="shared" si="4"/>
        <v>2.1169306755687827E-2</v>
      </c>
      <c r="L65" s="4">
        <f t="shared" si="5"/>
        <v>0.28669857937158028</v>
      </c>
    </row>
    <row r="66" spans="7:12" ht="12.5" x14ac:dyDescent="0.25">
      <c r="G66" s="11">
        <v>0.6</v>
      </c>
      <c r="H66" s="11">
        <v>0.4</v>
      </c>
      <c r="I66" s="2">
        <f t="shared" si="2"/>
        <v>8.0101364235380546E-3</v>
      </c>
      <c r="J66" s="4">
        <f t="shared" si="3"/>
        <v>4.5720487042864882E-4</v>
      </c>
      <c r="K66" s="2">
        <f t="shared" si="4"/>
        <v>2.1382349506746185E-2</v>
      </c>
      <c r="L66" s="4">
        <f t="shared" si="5"/>
        <v>0.2857560822121204</v>
      </c>
    </row>
    <row r="67" spans="7:12" ht="12.5" x14ac:dyDescent="0.25">
      <c r="G67" s="11">
        <v>0.61</v>
      </c>
      <c r="H67" s="11">
        <v>0.39</v>
      </c>
      <c r="I67" s="2">
        <f t="shared" si="2"/>
        <v>8.0510626739392112E-3</v>
      </c>
      <c r="J67" s="4">
        <f t="shared" si="3"/>
        <v>4.6669619014088086E-4</v>
      </c>
      <c r="K67" s="2">
        <f t="shared" si="4"/>
        <v>2.1603152319531537E-2</v>
      </c>
      <c r="L67" s="4">
        <f t="shared" si="5"/>
        <v>0.28472986640833892</v>
      </c>
    </row>
    <row r="68" spans="7:12" ht="12.5" x14ac:dyDescent="0.25">
      <c r="G68" s="11">
        <v>0.62</v>
      </c>
      <c r="H68" s="11">
        <v>0.38</v>
      </c>
      <c r="I68" s="2">
        <f t="shared" si="2"/>
        <v>8.0919889243403677E-3</v>
      </c>
      <c r="J68" s="4">
        <f t="shared" si="3"/>
        <v>4.7661350765310659E-4</v>
      </c>
      <c r="K68" s="2">
        <f t="shared" si="4"/>
        <v>2.1831479740345282E-2</v>
      </c>
      <c r="L68" s="4">
        <f t="shared" si="5"/>
        <v>0.28362662531286742</v>
      </c>
    </row>
    <row r="69" spans="7:12" ht="12.5" x14ac:dyDescent="0.25">
      <c r="G69" s="11">
        <v>0.63</v>
      </c>
      <c r="H69" s="11">
        <v>0.37</v>
      </c>
      <c r="I69" s="2">
        <f t="shared" si="2"/>
        <v>8.1329151747415243E-3</v>
      </c>
      <c r="J69" s="4">
        <f t="shared" si="3"/>
        <v>4.8695682296532607E-4</v>
      </c>
      <c r="K69" s="2">
        <f t="shared" si="4"/>
        <v>2.2067098199929372E-2</v>
      </c>
      <c r="L69" s="4">
        <f t="shared" si="5"/>
        <v>0.28245286798793845</v>
      </c>
    </row>
    <row r="70" spans="7:12" ht="12.5" x14ac:dyDescent="0.25">
      <c r="G70" s="11">
        <v>0.64</v>
      </c>
      <c r="H70" s="11">
        <v>0.36</v>
      </c>
      <c r="I70" s="2">
        <f t="shared" si="2"/>
        <v>8.1738414251426809E-3</v>
      </c>
      <c r="J70" s="4">
        <f t="shared" si="3"/>
        <v>4.9772613607753898E-4</v>
      </c>
      <c r="K70" s="2">
        <f t="shared" si="4"/>
        <v>2.2309776692686526E-2</v>
      </c>
      <c r="L70" s="4">
        <f t="shared" si="5"/>
        <v>0.28121489119159759</v>
      </c>
    </row>
    <row r="71" spans="7:12" ht="12.5" x14ac:dyDescent="0.25">
      <c r="G71" s="11">
        <v>0.65</v>
      </c>
      <c r="H71" s="11">
        <v>0.35</v>
      </c>
      <c r="I71" s="2">
        <f t="shared" si="2"/>
        <v>8.2147676755438374E-3</v>
      </c>
      <c r="J71" s="4">
        <f t="shared" si="3"/>
        <v>5.0892144698974574E-4</v>
      </c>
      <c r="K71" s="2">
        <f t="shared" si="4"/>
        <v>2.255928737770202E-2</v>
      </c>
      <c r="L71" s="4">
        <f t="shared" si="5"/>
        <v>0.27991875673277961</v>
      </c>
    </row>
    <row r="72" spans="7:12" ht="12.5" x14ac:dyDescent="0.25">
      <c r="G72" s="11">
        <v>0.66</v>
      </c>
      <c r="H72" s="11">
        <v>0.34</v>
      </c>
      <c r="I72" s="2">
        <f t="shared" si="2"/>
        <v>8.2556939259449957E-3</v>
      </c>
      <c r="J72" s="4">
        <f t="shared" si="3"/>
        <v>5.2054275570194615E-4</v>
      </c>
      <c r="K72" s="2">
        <f t="shared" si="4"/>
        <v>2.2815406104252148E-2</v>
      </c>
      <c r="L72" s="4">
        <f t="shared" si="5"/>
        <v>0.27857027382740618</v>
      </c>
    </row>
    <row r="73" spans="7:12" ht="12.5" x14ac:dyDescent="0.25">
      <c r="G73" s="11">
        <v>0.67</v>
      </c>
      <c r="H73" s="11">
        <v>0.33</v>
      </c>
      <c r="I73" s="2">
        <f t="shared" si="2"/>
        <v>8.2966201763461523E-3</v>
      </c>
      <c r="J73" s="4">
        <f t="shared" si="3"/>
        <v>5.3259006221414019E-4</v>
      </c>
      <c r="K73" s="2">
        <f t="shared" si="4"/>
        <v>2.3077912865208158E-2</v>
      </c>
      <c r="L73" s="4">
        <f t="shared" si="5"/>
        <v>0.27717498604432211</v>
      </c>
    </row>
    <row r="74" spans="7:12" ht="12.5" x14ac:dyDescent="0.25">
      <c r="G74" s="11">
        <v>0.68</v>
      </c>
      <c r="H74" s="11">
        <v>0.32</v>
      </c>
      <c r="I74" s="2">
        <f t="shared" si="2"/>
        <v>8.3375464267473089E-3</v>
      </c>
      <c r="J74" s="4">
        <f t="shared" si="3"/>
        <v>5.4506336652632788E-4</v>
      </c>
      <c r="K74" s="2">
        <f t="shared" si="4"/>
        <v>2.3346592182293499E-2</v>
      </c>
      <c r="L74" s="4">
        <f t="shared" si="5"/>
        <v>0.27573816240426158</v>
      </c>
    </row>
    <row r="75" spans="7:12" ht="12.5" x14ac:dyDescent="0.25">
      <c r="G75" s="11">
        <v>0.69</v>
      </c>
      <c r="H75" s="11">
        <v>0.31</v>
      </c>
      <c r="I75" s="2">
        <f t="shared" si="2"/>
        <v>8.3784726771484637E-3</v>
      </c>
      <c r="J75" s="4">
        <f t="shared" si="3"/>
        <v>5.5796266863850899E-4</v>
      </c>
      <c r="K75" s="2">
        <f t="shared" si="4"/>
        <v>2.3621233427543725E-2</v>
      </c>
      <c r="L75" s="4">
        <f t="shared" si="5"/>
        <v>0.27426479218456856</v>
      </c>
    </row>
    <row r="76" spans="7:12" ht="12.5" x14ac:dyDescent="0.25">
      <c r="G76" s="11">
        <v>0.7</v>
      </c>
      <c r="H76" s="11">
        <v>0.3</v>
      </c>
      <c r="I76" s="2">
        <f t="shared" si="2"/>
        <v>8.419398927549622E-3</v>
      </c>
      <c r="J76" s="4">
        <f t="shared" si="3"/>
        <v>5.7128796855068396E-4</v>
      </c>
      <c r="K76" s="2">
        <f t="shared" si="4"/>
        <v>2.3901631085569953E-2</v>
      </c>
      <c r="L76" s="4">
        <f t="shared" si="5"/>
        <v>0.27275958298450836</v>
      </c>
    </row>
    <row r="77" spans="7:12" ht="12.5" x14ac:dyDescent="0.25">
      <c r="G77" s="11">
        <v>0.71</v>
      </c>
      <c r="H77" s="11">
        <v>0.28999999999999998</v>
      </c>
      <c r="I77" s="2">
        <f t="shared" si="2"/>
        <v>8.4603251779507786E-3</v>
      </c>
      <c r="J77" s="4">
        <f t="shared" si="3"/>
        <v>5.8503926626285268E-4</v>
      </c>
      <c r="K77" s="2">
        <f t="shared" si="4"/>
        <v>2.418758496135678E-2</v>
      </c>
      <c r="L77" s="4">
        <f t="shared" si="5"/>
        <v>0.27122696161819637</v>
      </c>
    </row>
    <row r="78" spans="7:12" ht="12.5" x14ac:dyDescent="0.25">
      <c r="G78" s="11">
        <v>0.72</v>
      </c>
      <c r="H78" s="11">
        <v>0.28000000000000003</v>
      </c>
      <c r="I78" s="2">
        <f t="shared" si="2"/>
        <v>8.5012514283519351E-3</v>
      </c>
      <c r="J78" s="4">
        <f t="shared" si="3"/>
        <v>5.9921656177501492E-4</v>
      </c>
      <c r="K78" s="2">
        <f t="shared" si="4"/>
        <v>2.4478900338352923E-2</v>
      </c>
      <c r="L78" s="4">
        <f t="shared" si="5"/>
        <v>0.26967107742210383</v>
      </c>
    </row>
    <row r="79" spans="7:12" ht="12.5" x14ac:dyDescent="0.25">
      <c r="G79" s="11">
        <v>0.73</v>
      </c>
      <c r="H79" s="11">
        <v>0.27</v>
      </c>
      <c r="I79" s="2">
        <f t="shared" si="2"/>
        <v>8.5421776787530917E-3</v>
      </c>
      <c r="J79" s="4">
        <f t="shared" si="3"/>
        <v>6.1381985508717071E-4</v>
      </c>
      <c r="K79" s="2">
        <f t="shared" si="4"/>
        <v>2.477538809155511E-2</v>
      </c>
      <c r="L79" s="4">
        <f t="shared" si="5"/>
        <v>0.26809580758967533</v>
      </c>
    </row>
    <row r="80" spans="7:12" ht="12.5" x14ac:dyDescent="0.25">
      <c r="G80" s="11">
        <v>0.74</v>
      </c>
      <c r="H80" s="11">
        <v>0.26</v>
      </c>
      <c r="I80" s="2">
        <f t="shared" si="2"/>
        <v>8.5831039291542482E-3</v>
      </c>
      <c r="J80" s="4">
        <f t="shared" si="3"/>
        <v>6.2884914619932045E-4</v>
      </c>
      <c r="K80" s="2">
        <f t="shared" si="4"/>
        <v>2.5076864760159322E-2</v>
      </c>
      <c r="L80" s="4">
        <f t="shared" si="5"/>
        <v>0.26650476417498487</v>
      </c>
    </row>
    <row r="81" spans="7:12" ht="12.5" x14ac:dyDescent="0.25">
      <c r="G81" s="11">
        <v>0.75</v>
      </c>
      <c r="H81" s="11">
        <v>0.25</v>
      </c>
      <c r="I81" s="2">
        <f t="shared" si="2"/>
        <v>8.6240301795554065E-3</v>
      </c>
      <c r="J81" s="4">
        <f t="shared" si="3"/>
        <v>6.4430443511146363E-4</v>
      </c>
      <c r="K81" s="2">
        <f t="shared" si="4"/>
        <v>2.5383152584174087E-2</v>
      </c>
      <c r="L81" s="4">
        <f t="shared" si="5"/>
        <v>0.26490130243899301</v>
      </c>
    </row>
    <row r="82" spans="7:12" ht="12.5" x14ac:dyDescent="0.25">
      <c r="G82" s="11">
        <v>0.76</v>
      </c>
      <c r="H82" s="11">
        <v>0.24</v>
      </c>
      <c r="I82" s="2">
        <f t="shared" si="2"/>
        <v>8.6649564299565614E-3</v>
      </c>
      <c r="J82" s="4">
        <f t="shared" si="3"/>
        <v>6.6018572182360055E-4</v>
      </c>
      <c r="K82" s="2">
        <f t="shared" si="4"/>
        <v>2.5694079509170992E-2</v>
      </c>
      <c r="L82" s="4">
        <f t="shared" si="5"/>
        <v>0.26328853024456256</v>
      </c>
    </row>
    <row r="83" spans="7:12" ht="12.5" x14ac:dyDescent="0.25">
      <c r="G83" s="11">
        <v>0.77</v>
      </c>
      <c r="H83" s="11">
        <v>0.23</v>
      </c>
      <c r="I83" s="2">
        <f t="shared" si="2"/>
        <v>8.7058826803577197E-3</v>
      </c>
      <c r="J83" s="4">
        <f t="shared" si="3"/>
        <v>6.7649300633573111E-4</v>
      </c>
      <c r="K83" s="2">
        <f t="shared" si="4"/>
        <v>2.6009479163099963E-2</v>
      </c>
      <c r="L83" s="4">
        <f t="shared" si="5"/>
        <v>0.26166931823891837</v>
      </c>
    </row>
    <row r="84" spans="7:12" ht="12.5" x14ac:dyDescent="0.25">
      <c r="G84" s="11">
        <v>0.78</v>
      </c>
      <c r="H84" s="11">
        <v>0.22</v>
      </c>
      <c r="I84" s="2">
        <f t="shared" si="2"/>
        <v>8.7468089307588762E-3</v>
      </c>
      <c r="J84" s="4">
        <f t="shared" si="3"/>
        <v>6.9322628864785531E-4</v>
      </c>
      <c r="K84" s="2">
        <f t="shared" si="4"/>
        <v>2.6329190808831466E-2</v>
      </c>
      <c r="L84" s="4">
        <f t="shared" si="5"/>
        <v>0.26004631059387845</v>
      </c>
    </row>
    <row r="85" spans="7:12" ht="12.5" x14ac:dyDescent="0.25">
      <c r="G85" s="11">
        <v>0.79</v>
      </c>
      <c r="H85" s="11">
        <v>0.21</v>
      </c>
      <c r="I85" s="2">
        <f t="shared" si="2"/>
        <v>8.7877351811600328E-3</v>
      </c>
      <c r="J85" s="4">
        <f t="shared" si="3"/>
        <v>7.1038556875997326E-4</v>
      </c>
      <c r="K85" s="2">
        <f t="shared" si="4"/>
        <v>2.6653059275812473E-2</v>
      </c>
      <c r="L85" s="4">
        <f t="shared" si="5"/>
        <v>0.25842193610437136</v>
      </c>
    </row>
    <row r="86" spans="7:12" ht="12.5" x14ac:dyDescent="0.25">
      <c r="G86" s="11">
        <v>0.8</v>
      </c>
      <c r="H86" s="11">
        <v>0.2</v>
      </c>
      <c r="I86" s="2">
        <f t="shared" si="2"/>
        <v>8.8286614315611894E-3</v>
      </c>
      <c r="J86" s="4">
        <f t="shared" si="3"/>
        <v>7.2797084667208486E-4</v>
      </c>
      <c r="K86" s="2">
        <f t="shared" si="4"/>
        <v>2.6980934873945431E-2</v>
      </c>
      <c r="L86" s="4">
        <f t="shared" si="5"/>
        <v>0.25679841947403986</v>
      </c>
    </row>
    <row r="87" spans="7:12" ht="12.5" x14ac:dyDescent="0.25">
      <c r="G87" s="11">
        <v>0.81</v>
      </c>
      <c r="H87" s="11">
        <v>0.19</v>
      </c>
      <c r="I87" s="2">
        <f t="shared" si="2"/>
        <v>8.8695876819623459E-3</v>
      </c>
      <c r="J87" s="4">
        <f t="shared" si="3"/>
        <v>7.4598212238418998E-4</v>
      </c>
      <c r="K87" s="2">
        <f t="shared" si="4"/>
        <v>2.7312673292524663E-2</v>
      </c>
      <c r="L87" s="4">
        <f t="shared" si="5"/>
        <v>0.25517779264287127</v>
      </c>
    </row>
    <row r="88" spans="7:12" ht="12.5" x14ac:dyDescent="0.25">
      <c r="G88" s="11">
        <v>0.82</v>
      </c>
      <c r="H88" s="11">
        <v>0.18</v>
      </c>
      <c r="I88" s="2">
        <f t="shared" si="2"/>
        <v>8.9105139323635025E-3</v>
      </c>
      <c r="J88" s="4">
        <f t="shared" si="3"/>
        <v>7.6441939589628853E-4</v>
      </c>
      <c r="K88" s="2">
        <f t="shared" si="4"/>
        <v>2.764813548679709E-2</v>
      </c>
      <c r="L88" s="4">
        <f t="shared" si="5"/>
        <v>0.25356190603562606</v>
      </c>
    </row>
    <row r="89" spans="7:12" ht="12.5" x14ac:dyDescent="0.25">
      <c r="G89" s="11">
        <v>0.83</v>
      </c>
      <c r="H89" s="11">
        <v>0.17</v>
      </c>
      <c r="I89" s="2">
        <f t="shared" si="2"/>
        <v>8.9514401827646591E-3</v>
      </c>
      <c r="J89" s="4">
        <f t="shared" si="3"/>
        <v>7.8328266720838105E-4</v>
      </c>
      <c r="K89" s="2">
        <f t="shared" si="4"/>
        <v>2.7987187554457504E-2</v>
      </c>
      <c r="L89" s="4">
        <f t="shared" si="5"/>
        <v>0.25195243963131192</v>
      </c>
    </row>
    <row r="90" spans="7:12" ht="12.5" x14ac:dyDescent="0.25">
      <c r="G90" s="11">
        <v>0.84</v>
      </c>
      <c r="H90" s="11">
        <v>0.16</v>
      </c>
      <c r="I90" s="2">
        <f t="shared" si="2"/>
        <v>8.9923664331658156E-3</v>
      </c>
      <c r="J90" s="4">
        <f t="shared" si="3"/>
        <v>8.0257193632046709E-4</v>
      </c>
      <c r="K90" s="2">
        <f t="shared" si="4"/>
        <v>2.8329700604144532E-2</v>
      </c>
      <c r="L90" s="4">
        <f t="shared" si="5"/>
        <v>0.2503509137730961</v>
      </c>
    </row>
    <row r="91" spans="7:12" ht="12.5" x14ac:dyDescent="0.25">
      <c r="G91" s="11">
        <v>0.85</v>
      </c>
      <c r="H91" s="11">
        <v>0.15</v>
      </c>
      <c r="I91" s="2">
        <f t="shared" si="2"/>
        <v>9.0332926835669722E-3</v>
      </c>
      <c r="J91" s="4">
        <f t="shared" si="3"/>
        <v>8.2228720323254689E-4</v>
      </c>
      <c r="K91" s="2">
        <f t="shared" si="4"/>
        <v>2.8675550617774489E-2</v>
      </c>
      <c r="L91" s="4">
        <f t="shared" si="5"/>
        <v>0.24875869965493927</v>
      </c>
    </row>
    <row r="92" spans="7:12" ht="12.5" x14ac:dyDescent="0.25">
      <c r="G92" s="11">
        <v>0.86</v>
      </c>
      <c r="H92" s="11">
        <v>0.14000000000000001</v>
      </c>
      <c r="I92" s="2">
        <f t="shared" si="2"/>
        <v>9.0742189339681305E-3</v>
      </c>
      <c r="J92" s="4">
        <f t="shared" si="3"/>
        <v>8.4242846794462044E-4</v>
      </c>
      <c r="K92" s="2">
        <f t="shared" si="4"/>
        <v>2.9024618308336466E-2</v>
      </c>
      <c r="L92" s="4">
        <f t="shared" si="5"/>
        <v>0.24717702943599254</v>
      </c>
    </row>
    <row r="93" spans="7:12" ht="12.5" x14ac:dyDescent="0.25">
      <c r="G93" s="11">
        <v>0.87</v>
      </c>
      <c r="H93" s="11">
        <v>0.13</v>
      </c>
      <c r="I93" s="2">
        <f t="shared" si="2"/>
        <v>9.115145184369287E-3</v>
      </c>
      <c r="J93" s="4">
        <f t="shared" si="3"/>
        <v>8.6299573045668762E-4</v>
      </c>
      <c r="K93" s="2">
        <f t="shared" si="4"/>
        <v>2.9376788974574599E-2</v>
      </c>
      <c r="L93" s="4">
        <f t="shared" si="5"/>
        <v>0.24560700594656359</v>
      </c>
    </row>
    <row r="94" spans="7:12" ht="12.5" x14ac:dyDescent="0.25">
      <c r="G94" s="11">
        <v>0.88</v>
      </c>
      <c r="H94" s="11">
        <v>0.12</v>
      </c>
      <c r="I94" s="2">
        <f t="shared" si="2"/>
        <v>9.1560714347704419E-3</v>
      </c>
      <c r="J94" s="4">
        <f t="shared" si="3"/>
        <v>8.8398899076874812E-4</v>
      </c>
      <c r="K94" s="2">
        <f t="shared" si="4"/>
        <v>2.9731952353801931E-2</v>
      </c>
      <c r="L94" s="4">
        <f t="shared" si="5"/>
        <v>0.24404961196039932</v>
      </c>
    </row>
    <row r="95" spans="7:12" ht="12.5" x14ac:dyDescent="0.25">
      <c r="G95" s="11">
        <v>0.89</v>
      </c>
      <c r="H95" s="11">
        <v>0.11</v>
      </c>
      <c r="I95" s="2">
        <f t="shared" si="2"/>
        <v>9.1969976851716002E-3</v>
      </c>
      <c r="J95" s="4">
        <f t="shared" si="3"/>
        <v>9.0540824888080259E-4</v>
      </c>
      <c r="K95" s="2">
        <f t="shared" si="4"/>
        <v>3.0090002473924835E-2</v>
      </c>
      <c r="L95" s="4">
        <f t="shared" si="5"/>
        <v>0.24250571901730408</v>
      </c>
    </row>
    <row r="96" spans="7:12" ht="12.5" x14ac:dyDescent="0.25">
      <c r="G96" s="11">
        <v>0.9</v>
      </c>
      <c r="H96" s="11">
        <v>0.1</v>
      </c>
      <c r="I96" s="2">
        <f t="shared" si="2"/>
        <v>9.2379239355727567E-3</v>
      </c>
      <c r="J96" s="4">
        <f t="shared" si="3"/>
        <v>9.272535047928507E-4</v>
      </c>
      <c r="K96" s="2">
        <f t="shared" si="4"/>
        <v>3.0450837505606489E-2</v>
      </c>
      <c r="L96" s="4">
        <f t="shared" si="5"/>
        <v>0.24097609578789836</v>
      </c>
    </row>
    <row r="97" spans="7:12" ht="12.5" x14ac:dyDescent="0.25">
      <c r="G97" s="11">
        <v>0.91</v>
      </c>
      <c r="H97" s="11">
        <v>0.09</v>
      </c>
      <c r="I97" s="2">
        <f t="shared" si="2"/>
        <v>9.2788501859739133E-3</v>
      </c>
      <c r="J97" s="4">
        <f t="shared" si="3"/>
        <v>9.4952475850489234E-4</v>
      </c>
      <c r="K97" s="2">
        <f t="shared" si="4"/>
        <v>3.0814359615362646E-2</v>
      </c>
      <c r="L97" s="4">
        <f t="shared" si="5"/>
        <v>0.23946141597877479</v>
      </c>
    </row>
    <row r="98" spans="7:12" ht="12.5" x14ac:dyDescent="0.25">
      <c r="G98" s="11">
        <v>0.92</v>
      </c>
      <c r="H98" s="11">
        <v>0.08</v>
      </c>
      <c r="I98" s="2">
        <f t="shared" si="2"/>
        <v>9.3197764363750699E-3</v>
      </c>
      <c r="J98" s="4">
        <f t="shared" si="3"/>
        <v>9.7222201001692763E-4</v>
      </c>
      <c r="K98" s="2">
        <f t="shared" si="4"/>
        <v>3.118047482026096E-2</v>
      </c>
      <c r="L98" s="4">
        <f t="shared" si="5"/>
        <v>0.23796226578158861</v>
      </c>
    </row>
    <row r="99" spans="7:12" ht="12.5" x14ac:dyDescent="0.25">
      <c r="G99" s="11">
        <v>0.93</v>
      </c>
      <c r="H99" s="11">
        <v>7.0000000000000104E-2</v>
      </c>
      <c r="I99" s="2">
        <f t="shared" si="2"/>
        <v>9.3607026867762282E-3</v>
      </c>
      <c r="J99" s="4">
        <f t="shared" si="3"/>
        <v>9.9534525932895687E-4</v>
      </c>
      <c r="K99" s="2">
        <f t="shared" si="4"/>
        <v>3.1549092844786471E-2</v>
      </c>
      <c r="L99" s="4">
        <f t="shared" si="5"/>
        <v>0.23647915087387747</v>
      </c>
    </row>
    <row r="100" spans="7:12" ht="12.5" x14ac:dyDescent="0.25">
      <c r="G100" s="11">
        <v>0.94</v>
      </c>
      <c r="H100" s="11">
        <v>6.0000000000000102E-2</v>
      </c>
      <c r="I100" s="2">
        <f t="shared" si="2"/>
        <v>9.4016289371773847E-3</v>
      </c>
      <c r="J100" s="4">
        <f t="shared" si="3"/>
        <v>1.0188945064409794E-3</v>
      </c>
      <c r="K100" s="2">
        <f t="shared" si="4"/>
        <v>3.1920126980339213E-2</v>
      </c>
      <c r="L100" s="4">
        <f t="shared" si="5"/>
        <v>0.23501250298277057</v>
      </c>
    </row>
    <row r="101" spans="7:12" ht="12.5" x14ac:dyDescent="0.25">
      <c r="G101" s="11">
        <v>0.95</v>
      </c>
      <c r="H101" s="11">
        <v>0.05</v>
      </c>
      <c r="I101" s="2">
        <f t="shared" si="2"/>
        <v>9.4425551875785413E-3</v>
      </c>
      <c r="J101" s="4">
        <f t="shared" si="3"/>
        <v>1.0428697513529955E-3</v>
      </c>
      <c r="K101" s="2">
        <f t="shared" si="4"/>
        <v>3.2293493947744265E-2</v>
      </c>
      <c r="L101" s="4">
        <f t="shared" si="5"/>
        <v>0.23356268602535024</v>
      </c>
    </row>
    <row r="102" spans="7:12" ht="12.5" x14ac:dyDescent="0.25">
      <c r="G102" s="11">
        <v>0.96</v>
      </c>
      <c r="H102" s="11">
        <v>0.04</v>
      </c>
      <c r="I102" s="2">
        <f t="shared" si="2"/>
        <v>9.4834814379796961E-3</v>
      </c>
      <c r="J102" s="4">
        <f t="shared" si="3"/>
        <v>1.0672709940650058E-3</v>
      </c>
      <c r="K102" s="2">
        <f t="shared" si="4"/>
        <v>3.266911376307912E-2</v>
      </c>
      <c r="L102" s="4">
        <f t="shared" si="5"/>
        <v>0.23213000184137655</v>
      </c>
    </row>
    <row r="103" spans="7:12" ht="12.5" x14ac:dyDescent="0.25">
      <c r="G103" s="11">
        <v>0.97</v>
      </c>
      <c r="H103" s="11">
        <v>0.03</v>
      </c>
      <c r="I103" s="2">
        <f t="shared" si="2"/>
        <v>9.5244076883808544E-3</v>
      </c>
      <c r="J103" s="4">
        <f t="shared" si="3"/>
        <v>1.0920982345770092E-3</v>
      </c>
      <c r="K103" s="2">
        <f t="shared" si="4"/>
        <v>3.3046909607057195E-2</v>
      </c>
      <c r="L103" s="4">
        <f t="shared" si="5"/>
        <v>0.23071469553548377</v>
      </c>
    </row>
    <row r="104" spans="7:12" ht="12.5" x14ac:dyDescent="0.25">
      <c r="G104" s="11">
        <v>0.98</v>
      </c>
      <c r="H104" s="11">
        <v>0.02</v>
      </c>
      <c r="I104" s="2">
        <f t="shared" si="2"/>
        <v>9.565333938782011E-3</v>
      </c>
      <c r="J104" s="4">
        <f t="shared" si="3"/>
        <v>1.1173514728890065E-3</v>
      </c>
      <c r="K104" s="2">
        <f t="shared" si="4"/>
        <v>3.3426807698148597E-2</v>
      </c>
      <c r="L104" s="4">
        <f t="shared" si="5"/>
        <v>0.22931696044688615</v>
      </c>
    </row>
    <row r="105" spans="7:12" ht="12.5" x14ac:dyDescent="0.25">
      <c r="G105" s="11">
        <v>0.99</v>
      </c>
      <c r="H105" s="11">
        <v>0.01</v>
      </c>
      <c r="I105" s="2">
        <f t="shared" si="2"/>
        <v>9.6062601891831675E-3</v>
      </c>
      <c r="J105" s="4">
        <f t="shared" si="3"/>
        <v>1.1430307090009976E-3</v>
      </c>
      <c r="K105" s="2">
        <f t="shared" si="4"/>
        <v>3.3808737169569017E-2</v>
      </c>
      <c r="L105" s="4">
        <f t="shared" si="5"/>
        <v>0.22793694276518298</v>
      </c>
    </row>
    <row r="106" spans="7:12" ht="12.5" x14ac:dyDescent="0.25">
      <c r="G106" s="11">
        <v>1</v>
      </c>
      <c r="H106" s="11">
        <v>0</v>
      </c>
      <c r="I106" s="2">
        <f t="shared" si="2"/>
        <v>9.6471864395843241E-3</v>
      </c>
      <c r="J106" s="4">
        <f t="shared" si="3"/>
        <v>1.169135942912982E-3</v>
      </c>
      <c r="K106" s="2">
        <f t="shared" si="4"/>
        <v>3.4192629950224394E-2</v>
      </c>
      <c r="L106" s="4">
        <f t="shared" si="5"/>
        <v>0.22657474581107739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XFD1048576"/>
    </sheetView>
  </sheetViews>
  <sheetFormatPr defaultColWidth="12.6328125" defaultRowHeight="15" customHeight="1" x14ac:dyDescent="0.25"/>
  <cols>
    <col min="1" max="1" width="10.08984375" bestFit="1" customWidth="1"/>
    <col min="2" max="6" width="10.81640625" bestFit="1" customWidth="1"/>
    <col min="7" max="7" width="9.81640625" bestFit="1" customWidth="1"/>
    <col min="8" max="8" width="7.6328125" bestFit="1" customWidth="1"/>
    <col min="9" max="26" width="14.36328125" customWidth="1"/>
  </cols>
  <sheetData>
    <row r="1" spans="1:26" ht="15.75" customHeight="1" x14ac:dyDescent="0.25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3" t="s">
        <v>17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5">
      <c r="A2" s="14">
        <v>40544</v>
      </c>
      <c r="B2" s="15">
        <v>115.94000200000001</v>
      </c>
      <c r="C2" s="15">
        <v>119.220001</v>
      </c>
      <c r="D2" s="15">
        <v>115.480003</v>
      </c>
      <c r="E2" s="15">
        <v>117.699997</v>
      </c>
      <c r="F2" s="15">
        <v>97.554596000000004</v>
      </c>
      <c r="G2" s="15">
        <v>4401500</v>
      </c>
      <c r="H2" s="16">
        <f t="shared" ref="H2:H109" si="0">((F3-F2)/F3)</f>
        <v>3.3503367301885044E-2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4">
        <v>40575</v>
      </c>
      <c r="B3" s="15">
        <v>118.480003</v>
      </c>
      <c r="C3" s="15">
        <v>123.220001</v>
      </c>
      <c r="D3" s="15">
        <v>118.379997</v>
      </c>
      <c r="E3" s="15">
        <v>121.779999</v>
      </c>
      <c r="F3" s="15">
        <v>100.936302</v>
      </c>
      <c r="G3" s="15">
        <v>2761000</v>
      </c>
      <c r="H3" s="16">
        <f t="shared" si="0"/>
        <v>-4.4539422037282606E-3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5">
      <c r="A4" s="14">
        <v>40603</v>
      </c>
      <c r="B4" s="15">
        <v>122.279999</v>
      </c>
      <c r="C4" s="15">
        <v>122.300003</v>
      </c>
      <c r="D4" s="15">
        <v>114.639999</v>
      </c>
      <c r="E4" s="15">
        <v>121.239998</v>
      </c>
      <c r="F4" s="15">
        <v>100.488731</v>
      </c>
      <c r="G4" s="15">
        <v>3866000</v>
      </c>
      <c r="H4" s="16">
        <f t="shared" si="0"/>
        <v>3.2856248612883325E-2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5">
      <c r="A5" s="14">
        <v>40634</v>
      </c>
      <c r="B5" s="15">
        <v>122.120003</v>
      </c>
      <c r="C5" s="15">
        <v>124.879997</v>
      </c>
      <c r="D5" s="15">
        <v>118.44000200000001</v>
      </c>
      <c r="E5" s="15">
        <v>124.800003</v>
      </c>
      <c r="F5" s="15">
        <v>103.90258</v>
      </c>
      <c r="G5" s="15">
        <v>2301800</v>
      </c>
      <c r="H5" s="16">
        <f t="shared" si="0"/>
        <v>-1.1837375575212644E-2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5">
      <c r="A6" s="14">
        <v>40664</v>
      </c>
      <c r="B6" s="15">
        <v>125.44000200000001</v>
      </c>
      <c r="C6" s="15">
        <v>125.44000200000001</v>
      </c>
      <c r="D6" s="15">
        <v>120.160004</v>
      </c>
      <c r="E6" s="15">
        <v>123.339996</v>
      </c>
      <c r="F6" s="15">
        <v>102.68703499999999</v>
      </c>
      <c r="G6" s="15">
        <v>2454700</v>
      </c>
      <c r="H6" s="16">
        <f t="shared" si="0"/>
        <v>-2.20417139225728E-2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5">
      <c r="A7" s="14">
        <v>40695</v>
      </c>
      <c r="B7" s="15">
        <v>123.040001</v>
      </c>
      <c r="C7" s="15">
        <v>123.040001</v>
      </c>
      <c r="D7" s="15">
        <v>115.540001</v>
      </c>
      <c r="E7" s="15">
        <v>120.68</v>
      </c>
      <c r="F7" s="15">
        <v>100.47244999999999</v>
      </c>
      <c r="G7" s="15">
        <v>2549200</v>
      </c>
      <c r="H7" s="16">
        <f t="shared" si="0"/>
        <v>-1.604367358293024E-2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5">
      <c r="A8" s="14">
        <v>40725</v>
      </c>
      <c r="B8" s="15">
        <v>120.739998</v>
      </c>
      <c r="C8" s="15">
        <v>124.099998</v>
      </c>
      <c r="D8" s="15">
        <v>117.44000200000001</v>
      </c>
      <c r="E8" s="15">
        <v>118.199997</v>
      </c>
      <c r="F8" s="15">
        <v>98.885955999999993</v>
      </c>
      <c r="G8" s="15">
        <v>2976900</v>
      </c>
      <c r="H8" s="16">
        <f t="shared" si="0"/>
        <v>-5.8381236613161344E-2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5">
      <c r="A9" s="14">
        <v>40756</v>
      </c>
      <c r="B9" s="15">
        <v>119.779999</v>
      </c>
      <c r="C9" s="15">
        <v>119.82</v>
      </c>
      <c r="D9" s="15">
        <v>100.91999800000001</v>
      </c>
      <c r="E9" s="15">
        <v>111.68</v>
      </c>
      <c r="F9" s="15">
        <v>93.431319999999999</v>
      </c>
      <c r="G9" s="15">
        <v>9424400</v>
      </c>
      <c r="H9" s="16">
        <f t="shared" si="0"/>
        <v>-7.8824977478706607E-2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25">
      <c r="A10" s="14">
        <v>40787</v>
      </c>
      <c r="B10" s="15">
        <v>111.739998</v>
      </c>
      <c r="C10" s="15">
        <v>112.800003</v>
      </c>
      <c r="D10" s="15">
        <v>102.379997</v>
      </c>
      <c r="E10" s="15">
        <v>103.519997</v>
      </c>
      <c r="F10" s="15">
        <v>86.604705999999993</v>
      </c>
      <c r="G10" s="15">
        <v>4570600</v>
      </c>
      <c r="H10" s="16">
        <f t="shared" si="0"/>
        <v>0.10204566832586687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25">
      <c r="A11" s="14">
        <v>40817</v>
      </c>
      <c r="B11" s="15">
        <v>102.82</v>
      </c>
      <c r="C11" s="15">
        <v>118.300003</v>
      </c>
      <c r="D11" s="15">
        <v>98.239998</v>
      </c>
      <c r="E11" s="15">
        <v>114.639999</v>
      </c>
      <c r="F11" s="15">
        <v>96.446670999999995</v>
      </c>
      <c r="G11" s="15">
        <v>8389800</v>
      </c>
      <c r="H11" s="16">
        <f t="shared" si="0"/>
        <v>-2.9744600818764535E-3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5">
      <c r="A12" s="14">
        <v>40848</v>
      </c>
      <c r="B12" s="15">
        <v>111.540001</v>
      </c>
      <c r="C12" s="15">
        <v>117.019997</v>
      </c>
      <c r="D12" s="15">
        <v>106.300003</v>
      </c>
      <c r="E12" s="15">
        <v>114.300003</v>
      </c>
      <c r="F12" s="15">
        <v>96.160645000000002</v>
      </c>
      <c r="G12" s="15">
        <v>5038200</v>
      </c>
      <c r="H12" s="16">
        <f t="shared" si="0"/>
        <v>5.2220423440700907E-3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5">
      <c r="A13" s="14">
        <v>40878</v>
      </c>
      <c r="B13" s="15">
        <v>114.139999</v>
      </c>
      <c r="C13" s="15">
        <v>118.160004</v>
      </c>
      <c r="D13" s="15">
        <v>110.44000200000001</v>
      </c>
      <c r="E13" s="15">
        <v>114.900002</v>
      </c>
      <c r="F13" s="15">
        <v>96.665436</v>
      </c>
      <c r="G13" s="15">
        <v>7915500</v>
      </c>
      <c r="H13" s="16">
        <f t="shared" si="0"/>
        <v>4.851001168871117E-2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5">
      <c r="A14" s="14">
        <v>40909</v>
      </c>
      <c r="B14" s="15">
        <v>116.900002</v>
      </c>
      <c r="C14" s="15">
        <v>122</v>
      </c>
      <c r="D14" s="15">
        <v>115.68</v>
      </c>
      <c r="E14" s="15">
        <v>120.040001</v>
      </c>
      <c r="F14" s="15">
        <v>101.59375</v>
      </c>
      <c r="G14" s="15">
        <v>4406100</v>
      </c>
      <c r="H14" s="16">
        <f t="shared" si="0"/>
        <v>4.1060963684094426E-2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5">
      <c r="A15" s="14">
        <v>40940</v>
      </c>
      <c r="B15" s="15">
        <v>121</v>
      </c>
      <c r="C15" s="15">
        <v>126.400002</v>
      </c>
      <c r="D15" s="15">
        <v>120.860001</v>
      </c>
      <c r="E15" s="15">
        <v>125.18</v>
      </c>
      <c r="F15" s="15">
        <v>105.943909</v>
      </c>
      <c r="G15" s="15">
        <v>5165600</v>
      </c>
      <c r="H15" s="16">
        <f t="shared" si="0"/>
        <v>2.7652589582987833E-2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5">
      <c r="A16" s="14">
        <v>40969</v>
      </c>
      <c r="B16" s="15">
        <v>125.639999</v>
      </c>
      <c r="C16" s="15">
        <v>129.83999600000001</v>
      </c>
      <c r="D16" s="15">
        <v>122.900002</v>
      </c>
      <c r="E16" s="15">
        <v>128.740005</v>
      </c>
      <c r="F16" s="15">
        <v>108.95684799999999</v>
      </c>
      <c r="G16" s="15">
        <v>10064500</v>
      </c>
      <c r="H16" s="16">
        <f t="shared" si="0"/>
        <v>-1.9412068977407639E-3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5">
      <c r="A17" s="14">
        <v>41000</v>
      </c>
      <c r="B17" s="15">
        <v>128.740005</v>
      </c>
      <c r="C17" s="15">
        <v>130.11999499999999</v>
      </c>
      <c r="D17" s="15">
        <v>124.220001</v>
      </c>
      <c r="E17" s="15">
        <v>127.91999800000001</v>
      </c>
      <c r="F17" s="15">
        <v>108.74575</v>
      </c>
      <c r="G17" s="15">
        <v>9620100</v>
      </c>
      <c r="H17" s="16">
        <f t="shared" si="0"/>
        <v>-6.3872468686783951E-2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5">
      <c r="A18" s="14">
        <v>41030</v>
      </c>
      <c r="B18" s="15">
        <v>127.959999</v>
      </c>
      <c r="C18" s="15">
        <v>129.60000600000001</v>
      </c>
      <c r="D18" s="15">
        <v>118.55999799999999</v>
      </c>
      <c r="E18" s="15">
        <v>120.239998</v>
      </c>
      <c r="F18" s="15">
        <v>102.216904</v>
      </c>
      <c r="G18" s="15">
        <v>10442700</v>
      </c>
      <c r="H18" s="16">
        <f t="shared" si="0"/>
        <v>3.4682139116244126E-2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14">
        <v>41061</v>
      </c>
      <c r="B19" s="15">
        <v>118.339996</v>
      </c>
      <c r="C19" s="15">
        <v>125.300003</v>
      </c>
      <c r="D19" s="15">
        <v>116.339996</v>
      </c>
      <c r="E19" s="15">
        <v>124.55999799999999</v>
      </c>
      <c r="F19" s="15">
        <v>105.889374</v>
      </c>
      <c r="G19" s="15">
        <v>7559400</v>
      </c>
      <c r="H19" s="16">
        <f t="shared" si="0"/>
        <v>1.7051185507886608E-2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5">
      <c r="A20" s="14">
        <v>41091</v>
      </c>
      <c r="B20" s="15">
        <v>124.900002</v>
      </c>
      <c r="C20" s="15">
        <v>127.459999</v>
      </c>
      <c r="D20" s="15">
        <v>121.32</v>
      </c>
      <c r="E20" s="15">
        <v>126.05999799999999</v>
      </c>
      <c r="F20" s="15">
        <v>107.72623400000001</v>
      </c>
      <c r="G20" s="15">
        <v>8482500</v>
      </c>
      <c r="H20" s="16">
        <f t="shared" si="0"/>
        <v>2.4454669388689905E-2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4">
        <v>41122</v>
      </c>
      <c r="B21" s="15">
        <v>126.879997</v>
      </c>
      <c r="C21" s="15">
        <v>130.94000199999999</v>
      </c>
      <c r="D21" s="15">
        <v>124.08000199999999</v>
      </c>
      <c r="E21" s="15">
        <v>129.220001</v>
      </c>
      <c r="F21" s="15">
        <v>110.426682</v>
      </c>
      <c r="G21" s="15">
        <v>8237400</v>
      </c>
      <c r="H21" s="16">
        <f t="shared" si="0"/>
        <v>1.987253717491172E-2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4">
        <v>41153</v>
      </c>
      <c r="B22" s="15">
        <v>129.13999899999999</v>
      </c>
      <c r="C22" s="15">
        <v>135.58000200000001</v>
      </c>
      <c r="D22" s="15">
        <v>128.240005</v>
      </c>
      <c r="E22" s="15">
        <v>131.83999600000001</v>
      </c>
      <c r="F22" s="15">
        <v>112.665634</v>
      </c>
      <c r="G22" s="15">
        <v>8056700</v>
      </c>
      <c r="H22" s="16">
        <f t="shared" si="0"/>
        <v>-1.474666791367567E-2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14">
        <v>41183</v>
      </c>
      <c r="B23" s="15">
        <v>132.300003</v>
      </c>
      <c r="C23" s="15">
        <v>134.720001</v>
      </c>
      <c r="D23" s="15">
        <v>128.53999300000001</v>
      </c>
      <c r="E23" s="15">
        <v>129.259995</v>
      </c>
      <c r="F23" s="15">
        <v>111.028336</v>
      </c>
      <c r="G23" s="15">
        <v>7821100</v>
      </c>
      <c r="H23" s="16">
        <f t="shared" si="0"/>
        <v>5.6921863446921014E-3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4">
        <v>41214</v>
      </c>
      <c r="B24" s="15">
        <v>129.720001</v>
      </c>
      <c r="C24" s="15">
        <v>131.58000200000001</v>
      </c>
      <c r="D24" s="15">
        <v>123.379997</v>
      </c>
      <c r="E24" s="15">
        <v>130</v>
      </c>
      <c r="F24" s="15">
        <v>111.663948</v>
      </c>
      <c r="G24" s="15">
        <v>9390500</v>
      </c>
      <c r="H24" s="16">
        <f t="shared" si="0"/>
        <v>2.9146793379472781E-3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14">
        <v>41244</v>
      </c>
      <c r="B25" s="15">
        <v>130.740005</v>
      </c>
      <c r="C25" s="15">
        <v>133.320007</v>
      </c>
      <c r="D25" s="15">
        <v>127.800003</v>
      </c>
      <c r="E25" s="15">
        <v>130.38000500000001</v>
      </c>
      <c r="F25" s="15">
        <v>111.990364</v>
      </c>
      <c r="G25" s="15">
        <v>11729500</v>
      </c>
      <c r="H25" s="16">
        <f t="shared" si="0"/>
        <v>5.5941389821894387E-2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14">
        <v>41275</v>
      </c>
      <c r="B26" s="15">
        <v>132.94000199999999</v>
      </c>
      <c r="C26" s="15">
        <v>138.199997</v>
      </c>
      <c r="D26" s="15">
        <v>132.55999800000001</v>
      </c>
      <c r="E26" s="15">
        <v>137.11999499999999</v>
      </c>
      <c r="F26" s="15">
        <v>118.62649500000001</v>
      </c>
      <c r="G26" s="15">
        <v>18928600</v>
      </c>
      <c r="H26" s="16">
        <f t="shared" si="0"/>
        <v>1.3099344806056099E-2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14">
        <v>41306</v>
      </c>
      <c r="B27" s="15">
        <v>137.979996</v>
      </c>
      <c r="C27" s="15">
        <v>140.36000100000001</v>
      </c>
      <c r="D27" s="15">
        <v>136.220001</v>
      </c>
      <c r="E27" s="15">
        <v>138.94000199999999</v>
      </c>
      <c r="F27" s="15">
        <v>120.20105</v>
      </c>
      <c r="G27" s="15">
        <v>16918800</v>
      </c>
      <c r="H27" s="16">
        <f t="shared" si="0"/>
        <v>3.0290342975806892E-2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5">
      <c r="A28" s="14">
        <v>41334</v>
      </c>
      <c r="B28" s="15">
        <v>138.320007</v>
      </c>
      <c r="C28" s="15">
        <v>143.61999499999999</v>
      </c>
      <c r="D28" s="15">
        <v>137.740005</v>
      </c>
      <c r="E28" s="15">
        <v>143.279999</v>
      </c>
      <c r="F28" s="15">
        <v>123.95571099999999</v>
      </c>
      <c r="G28" s="15">
        <v>14609000</v>
      </c>
      <c r="H28" s="16">
        <f t="shared" si="0"/>
        <v>2.512970840066996E-2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5">
      <c r="A29" s="14">
        <v>41365</v>
      </c>
      <c r="B29" s="15">
        <v>143.39999399999999</v>
      </c>
      <c r="C29" s="15">
        <v>146.279999</v>
      </c>
      <c r="D29" s="15">
        <v>140.58000200000001</v>
      </c>
      <c r="E29" s="15">
        <v>146.279999</v>
      </c>
      <c r="F29" s="15">
        <v>127.15097799999999</v>
      </c>
      <c r="G29" s="15">
        <v>18848400</v>
      </c>
      <c r="H29" s="16">
        <f t="shared" si="0"/>
        <v>2.2714845303867425E-2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5">
      <c r="A30" s="14">
        <v>41395</v>
      </c>
      <c r="B30" s="15">
        <v>145.91999799999999</v>
      </c>
      <c r="C30" s="15">
        <v>154.86000100000001</v>
      </c>
      <c r="D30" s="15">
        <v>144.779999</v>
      </c>
      <c r="E30" s="15">
        <v>149.679993</v>
      </c>
      <c r="F30" s="15">
        <v>130.106323</v>
      </c>
      <c r="G30" s="15">
        <v>14065600</v>
      </c>
      <c r="H30" s="16">
        <f t="shared" si="0"/>
        <v>-2.0452433756855421E-2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5">
      <c r="A31" s="14">
        <v>41426</v>
      </c>
      <c r="B31" s="15">
        <v>150.05999800000001</v>
      </c>
      <c r="C31" s="15">
        <v>152</v>
      </c>
      <c r="D31" s="15">
        <v>142.66000399999999</v>
      </c>
      <c r="E31" s="15">
        <v>146.679993</v>
      </c>
      <c r="F31" s="15">
        <v>127.498665</v>
      </c>
      <c r="G31" s="15">
        <v>26008800</v>
      </c>
      <c r="H31" s="16">
        <f t="shared" si="0"/>
        <v>5.5156208102223374E-2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14">
        <v>41456</v>
      </c>
      <c r="B32" s="15">
        <v>147.740005</v>
      </c>
      <c r="C32" s="15">
        <v>155.61999499999999</v>
      </c>
      <c r="D32" s="15">
        <v>146.759995</v>
      </c>
      <c r="E32" s="15">
        <v>154.46000699999999</v>
      </c>
      <c r="F32" s="15">
        <v>134.94152800000001</v>
      </c>
      <c r="G32" s="15">
        <v>16691300</v>
      </c>
      <c r="H32" s="16">
        <f t="shared" si="0"/>
        <v>-3.179688405304245E-2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5">
      <c r="A33" s="14">
        <v>41487</v>
      </c>
      <c r="B33" s="15">
        <v>155.679993</v>
      </c>
      <c r="C33" s="15">
        <v>156.61999499999999</v>
      </c>
      <c r="D33" s="15">
        <v>149.33999600000001</v>
      </c>
      <c r="E33" s="15">
        <v>149.699997</v>
      </c>
      <c r="F33" s="15">
        <v>130.78303500000001</v>
      </c>
      <c r="G33" s="15">
        <v>14859500</v>
      </c>
      <c r="H33" s="16">
        <f t="shared" si="0"/>
        <v>2.7922049571435587E-2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5">
      <c r="A34" s="14">
        <v>41518</v>
      </c>
      <c r="B34" s="15">
        <v>151.320007</v>
      </c>
      <c r="C34" s="15">
        <v>159.03999300000001</v>
      </c>
      <c r="D34" s="15">
        <v>149.94000199999999</v>
      </c>
      <c r="E34" s="15">
        <v>154</v>
      </c>
      <c r="F34" s="15">
        <v>134.539658</v>
      </c>
      <c r="G34" s="15">
        <v>23482300</v>
      </c>
      <c r="H34" s="16">
        <f t="shared" si="0"/>
        <v>4.7553554665676595E-2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5">
      <c r="A35" s="14">
        <v>41548</v>
      </c>
      <c r="B35" s="15">
        <v>154.03999300000001</v>
      </c>
      <c r="C35" s="15">
        <v>162.61999499999999</v>
      </c>
      <c r="D35" s="15">
        <v>150.720001</v>
      </c>
      <c r="E35" s="15">
        <v>160.88000500000001</v>
      </c>
      <c r="F35" s="15">
        <v>141.25692699999999</v>
      </c>
      <c r="G35" s="15">
        <v>33454000</v>
      </c>
      <c r="H35" s="16">
        <f t="shared" si="0"/>
        <v>2.9088905141200987E-2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5">
      <c r="A36" s="14">
        <v>41579</v>
      </c>
      <c r="B36" s="15">
        <v>161.279999</v>
      </c>
      <c r="C36" s="15">
        <v>166.509995</v>
      </c>
      <c r="D36" s="15">
        <v>160.10000600000001</v>
      </c>
      <c r="E36" s="15">
        <v>165.699997</v>
      </c>
      <c r="F36" s="15">
        <v>145.48904400000001</v>
      </c>
      <c r="G36" s="15">
        <v>26113000</v>
      </c>
      <c r="H36" s="16">
        <f t="shared" si="0"/>
        <v>2.0396081467006937E-2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5">
      <c r="A37" s="14">
        <v>41609</v>
      </c>
      <c r="B37" s="15">
        <v>165.949997</v>
      </c>
      <c r="C37" s="15">
        <v>169.229996</v>
      </c>
      <c r="D37" s="15">
        <v>162.009995</v>
      </c>
      <c r="E37" s="15">
        <v>169.14999399999999</v>
      </c>
      <c r="F37" s="15">
        <v>148.51823400000001</v>
      </c>
      <c r="G37" s="15">
        <v>31082700</v>
      </c>
      <c r="H37" s="16">
        <f t="shared" si="0"/>
        <v>-3.0977658125006913E-2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14">
        <v>41640</v>
      </c>
      <c r="B38" s="15">
        <v>168.529999</v>
      </c>
      <c r="C38" s="15">
        <v>169.429993</v>
      </c>
      <c r="D38" s="15">
        <v>162.070007</v>
      </c>
      <c r="E38" s="15">
        <v>163.179993</v>
      </c>
      <c r="F38" s="15">
        <v>144.055725</v>
      </c>
      <c r="G38" s="15">
        <v>29636000</v>
      </c>
      <c r="H38" s="16">
        <f t="shared" si="0"/>
        <v>4.3661983098019698E-2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5">
      <c r="A39" s="14">
        <v>41671</v>
      </c>
      <c r="B39" s="15">
        <v>163.020004</v>
      </c>
      <c r="C39" s="15">
        <v>171.470001</v>
      </c>
      <c r="D39" s="15">
        <v>159.179993</v>
      </c>
      <c r="E39" s="15">
        <v>170.63000500000001</v>
      </c>
      <c r="F39" s="15">
        <v>150.632645</v>
      </c>
      <c r="G39" s="15">
        <v>24164200</v>
      </c>
      <c r="H39" s="16">
        <f t="shared" si="0"/>
        <v>4.2016360356565792E-3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5">
      <c r="A40" s="14">
        <v>41699</v>
      </c>
      <c r="B40" s="15">
        <v>169.19000199999999</v>
      </c>
      <c r="C40" s="15">
        <v>173.19000199999999</v>
      </c>
      <c r="D40" s="15">
        <v>168.38000500000001</v>
      </c>
      <c r="E40" s="15">
        <v>171.35000600000001</v>
      </c>
      <c r="F40" s="15">
        <v>151.26821899999999</v>
      </c>
      <c r="G40" s="15">
        <v>24621000</v>
      </c>
      <c r="H40" s="16">
        <f t="shared" si="0"/>
        <v>1.1696723648843868E-2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5">
      <c r="A41" s="14">
        <v>41730</v>
      </c>
      <c r="B41" s="15">
        <v>171.86999499999999</v>
      </c>
      <c r="C41" s="15">
        <v>173.820007</v>
      </c>
      <c r="D41" s="15">
        <v>166.11000100000001</v>
      </c>
      <c r="E41" s="15">
        <v>172.58999600000001</v>
      </c>
      <c r="F41" s="15">
        <v>153.058502</v>
      </c>
      <c r="G41" s="15">
        <v>27491700</v>
      </c>
      <c r="H41" s="16">
        <f t="shared" si="0"/>
        <v>2.2430177800397015E-2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5">
      <c r="A42" s="14">
        <v>41760</v>
      </c>
      <c r="B42" s="15">
        <v>172.5</v>
      </c>
      <c r="C42" s="15">
        <v>176.69000199999999</v>
      </c>
      <c r="D42" s="15">
        <v>170.44000199999999</v>
      </c>
      <c r="E42" s="15">
        <v>176.550003</v>
      </c>
      <c r="F42" s="15">
        <v>156.570404</v>
      </c>
      <c r="G42" s="15">
        <v>20604100</v>
      </c>
      <c r="H42" s="16">
        <f t="shared" si="0"/>
        <v>1.6050341240867481E-2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5">
      <c r="A43" s="14">
        <v>41791</v>
      </c>
      <c r="B43" s="15">
        <v>176.83000200000001</v>
      </c>
      <c r="C43" s="15">
        <v>180.570007</v>
      </c>
      <c r="D43" s="15">
        <v>175.94000199999999</v>
      </c>
      <c r="E43" s="15">
        <v>179.429993</v>
      </c>
      <c r="F43" s="15">
        <v>159.124405</v>
      </c>
      <c r="G43" s="15">
        <v>19356700</v>
      </c>
      <c r="H43" s="16">
        <f t="shared" si="0"/>
        <v>-9.4119348022944204E-3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5">
      <c r="A44" s="14">
        <v>41821</v>
      </c>
      <c r="B44" s="15">
        <v>179.88000500000001</v>
      </c>
      <c r="C44" s="15">
        <v>182.5</v>
      </c>
      <c r="D44" s="15">
        <v>176.96000699999999</v>
      </c>
      <c r="E44" s="15">
        <v>176.96000699999999</v>
      </c>
      <c r="F44" s="15">
        <v>157.64070100000001</v>
      </c>
      <c r="G44" s="15">
        <v>18901400</v>
      </c>
      <c r="H44" s="16">
        <f t="shared" si="0"/>
        <v>3.8208510123152059E-2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5">
      <c r="A45" s="14">
        <v>41852</v>
      </c>
      <c r="B45" s="15">
        <v>176.520004</v>
      </c>
      <c r="C45" s="15">
        <v>184.16999799999999</v>
      </c>
      <c r="D45" s="15">
        <v>174.699997</v>
      </c>
      <c r="E45" s="15">
        <v>183.990005</v>
      </c>
      <c r="F45" s="15">
        <v>163.903198</v>
      </c>
      <c r="G45" s="15">
        <v>23864300</v>
      </c>
      <c r="H45" s="16">
        <f t="shared" si="0"/>
        <v>-1.882716074323575E-2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5">
      <c r="A46" s="14">
        <v>41883</v>
      </c>
      <c r="B46" s="15">
        <v>184.300003</v>
      </c>
      <c r="C46" s="15">
        <v>185.83999600000001</v>
      </c>
      <c r="D46" s="15">
        <v>179.770004</v>
      </c>
      <c r="E46" s="15">
        <v>180.58999600000001</v>
      </c>
      <c r="F46" s="15">
        <v>160.87439000000001</v>
      </c>
      <c r="G46" s="15">
        <v>17064700</v>
      </c>
      <c r="H46" s="16">
        <f t="shared" si="0"/>
        <v>2.8095813085529497E-2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5">
      <c r="A47" s="14">
        <v>41913</v>
      </c>
      <c r="B47" s="15">
        <v>180.33999600000001</v>
      </c>
      <c r="C47" s="15">
        <v>185.050003</v>
      </c>
      <c r="D47" s="15">
        <v>166.85000600000001</v>
      </c>
      <c r="E47" s="15">
        <v>184.929993</v>
      </c>
      <c r="F47" s="15">
        <v>165.52494799999999</v>
      </c>
      <c r="G47" s="15">
        <v>47152300</v>
      </c>
      <c r="H47" s="16">
        <f t="shared" si="0"/>
        <v>2.6837619235284729E-2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5">
      <c r="A48" s="14">
        <v>41944</v>
      </c>
      <c r="B48" s="15">
        <v>185.199997</v>
      </c>
      <c r="C48" s="15">
        <v>190.63000500000001</v>
      </c>
      <c r="D48" s="15">
        <v>183.449997</v>
      </c>
      <c r="E48" s="15">
        <v>190.029999</v>
      </c>
      <c r="F48" s="15">
        <v>170.089752</v>
      </c>
      <c r="G48" s="15">
        <v>27698100</v>
      </c>
      <c r="H48" s="16">
        <f t="shared" si="0"/>
        <v>-8.6515793621580218E-3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5">
      <c r="A49" s="14">
        <v>41974</v>
      </c>
      <c r="B49" s="15">
        <v>189.28999300000001</v>
      </c>
      <c r="C49" s="15">
        <v>191.63000500000001</v>
      </c>
      <c r="D49" s="15">
        <v>181.44000199999999</v>
      </c>
      <c r="E49" s="15">
        <v>188.39999399999999</v>
      </c>
      <c r="F49" s="15">
        <v>168.63082900000001</v>
      </c>
      <c r="G49" s="15">
        <v>49040300</v>
      </c>
      <c r="H49" s="16">
        <f t="shared" si="0"/>
        <v>-2.385988604324887E-2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5">
      <c r="A50" s="14">
        <v>42005</v>
      </c>
      <c r="B50" s="15">
        <v>189.28999300000001</v>
      </c>
      <c r="C50" s="15">
        <v>189.720001</v>
      </c>
      <c r="D50" s="15">
        <v>182.08999600000001</v>
      </c>
      <c r="E50" s="15">
        <v>182.990005</v>
      </c>
      <c r="F50" s="15">
        <v>164.70107999999999</v>
      </c>
      <c r="G50" s="15">
        <v>51629600</v>
      </c>
      <c r="H50" s="16">
        <f t="shared" si="0"/>
        <v>5.2846696019408806E-2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5">
      <c r="A51" s="14">
        <v>42036</v>
      </c>
      <c r="B51" s="15">
        <v>183.5</v>
      </c>
      <c r="C51" s="15">
        <v>194.64999399999999</v>
      </c>
      <c r="D51" s="15">
        <v>181.470001</v>
      </c>
      <c r="E51" s="15">
        <v>193.199997</v>
      </c>
      <c r="F51" s="15">
        <v>173.890625</v>
      </c>
      <c r="G51" s="15">
        <v>30737100</v>
      </c>
      <c r="H51" s="16">
        <f t="shared" si="0"/>
        <v>-2.1141829066968629E-2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14">
        <v>42064</v>
      </c>
      <c r="B52" s="15">
        <v>193.30999800000001</v>
      </c>
      <c r="C52" s="15">
        <v>194.470001</v>
      </c>
      <c r="D52" s="15">
        <v>187.14999399999999</v>
      </c>
      <c r="E52" s="15">
        <v>189.199997</v>
      </c>
      <c r="F52" s="15">
        <v>170.29037500000001</v>
      </c>
      <c r="G52" s="15">
        <v>35632400</v>
      </c>
      <c r="H52" s="16">
        <f t="shared" si="0"/>
        <v>1.4968221645625583E-2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5">
      <c r="A53" s="14">
        <v>42095</v>
      </c>
      <c r="B53" s="15">
        <v>189.16999799999999</v>
      </c>
      <c r="C53" s="15">
        <v>194.740005</v>
      </c>
      <c r="D53" s="15">
        <v>187.470001</v>
      </c>
      <c r="E53" s="15">
        <v>191.10000600000001</v>
      </c>
      <c r="F53" s="15">
        <v>172.878052</v>
      </c>
      <c r="G53" s="15">
        <v>30252000</v>
      </c>
      <c r="H53" s="16">
        <f t="shared" si="0"/>
        <v>1.235215851245491E-2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5">
      <c r="A54" s="14">
        <v>42125</v>
      </c>
      <c r="B54" s="15">
        <v>191.96000699999999</v>
      </c>
      <c r="C54" s="15">
        <v>195.949997</v>
      </c>
      <c r="D54" s="15">
        <v>189.529999</v>
      </c>
      <c r="E54" s="15">
        <v>193.490005</v>
      </c>
      <c r="F54" s="15">
        <v>175.040176</v>
      </c>
      <c r="G54" s="15">
        <v>25759100</v>
      </c>
      <c r="H54" s="16">
        <f t="shared" si="0"/>
        <v>-2.4624258913766961E-2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14">
        <v>42156</v>
      </c>
      <c r="B55" s="15">
        <v>194.229996</v>
      </c>
      <c r="C55" s="15">
        <v>195.529999</v>
      </c>
      <c r="D55" s="15">
        <v>188.240005</v>
      </c>
      <c r="E55" s="15">
        <v>188.83999600000001</v>
      </c>
      <c r="F55" s="15">
        <v>170.833527</v>
      </c>
      <c r="G55" s="15">
        <v>32509600</v>
      </c>
      <c r="H55" s="16">
        <f t="shared" si="0"/>
        <v>2.5854845617745918E-2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5">
      <c r="A56" s="14">
        <v>42186</v>
      </c>
      <c r="B56" s="15">
        <v>190.64999399999999</v>
      </c>
      <c r="C56" s="15">
        <v>195.46000699999999</v>
      </c>
      <c r="D56" s="15">
        <v>187.19000199999999</v>
      </c>
      <c r="E56" s="15">
        <v>192.949997</v>
      </c>
      <c r="F56" s="15">
        <v>175.36762999999999</v>
      </c>
      <c r="G56" s="15">
        <v>35084700</v>
      </c>
      <c r="H56" s="16">
        <f t="shared" si="0"/>
        <v>-6.5374445237048037E-2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5">
      <c r="A57" s="14">
        <v>42217</v>
      </c>
      <c r="B57" s="15">
        <v>193</v>
      </c>
      <c r="C57" s="15">
        <v>193.75</v>
      </c>
      <c r="D57" s="15">
        <v>168.08000200000001</v>
      </c>
      <c r="E57" s="15">
        <v>181.11000100000001</v>
      </c>
      <c r="F57" s="15">
        <v>164.60656700000001</v>
      </c>
      <c r="G57" s="15">
        <v>75872400</v>
      </c>
      <c r="H57" s="16">
        <f t="shared" si="0"/>
        <v>-3.0732434732897114E-2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5">
      <c r="A58" s="14">
        <v>42248</v>
      </c>
      <c r="B58" s="15">
        <v>177.11000100000001</v>
      </c>
      <c r="C58" s="15">
        <v>185.990005</v>
      </c>
      <c r="D58" s="15">
        <v>171.36000100000001</v>
      </c>
      <c r="E58" s="15">
        <v>175.71000699999999</v>
      </c>
      <c r="F58" s="15">
        <v>159.69863900000001</v>
      </c>
      <c r="G58" s="15">
        <v>57666300</v>
      </c>
      <c r="H58" s="16">
        <f t="shared" si="0"/>
        <v>8.2806476208764912E-2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5">
      <c r="A59" s="14">
        <v>42278</v>
      </c>
      <c r="B59" s="15">
        <v>175.970001</v>
      </c>
      <c r="C59" s="15">
        <v>192</v>
      </c>
      <c r="D59" s="15">
        <v>173.35000600000001</v>
      </c>
      <c r="E59" s="15">
        <v>190.55999800000001</v>
      </c>
      <c r="F59" s="15">
        <v>174.116623</v>
      </c>
      <c r="G59" s="15">
        <v>38175300</v>
      </c>
      <c r="H59" s="16">
        <f t="shared" si="0"/>
        <v>4.232761960862255E-3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5">
      <c r="A60" s="14">
        <v>42309</v>
      </c>
      <c r="B60" s="15">
        <v>190.979996</v>
      </c>
      <c r="C60" s="15">
        <v>194.05999800000001</v>
      </c>
      <c r="D60" s="15">
        <v>185.36000100000001</v>
      </c>
      <c r="E60" s="15">
        <v>191.36999499999999</v>
      </c>
      <c r="F60" s="15">
        <v>174.85675000000001</v>
      </c>
      <c r="G60" s="15">
        <v>38629500</v>
      </c>
      <c r="H60" s="16">
        <f t="shared" si="0"/>
        <v>-2.3752728406473623E-2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5">
      <c r="A61" s="14">
        <v>42339</v>
      </c>
      <c r="B61" s="15">
        <v>192.050003</v>
      </c>
      <c r="C61" s="15">
        <v>193.449997</v>
      </c>
      <c r="D61" s="15">
        <v>183.30999800000001</v>
      </c>
      <c r="E61" s="15">
        <v>186.929993</v>
      </c>
      <c r="F61" s="15">
        <v>170.799789</v>
      </c>
      <c r="G61" s="15">
        <v>62486000</v>
      </c>
      <c r="H61" s="16">
        <f t="shared" si="0"/>
        <v>-4.5417497021245028E-2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14">
        <v>42370</v>
      </c>
      <c r="B62" s="15">
        <v>183.770004</v>
      </c>
      <c r="C62" s="15">
        <v>185.11999499999999</v>
      </c>
      <c r="D62" s="15">
        <v>165.96000699999999</v>
      </c>
      <c r="E62" s="15">
        <v>177.75</v>
      </c>
      <c r="F62" s="15">
        <v>163.379501</v>
      </c>
      <c r="G62" s="15">
        <v>82617200</v>
      </c>
      <c r="H62" s="16">
        <f t="shared" si="0"/>
        <v>-2.0861094647298692E-3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5">
      <c r="A63" s="14">
        <v>42401</v>
      </c>
      <c r="B63" s="15">
        <v>176.61000100000001</v>
      </c>
      <c r="C63" s="15">
        <v>180.36000100000001</v>
      </c>
      <c r="D63" s="15">
        <v>166.050003</v>
      </c>
      <c r="E63" s="15">
        <v>177.38000500000001</v>
      </c>
      <c r="F63" s="15">
        <v>163.03938299999999</v>
      </c>
      <c r="G63" s="15">
        <v>54708700</v>
      </c>
      <c r="H63" s="16">
        <f t="shared" si="0"/>
        <v>5.9291504538707782E-2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5">
      <c r="A64" s="14">
        <v>42430</v>
      </c>
      <c r="B64" s="15">
        <v>178.83999600000001</v>
      </c>
      <c r="C64" s="15">
        <v>189.720001</v>
      </c>
      <c r="D64" s="15">
        <v>178.33000200000001</v>
      </c>
      <c r="E64" s="15">
        <v>188.55999800000001</v>
      </c>
      <c r="F64" s="15">
        <v>173.31552099999999</v>
      </c>
      <c r="G64" s="15">
        <v>50007300</v>
      </c>
      <c r="H64" s="16">
        <f t="shared" si="0"/>
        <v>8.8078380963230434E-3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14">
        <v>42461</v>
      </c>
      <c r="B65" s="15">
        <v>187.39999399999999</v>
      </c>
      <c r="C65" s="15">
        <v>193.429993</v>
      </c>
      <c r="D65" s="15">
        <v>186.259995</v>
      </c>
      <c r="E65" s="15">
        <v>189.220001</v>
      </c>
      <c r="F65" s="15">
        <v>174.85562100000001</v>
      </c>
      <c r="G65" s="15">
        <v>42415400</v>
      </c>
      <c r="H65" s="16">
        <f t="shared" si="0"/>
        <v>1.7243149733314679E-2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5">
      <c r="A66" s="14">
        <v>42491</v>
      </c>
      <c r="B66" s="15">
        <v>189.80999800000001</v>
      </c>
      <c r="C66" s="15">
        <v>193.270004</v>
      </c>
      <c r="D66" s="15">
        <v>185.970001</v>
      </c>
      <c r="E66" s="15">
        <v>192.53999300000001</v>
      </c>
      <c r="F66" s="15">
        <v>177.92358400000001</v>
      </c>
      <c r="G66" s="15">
        <v>38163000</v>
      </c>
      <c r="H66" s="16">
        <f t="shared" si="0"/>
        <v>-1.7690168295719881E-3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5">
      <c r="A67" s="14">
        <v>42522</v>
      </c>
      <c r="B67" s="15">
        <v>191.88000500000001</v>
      </c>
      <c r="C67" s="15">
        <v>194.949997</v>
      </c>
      <c r="D67" s="15">
        <v>182.270004</v>
      </c>
      <c r="E67" s="15">
        <v>192.199997</v>
      </c>
      <c r="F67" s="15">
        <v>177.60938999999999</v>
      </c>
      <c r="G67" s="15">
        <v>61825000</v>
      </c>
      <c r="H67" s="16">
        <f t="shared" si="0"/>
        <v>4.0323880050717485E-2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5">
      <c r="A68" s="14">
        <v>42552</v>
      </c>
      <c r="B68" s="15">
        <v>192.08999600000001</v>
      </c>
      <c r="C68" s="15">
        <v>199.60000600000001</v>
      </c>
      <c r="D68" s="15">
        <v>189.970001</v>
      </c>
      <c r="E68" s="15">
        <v>199.279999</v>
      </c>
      <c r="F68" s="15">
        <v>185.07221999999999</v>
      </c>
      <c r="G68" s="15">
        <v>41945100</v>
      </c>
      <c r="H68" s="16">
        <f t="shared" si="0"/>
        <v>1.2028650190193601E-3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5">
      <c r="A69" s="14">
        <v>42583</v>
      </c>
      <c r="B69" s="15">
        <v>199.33000200000001</v>
      </c>
      <c r="C69" s="15">
        <v>201.509995</v>
      </c>
      <c r="D69" s="15">
        <v>196.88000500000001</v>
      </c>
      <c r="E69" s="15">
        <v>199.520004</v>
      </c>
      <c r="F69" s="15">
        <v>185.29510500000001</v>
      </c>
      <c r="G69" s="15">
        <v>43949700</v>
      </c>
      <c r="H69" s="16">
        <f t="shared" si="0"/>
        <v>-4.1774669402415924E-3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5">
      <c r="A70" s="14">
        <v>42614</v>
      </c>
      <c r="B70" s="15">
        <v>199.5</v>
      </c>
      <c r="C70" s="15">
        <v>201.14999399999999</v>
      </c>
      <c r="D70" s="15">
        <v>194.11999499999999</v>
      </c>
      <c r="E70" s="15">
        <v>198.69000199999999</v>
      </c>
      <c r="F70" s="15">
        <v>184.524261</v>
      </c>
      <c r="G70" s="15">
        <v>44978100</v>
      </c>
      <c r="H70" s="16">
        <f t="shared" si="0"/>
        <v>-1.3714033238109019E-2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5">
      <c r="A71" s="14">
        <v>42644</v>
      </c>
      <c r="B71" s="15">
        <v>198.179993</v>
      </c>
      <c r="C71" s="15">
        <v>198.949997</v>
      </c>
      <c r="D71" s="15">
        <v>193.91999799999999</v>
      </c>
      <c r="E71" s="15">
        <v>195.13000500000001</v>
      </c>
      <c r="F71" s="15">
        <v>182.02792400000001</v>
      </c>
      <c r="G71" s="15">
        <v>33929400</v>
      </c>
      <c r="H71" s="16">
        <f t="shared" si="0"/>
        <v>3.5918848959036492E-2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5">
      <c r="A72" s="14">
        <v>42675</v>
      </c>
      <c r="B72" s="15">
        <v>195.520004</v>
      </c>
      <c r="C72" s="15">
        <v>203.69000199999999</v>
      </c>
      <c r="D72" s="15">
        <v>191.320007</v>
      </c>
      <c r="E72" s="15">
        <v>202.39999399999999</v>
      </c>
      <c r="F72" s="15">
        <v>188.809753</v>
      </c>
      <c r="G72" s="15">
        <v>52732400</v>
      </c>
      <c r="H72" s="16">
        <f t="shared" si="0"/>
        <v>1.417381402464136E-2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5">
      <c r="A73" s="14">
        <v>42705</v>
      </c>
      <c r="B73" s="15">
        <v>202.679993</v>
      </c>
      <c r="C73" s="15">
        <v>209.699997</v>
      </c>
      <c r="D73" s="15">
        <v>201.240005</v>
      </c>
      <c r="E73" s="15">
        <v>205.30999800000001</v>
      </c>
      <c r="F73" s="15">
        <v>191.524384</v>
      </c>
      <c r="G73" s="15">
        <v>52301600</v>
      </c>
      <c r="H73" s="16">
        <f t="shared" si="0"/>
        <v>2.3619297404739413E-2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5">
      <c r="A74" s="14">
        <v>42736</v>
      </c>
      <c r="B74" s="15">
        <v>206.679993</v>
      </c>
      <c r="C74" s="15">
        <v>210.89999399999999</v>
      </c>
      <c r="D74" s="15">
        <v>205.55999800000001</v>
      </c>
      <c r="E74" s="15">
        <v>208.970001</v>
      </c>
      <c r="F74" s="15">
        <v>196.15748600000001</v>
      </c>
      <c r="G74" s="15">
        <v>57281100</v>
      </c>
      <c r="H74" s="16">
        <f t="shared" si="0"/>
        <v>3.7315132113529825E-2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14">
        <v>42767</v>
      </c>
      <c r="B75" s="15">
        <v>209.61999499999999</v>
      </c>
      <c r="C75" s="15">
        <v>217.89999399999999</v>
      </c>
      <c r="D75" s="15">
        <v>208.229996</v>
      </c>
      <c r="E75" s="15">
        <v>217.070007</v>
      </c>
      <c r="F75" s="15">
        <v>203.76084900000001</v>
      </c>
      <c r="G75" s="15">
        <v>35460000</v>
      </c>
      <c r="H75" s="16">
        <f t="shared" si="0"/>
        <v>-3.3278773750147748E-3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5">
      <c r="A76" s="14">
        <v>42795</v>
      </c>
      <c r="B76" s="15">
        <v>218.89999399999999</v>
      </c>
      <c r="C76" s="15">
        <v>220.66000399999999</v>
      </c>
      <c r="D76" s="15">
        <v>212.61999499999999</v>
      </c>
      <c r="E76" s="15">
        <v>216.35000600000001</v>
      </c>
      <c r="F76" s="15">
        <v>203.08500699999999</v>
      </c>
      <c r="G76" s="15">
        <v>47641500</v>
      </c>
      <c r="H76" s="16">
        <f t="shared" si="0"/>
        <v>1.4874533021027611E-2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5">
      <c r="A77" s="14">
        <v>42826</v>
      </c>
      <c r="B77" s="15">
        <v>216.509995</v>
      </c>
      <c r="C77" s="15">
        <v>219.89999399999999</v>
      </c>
      <c r="D77" s="15">
        <v>213.470001</v>
      </c>
      <c r="E77" s="15">
        <v>218.60000600000001</v>
      </c>
      <c r="F77" s="15">
        <v>206.15141299999999</v>
      </c>
      <c r="G77" s="15">
        <v>39168600</v>
      </c>
      <c r="H77" s="16">
        <f t="shared" si="0"/>
        <v>1.384926912572188E-2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5">
      <c r="A78" s="14">
        <v>42856</v>
      </c>
      <c r="B78" s="15">
        <v>219.16000399999999</v>
      </c>
      <c r="C78" s="15">
        <v>222.240005</v>
      </c>
      <c r="D78" s="15">
        <v>216.13000500000001</v>
      </c>
      <c r="E78" s="15">
        <v>221.66999799999999</v>
      </c>
      <c r="F78" s="15">
        <v>209.04655500000001</v>
      </c>
      <c r="G78" s="15">
        <v>40652300</v>
      </c>
      <c r="H78" s="16">
        <f t="shared" si="0"/>
        <v>1.7563885587830533E-3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5">
      <c r="A79" s="14">
        <v>42887</v>
      </c>
      <c r="B79" s="15">
        <v>222.13999899999999</v>
      </c>
      <c r="C79" s="15">
        <v>225.770004</v>
      </c>
      <c r="D79" s="15">
        <v>220.41999799999999</v>
      </c>
      <c r="E79" s="15">
        <v>222.05999800000001</v>
      </c>
      <c r="F79" s="15">
        <v>209.414368</v>
      </c>
      <c r="G79" s="15">
        <v>43549300</v>
      </c>
      <c r="H79" s="16">
        <f t="shared" si="0"/>
        <v>2.4626018880323883E-2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5">
      <c r="A80" s="14">
        <v>42917</v>
      </c>
      <c r="B80" s="15">
        <v>223.08999600000001</v>
      </c>
      <c r="C80" s="15">
        <v>227.779999</v>
      </c>
      <c r="D80" s="15">
        <v>220.720001</v>
      </c>
      <c r="E80" s="15">
        <v>226.63999899999999</v>
      </c>
      <c r="F80" s="15">
        <v>214.70161400000001</v>
      </c>
      <c r="G80" s="15">
        <v>37712000</v>
      </c>
      <c r="H80" s="16">
        <f t="shared" si="0"/>
        <v>2.9037018554197488E-3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5">
      <c r="A81" s="14">
        <v>42948</v>
      </c>
      <c r="B81" s="15">
        <v>227.300003</v>
      </c>
      <c r="C81" s="15">
        <v>228.61999499999999</v>
      </c>
      <c r="D81" s="15">
        <v>222.11999499999999</v>
      </c>
      <c r="E81" s="15">
        <v>227.300003</v>
      </c>
      <c r="F81" s="15">
        <v>215.32685900000001</v>
      </c>
      <c r="G81" s="15">
        <v>37622400</v>
      </c>
      <c r="H81" s="16">
        <f t="shared" si="0"/>
        <v>1.4993988187275795E-2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14">
        <v>42979</v>
      </c>
      <c r="B82" s="15">
        <v>227.759995</v>
      </c>
      <c r="C82" s="15">
        <v>230.89999399999999</v>
      </c>
      <c r="D82" s="15">
        <v>224.979996</v>
      </c>
      <c r="E82" s="15">
        <v>230.759995</v>
      </c>
      <c r="F82" s="15">
        <v>218.604614</v>
      </c>
      <c r="G82" s="15">
        <v>33381500</v>
      </c>
      <c r="H82" s="16">
        <f t="shared" si="0"/>
        <v>2.7721775729155643E-2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5">
      <c r="A83" s="14">
        <v>43009</v>
      </c>
      <c r="B83" s="15">
        <v>231</v>
      </c>
      <c r="C83" s="15">
        <v>236.88000500000001</v>
      </c>
      <c r="D83" s="15">
        <v>230.91000399999999</v>
      </c>
      <c r="E83" s="15">
        <v>236.13000500000001</v>
      </c>
      <c r="F83" s="15">
        <v>224.83750900000001</v>
      </c>
      <c r="G83" s="15">
        <v>33049800</v>
      </c>
      <c r="H83" s="16">
        <f t="shared" si="0"/>
        <v>2.9669110566140064E-2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5">
      <c r="A84" s="14">
        <v>43040</v>
      </c>
      <c r="B84" s="15">
        <v>237.029999</v>
      </c>
      <c r="C84" s="15">
        <v>244.39999399999999</v>
      </c>
      <c r="D84" s="15">
        <v>234.820007</v>
      </c>
      <c r="E84" s="15">
        <v>243.35000600000001</v>
      </c>
      <c r="F84" s="15">
        <v>231.71220400000001</v>
      </c>
      <c r="G84" s="15">
        <v>43311300</v>
      </c>
      <c r="H84" s="16">
        <f t="shared" si="0"/>
        <v>7.9089681581582805E-3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5">
      <c r="A85" s="14">
        <v>43070</v>
      </c>
      <c r="B85" s="15">
        <v>243.25</v>
      </c>
      <c r="C85" s="15">
        <v>248.009995</v>
      </c>
      <c r="D85" s="15">
        <v>239.520004</v>
      </c>
      <c r="E85" s="15">
        <v>245.28999300000001</v>
      </c>
      <c r="F85" s="15">
        <v>233.55941799999999</v>
      </c>
      <c r="G85" s="15">
        <v>44190300</v>
      </c>
      <c r="H85" s="16">
        <f t="shared" si="0"/>
        <v>5.7437586602879405E-2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5">
      <c r="A86" s="14">
        <v>43101</v>
      </c>
      <c r="B86" s="15">
        <v>246.14999399999999</v>
      </c>
      <c r="C86" s="15">
        <v>263.36999500000002</v>
      </c>
      <c r="D86" s="15">
        <v>245.740005</v>
      </c>
      <c r="E86" s="15">
        <v>258.98998999999998</v>
      </c>
      <c r="F86" s="15">
        <v>247.79199199999999</v>
      </c>
      <c r="G86" s="15">
        <v>63544700</v>
      </c>
      <c r="H86" s="16">
        <f t="shared" si="0"/>
        <v>-3.8702157139294951E-2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5">
      <c r="A87" s="14">
        <v>43132</v>
      </c>
      <c r="B87" s="15">
        <v>258.290009</v>
      </c>
      <c r="C87" s="15">
        <v>260.11999500000002</v>
      </c>
      <c r="D87" s="15">
        <v>232.41999799999999</v>
      </c>
      <c r="E87" s="15">
        <v>249.33999600000001</v>
      </c>
      <c r="F87" s="15">
        <v>238.559235</v>
      </c>
      <c r="G87" s="15">
        <v>88662700</v>
      </c>
      <c r="H87" s="16">
        <f t="shared" si="0"/>
        <v>-2.999005531395919E-2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5">
      <c r="A88" s="14">
        <v>43160</v>
      </c>
      <c r="B88" s="15">
        <v>249.529999</v>
      </c>
      <c r="C88" s="15">
        <v>257.709991</v>
      </c>
      <c r="D88" s="15">
        <v>237.529999</v>
      </c>
      <c r="E88" s="15">
        <v>242.08000200000001</v>
      </c>
      <c r="F88" s="15">
        <v>231.61314400000001</v>
      </c>
      <c r="G88" s="15">
        <v>63873500</v>
      </c>
      <c r="H88" s="16">
        <f t="shared" si="0"/>
        <v>7.9951821796979232E-3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5">
      <c r="A89" s="14">
        <v>43191</v>
      </c>
      <c r="B89" s="15">
        <v>241.19000199999999</v>
      </c>
      <c r="C89" s="15">
        <v>249.220001</v>
      </c>
      <c r="D89" s="15">
        <v>233.91999799999999</v>
      </c>
      <c r="E89" s="15">
        <v>242.91999799999999</v>
      </c>
      <c r="F89" s="15">
        <v>233.47985800000001</v>
      </c>
      <c r="G89" s="15">
        <v>57319400</v>
      </c>
      <c r="H89" s="16">
        <f t="shared" si="0"/>
        <v>2.3594096862443539E-2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5">
      <c r="A90" s="14">
        <v>43221</v>
      </c>
      <c r="B90" s="15">
        <v>242.449997</v>
      </c>
      <c r="C90" s="15">
        <v>251.94000199999999</v>
      </c>
      <c r="D90" s="15">
        <v>237.91999799999999</v>
      </c>
      <c r="E90" s="15">
        <v>248.78999300000001</v>
      </c>
      <c r="F90" s="15">
        <v>239.12171900000001</v>
      </c>
      <c r="G90" s="15">
        <v>43981400</v>
      </c>
      <c r="H90" s="16">
        <f t="shared" si="0"/>
        <v>2.8855813466985647E-3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5">
      <c r="A91" s="14">
        <v>43252</v>
      </c>
      <c r="B91" s="15">
        <v>250.229996</v>
      </c>
      <c r="C91" s="15">
        <v>256.76998900000001</v>
      </c>
      <c r="D91" s="15">
        <v>246.63000500000001</v>
      </c>
      <c r="E91" s="15">
        <v>249.509995</v>
      </c>
      <c r="F91" s="15">
        <v>239.81372099999999</v>
      </c>
      <c r="G91" s="15">
        <v>54654400</v>
      </c>
      <c r="H91" s="16">
        <f t="shared" si="0"/>
        <v>3.889923355677527E-2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5">
      <c r="A92" s="14">
        <v>43282</v>
      </c>
      <c r="B92" s="15">
        <v>247.55999800000001</v>
      </c>
      <c r="C92" s="15">
        <v>261.25</v>
      </c>
      <c r="D92" s="15">
        <v>247.320007</v>
      </c>
      <c r="E92" s="15">
        <v>258.39999399999999</v>
      </c>
      <c r="F92" s="15">
        <v>249.51985199999999</v>
      </c>
      <c r="G92" s="15">
        <v>45574600</v>
      </c>
      <c r="H92" s="16">
        <f t="shared" si="0"/>
        <v>3.1193750978557234E-2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14">
        <v>43313</v>
      </c>
      <c r="B93" s="15">
        <v>258.64001500000001</v>
      </c>
      <c r="C93" s="15">
        <v>268.04998799999998</v>
      </c>
      <c r="D93" s="15">
        <v>256.48001099999999</v>
      </c>
      <c r="E93" s="15">
        <v>266.72000100000002</v>
      </c>
      <c r="F93" s="15">
        <v>257.55392499999999</v>
      </c>
      <c r="G93" s="15">
        <v>49555700</v>
      </c>
      <c r="H93" s="16">
        <f t="shared" si="0"/>
        <v>1.2357420431374833E-3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5">
      <c r="A94" s="14">
        <v>43344</v>
      </c>
      <c r="B94" s="15">
        <v>266.35000600000001</v>
      </c>
      <c r="C94" s="15">
        <v>270.67001299999998</v>
      </c>
      <c r="D94" s="15">
        <v>263.45001200000002</v>
      </c>
      <c r="E94" s="15">
        <v>267.04998799999998</v>
      </c>
      <c r="F94" s="15">
        <v>257.872589</v>
      </c>
      <c r="G94" s="15">
        <v>48732300</v>
      </c>
      <c r="H94" s="16">
        <f t="shared" si="0"/>
        <v>-6.8566900463348235E-2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5">
      <c r="A95" s="14">
        <v>43374</v>
      </c>
      <c r="B95" s="15">
        <v>268.459991</v>
      </c>
      <c r="C95" s="15">
        <v>269.47000100000002</v>
      </c>
      <c r="D95" s="15">
        <v>238.78999300000001</v>
      </c>
      <c r="E95" s="15">
        <v>248.78999300000001</v>
      </c>
      <c r="F95" s="15">
        <v>241.325638</v>
      </c>
      <c r="G95" s="15">
        <v>91439900</v>
      </c>
      <c r="H95" s="16">
        <f t="shared" si="0"/>
        <v>1.8502499760660901E-2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14">
        <v>43405</v>
      </c>
      <c r="B96" s="15">
        <v>249.63000500000001</v>
      </c>
      <c r="C96" s="15">
        <v>258.44000199999999</v>
      </c>
      <c r="D96" s="15">
        <v>241.729996</v>
      </c>
      <c r="E96" s="15">
        <v>253.479996</v>
      </c>
      <c r="F96" s="15">
        <v>245.87493900000001</v>
      </c>
      <c r="G96" s="15">
        <v>61115400</v>
      </c>
      <c r="H96" s="16">
        <f t="shared" si="0"/>
        <v>-0.10299813247285633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5">
      <c r="A97" s="14">
        <v>43435</v>
      </c>
      <c r="B97" s="15">
        <v>257.64999399999999</v>
      </c>
      <c r="C97" s="15">
        <v>257.73998999999998</v>
      </c>
      <c r="D97" s="15">
        <v>214.83000200000001</v>
      </c>
      <c r="E97" s="15">
        <v>229.80999800000001</v>
      </c>
      <c r="F97" s="15">
        <v>222.9151</v>
      </c>
      <c r="G97" s="15">
        <v>128542800</v>
      </c>
      <c r="H97" s="16">
        <f t="shared" si="0"/>
        <v>7.8373637698323589E-2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5">
      <c r="A98" s="14">
        <v>43466</v>
      </c>
      <c r="B98" s="15">
        <v>226.179993</v>
      </c>
      <c r="C98" s="15">
        <v>248.529999</v>
      </c>
      <c r="D98" s="15">
        <v>223.970001</v>
      </c>
      <c r="E98" s="15">
        <v>248.009995</v>
      </c>
      <c r="F98" s="15">
        <v>241.87144499999999</v>
      </c>
      <c r="G98" s="15">
        <v>81247700</v>
      </c>
      <c r="H98" s="16">
        <f t="shared" si="0"/>
        <v>3.1475942840243666E-2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5">
      <c r="A99" s="14">
        <v>43497</v>
      </c>
      <c r="B99" s="15">
        <v>248.30999800000001</v>
      </c>
      <c r="C99" s="15">
        <v>258.60998499999999</v>
      </c>
      <c r="D99" s="15">
        <v>246.199997</v>
      </c>
      <c r="E99" s="15">
        <v>256.07000699999998</v>
      </c>
      <c r="F99" s="15">
        <v>249.73199500000001</v>
      </c>
      <c r="G99" s="15">
        <v>57656000</v>
      </c>
      <c r="H99" s="16">
        <f t="shared" si="0"/>
        <v>1.3369610078235327E-2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5">
      <c r="A100" s="14">
        <v>43525</v>
      </c>
      <c r="B100" s="15">
        <v>257.80999800000001</v>
      </c>
      <c r="C100" s="15">
        <v>262.58999599999999</v>
      </c>
      <c r="D100" s="15">
        <v>250.33999600000001</v>
      </c>
      <c r="E100" s="15">
        <v>259.540009</v>
      </c>
      <c r="F100" s="15">
        <v>253.11605800000001</v>
      </c>
      <c r="G100" s="15">
        <v>62970600</v>
      </c>
      <c r="H100" s="16">
        <f t="shared" si="0"/>
        <v>4.4156983422424793E-2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5">
      <c r="A101" s="14">
        <v>43556</v>
      </c>
      <c r="B101" s="15">
        <v>261.459991</v>
      </c>
      <c r="C101" s="15">
        <v>270.41000400000001</v>
      </c>
      <c r="D101" s="15">
        <v>261.19000199999999</v>
      </c>
      <c r="E101" s="15">
        <v>270.01001000000002</v>
      </c>
      <c r="F101" s="15">
        <v>264.809235</v>
      </c>
      <c r="G101" s="15">
        <v>41351400</v>
      </c>
      <c r="H101" s="16">
        <f t="shared" si="0"/>
        <v>-6.7781868675200821E-2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5">
      <c r="A102" s="14">
        <v>43586</v>
      </c>
      <c r="B102" s="15">
        <v>270.67999300000002</v>
      </c>
      <c r="C102" s="15">
        <v>270.86999500000002</v>
      </c>
      <c r="D102" s="15">
        <v>252.770004</v>
      </c>
      <c r="E102" s="15">
        <v>252.86999499999999</v>
      </c>
      <c r="F102" s="15">
        <v>247.99937399999999</v>
      </c>
      <c r="G102" s="15">
        <v>72318000</v>
      </c>
      <c r="H102" s="16">
        <f t="shared" si="0"/>
        <v>6.0486686551314228E-2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5">
      <c r="A103" s="14">
        <v>43617</v>
      </c>
      <c r="B103" s="15">
        <v>252.83000200000001</v>
      </c>
      <c r="C103" s="15">
        <v>272.790009</v>
      </c>
      <c r="D103" s="15">
        <v>250.770004</v>
      </c>
      <c r="E103" s="15">
        <v>269.14999399999999</v>
      </c>
      <c r="F103" s="15">
        <v>263.96579000000003</v>
      </c>
      <c r="G103" s="15">
        <v>48686500</v>
      </c>
      <c r="H103" s="16">
        <f t="shared" si="0"/>
        <v>1.9486301657485942E-2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5">
      <c r="A104" s="14">
        <v>43647</v>
      </c>
      <c r="B104" s="15">
        <v>272.459991</v>
      </c>
      <c r="C104" s="15">
        <v>277.54998799999998</v>
      </c>
      <c r="D104" s="15">
        <v>270.29998799999998</v>
      </c>
      <c r="E104" s="15">
        <v>273.07998700000002</v>
      </c>
      <c r="F104" s="15">
        <v>269.21173099999999</v>
      </c>
      <c r="G104" s="15">
        <v>55490400</v>
      </c>
      <c r="H104" s="16">
        <f t="shared" si="0"/>
        <v>-1.6678941120037542E-2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5">
      <c r="A105" s="14">
        <v>43678</v>
      </c>
      <c r="B105" s="15">
        <v>273.27999899999998</v>
      </c>
      <c r="C105" s="15">
        <v>276.27999899999998</v>
      </c>
      <c r="D105" s="15">
        <v>258.70001200000002</v>
      </c>
      <c r="E105" s="15">
        <v>268.60000600000001</v>
      </c>
      <c r="F105" s="15">
        <v>264.79522700000001</v>
      </c>
      <c r="G105" s="15">
        <v>76101400</v>
      </c>
      <c r="H105" s="16">
        <f t="shared" si="0"/>
        <v>1.4673476923795056E-2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14">
        <v>43709</v>
      </c>
      <c r="B106" s="15">
        <v>266.82998700000002</v>
      </c>
      <c r="C106" s="15">
        <v>277.98001099999999</v>
      </c>
      <c r="D106" s="15">
        <v>265.67999300000002</v>
      </c>
      <c r="E106" s="15">
        <v>272.60000600000001</v>
      </c>
      <c r="F106" s="15">
        <v>268.73855600000002</v>
      </c>
      <c r="G106" s="15">
        <v>45894200</v>
      </c>
      <c r="H106" s="16">
        <f t="shared" si="0"/>
        <v>2.5996719975408204E-2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5">
      <c r="A107" s="14">
        <v>43739</v>
      </c>
      <c r="B107" s="15">
        <v>273.44000199999999</v>
      </c>
      <c r="C107" s="15">
        <v>279.69000199999999</v>
      </c>
      <c r="D107" s="15">
        <v>261.58999599999999</v>
      </c>
      <c r="E107" s="15">
        <v>278.54998799999998</v>
      </c>
      <c r="F107" s="15">
        <v>275.91134599999998</v>
      </c>
      <c r="G107" s="15">
        <v>52876500</v>
      </c>
      <c r="H107" s="16">
        <f t="shared" si="0"/>
        <v>3.499040026312094E-2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5">
      <c r="A108" s="14">
        <v>43770</v>
      </c>
      <c r="B108" s="15">
        <v>280.04998799999998</v>
      </c>
      <c r="C108" s="15">
        <v>289.77999899999998</v>
      </c>
      <c r="D108" s="15">
        <v>279.91000400000001</v>
      </c>
      <c r="E108" s="15">
        <v>288.64999399999999</v>
      </c>
      <c r="F108" s="15">
        <v>285.91564899999997</v>
      </c>
      <c r="G108" s="15">
        <v>43686600</v>
      </c>
      <c r="H108" s="16">
        <f t="shared" si="0"/>
        <v>2.4171761625957029E-2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5">
      <c r="A109" s="14">
        <v>43800</v>
      </c>
      <c r="B109" s="15">
        <v>289.02999899999998</v>
      </c>
      <c r="C109" s="15">
        <v>297.51001000000002</v>
      </c>
      <c r="D109" s="15">
        <v>282.10000600000001</v>
      </c>
      <c r="E109" s="15">
        <v>295.79998799999998</v>
      </c>
      <c r="F109" s="15">
        <v>292.99792500000001</v>
      </c>
      <c r="G109" s="15">
        <v>56497300</v>
      </c>
      <c r="H109" s="16" t="e">
        <f t="shared" si="0"/>
        <v>#DIV/0!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5">
      <c r="A110" s="12"/>
      <c r="B110" s="12"/>
      <c r="C110" s="12"/>
      <c r="D110" s="12"/>
      <c r="E110" s="12"/>
      <c r="F110" s="12"/>
      <c r="G110" s="12"/>
      <c r="H110" s="16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5">
      <c r="A111" s="12"/>
      <c r="B111" s="12"/>
      <c r="C111" s="12"/>
      <c r="D111" s="12"/>
      <c r="E111" s="12"/>
      <c r="F111" s="12"/>
      <c r="G111" s="12"/>
      <c r="H111" s="16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5">
      <c r="A112" s="12"/>
      <c r="B112" s="12"/>
      <c r="C112" s="12"/>
      <c r="D112" s="12"/>
      <c r="E112" s="12"/>
      <c r="F112" s="12"/>
      <c r="G112" s="12"/>
      <c r="H112" s="16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12"/>
      <c r="B113" s="12"/>
      <c r="C113" s="12"/>
      <c r="D113" s="12"/>
      <c r="E113" s="12"/>
      <c r="F113" s="12"/>
      <c r="G113" s="12"/>
      <c r="H113" s="16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5">
      <c r="A114" s="12"/>
      <c r="B114" s="12"/>
      <c r="C114" s="12"/>
      <c r="D114" s="12"/>
      <c r="E114" s="12"/>
      <c r="F114" s="12"/>
      <c r="G114" s="12"/>
      <c r="H114" s="16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5">
      <c r="A115" s="12"/>
      <c r="B115" s="12"/>
      <c r="C115" s="12"/>
      <c r="D115" s="12"/>
      <c r="E115" s="12"/>
      <c r="F115" s="12"/>
      <c r="G115" s="12"/>
      <c r="H115" s="16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12"/>
      <c r="B116" s="12"/>
      <c r="C116" s="12"/>
      <c r="D116" s="12"/>
      <c r="E116" s="12"/>
      <c r="F116" s="12"/>
      <c r="G116" s="12"/>
      <c r="H116" s="16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5">
      <c r="A117" s="12"/>
      <c r="B117" s="12"/>
      <c r="C117" s="12"/>
      <c r="D117" s="12"/>
      <c r="E117" s="12"/>
      <c r="F117" s="12"/>
      <c r="G117" s="12"/>
      <c r="H117" s="16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5">
      <c r="A118" s="12"/>
      <c r="B118" s="12"/>
      <c r="C118" s="12"/>
      <c r="D118" s="12"/>
      <c r="E118" s="12"/>
      <c r="F118" s="12"/>
      <c r="G118" s="12"/>
      <c r="H118" s="16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5">
      <c r="A119" s="12"/>
      <c r="B119" s="12"/>
      <c r="C119" s="12"/>
      <c r="D119" s="12"/>
      <c r="E119" s="12"/>
      <c r="F119" s="12"/>
      <c r="G119" s="12"/>
      <c r="H119" s="16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5">
      <c r="A120" s="12"/>
      <c r="B120" s="12"/>
      <c r="C120" s="12"/>
      <c r="D120" s="12"/>
      <c r="E120" s="12"/>
      <c r="F120" s="12"/>
      <c r="G120" s="12"/>
      <c r="H120" s="16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5">
      <c r="A121" s="12"/>
      <c r="B121" s="12"/>
      <c r="C121" s="12"/>
      <c r="D121" s="12"/>
      <c r="E121" s="12"/>
      <c r="F121" s="12"/>
      <c r="G121" s="12"/>
      <c r="H121" s="16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5">
      <c r="A122" s="12"/>
      <c r="B122" s="12"/>
      <c r="C122" s="12"/>
      <c r="D122" s="12"/>
      <c r="E122" s="12"/>
      <c r="F122" s="12"/>
      <c r="G122" s="12"/>
      <c r="H122" s="16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5">
      <c r="A123" s="12"/>
      <c r="B123" s="12"/>
      <c r="C123" s="12"/>
      <c r="D123" s="12"/>
      <c r="E123" s="12"/>
      <c r="F123" s="12"/>
      <c r="G123" s="12"/>
      <c r="H123" s="16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5">
      <c r="A124" s="12"/>
      <c r="B124" s="12"/>
      <c r="C124" s="12"/>
      <c r="D124" s="12"/>
      <c r="E124" s="12"/>
      <c r="F124" s="12"/>
      <c r="G124" s="12"/>
      <c r="H124" s="16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5">
      <c r="A125" s="12"/>
      <c r="B125" s="12"/>
      <c r="C125" s="12"/>
      <c r="D125" s="12"/>
      <c r="E125" s="12"/>
      <c r="F125" s="12"/>
      <c r="G125" s="12"/>
      <c r="H125" s="16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5">
      <c r="A126" s="12"/>
      <c r="B126" s="12"/>
      <c r="C126" s="12"/>
      <c r="D126" s="12"/>
      <c r="E126" s="12"/>
      <c r="F126" s="12"/>
      <c r="G126" s="12"/>
      <c r="H126" s="16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5">
      <c r="A127" s="12"/>
      <c r="B127" s="12"/>
      <c r="C127" s="12"/>
      <c r="D127" s="12"/>
      <c r="E127" s="12"/>
      <c r="F127" s="12"/>
      <c r="G127" s="12"/>
      <c r="H127" s="16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5">
      <c r="A128" s="12"/>
      <c r="B128" s="12"/>
      <c r="C128" s="12"/>
      <c r="D128" s="12"/>
      <c r="E128" s="12"/>
      <c r="F128" s="12"/>
      <c r="G128" s="12"/>
      <c r="H128" s="16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5">
      <c r="A129" s="12"/>
      <c r="B129" s="12"/>
      <c r="C129" s="12"/>
      <c r="D129" s="12"/>
      <c r="E129" s="12"/>
      <c r="F129" s="12"/>
      <c r="G129" s="12"/>
      <c r="H129" s="16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5">
      <c r="A130" s="12"/>
      <c r="B130" s="12"/>
      <c r="C130" s="12"/>
      <c r="D130" s="12"/>
      <c r="E130" s="12"/>
      <c r="F130" s="12"/>
      <c r="G130" s="12"/>
      <c r="H130" s="16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5">
      <c r="A131" s="12"/>
      <c r="B131" s="12"/>
      <c r="C131" s="12"/>
      <c r="D131" s="12"/>
      <c r="E131" s="12"/>
      <c r="F131" s="12"/>
      <c r="G131" s="12"/>
      <c r="H131" s="16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5">
      <c r="A132" s="12"/>
      <c r="B132" s="12"/>
      <c r="C132" s="12"/>
      <c r="D132" s="12"/>
      <c r="E132" s="12"/>
      <c r="F132" s="12"/>
      <c r="G132" s="12"/>
      <c r="H132" s="16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5">
      <c r="A133" s="12"/>
      <c r="B133" s="12"/>
      <c r="C133" s="12"/>
      <c r="D133" s="12"/>
      <c r="E133" s="12"/>
      <c r="F133" s="12"/>
      <c r="G133" s="12"/>
      <c r="H133" s="16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5">
      <c r="A134" s="12"/>
      <c r="B134" s="12"/>
      <c r="C134" s="12"/>
      <c r="D134" s="12"/>
      <c r="E134" s="12"/>
      <c r="F134" s="12"/>
      <c r="G134" s="12"/>
      <c r="H134" s="16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5">
      <c r="A135" s="12"/>
      <c r="B135" s="12"/>
      <c r="C135" s="12"/>
      <c r="D135" s="12"/>
      <c r="E135" s="12"/>
      <c r="F135" s="12"/>
      <c r="G135" s="12"/>
      <c r="H135" s="16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5">
      <c r="A136" s="12"/>
      <c r="B136" s="12"/>
      <c r="C136" s="12"/>
      <c r="D136" s="12"/>
      <c r="E136" s="12"/>
      <c r="F136" s="12"/>
      <c r="G136" s="12"/>
      <c r="H136" s="16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5">
      <c r="A137" s="12"/>
      <c r="B137" s="12"/>
      <c r="C137" s="12"/>
      <c r="D137" s="12"/>
      <c r="E137" s="12"/>
      <c r="F137" s="12"/>
      <c r="G137" s="12"/>
      <c r="H137" s="16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5">
      <c r="A138" s="12"/>
      <c r="B138" s="12"/>
      <c r="C138" s="12"/>
      <c r="D138" s="12"/>
      <c r="E138" s="12"/>
      <c r="F138" s="12"/>
      <c r="G138" s="12"/>
      <c r="H138" s="16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5">
      <c r="A139" s="12"/>
      <c r="B139" s="12"/>
      <c r="C139" s="12"/>
      <c r="D139" s="12"/>
      <c r="E139" s="12"/>
      <c r="F139" s="12"/>
      <c r="G139" s="12"/>
      <c r="H139" s="16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5">
      <c r="A140" s="12"/>
      <c r="B140" s="12"/>
      <c r="C140" s="12"/>
      <c r="D140" s="12"/>
      <c r="E140" s="12"/>
      <c r="F140" s="12"/>
      <c r="G140" s="12"/>
      <c r="H140" s="16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5">
      <c r="A141" s="12"/>
      <c r="B141" s="12"/>
      <c r="C141" s="12"/>
      <c r="D141" s="12"/>
      <c r="E141" s="12"/>
      <c r="F141" s="12"/>
      <c r="G141" s="12"/>
      <c r="H141" s="16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5">
      <c r="A142" s="12"/>
      <c r="B142" s="12"/>
      <c r="C142" s="12"/>
      <c r="D142" s="12"/>
      <c r="E142" s="12"/>
      <c r="F142" s="12"/>
      <c r="G142" s="12"/>
      <c r="H142" s="16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5">
      <c r="A143" s="12"/>
      <c r="B143" s="12"/>
      <c r="C143" s="12"/>
      <c r="D143" s="12"/>
      <c r="E143" s="12"/>
      <c r="F143" s="12"/>
      <c r="G143" s="12"/>
      <c r="H143" s="16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5">
      <c r="A144" s="12"/>
      <c r="B144" s="12"/>
      <c r="C144" s="12"/>
      <c r="D144" s="12"/>
      <c r="E144" s="12"/>
      <c r="F144" s="12"/>
      <c r="G144" s="12"/>
      <c r="H144" s="16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5">
      <c r="A145" s="12"/>
      <c r="B145" s="12"/>
      <c r="C145" s="12"/>
      <c r="D145" s="12"/>
      <c r="E145" s="12"/>
      <c r="F145" s="12"/>
      <c r="G145" s="12"/>
      <c r="H145" s="16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5">
      <c r="A146" s="12"/>
      <c r="B146" s="12"/>
      <c r="C146" s="12"/>
      <c r="D146" s="12"/>
      <c r="E146" s="12"/>
      <c r="F146" s="12"/>
      <c r="G146" s="12"/>
      <c r="H146" s="16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5">
      <c r="A147" s="12"/>
      <c r="B147" s="12"/>
      <c r="C147" s="12"/>
      <c r="D147" s="12"/>
      <c r="E147" s="12"/>
      <c r="F147" s="12"/>
      <c r="G147" s="12"/>
      <c r="H147" s="16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5">
      <c r="A148" s="12"/>
      <c r="B148" s="12"/>
      <c r="C148" s="12"/>
      <c r="D148" s="12"/>
      <c r="E148" s="12"/>
      <c r="F148" s="12"/>
      <c r="G148" s="12"/>
      <c r="H148" s="16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5">
      <c r="A149" s="12"/>
      <c r="B149" s="12"/>
      <c r="C149" s="12"/>
      <c r="D149" s="12"/>
      <c r="E149" s="12"/>
      <c r="F149" s="12"/>
      <c r="G149" s="12"/>
      <c r="H149" s="16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5">
      <c r="A150" s="12"/>
      <c r="B150" s="12"/>
      <c r="C150" s="12"/>
      <c r="D150" s="12"/>
      <c r="E150" s="12"/>
      <c r="F150" s="12"/>
      <c r="G150" s="12"/>
      <c r="H150" s="16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12"/>
      <c r="B151" s="12"/>
      <c r="C151" s="12"/>
      <c r="D151" s="12"/>
      <c r="E151" s="12"/>
      <c r="F151" s="12"/>
      <c r="G151" s="12"/>
      <c r="H151" s="16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5">
      <c r="A152" s="12"/>
      <c r="B152" s="12"/>
      <c r="C152" s="12"/>
      <c r="D152" s="12"/>
      <c r="E152" s="12"/>
      <c r="F152" s="12"/>
      <c r="G152" s="12"/>
      <c r="H152" s="16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5">
      <c r="A153" s="12"/>
      <c r="B153" s="12"/>
      <c r="C153" s="12"/>
      <c r="D153" s="12"/>
      <c r="E153" s="12"/>
      <c r="F153" s="12"/>
      <c r="G153" s="12"/>
      <c r="H153" s="16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5">
      <c r="A154" s="12"/>
      <c r="B154" s="12"/>
      <c r="C154" s="12"/>
      <c r="D154" s="12"/>
      <c r="E154" s="12"/>
      <c r="F154" s="12"/>
      <c r="G154" s="12"/>
      <c r="H154" s="16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5">
      <c r="A155" s="12"/>
      <c r="B155" s="12"/>
      <c r="C155" s="12"/>
      <c r="D155" s="12"/>
      <c r="E155" s="12"/>
      <c r="F155" s="12"/>
      <c r="G155" s="12"/>
      <c r="H155" s="16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5">
      <c r="A156" s="12"/>
      <c r="B156" s="12"/>
      <c r="C156" s="12"/>
      <c r="D156" s="12"/>
      <c r="E156" s="12"/>
      <c r="F156" s="12"/>
      <c r="G156" s="12"/>
      <c r="H156" s="16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5">
      <c r="A157" s="12"/>
      <c r="B157" s="12"/>
      <c r="C157" s="12"/>
      <c r="D157" s="12"/>
      <c r="E157" s="12"/>
      <c r="F157" s="12"/>
      <c r="G157" s="12"/>
      <c r="H157" s="16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5">
      <c r="A158" s="12"/>
      <c r="B158" s="12"/>
      <c r="C158" s="12"/>
      <c r="D158" s="12"/>
      <c r="E158" s="12"/>
      <c r="F158" s="12"/>
      <c r="G158" s="12"/>
      <c r="H158" s="16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5">
      <c r="A159" s="12"/>
      <c r="B159" s="12"/>
      <c r="C159" s="12"/>
      <c r="D159" s="12"/>
      <c r="E159" s="12"/>
      <c r="F159" s="12"/>
      <c r="G159" s="12"/>
      <c r="H159" s="16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5">
      <c r="A160" s="12"/>
      <c r="B160" s="12"/>
      <c r="C160" s="12"/>
      <c r="D160" s="12"/>
      <c r="E160" s="12"/>
      <c r="F160" s="12"/>
      <c r="G160" s="12"/>
      <c r="H160" s="16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5">
      <c r="A161" s="12"/>
      <c r="B161" s="12"/>
      <c r="C161" s="12"/>
      <c r="D161" s="12"/>
      <c r="E161" s="12"/>
      <c r="F161" s="12"/>
      <c r="G161" s="12"/>
      <c r="H161" s="16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5">
      <c r="A162" s="12"/>
      <c r="B162" s="12"/>
      <c r="C162" s="12"/>
      <c r="D162" s="12"/>
      <c r="E162" s="12"/>
      <c r="F162" s="12"/>
      <c r="G162" s="12"/>
      <c r="H162" s="16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5">
      <c r="A163" s="12"/>
      <c r="B163" s="12"/>
      <c r="C163" s="12"/>
      <c r="D163" s="12"/>
      <c r="E163" s="12"/>
      <c r="F163" s="12"/>
      <c r="G163" s="12"/>
      <c r="H163" s="16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5">
      <c r="A164" s="12"/>
      <c r="B164" s="12"/>
      <c r="C164" s="12"/>
      <c r="D164" s="12"/>
      <c r="E164" s="12"/>
      <c r="F164" s="12"/>
      <c r="G164" s="12"/>
      <c r="H164" s="16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5">
      <c r="A165" s="12"/>
      <c r="B165" s="12"/>
      <c r="C165" s="12"/>
      <c r="D165" s="12"/>
      <c r="E165" s="12"/>
      <c r="F165" s="12"/>
      <c r="G165" s="12"/>
      <c r="H165" s="16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5">
      <c r="A166" s="12"/>
      <c r="B166" s="12"/>
      <c r="C166" s="12"/>
      <c r="D166" s="12"/>
      <c r="E166" s="12"/>
      <c r="F166" s="12"/>
      <c r="G166" s="12"/>
      <c r="H166" s="16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5">
      <c r="A167" s="12"/>
      <c r="B167" s="12"/>
      <c r="C167" s="12"/>
      <c r="D167" s="12"/>
      <c r="E167" s="12"/>
      <c r="F167" s="12"/>
      <c r="G167" s="12"/>
      <c r="H167" s="16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5">
      <c r="A168" s="12"/>
      <c r="B168" s="12"/>
      <c r="C168" s="12"/>
      <c r="D168" s="12"/>
      <c r="E168" s="12"/>
      <c r="F168" s="12"/>
      <c r="G168" s="12"/>
      <c r="H168" s="16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5">
      <c r="A169" s="12"/>
      <c r="B169" s="12"/>
      <c r="C169" s="12"/>
      <c r="D169" s="12"/>
      <c r="E169" s="12"/>
      <c r="F169" s="12"/>
      <c r="G169" s="12"/>
      <c r="H169" s="16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5">
      <c r="A170" s="12"/>
      <c r="B170" s="12"/>
      <c r="C170" s="12"/>
      <c r="D170" s="12"/>
      <c r="E170" s="12"/>
      <c r="F170" s="12"/>
      <c r="G170" s="12"/>
      <c r="H170" s="16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5">
      <c r="A171" s="12"/>
      <c r="B171" s="12"/>
      <c r="C171" s="12"/>
      <c r="D171" s="12"/>
      <c r="E171" s="12"/>
      <c r="F171" s="12"/>
      <c r="G171" s="12"/>
      <c r="H171" s="16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12"/>
      <c r="B172" s="12"/>
      <c r="C172" s="12"/>
      <c r="D172" s="12"/>
      <c r="E172" s="12"/>
      <c r="F172" s="12"/>
      <c r="G172" s="12"/>
      <c r="H172" s="16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5">
      <c r="A173" s="12"/>
      <c r="B173" s="12"/>
      <c r="C173" s="12"/>
      <c r="D173" s="12"/>
      <c r="E173" s="12"/>
      <c r="F173" s="12"/>
      <c r="G173" s="12"/>
      <c r="H173" s="16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5">
      <c r="A174" s="12"/>
      <c r="B174" s="12"/>
      <c r="C174" s="12"/>
      <c r="D174" s="12"/>
      <c r="E174" s="12"/>
      <c r="F174" s="12"/>
      <c r="G174" s="12"/>
      <c r="H174" s="16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5">
      <c r="A175" s="12"/>
      <c r="B175" s="12"/>
      <c r="C175" s="12"/>
      <c r="D175" s="12"/>
      <c r="E175" s="12"/>
      <c r="F175" s="12"/>
      <c r="G175" s="12"/>
      <c r="H175" s="16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12"/>
      <c r="B176" s="12"/>
      <c r="C176" s="12"/>
      <c r="D176" s="12"/>
      <c r="E176" s="12"/>
      <c r="F176" s="12"/>
      <c r="G176" s="12"/>
      <c r="H176" s="16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5">
      <c r="A177" s="12"/>
      <c r="B177" s="12"/>
      <c r="C177" s="12"/>
      <c r="D177" s="12"/>
      <c r="E177" s="12"/>
      <c r="F177" s="12"/>
      <c r="G177" s="12"/>
      <c r="H177" s="16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5">
      <c r="A178" s="12"/>
      <c r="B178" s="12"/>
      <c r="C178" s="12"/>
      <c r="D178" s="12"/>
      <c r="E178" s="12"/>
      <c r="F178" s="12"/>
      <c r="G178" s="12"/>
      <c r="H178" s="16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5">
      <c r="A179" s="12"/>
      <c r="B179" s="12"/>
      <c r="C179" s="12"/>
      <c r="D179" s="12"/>
      <c r="E179" s="12"/>
      <c r="F179" s="12"/>
      <c r="G179" s="12"/>
      <c r="H179" s="16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5">
      <c r="A180" s="12"/>
      <c r="B180" s="12"/>
      <c r="C180" s="12"/>
      <c r="D180" s="12"/>
      <c r="E180" s="12"/>
      <c r="F180" s="12"/>
      <c r="G180" s="12"/>
      <c r="H180" s="16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5">
      <c r="A181" s="12"/>
      <c r="B181" s="12"/>
      <c r="C181" s="12"/>
      <c r="D181" s="12"/>
      <c r="E181" s="12"/>
      <c r="F181" s="12"/>
      <c r="G181" s="12"/>
      <c r="H181" s="16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5">
      <c r="A182" s="12"/>
      <c r="B182" s="12"/>
      <c r="C182" s="12"/>
      <c r="D182" s="12"/>
      <c r="E182" s="12"/>
      <c r="F182" s="12"/>
      <c r="G182" s="12"/>
      <c r="H182" s="16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5">
      <c r="A183" s="12"/>
      <c r="B183" s="12"/>
      <c r="C183" s="12"/>
      <c r="D183" s="12"/>
      <c r="E183" s="12"/>
      <c r="F183" s="12"/>
      <c r="G183" s="12"/>
      <c r="H183" s="16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5">
      <c r="A184" s="12"/>
      <c r="B184" s="12"/>
      <c r="C184" s="12"/>
      <c r="D184" s="12"/>
      <c r="E184" s="12"/>
      <c r="F184" s="12"/>
      <c r="G184" s="12"/>
      <c r="H184" s="16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5">
      <c r="A185" s="12"/>
      <c r="B185" s="12"/>
      <c r="C185" s="12"/>
      <c r="D185" s="12"/>
      <c r="E185" s="12"/>
      <c r="F185" s="12"/>
      <c r="G185" s="12"/>
      <c r="H185" s="16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5">
      <c r="A186" s="12"/>
      <c r="B186" s="12"/>
      <c r="C186" s="12"/>
      <c r="D186" s="12"/>
      <c r="E186" s="12"/>
      <c r="F186" s="12"/>
      <c r="G186" s="12"/>
      <c r="H186" s="16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5">
      <c r="A187" s="12"/>
      <c r="B187" s="12"/>
      <c r="C187" s="12"/>
      <c r="D187" s="12"/>
      <c r="E187" s="12"/>
      <c r="F187" s="12"/>
      <c r="G187" s="12"/>
      <c r="H187" s="16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5">
      <c r="A188" s="12"/>
      <c r="B188" s="12"/>
      <c r="C188" s="12"/>
      <c r="D188" s="12"/>
      <c r="E188" s="12"/>
      <c r="F188" s="12"/>
      <c r="G188" s="12"/>
      <c r="H188" s="16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5">
      <c r="A189" s="12"/>
      <c r="B189" s="12"/>
      <c r="C189" s="12"/>
      <c r="D189" s="12"/>
      <c r="E189" s="12"/>
      <c r="F189" s="12"/>
      <c r="G189" s="12"/>
      <c r="H189" s="16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5">
      <c r="A190" s="12"/>
      <c r="B190" s="12"/>
      <c r="C190" s="12"/>
      <c r="D190" s="12"/>
      <c r="E190" s="12"/>
      <c r="F190" s="12"/>
      <c r="G190" s="12"/>
      <c r="H190" s="16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5">
      <c r="A191" s="12"/>
      <c r="B191" s="12"/>
      <c r="C191" s="12"/>
      <c r="D191" s="12"/>
      <c r="E191" s="12"/>
      <c r="F191" s="12"/>
      <c r="G191" s="12"/>
      <c r="H191" s="16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5">
      <c r="A192" s="12"/>
      <c r="B192" s="12"/>
      <c r="C192" s="12"/>
      <c r="D192" s="12"/>
      <c r="E192" s="12"/>
      <c r="F192" s="12"/>
      <c r="G192" s="12"/>
      <c r="H192" s="16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5">
      <c r="A193" s="12"/>
      <c r="B193" s="12"/>
      <c r="C193" s="12"/>
      <c r="D193" s="12"/>
      <c r="E193" s="12"/>
      <c r="F193" s="12"/>
      <c r="G193" s="12"/>
      <c r="H193" s="16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5">
      <c r="A194" s="12"/>
      <c r="B194" s="12"/>
      <c r="C194" s="12"/>
      <c r="D194" s="12"/>
      <c r="E194" s="12"/>
      <c r="F194" s="12"/>
      <c r="G194" s="12"/>
      <c r="H194" s="16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5">
      <c r="A195" s="12"/>
      <c r="B195" s="12"/>
      <c r="C195" s="12"/>
      <c r="D195" s="12"/>
      <c r="E195" s="12"/>
      <c r="F195" s="12"/>
      <c r="G195" s="12"/>
      <c r="H195" s="16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5">
      <c r="A196" s="12"/>
      <c r="B196" s="12"/>
      <c r="C196" s="12"/>
      <c r="D196" s="12"/>
      <c r="E196" s="12"/>
      <c r="F196" s="12"/>
      <c r="G196" s="12"/>
      <c r="H196" s="16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5">
      <c r="A197" s="12"/>
      <c r="B197" s="12"/>
      <c r="C197" s="12"/>
      <c r="D197" s="12"/>
      <c r="E197" s="12"/>
      <c r="F197" s="12"/>
      <c r="G197" s="12"/>
      <c r="H197" s="16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5">
      <c r="A198" s="12"/>
      <c r="B198" s="12"/>
      <c r="C198" s="12"/>
      <c r="D198" s="12"/>
      <c r="E198" s="12"/>
      <c r="F198" s="12"/>
      <c r="G198" s="12"/>
      <c r="H198" s="16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5">
      <c r="A199" s="12"/>
      <c r="B199" s="12"/>
      <c r="C199" s="12"/>
      <c r="D199" s="12"/>
      <c r="E199" s="12"/>
      <c r="F199" s="12"/>
      <c r="G199" s="12"/>
      <c r="H199" s="16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5">
      <c r="A200" s="12"/>
      <c r="B200" s="12"/>
      <c r="C200" s="12"/>
      <c r="D200" s="12"/>
      <c r="E200" s="12"/>
      <c r="F200" s="12"/>
      <c r="G200" s="12"/>
      <c r="H200" s="16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5">
      <c r="A201" s="12"/>
      <c r="B201" s="12"/>
      <c r="C201" s="12"/>
      <c r="D201" s="12"/>
      <c r="E201" s="12"/>
      <c r="F201" s="12"/>
      <c r="G201" s="12"/>
      <c r="H201" s="16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5">
      <c r="A202" s="12"/>
      <c r="B202" s="12"/>
      <c r="C202" s="12"/>
      <c r="D202" s="12"/>
      <c r="E202" s="12"/>
      <c r="F202" s="12"/>
      <c r="G202" s="12"/>
      <c r="H202" s="16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5">
      <c r="A203" s="12"/>
      <c r="B203" s="12"/>
      <c r="C203" s="12"/>
      <c r="D203" s="12"/>
      <c r="E203" s="12"/>
      <c r="F203" s="12"/>
      <c r="G203" s="12"/>
      <c r="H203" s="16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5">
      <c r="A204" s="12"/>
      <c r="B204" s="12"/>
      <c r="C204" s="12"/>
      <c r="D204" s="12"/>
      <c r="E204" s="12"/>
      <c r="F204" s="12"/>
      <c r="G204" s="12"/>
      <c r="H204" s="16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5">
      <c r="A205" s="12"/>
      <c r="B205" s="12"/>
      <c r="C205" s="12"/>
      <c r="D205" s="12"/>
      <c r="E205" s="12"/>
      <c r="F205" s="12"/>
      <c r="G205" s="12"/>
      <c r="H205" s="16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5">
      <c r="A206" s="12"/>
      <c r="B206" s="12"/>
      <c r="C206" s="12"/>
      <c r="D206" s="12"/>
      <c r="E206" s="12"/>
      <c r="F206" s="12"/>
      <c r="G206" s="12"/>
      <c r="H206" s="16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5">
      <c r="A207" s="12"/>
      <c r="B207" s="12"/>
      <c r="C207" s="12"/>
      <c r="D207" s="12"/>
      <c r="E207" s="12"/>
      <c r="F207" s="12"/>
      <c r="G207" s="12"/>
      <c r="H207" s="16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5">
      <c r="A208" s="12"/>
      <c r="B208" s="12"/>
      <c r="C208" s="12"/>
      <c r="D208" s="12"/>
      <c r="E208" s="12"/>
      <c r="F208" s="12"/>
      <c r="G208" s="12"/>
      <c r="H208" s="16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5">
      <c r="A209" s="12"/>
      <c r="B209" s="12"/>
      <c r="C209" s="12"/>
      <c r="D209" s="12"/>
      <c r="E209" s="12"/>
      <c r="F209" s="12"/>
      <c r="G209" s="12"/>
      <c r="H209" s="16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5">
      <c r="A210" s="12"/>
      <c r="B210" s="12"/>
      <c r="C210" s="12"/>
      <c r="D210" s="12"/>
      <c r="E210" s="12"/>
      <c r="F210" s="12"/>
      <c r="G210" s="12"/>
      <c r="H210" s="16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5">
      <c r="A211" s="12"/>
      <c r="B211" s="12"/>
      <c r="C211" s="12"/>
      <c r="D211" s="12"/>
      <c r="E211" s="12"/>
      <c r="F211" s="12"/>
      <c r="G211" s="12"/>
      <c r="H211" s="16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5">
      <c r="A212" s="12"/>
      <c r="B212" s="12"/>
      <c r="C212" s="12"/>
      <c r="D212" s="12"/>
      <c r="E212" s="12"/>
      <c r="F212" s="12"/>
      <c r="G212" s="12"/>
      <c r="H212" s="16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5">
      <c r="A213" s="12"/>
      <c r="B213" s="12"/>
      <c r="C213" s="12"/>
      <c r="D213" s="12"/>
      <c r="E213" s="12"/>
      <c r="F213" s="12"/>
      <c r="G213" s="12"/>
      <c r="H213" s="16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5">
      <c r="A214" s="12"/>
      <c r="B214" s="12"/>
      <c r="C214" s="12"/>
      <c r="D214" s="12"/>
      <c r="E214" s="12"/>
      <c r="F214" s="12"/>
      <c r="G214" s="12"/>
      <c r="H214" s="16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5">
      <c r="A215" s="12"/>
      <c r="B215" s="12"/>
      <c r="C215" s="12"/>
      <c r="D215" s="12"/>
      <c r="E215" s="12"/>
      <c r="F215" s="12"/>
      <c r="G215" s="12"/>
      <c r="H215" s="16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5">
      <c r="A216" s="12"/>
      <c r="B216" s="12"/>
      <c r="C216" s="12"/>
      <c r="D216" s="12"/>
      <c r="E216" s="12"/>
      <c r="F216" s="12"/>
      <c r="G216" s="12"/>
      <c r="H216" s="16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5">
      <c r="A217" s="12"/>
      <c r="B217" s="12"/>
      <c r="C217" s="12"/>
      <c r="D217" s="12"/>
      <c r="E217" s="12"/>
      <c r="F217" s="12"/>
      <c r="G217" s="12"/>
      <c r="H217" s="16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5">
      <c r="A218" s="12"/>
      <c r="B218" s="12"/>
      <c r="C218" s="12"/>
      <c r="D218" s="12"/>
      <c r="E218" s="12"/>
      <c r="F218" s="12"/>
      <c r="G218" s="12"/>
      <c r="H218" s="16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5">
      <c r="A219" s="12"/>
      <c r="B219" s="12"/>
      <c r="C219" s="12"/>
      <c r="D219" s="12"/>
      <c r="E219" s="12"/>
      <c r="F219" s="12"/>
      <c r="G219" s="12"/>
      <c r="H219" s="16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5">
      <c r="A220" s="12"/>
      <c r="B220" s="12"/>
      <c r="C220" s="12"/>
      <c r="D220" s="12"/>
      <c r="E220" s="12"/>
      <c r="F220" s="12"/>
      <c r="G220" s="12"/>
      <c r="H220" s="16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16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16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16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16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16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16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16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16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16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16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16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16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16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16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16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16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16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16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16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16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16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16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16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16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16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16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16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16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16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16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16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16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16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16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16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16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16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16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16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16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16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16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16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16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16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16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16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16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16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16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16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16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16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16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16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16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16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16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16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16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16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16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16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16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16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16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16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16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16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16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16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16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16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16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16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16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16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16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16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16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16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16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16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16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16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16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16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16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16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/>
    <row r="311" spans="1:26" ht="15.75" customHeight="1" x14ac:dyDescent="0.25"/>
    <row r="312" spans="1:26" ht="15.75" customHeight="1" x14ac:dyDescent="0.25"/>
    <row r="313" spans="1:26" ht="15.75" customHeight="1" x14ac:dyDescent="0.25"/>
    <row r="314" spans="1:26" ht="15.75" customHeight="1" x14ac:dyDescent="0.25"/>
    <row r="315" spans="1:26" ht="15.75" customHeight="1" x14ac:dyDescent="0.25"/>
    <row r="316" spans="1:26" ht="15.75" customHeight="1" x14ac:dyDescent="0.25"/>
    <row r="317" spans="1:26" ht="15.75" customHeight="1" x14ac:dyDescent="0.25"/>
    <row r="318" spans="1:26" ht="15.75" customHeight="1" x14ac:dyDescent="0.25"/>
    <row r="319" spans="1:26" ht="15.75" customHeight="1" x14ac:dyDescent="0.25"/>
    <row r="320" spans="1:26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sqref="A1:XFD1048576"/>
    </sheetView>
  </sheetViews>
  <sheetFormatPr defaultColWidth="12.6328125" defaultRowHeight="15" customHeight="1" x14ac:dyDescent="0.25"/>
  <cols>
    <col min="1" max="1" width="10.08984375" bestFit="1" customWidth="1"/>
    <col min="2" max="6" width="10.81640625" bestFit="1" customWidth="1"/>
    <col min="7" max="7" width="8.81640625" bestFit="1" customWidth="1"/>
    <col min="8" max="8" width="7" bestFit="1" customWidth="1"/>
    <col min="9" max="26" width="14.36328125" customWidth="1"/>
  </cols>
  <sheetData>
    <row r="1" spans="1:8" ht="15.75" customHeight="1" x14ac:dyDescent="0.25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8" t="s">
        <v>17</v>
      </c>
    </row>
    <row r="2" spans="1:8" ht="15.75" customHeight="1" x14ac:dyDescent="0.25">
      <c r="A2" s="19">
        <v>40544</v>
      </c>
      <c r="B2" s="17">
        <v>78.5</v>
      </c>
      <c r="C2" s="17">
        <v>79.400002000000001</v>
      </c>
      <c r="D2" s="17">
        <v>77.25</v>
      </c>
      <c r="E2" s="17">
        <v>78.019997000000004</v>
      </c>
      <c r="F2" s="17">
        <v>52.395947</v>
      </c>
      <c r="G2" s="17">
        <v>474400</v>
      </c>
      <c r="H2" s="2">
        <f t="shared" ref="H2:H109" si="0">(F3-F2)/F3</f>
        <v>1.0149304834914375E-2</v>
      </c>
    </row>
    <row r="3" spans="1:8" ht="15.75" customHeight="1" x14ac:dyDescent="0.25">
      <c r="A3" s="19">
        <v>40575</v>
      </c>
      <c r="B3" s="17">
        <v>77.339995999999999</v>
      </c>
      <c r="C3" s="17">
        <v>78.910004000000001</v>
      </c>
      <c r="D3" s="17">
        <v>76</v>
      </c>
      <c r="E3" s="17">
        <v>78.819999999999993</v>
      </c>
      <c r="F3" s="17">
        <v>52.933182000000002</v>
      </c>
      <c r="G3" s="17">
        <v>602000</v>
      </c>
      <c r="H3" s="2">
        <f t="shared" si="0"/>
        <v>-3.3565405057204684E-3</v>
      </c>
    </row>
    <row r="4" spans="1:8" ht="15.75" customHeight="1" x14ac:dyDescent="0.25">
      <c r="A4" s="19">
        <v>40603</v>
      </c>
      <c r="B4" s="17">
        <v>78.169998000000007</v>
      </c>
      <c r="C4" s="17">
        <v>80</v>
      </c>
      <c r="D4" s="17">
        <v>77.160004000000001</v>
      </c>
      <c r="E4" s="17">
        <v>78.220000999999996</v>
      </c>
      <c r="F4" s="17">
        <v>52.756104000000001</v>
      </c>
      <c r="G4" s="17">
        <v>897600</v>
      </c>
      <c r="H4" s="2">
        <f t="shared" si="0"/>
        <v>2.6629264526463112E-2</v>
      </c>
    </row>
    <row r="5" spans="1:8" ht="15.75" customHeight="1" x14ac:dyDescent="0.25">
      <c r="A5" s="19">
        <v>40634</v>
      </c>
      <c r="B5" s="17">
        <v>77.879997000000003</v>
      </c>
      <c r="C5" s="17">
        <v>80.059997999999993</v>
      </c>
      <c r="D5" s="17">
        <v>77</v>
      </c>
      <c r="E5" s="17">
        <v>80.050003000000004</v>
      </c>
      <c r="F5" s="17">
        <v>54.199393999999998</v>
      </c>
      <c r="G5" s="17">
        <v>459000</v>
      </c>
      <c r="H5" s="2">
        <f t="shared" si="0"/>
        <v>2.9051880774406874E-2</v>
      </c>
    </row>
    <row r="6" spans="1:8" ht="15.75" customHeight="1" x14ac:dyDescent="0.25">
      <c r="A6" s="19">
        <v>40664</v>
      </c>
      <c r="B6" s="17">
        <v>79.599997999999999</v>
      </c>
      <c r="C6" s="17">
        <v>82.150002000000001</v>
      </c>
      <c r="D6" s="17">
        <v>79.569999999999993</v>
      </c>
      <c r="E6" s="17">
        <v>82.089995999999999</v>
      </c>
      <c r="F6" s="17">
        <v>55.821102000000003</v>
      </c>
      <c r="G6" s="17">
        <v>644300</v>
      </c>
      <c r="H6" s="2">
        <f t="shared" si="0"/>
        <v>-2.2431750044219979E-2</v>
      </c>
    </row>
    <row r="7" spans="1:8" ht="15.75" customHeight="1" x14ac:dyDescent="0.25">
      <c r="A7" s="19">
        <v>40695</v>
      </c>
      <c r="B7" s="17">
        <v>82.190002000000007</v>
      </c>
      <c r="C7" s="17">
        <v>82.699996999999996</v>
      </c>
      <c r="D7" s="17">
        <v>79.309997999999993</v>
      </c>
      <c r="E7" s="17">
        <v>79.959998999999996</v>
      </c>
      <c r="F7" s="17">
        <v>54.596409000000001</v>
      </c>
      <c r="G7" s="17">
        <v>1189700</v>
      </c>
      <c r="H7" s="2">
        <f t="shared" si="0"/>
        <v>4.1317895312052259E-2</v>
      </c>
    </row>
    <row r="8" spans="1:8" ht="15.75" customHeight="1" x14ac:dyDescent="0.25">
      <c r="A8" s="19">
        <v>40725</v>
      </c>
      <c r="B8" s="17">
        <v>80.019997000000004</v>
      </c>
      <c r="C8" s="17">
        <v>83.120002999999997</v>
      </c>
      <c r="D8" s="17">
        <v>79.449996999999996</v>
      </c>
      <c r="E8" s="17">
        <v>83.080001999999993</v>
      </c>
      <c r="F8" s="17">
        <v>56.949440000000003</v>
      </c>
      <c r="G8" s="17">
        <v>841900</v>
      </c>
      <c r="H8" s="2">
        <f t="shared" si="0"/>
        <v>4.8391561230506114E-2</v>
      </c>
    </row>
    <row r="9" spans="1:8" ht="15.75" customHeight="1" x14ac:dyDescent="0.25">
      <c r="A9" s="19">
        <v>40756</v>
      </c>
      <c r="B9" s="17">
        <v>82.849997999999999</v>
      </c>
      <c r="C9" s="17">
        <v>89.660004000000001</v>
      </c>
      <c r="D9" s="17">
        <v>82.760002</v>
      </c>
      <c r="E9" s="17">
        <v>86.949996999999996</v>
      </c>
      <c r="F9" s="17">
        <v>59.845455000000001</v>
      </c>
      <c r="G9" s="17">
        <v>1556900</v>
      </c>
      <c r="H9" s="2">
        <f t="shared" si="0"/>
        <v>5.6446059404518766E-2</v>
      </c>
    </row>
    <row r="10" spans="1:8" ht="15.75" customHeight="1" x14ac:dyDescent="0.25">
      <c r="A10" s="19">
        <v>40787</v>
      </c>
      <c r="B10" s="17">
        <v>86.699996999999996</v>
      </c>
      <c r="C10" s="17">
        <v>94.25</v>
      </c>
      <c r="D10" s="17">
        <v>86</v>
      </c>
      <c r="E10" s="17">
        <v>91.769997000000004</v>
      </c>
      <c r="F10" s="17">
        <v>63.425578999999999</v>
      </c>
      <c r="G10" s="17">
        <v>1400600</v>
      </c>
      <c r="H10" s="2">
        <f t="shared" si="0"/>
        <v>-1.6507306029797057E-3</v>
      </c>
    </row>
    <row r="11" spans="1:8" ht="15.75" customHeight="1" x14ac:dyDescent="0.25">
      <c r="A11" s="19">
        <v>40817</v>
      </c>
      <c r="B11" s="17">
        <v>92.230002999999996</v>
      </c>
      <c r="C11" s="17">
        <v>93.68</v>
      </c>
      <c r="D11" s="17">
        <v>87.75</v>
      </c>
      <c r="E11" s="17">
        <v>91.269997000000004</v>
      </c>
      <c r="F11" s="17">
        <v>63.321052999999999</v>
      </c>
      <c r="G11" s="17">
        <v>1406900</v>
      </c>
      <c r="H11" s="2">
        <f t="shared" si="0"/>
        <v>-8.9466843483279063E-3</v>
      </c>
    </row>
    <row r="12" spans="1:8" ht="15.75" customHeight="1" x14ac:dyDescent="0.25">
      <c r="A12" s="19">
        <v>40848</v>
      </c>
      <c r="B12" s="17">
        <v>92.220000999999996</v>
      </c>
      <c r="C12" s="17">
        <v>92.900002000000001</v>
      </c>
      <c r="D12" s="17">
        <v>89.68</v>
      </c>
      <c r="E12" s="17">
        <v>90.160004000000001</v>
      </c>
      <c r="F12" s="17">
        <v>62.759563</v>
      </c>
      <c r="G12" s="17">
        <v>1593800</v>
      </c>
      <c r="H12" s="2">
        <f t="shared" si="0"/>
        <v>2.358460983757802E-2</v>
      </c>
    </row>
    <row r="13" spans="1:8" ht="15.75" customHeight="1" x14ac:dyDescent="0.25">
      <c r="A13" s="19">
        <v>40878</v>
      </c>
      <c r="B13" s="17">
        <v>89.43</v>
      </c>
      <c r="C13" s="17">
        <v>93.82</v>
      </c>
      <c r="D13" s="17">
        <v>88.589995999999999</v>
      </c>
      <c r="E13" s="17">
        <v>92.010002</v>
      </c>
      <c r="F13" s="17">
        <v>64.275475</v>
      </c>
      <c r="G13" s="17">
        <v>1501900</v>
      </c>
      <c r="H13" s="2">
        <f t="shared" si="0"/>
        <v>2.4723986030357258E-2</v>
      </c>
    </row>
    <row r="14" spans="1:8" ht="15.75" customHeight="1" x14ac:dyDescent="0.25">
      <c r="A14" s="19">
        <v>40909</v>
      </c>
      <c r="B14" s="17">
        <v>91.239998</v>
      </c>
      <c r="C14" s="17">
        <v>92.900002000000001</v>
      </c>
      <c r="D14" s="17">
        <v>89.510002</v>
      </c>
      <c r="E14" s="17">
        <v>92.849997999999999</v>
      </c>
      <c r="F14" s="17">
        <v>65.904906999999994</v>
      </c>
      <c r="G14" s="17">
        <v>2442800</v>
      </c>
      <c r="H14" s="2">
        <f t="shared" si="0"/>
        <v>-1.0777211551222108E-2</v>
      </c>
    </row>
    <row r="15" spans="1:8" ht="15.75" customHeight="1" x14ac:dyDescent="0.25">
      <c r="A15" s="19">
        <v>40940</v>
      </c>
      <c r="B15" s="17">
        <v>92.169998000000007</v>
      </c>
      <c r="C15" s="17">
        <v>92.550003000000004</v>
      </c>
      <c r="D15" s="17">
        <v>89.699996999999996</v>
      </c>
      <c r="E15" s="17">
        <v>91.860000999999997</v>
      </c>
      <c r="F15" s="17">
        <v>65.202208999999996</v>
      </c>
      <c r="G15" s="17">
        <v>1274700</v>
      </c>
      <c r="H15" s="2">
        <f t="shared" si="0"/>
        <v>-2.9841489230489387E-2</v>
      </c>
    </row>
    <row r="16" spans="1:8" ht="15.75" customHeight="1" x14ac:dyDescent="0.25">
      <c r="A16" s="19">
        <v>40969</v>
      </c>
      <c r="B16" s="17">
        <v>90.870002999999997</v>
      </c>
      <c r="C16" s="17">
        <v>91.82</v>
      </c>
      <c r="D16" s="17">
        <v>87.230002999999996</v>
      </c>
      <c r="E16" s="17">
        <v>88.910004000000001</v>
      </c>
      <c r="F16" s="17">
        <v>63.312859000000003</v>
      </c>
      <c r="G16" s="17">
        <v>1112300</v>
      </c>
      <c r="H16" s="2">
        <f t="shared" si="0"/>
        <v>3.14474105506121E-2</v>
      </c>
    </row>
    <row r="17" spans="1:8" ht="15.75" customHeight="1" x14ac:dyDescent="0.25">
      <c r="A17" s="19">
        <v>41000</v>
      </c>
      <c r="B17" s="17">
        <v>89.019997000000004</v>
      </c>
      <c r="C17" s="17">
        <v>91.879997000000003</v>
      </c>
      <c r="D17" s="17">
        <v>87.620002999999997</v>
      </c>
      <c r="E17" s="17">
        <v>91.489998</v>
      </c>
      <c r="F17" s="17">
        <v>65.368530000000007</v>
      </c>
      <c r="G17" s="17">
        <v>1158900</v>
      </c>
      <c r="H17" s="2">
        <f t="shared" si="0"/>
        <v>4.8768787075222871E-2</v>
      </c>
    </row>
    <row r="18" spans="1:8" ht="15.75" customHeight="1" x14ac:dyDescent="0.25">
      <c r="A18" s="19">
        <v>41030</v>
      </c>
      <c r="B18" s="17">
        <v>91.5</v>
      </c>
      <c r="C18" s="17">
        <v>96.190002000000007</v>
      </c>
      <c r="D18" s="17">
        <v>90.82</v>
      </c>
      <c r="E18" s="17">
        <v>95.669998000000007</v>
      </c>
      <c r="F18" s="17">
        <v>68.719916999999995</v>
      </c>
      <c r="G18" s="17">
        <v>1411100</v>
      </c>
      <c r="H18" s="2">
        <f t="shared" si="0"/>
        <v>-4.0706698870410689E-3</v>
      </c>
    </row>
    <row r="19" spans="1:8" ht="15.75" customHeight="1" x14ac:dyDescent="0.25">
      <c r="A19" s="19">
        <v>41061</v>
      </c>
      <c r="B19" s="17">
        <v>95.940002000000007</v>
      </c>
      <c r="C19" s="17">
        <v>96.980002999999996</v>
      </c>
      <c r="D19" s="17">
        <v>93.75</v>
      </c>
      <c r="E19" s="17">
        <v>94.949996999999996</v>
      </c>
      <c r="F19" s="17">
        <v>68.441315000000003</v>
      </c>
      <c r="G19" s="17">
        <v>1332000</v>
      </c>
      <c r="H19" s="2">
        <f t="shared" si="0"/>
        <v>4.1315872618596657E-2</v>
      </c>
    </row>
    <row r="20" spans="1:8" ht="15.75" customHeight="1" x14ac:dyDescent="0.25">
      <c r="A20" s="19">
        <v>41091</v>
      </c>
      <c r="B20" s="17">
        <v>94.940002000000007</v>
      </c>
      <c r="C20" s="17">
        <v>99.660004000000001</v>
      </c>
      <c r="D20" s="17">
        <v>94.860000999999997</v>
      </c>
      <c r="E20" s="17">
        <v>98.720000999999996</v>
      </c>
      <c r="F20" s="17">
        <v>71.390891999999994</v>
      </c>
      <c r="G20" s="17">
        <v>1314800</v>
      </c>
      <c r="H20" s="2">
        <f t="shared" si="0"/>
        <v>-6.9138390404516964E-3</v>
      </c>
    </row>
    <row r="21" spans="1:8" ht="15.75" customHeight="1" x14ac:dyDescent="0.25">
      <c r="A21" s="19">
        <v>41122</v>
      </c>
      <c r="B21" s="17">
        <v>98.040001000000004</v>
      </c>
      <c r="C21" s="17">
        <v>99</v>
      </c>
      <c r="D21" s="17">
        <v>93.5</v>
      </c>
      <c r="E21" s="17">
        <v>97.720000999999996</v>
      </c>
      <c r="F21" s="17">
        <v>70.900695999999996</v>
      </c>
      <c r="G21" s="17">
        <v>1601200</v>
      </c>
      <c r="H21" s="2">
        <f t="shared" si="0"/>
        <v>-7.584951154494729E-3</v>
      </c>
    </row>
    <row r="22" spans="1:8" ht="15.75" customHeight="1" x14ac:dyDescent="0.25">
      <c r="A22" s="19">
        <v>41153</v>
      </c>
      <c r="B22" s="17">
        <v>97.309997999999993</v>
      </c>
      <c r="C22" s="17">
        <v>97.540001000000004</v>
      </c>
      <c r="D22" s="17">
        <v>92.860000999999997</v>
      </c>
      <c r="E22" s="17">
        <v>96.669998000000007</v>
      </c>
      <c r="F22" s="17">
        <v>70.366966000000005</v>
      </c>
      <c r="G22" s="17">
        <v>1776000</v>
      </c>
      <c r="H22" s="2">
        <f t="shared" si="0"/>
        <v>4.8296904079349759E-3</v>
      </c>
    </row>
    <row r="23" spans="1:8" ht="15.75" customHeight="1" x14ac:dyDescent="0.25">
      <c r="A23" s="19">
        <v>41183</v>
      </c>
      <c r="B23" s="17">
        <v>96.349997999999999</v>
      </c>
      <c r="C23" s="17">
        <v>97.419998000000007</v>
      </c>
      <c r="D23" s="17">
        <v>95.190002000000007</v>
      </c>
      <c r="E23" s="17">
        <v>96.82</v>
      </c>
      <c r="F23" s="17">
        <v>70.708466000000001</v>
      </c>
      <c r="G23" s="17">
        <v>1746500</v>
      </c>
      <c r="H23" s="2">
        <f t="shared" si="0"/>
        <v>3.9265108055117921E-3</v>
      </c>
    </row>
    <row r="24" spans="1:8" ht="15.75" customHeight="1" x14ac:dyDescent="0.25">
      <c r="A24" s="19">
        <v>41214</v>
      </c>
      <c r="B24" s="17">
        <v>96.379997000000003</v>
      </c>
      <c r="C24" s="17">
        <v>98</v>
      </c>
      <c r="D24" s="17">
        <v>95.57</v>
      </c>
      <c r="E24" s="17">
        <v>96.889999000000003</v>
      </c>
      <c r="F24" s="17">
        <v>70.987198000000006</v>
      </c>
      <c r="G24" s="17">
        <v>1372000</v>
      </c>
      <c r="H24" s="2">
        <f t="shared" si="0"/>
        <v>-3.2172227271165539E-2</v>
      </c>
    </row>
    <row r="25" spans="1:8" ht="15.75" customHeight="1" x14ac:dyDescent="0.25">
      <c r="A25" s="19">
        <v>41244</v>
      </c>
      <c r="B25" s="17">
        <v>96.110000999999997</v>
      </c>
      <c r="C25" s="17">
        <v>97.540001000000004</v>
      </c>
      <c r="D25" s="17">
        <v>93.139999000000003</v>
      </c>
      <c r="E25" s="17">
        <v>93.870002999999997</v>
      </c>
      <c r="F25" s="17">
        <v>68.774567000000005</v>
      </c>
      <c r="G25" s="17">
        <v>1221700</v>
      </c>
      <c r="H25" s="2">
        <f t="shared" si="0"/>
        <v>-1.175632205673865E-2</v>
      </c>
    </row>
    <row r="26" spans="1:8" ht="15.75" customHeight="1" x14ac:dyDescent="0.25">
      <c r="A26" s="19">
        <v>41275</v>
      </c>
      <c r="B26" s="17">
        <v>92.93</v>
      </c>
      <c r="C26" s="17">
        <v>93.809997999999993</v>
      </c>
      <c r="D26" s="17">
        <v>90.959998999999996</v>
      </c>
      <c r="E26" s="17">
        <v>91.139999000000003</v>
      </c>
      <c r="F26" s="17">
        <v>67.975425999999999</v>
      </c>
      <c r="G26" s="17">
        <v>2757500</v>
      </c>
      <c r="H26" s="2">
        <f t="shared" si="0"/>
        <v>1.4276150136395192E-2</v>
      </c>
    </row>
    <row r="27" spans="1:8" ht="15.75" customHeight="1" x14ac:dyDescent="0.25">
      <c r="A27" s="19">
        <v>41306</v>
      </c>
      <c r="B27" s="17">
        <v>91.589995999999999</v>
      </c>
      <c r="C27" s="17">
        <v>93.099997999999999</v>
      </c>
      <c r="D27" s="17">
        <v>90.330001999999993</v>
      </c>
      <c r="E27" s="17">
        <v>92.459998999999996</v>
      </c>
      <c r="F27" s="17">
        <v>68.959907999999999</v>
      </c>
      <c r="G27" s="17">
        <v>1341200</v>
      </c>
      <c r="H27" s="2">
        <f t="shared" si="0"/>
        <v>-5.406501947445623E-3</v>
      </c>
    </row>
    <row r="28" spans="1:8" ht="15.75" customHeight="1" x14ac:dyDescent="0.25">
      <c r="A28" s="19">
        <v>41334</v>
      </c>
      <c r="B28" s="17">
        <v>92.400002000000001</v>
      </c>
      <c r="C28" s="17">
        <v>92.57</v>
      </c>
      <c r="D28" s="17">
        <v>90.110000999999997</v>
      </c>
      <c r="E28" s="17">
        <v>91.650002000000001</v>
      </c>
      <c r="F28" s="17">
        <v>68.589080999999993</v>
      </c>
      <c r="G28" s="17">
        <v>1027500</v>
      </c>
      <c r="H28" s="2">
        <f t="shared" si="0"/>
        <v>3.5629055756839612E-2</v>
      </c>
    </row>
    <row r="29" spans="1:8" ht="15.75" customHeight="1" x14ac:dyDescent="0.25">
      <c r="A29" s="19">
        <v>41365</v>
      </c>
      <c r="B29" s="17">
        <v>91.230002999999996</v>
      </c>
      <c r="C29" s="17">
        <v>95.089995999999999</v>
      </c>
      <c r="D29" s="17">
        <v>91.019997000000004</v>
      </c>
      <c r="E29" s="17">
        <v>94.739998</v>
      </c>
      <c r="F29" s="17">
        <v>71.123131000000001</v>
      </c>
      <c r="G29" s="17">
        <v>1805800</v>
      </c>
      <c r="H29" s="2">
        <f t="shared" si="0"/>
        <v>-5.8544976700384985E-2</v>
      </c>
    </row>
    <row r="30" spans="1:8" ht="15.75" customHeight="1" x14ac:dyDescent="0.25">
      <c r="A30" s="19">
        <v>41395</v>
      </c>
      <c r="B30" s="17">
        <v>94.660004000000001</v>
      </c>
      <c r="C30" s="17">
        <v>95.25</v>
      </c>
      <c r="D30" s="17">
        <v>88.629997000000003</v>
      </c>
      <c r="E30" s="17">
        <v>89.010002</v>
      </c>
      <c r="F30" s="17">
        <v>67.189521999999997</v>
      </c>
      <c r="G30" s="17">
        <v>1637100</v>
      </c>
      <c r="H30" s="2">
        <f t="shared" si="0"/>
        <v>-4.1843550548689053E-2</v>
      </c>
    </row>
    <row r="31" spans="1:8" ht="15.75" customHeight="1" x14ac:dyDescent="0.25">
      <c r="A31" s="19">
        <v>41426</v>
      </c>
      <c r="B31" s="17">
        <v>88.629997000000003</v>
      </c>
      <c r="C31" s="17">
        <v>89.720000999999996</v>
      </c>
      <c r="D31" s="17">
        <v>82.5</v>
      </c>
      <c r="E31" s="17">
        <v>85.160004000000001</v>
      </c>
      <c r="F31" s="17">
        <v>64.490989999999996</v>
      </c>
      <c r="G31" s="17">
        <v>2260200</v>
      </c>
      <c r="H31" s="2">
        <f t="shared" si="0"/>
        <v>-6.5535321401857371E-3</v>
      </c>
    </row>
    <row r="32" spans="1:8" ht="15.75" customHeight="1" x14ac:dyDescent="0.25">
      <c r="A32" s="19">
        <v>41456</v>
      </c>
      <c r="B32" s="17">
        <v>84.849997999999999</v>
      </c>
      <c r="C32" s="17">
        <v>85.709998999999996</v>
      </c>
      <c r="D32" s="17">
        <v>82.970000999999996</v>
      </c>
      <c r="E32" s="17">
        <v>84.309997999999993</v>
      </c>
      <c r="F32" s="17">
        <v>64.071098000000006</v>
      </c>
      <c r="G32" s="17">
        <v>2077700</v>
      </c>
      <c r="H32" s="2">
        <f t="shared" si="0"/>
        <v>-1.3917267509566213E-2</v>
      </c>
    </row>
    <row r="33" spans="1:8" ht="15.75" customHeight="1" x14ac:dyDescent="0.25">
      <c r="A33" s="19">
        <v>41487</v>
      </c>
      <c r="B33" s="17">
        <v>83.529999000000004</v>
      </c>
      <c r="C33" s="17">
        <v>84.080001999999993</v>
      </c>
      <c r="D33" s="17">
        <v>80.360000999999997</v>
      </c>
      <c r="E33" s="17">
        <v>82.849997999999999</v>
      </c>
      <c r="F33" s="17">
        <v>63.191642999999999</v>
      </c>
      <c r="G33" s="17">
        <v>1385000</v>
      </c>
      <c r="H33" s="2">
        <f t="shared" si="0"/>
        <v>5.9182898979635232E-3</v>
      </c>
    </row>
    <row r="34" spans="1:8" ht="15.75" customHeight="1" x14ac:dyDescent="0.25">
      <c r="A34" s="19">
        <v>41518</v>
      </c>
      <c r="B34" s="17">
        <v>82.110000999999997</v>
      </c>
      <c r="C34" s="17">
        <v>83.559997999999993</v>
      </c>
      <c r="D34" s="17">
        <v>80.360000999999997</v>
      </c>
      <c r="E34" s="17">
        <v>83.019997000000004</v>
      </c>
      <c r="F34" s="17">
        <v>63.567855999999999</v>
      </c>
      <c r="G34" s="17">
        <v>2811900</v>
      </c>
      <c r="H34" s="2">
        <f t="shared" si="0"/>
        <v>2.2697505205575803E-2</v>
      </c>
    </row>
    <row r="35" spans="1:8" ht="15.75" customHeight="1" x14ac:dyDescent="0.25">
      <c r="A35" s="19">
        <v>41548</v>
      </c>
      <c r="B35" s="17">
        <v>82.529999000000004</v>
      </c>
      <c r="C35" s="17">
        <v>85.129997000000003</v>
      </c>
      <c r="D35" s="17">
        <v>82.089995999999999</v>
      </c>
      <c r="E35" s="17">
        <v>84.620002999999997</v>
      </c>
      <c r="F35" s="17">
        <v>65.044196999999997</v>
      </c>
      <c r="G35" s="17">
        <v>1283300</v>
      </c>
      <c r="H35" s="2">
        <f t="shared" si="0"/>
        <v>-1.7869881338020022E-2</v>
      </c>
    </row>
    <row r="36" spans="1:8" ht="15.75" customHeight="1" x14ac:dyDescent="0.25">
      <c r="A36" s="19">
        <v>41579</v>
      </c>
      <c r="B36" s="17">
        <v>84.099997999999999</v>
      </c>
      <c r="C36" s="17">
        <v>84.099997999999999</v>
      </c>
      <c r="D36" s="17">
        <v>81.449996999999996</v>
      </c>
      <c r="E36" s="17">
        <v>82.809997999999993</v>
      </c>
      <c r="F36" s="17">
        <v>63.902270999999999</v>
      </c>
      <c r="G36" s="17">
        <v>1875700</v>
      </c>
      <c r="H36" s="2">
        <f t="shared" si="0"/>
        <v>-1.0383144068732759E-2</v>
      </c>
    </row>
    <row r="37" spans="1:8" ht="15.75" customHeight="1" x14ac:dyDescent="0.25">
      <c r="A37" s="19">
        <v>41609</v>
      </c>
      <c r="B37" s="17">
        <v>82.5</v>
      </c>
      <c r="C37" s="17">
        <v>83.269997000000004</v>
      </c>
      <c r="D37" s="17">
        <v>81.360000999999997</v>
      </c>
      <c r="E37" s="17">
        <v>81.650002000000001</v>
      </c>
      <c r="F37" s="17">
        <v>63.245583000000003</v>
      </c>
      <c r="G37" s="17">
        <v>1622100</v>
      </c>
      <c r="H37" s="2">
        <f t="shared" si="0"/>
        <v>5.4684923089174713E-2</v>
      </c>
    </row>
    <row r="38" spans="1:8" ht="15.75" customHeight="1" x14ac:dyDescent="0.25">
      <c r="A38" s="19">
        <v>41640</v>
      </c>
      <c r="B38" s="17">
        <v>81.650002000000001</v>
      </c>
      <c r="C38" s="17">
        <v>85.760002</v>
      </c>
      <c r="D38" s="17">
        <v>81.650002000000001</v>
      </c>
      <c r="E38" s="17">
        <v>85.699996999999996</v>
      </c>
      <c r="F38" s="17">
        <v>66.904235999999997</v>
      </c>
      <c r="G38" s="17">
        <v>1348800</v>
      </c>
      <c r="H38" s="2">
        <f t="shared" si="0"/>
        <v>6.2615225147425449E-3</v>
      </c>
    </row>
    <row r="39" spans="1:8" ht="15.75" customHeight="1" x14ac:dyDescent="0.25">
      <c r="A39" s="19">
        <v>41671</v>
      </c>
      <c r="B39" s="17">
        <v>85.550003000000004</v>
      </c>
      <c r="C39" s="17">
        <v>86.389999000000003</v>
      </c>
      <c r="D39" s="17">
        <v>84.43</v>
      </c>
      <c r="E39" s="17">
        <v>86.239998</v>
      </c>
      <c r="F39" s="17">
        <v>67.325798000000006</v>
      </c>
      <c r="G39" s="17">
        <v>2737100</v>
      </c>
      <c r="H39" s="2">
        <f t="shared" si="0"/>
        <v>9.3626735075375903E-3</v>
      </c>
    </row>
    <row r="40" spans="1:8" ht="15.75" customHeight="1" x14ac:dyDescent="0.25">
      <c r="A40" s="19">
        <v>41699</v>
      </c>
      <c r="B40" s="17">
        <v>86.120002999999997</v>
      </c>
      <c r="C40" s="17">
        <v>87.349997999999999</v>
      </c>
      <c r="D40" s="17">
        <v>84.220000999999996</v>
      </c>
      <c r="E40" s="17">
        <v>86.730002999999996</v>
      </c>
      <c r="F40" s="17">
        <v>67.962104999999994</v>
      </c>
      <c r="G40" s="17">
        <v>2356200</v>
      </c>
      <c r="H40" s="2">
        <f t="shared" si="0"/>
        <v>2.3006689178026764E-2</v>
      </c>
    </row>
    <row r="41" spans="1:8" ht="15.75" customHeight="1" x14ac:dyDescent="0.25">
      <c r="A41" s="19">
        <v>41730</v>
      </c>
      <c r="B41" s="17">
        <v>86.019997000000004</v>
      </c>
      <c r="C41" s="17">
        <v>88.599997999999999</v>
      </c>
      <c r="D41" s="17">
        <v>85.589995999999999</v>
      </c>
      <c r="E41" s="17">
        <v>88.480002999999996</v>
      </c>
      <c r="F41" s="17">
        <v>69.562507999999994</v>
      </c>
      <c r="G41" s="17">
        <v>1181600</v>
      </c>
      <c r="H41" s="2">
        <f t="shared" si="0"/>
        <v>2.0704014659065066E-2</v>
      </c>
    </row>
    <row r="42" spans="1:8" ht="15.75" customHeight="1" x14ac:dyDescent="0.25">
      <c r="A42" s="19">
        <v>41760</v>
      </c>
      <c r="B42" s="17">
        <v>88.120002999999997</v>
      </c>
      <c r="C42" s="17">
        <v>90.690002000000007</v>
      </c>
      <c r="D42" s="17">
        <v>88.019997000000004</v>
      </c>
      <c r="E42" s="17">
        <v>90.010002</v>
      </c>
      <c r="F42" s="17">
        <v>71.033180000000002</v>
      </c>
      <c r="G42" s="17">
        <v>1513100</v>
      </c>
      <c r="H42" s="2">
        <f t="shared" si="0"/>
        <v>2.0598820997000471E-3</v>
      </c>
    </row>
    <row r="43" spans="1:8" ht="15.75" customHeight="1" x14ac:dyDescent="0.25">
      <c r="A43" s="19">
        <v>41791</v>
      </c>
      <c r="B43" s="17">
        <v>89.220000999999996</v>
      </c>
      <c r="C43" s="17">
        <v>90</v>
      </c>
      <c r="D43" s="17">
        <v>88</v>
      </c>
      <c r="E43" s="17">
        <v>89.889999000000003</v>
      </c>
      <c r="F43" s="17">
        <v>71.179801999999995</v>
      </c>
      <c r="G43" s="17">
        <v>1344300</v>
      </c>
      <c r="H43" s="2">
        <f t="shared" si="0"/>
        <v>-4.9314173320400901E-5</v>
      </c>
    </row>
    <row r="44" spans="1:8" ht="15.75" customHeight="1" x14ac:dyDescent="0.25">
      <c r="A44" s="19">
        <v>41821</v>
      </c>
      <c r="B44" s="17">
        <v>89.190002000000007</v>
      </c>
      <c r="C44" s="17">
        <v>91.099997999999999</v>
      </c>
      <c r="D44" s="17">
        <v>87.790001000000004</v>
      </c>
      <c r="E44" s="17">
        <v>89.57</v>
      </c>
      <c r="F44" s="17">
        <v>71.176292000000004</v>
      </c>
      <c r="G44" s="17">
        <v>1437800</v>
      </c>
      <c r="H44" s="2">
        <f t="shared" si="0"/>
        <v>3.8331134674621833E-2</v>
      </c>
    </row>
    <row r="45" spans="1:8" ht="15.75" customHeight="1" x14ac:dyDescent="0.25">
      <c r="A45" s="19">
        <v>41852</v>
      </c>
      <c r="B45" s="17">
        <v>89.269997000000004</v>
      </c>
      <c r="C45" s="17">
        <v>93</v>
      </c>
      <c r="D45" s="17">
        <v>88.870002999999997</v>
      </c>
      <c r="E45" s="17">
        <v>92.82</v>
      </c>
      <c r="F45" s="17">
        <v>74.013306</v>
      </c>
      <c r="G45" s="17">
        <v>13564600</v>
      </c>
      <c r="H45" s="2">
        <f t="shared" si="0"/>
        <v>-2.521259294340062E-2</v>
      </c>
    </row>
    <row r="46" spans="1:8" ht="15.75" customHeight="1" x14ac:dyDescent="0.25">
      <c r="A46" s="19">
        <v>41883</v>
      </c>
      <c r="B46" s="17">
        <v>91.669998000000007</v>
      </c>
      <c r="C46" s="17">
        <v>91.790001000000004</v>
      </c>
      <c r="D46" s="17">
        <v>88.510002</v>
      </c>
      <c r="E46" s="17">
        <v>90.230002999999996</v>
      </c>
      <c r="F46" s="17">
        <v>72.193129999999996</v>
      </c>
      <c r="G46" s="17">
        <v>5418500</v>
      </c>
      <c r="H46" s="2">
        <f t="shared" si="0"/>
        <v>1.8677539703028472E-2</v>
      </c>
    </row>
    <row r="47" spans="1:8" ht="15.75" customHeight="1" x14ac:dyDescent="0.25">
      <c r="A47" s="19">
        <v>41913</v>
      </c>
      <c r="B47" s="17">
        <v>90.480002999999996</v>
      </c>
      <c r="C47" s="17">
        <v>96.370002999999997</v>
      </c>
      <c r="D47" s="17">
        <v>90.370002999999997</v>
      </c>
      <c r="E47" s="17">
        <v>91.669998000000007</v>
      </c>
      <c r="F47" s="17">
        <v>73.567183999999997</v>
      </c>
      <c r="G47" s="17">
        <v>3612100</v>
      </c>
      <c r="H47" s="2">
        <f t="shared" si="0"/>
        <v>1.6656159174722088E-2</v>
      </c>
    </row>
    <row r="48" spans="1:8" ht="15.75" customHeight="1" x14ac:dyDescent="0.25">
      <c r="A48" s="19">
        <v>41944</v>
      </c>
      <c r="B48" s="17">
        <v>91.400002000000001</v>
      </c>
      <c r="C48" s="17">
        <v>93</v>
      </c>
      <c r="D48" s="17">
        <v>90.669998000000007</v>
      </c>
      <c r="E48" s="17">
        <v>92.919998000000007</v>
      </c>
      <c r="F48" s="17">
        <v>74.813286000000005</v>
      </c>
      <c r="G48" s="17">
        <v>1919600</v>
      </c>
      <c r="H48" s="2">
        <f t="shared" si="0"/>
        <v>1.7556960710294701E-2</v>
      </c>
    </row>
    <row r="49" spans="1:8" ht="15.75" customHeight="1" x14ac:dyDescent="0.25">
      <c r="A49" s="19">
        <v>41974</v>
      </c>
      <c r="B49" s="17">
        <v>92.889999000000003</v>
      </c>
      <c r="C49" s="17">
        <v>94.830001999999993</v>
      </c>
      <c r="D49" s="17">
        <v>91.400002000000001</v>
      </c>
      <c r="E49" s="17">
        <v>94.269997000000004</v>
      </c>
      <c r="F49" s="17">
        <v>76.150253000000006</v>
      </c>
      <c r="G49" s="17">
        <v>3895900</v>
      </c>
      <c r="H49" s="2">
        <f t="shared" si="0"/>
        <v>6.7777024806364689E-2</v>
      </c>
    </row>
    <row r="50" spans="1:8" ht="15.75" customHeight="1" x14ac:dyDescent="0.25">
      <c r="A50" s="19">
        <v>42005</v>
      </c>
      <c r="B50" s="17">
        <v>94.400002000000001</v>
      </c>
      <c r="C50" s="17">
        <v>100.489998</v>
      </c>
      <c r="D50" s="17">
        <v>94.309997999999993</v>
      </c>
      <c r="E50" s="17">
        <v>100.449997</v>
      </c>
      <c r="F50" s="17">
        <v>81.686736999999994</v>
      </c>
      <c r="G50" s="17">
        <v>3154500</v>
      </c>
      <c r="H50" s="2">
        <f t="shared" si="0"/>
        <v>-4.6680965599389883E-2</v>
      </c>
    </row>
    <row r="51" spans="1:8" ht="15.75" customHeight="1" x14ac:dyDescent="0.25">
      <c r="A51" s="19">
        <v>42036</v>
      </c>
      <c r="B51" s="17">
        <v>99.559997999999993</v>
      </c>
      <c r="C51" s="17">
        <v>100.18</v>
      </c>
      <c r="D51" s="17">
        <v>93.809997999999993</v>
      </c>
      <c r="E51" s="17">
        <v>95.970000999999996</v>
      </c>
      <c r="F51" s="17">
        <v>78.043587000000002</v>
      </c>
      <c r="G51" s="17">
        <v>3183600</v>
      </c>
      <c r="H51" s="2">
        <f t="shared" si="0"/>
        <v>6.6984697763016587E-3</v>
      </c>
    </row>
    <row r="52" spans="1:8" ht="15.75" customHeight="1" x14ac:dyDescent="0.25">
      <c r="A52" s="19">
        <v>42064</v>
      </c>
      <c r="B52" s="17">
        <v>95.879997000000003</v>
      </c>
      <c r="C52" s="17">
        <v>97.699996999999996</v>
      </c>
      <c r="D52" s="17">
        <v>92.389999000000003</v>
      </c>
      <c r="E52" s="17">
        <v>96.32</v>
      </c>
      <c r="F52" s="17">
        <v>78.569884999999999</v>
      </c>
      <c r="G52" s="17">
        <v>2573400</v>
      </c>
      <c r="H52" s="2">
        <f t="shared" si="0"/>
        <v>-2.6616546137805341E-2</v>
      </c>
    </row>
    <row r="53" spans="1:8" ht="15.75" customHeight="1" x14ac:dyDescent="0.25">
      <c r="A53" s="19">
        <v>42095</v>
      </c>
      <c r="B53" s="17">
        <v>96.620002999999997</v>
      </c>
      <c r="C53" s="17">
        <v>97.25</v>
      </c>
      <c r="D53" s="17">
        <v>92.830001999999993</v>
      </c>
      <c r="E53" s="17">
        <v>93.550003000000004</v>
      </c>
      <c r="F53" s="17">
        <v>76.532844999999995</v>
      </c>
      <c r="G53" s="17">
        <v>2549300</v>
      </c>
      <c r="H53" s="2">
        <f t="shared" si="0"/>
        <v>-2.3404646950891003E-2</v>
      </c>
    </row>
    <row r="54" spans="1:8" ht="15.75" customHeight="1" x14ac:dyDescent="0.25">
      <c r="A54" s="19">
        <v>42125</v>
      </c>
      <c r="B54" s="17">
        <v>92.580001999999993</v>
      </c>
      <c r="C54" s="17">
        <v>92.830001999999993</v>
      </c>
      <c r="D54" s="17">
        <v>89.080001999999993</v>
      </c>
      <c r="E54" s="17">
        <v>91.029999000000004</v>
      </c>
      <c r="F54" s="17">
        <v>74.782584999999997</v>
      </c>
      <c r="G54" s="17">
        <v>8709600</v>
      </c>
      <c r="H54" s="2">
        <f t="shared" si="0"/>
        <v>-3.5727241255387586E-2</v>
      </c>
    </row>
    <row r="55" spans="1:8" ht="15.75" customHeight="1" x14ac:dyDescent="0.25">
      <c r="A55" s="19">
        <v>42156</v>
      </c>
      <c r="B55" s="17">
        <v>90.699996999999996</v>
      </c>
      <c r="C55" s="17">
        <v>90.790001000000004</v>
      </c>
      <c r="D55" s="17">
        <v>86.410004000000001</v>
      </c>
      <c r="E55" s="17">
        <v>87.610000999999997</v>
      </c>
      <c r="F55" s="17">
        <v>72.202972000000003</v>
      </c>
      <c r="G55" s="17">
        <v>2944100</v>
      </c>
      <c r="H55" s="2">
        <f t="shared" si="0"/>
        <v>2.9763076955285912E-2</v>
      </c>
    </row>
    <row r="56" spans="1:8" ht="15.75" customHeight="1" x14ac:dyDescent="0.25">
      <c r="A56" s="19">
        <v>42186</v>
      </c>
      <c r="B56" s="17">
        <v>86.709998999999996</v>
      </c>
      <c r="C56" s="17">
        <v>90</v>
      </c>
      <c r="D56" s="17">
        <v>86.379997000000003</v>
      </c>
      <c r="E56" s="17">
        <v>89.989998</v>
      </c>
      <c r="F56" s="17">
        <v>74.417877000000004</v>
      </c>
      <c r="G56" s="17">
        <v>1679800</v>
      </c>
      <c r="H56" s="2">
        <f t="shared" si="0"/>
        <v>-1.1274331832925718E-2</v>
      </c>
    </row>
    <row r="57" spans="1:8" ht="15.75" customHeight="1" x14ac:dyDescent="0.25">
      <c r="A57" s="19">
        <v>42217</v>
      </c>
      <c r="B57" s="17">
        <v>89.550003000000004</v>
      </c>
      <c r="C57" s="17">
        <v>91.830001999999993</v>
      </c>
      <c r="D57" s="17">
        <v>88.440002000000007</v>
      </c>
      <c r="E57" s="17">
        <v>88.68</v>
      </c>
      <c r="F57" s="17">
        <v>73.588218999999995</v>
      </c>
      <c r="G57" s="17">
        <v>7524300</v>
      </c>
      <c r="H57" s="2">
        <f t="shared" si="0"/>
        <v>1.0906395246397197E-2</v>
      </c>
    </row>
    <row r="58" spans="1:8" ht="15.75" customHeight="1" x14ac:dyDescent="0.25">
      <c r="A58" s="19">
        <v>42248</v>
      </c>
      <c r="B58" s="17">
        <v>88.620002999999997</v>
      </c>
      <c r="C58" s="17">
        <v>89.75</v>
      </c>
      <c r="D58" s="17">
        <v>87.160004000000001</v>
      </c>
      <c r="E58" s="17">
        <v>89.339995999999999</v>
      </c>
      <c r="F58" s="17">
        <v>74.399651000000006</v>
      </c>
      <c r="G58" s="17">
        <v>5485800</v>
      </c>
      <c r="H58" s="2">
        <f t="shared" si="0"/>
        <v>6.2992508583130094E-3</v>
      </c>
    </row>
    <row r="59" spans="1:8" ht="15.75" customHeight="1" x14ac:dyDescent="0.25">
      <c r="A59" s="19">
        <v>42278</v>
      </c>
      <c r="B59" s="17">
        <v>89.410004000000001</v>
      </c>
      <c r="C59" s="17">
        <v>90.849997999999999</v>
      </c>
      <c r="D59" s="17">
        <v>88.790001000000004</v>
      </c>
      <c r="E59" s="17">
        <v>89.660004000000001</v>
      </c>
      <c r="F59" s="17">
        <v>74.871284000000003</v>
      </c>
      <c r="G59" s="17">
        <v>2746800</v>
      </c>
      <c r="H59" s="2">
        <f t="shared" si="0"/>
        <v>-8.8381844969952703E-3</v>
      </c>
    </row>
    <row r="60" spans="1:8" ht="15.75" customHeight="1" x14ac:dyDescent="0.25">
      <c r="A60" s="19">
        <v>42309</v>
      </c>
      <c r="B60" s="17">
        <v>88.830001999999993</v>
      </c>
      <c r="C60" s="17">
        <v>89.190002000000007</v>
      </c>
      <c r="D60" s="17">
        <v>86.830001999999993</v>
      </c>
      <c r="E60" s="17">
        <v>88.589995999999999</v>
      </c>
      <c r="F60" s="17">
        <v>74.215355000000002</v>
      </c>
      <c r="G60" s="17">
        <v>4021700</v>
      </c>
      <c r="H60" s="2">
        <f t="shared" si="0"/>
        <v>-1.707835153705075E-2</v>
      </c>
    </row>
    <row r="61" spans="1:8" ht="15.75" customHeight="1" x14ac:dyDescent="0.25">
      <c r="A61" s="19">
        <v>42339</v>
      </c>
      <c r="B61" s="17">
        <v>88.459998999999996</v>
      </c>
      <c r="C61" s="17">
        <v>89.339995999999999</v>
      </c>
      <c r="D61" s="17">
        <v>86.300003000000004</v>
      </c>
      <c r="E61" s="17">
        <v>86.809997999999993</v>
      </c>
      <c r="F61" s="17">
        <v>72.969161999999997</v>
      </c>
      <c r="G61" s="17">
        <v>2943600</v>
      </c>
      <c r="H61" s="2">
        <f t="shared" si="0"/>
        <v>3.1100143781769195E-2</v>
      </c>
    </row>
    <row r="62" spans="1:8" ht="15.75" customHeight="1" x14ac:dyDescent="0.25">
      <c r="A62" s="19">
        <v>42370</v>
      </c>
      <c r="B62" s="17">
        <v>87.529999000000004</v>
      </c>
      <c r="C62" s="17">
        <v>89.279999000000004</v>
      </c>
      <c r="D62" s="17">
        <v>86.809997999999993</v>
      </c>
      <c r="E62" s="17">
        <v>88.839995999999999</v>
      </c>
      <c r="F62" s="17">
        <v>75.311356000000004</v>
      </c>
      <c r="G62" s="17">
        <v>2565100</v>
      </c>
      <c r="H62" s="2">
        <f t="shared" si="0"/>
        <v>1.7365312221363782E-2</v>
      </c>
    </row>
    <row r="63" spans="1:8" ht="15.75" customHeight="1" x14ac:dyDescent="0.25">
      <c r="A63" s="19">
        <v>42401</v>
      </c>
      <c r="B63" s="17">
        <v>88.699996999999996</v>
      </c>
      <c r="C63" s="17">
        <v>91.489998</v>
      </c>
      <c r="D63" s="17">
        <v>88.029999000000004</v>
      </c>
      <c r="E63" s="17">
        <v>90.410004000000001</v>
      </c>
      <c r="F63" s="17">
        <v>76.642273000000003</v>
      </c>
      <c r="G63" s="17">
        <v>3478700</v>
      </c>
      <c r="H63" s="2">
        <f t="shared" si="0"/>
        <v>3.1570007798890264E-2</v>
      </c>
    </row>
    <row r="64" spans="1:8" ht="15.75" customHeight="1" x14ac:dyDescent="0.25">
      <c r="A64" s="19">
        <v>42430</v>
      </c>
      <c r="B64" s="17">
        <v>90.410004000000001</v>
      </c>
      <c r="C64" s="17">
        <v>93.139999000000003</v>
      </c>
      <c r="D64" s="17">
        <v>89.150002000000001</v>
      </c>
      <c r="E64" s="17">
        <v>93.040001000000004</v>
      </c>
      <c r="F64" s="17">
        <v>79.140747000000005</v>
      </c>
      <c r="G64" s="17">
        <v>3902600</v>
      </c>
      <c r="H64" s="2">
        <f t="shared" si="0"/>
        <v>1.0980425570331123E-2</v>
      </c>
    </row>
    <row r="65" spans="1:8" ht="15.75" customHeight="1" x14ac:dyDescent="0.25">
      <c r="A65" s="19">
        <v>42461</v>
      </c>
      <c r="B65" s="17">
        <v>93.010002</v>
      </c>
      <c r="C65" s="17">
        <v>94.489998</v>
      </c>
      <c r="D65" s="17">
        <v>92.18</v>
      </c>
      <c r="E65" s="17">
        <v>93.779999000000004</v>
      </c>
      <c r="F65" s="17">
        <v>80.019394000000005</v>
      </c>
      <c r="G65" s="17">
        <v>4080100</v>
      </c>
      <c r="H65" s="2">
        <f t="shared" si="0"/>
        <v>7.523634939281495E-4</v>
      </c>
    </row>
    <row r="66" spans="1:8" ht="15.75" customHeight="1" x14ac:dyDescent="0.25">
      <c r="A66" s="19">
        <v>42491</v>
      </c>
      <c r="B66" s="17">
        <v>93.309997999999993</v>
      </c>
      <c r="C66" s="17">
        <v>94.860000999999997</v>
      </c>
      <c r="D66" s="17">
        <v>92.800003000000004</v>
      </c>
      <c r="E66" s="17">
        <v>93.550003000000004</v>
      </c>
      <c r="F66" s="17">
        <v>80.079643000000004</v>
      </c>
      <c r="G66" s="17">
        <v>3132500</v>
      </c>
      <c r="H66" s="2">
        <f t="shared" si="0"/>
        <v>4.8845606631171934E-2</v>
      </c>
    </row>
    <row r="67" spans="1:8" ht="15.75" customHeight="1" x14ac:dyDescent="0.25">
      <c r="A67" s="19">
        <v>42522</v>
      </c>
      <c r="B67" s="17">
        <v>93.730002999999996</v>
      </c>
      <c r="C67" s="17">
        <v>98.660004000000001</v>
      </c>
      <c r="D67" s="17">
        <v>93.269997000000004</v>
      </c>
      <c r="E67" s="17">
        <v>98.050003000000004</v>
      </c>
      <c r="F67" s="17">
        <v>84.192054999999996</v>
      </c>
      <c r="G67" s="17">
        <v>4640800</v>
      </c>
      <c r="H67" s="2">
        <f t="shared" si="0"/>
        <v>2.6841864298924406E-2</v>
      </c>
    </row>
    <row r="68" spans="1:8" ht="15.75" customHeight="1" x14ac:dyDescent="0.25">
      <c r="A68" s="19">
        <v>42552</v>
      </c>
      <c r="B68" s="17">
        <v>99.160004000000001</v>
      </c>
      <c r="C68" s="17">
        <v>101.239998</v>
      </c>
      <c r="D68" s="17">
        <v>97.959998999999996</v>
      </c>
      <c r="E68" s="17">
        <v>100.44000200000001</v>
      </c>
      <c r="F68" s="17">
        <v>86.514258999999996</v>
      </c>
      <c r="G68" s="17">
        <v>9040100</v>
      </c>
      <c r="H68" s="2">
        <f t="shared" si="0"/>
        <v>-3.6185447976047466E-3</v>
      </c>
    </row>
    <row r="69" spans="1:8" ht="15.75" customHeight="1" x14ac:dyDescent="0.25">
      <c r="A69" s="19">
        <v>42583</v>
      </c>
      <c r="B69" s="17">
        <v>99.379997000000003</v>
      </c>
      <c r="C69" s="17">
        <v>100.25</v>
      </c>
      <c r="D69" s="17">
        <v>97.660004000000001</v>
      </c>
      <c r="E69" s="17">
        <v>99.790001000000004</v>
      </c>
      <c r="F69" s="17">
        <v>86.202331999999998</v>
      </c>
      <c r="G69" s="17">
        <v>3476200</v>
      </c>
      <c r="H69" s="2">
        <f t="shared" si="0"/>
        <v>-8.6731727914659967E-3</v>
      </c>
    </row>
    <row r="70" spans="1:8" ht="15.75" customHeight="1" x14ac:dyDescent="0.25">
      <c r="A70" s="19">
        <v>42614</v>
      </c>
      <c r="B70" s="17">
        <v>98.93</v>
      </c>
      <c r="C70" s="17">
        <v>100.16999800000001</v>
      </c>
      <c r="D70" s="17">
        <v>95.830001999999993</v>
      </c>
      <c r="E70" s="17">
        <v>98.599997999999999</v>
      </c>
      <c r="F70" s="17">
        <v>85.461112999999997</v>
      </c>
      <c r="G70" s="17">
        <v>6864600</v>
      </c>
      <c r="H70" s="2">
        <f t="shared" si="0"/>
        <v>-3.1506762147270294E-2</v>
      </c>
    </row>
    <row r="71" spans="1:8" ht="15.75" customHeight="1" x14ac:dyDescent="0.25">
      <c r="A71" s="19">
        <v>42644</v>
      </c>
      <c r="B71" s="17">
        <v>98.389999000000003</v>
      </c>
      <c r="C71" s="17">
        <v>98.519997000000004</v>
      </c>
      <c r="D71" s="17">
        <v>94.760002</v>
      </c>
      <c r="E71" s="17">
        <v>95.300003000000004</v>
      </c>
      <c r="F71" s="17">
        <v>82.850753999999995</v>
      </c>
      <c r="G71" s="17">
        <v>3526200</v>
      </c>
      <c r="H71" s="2">
        <f t="shared" si="0"/>
        <v>-6.7462459452095572E-2</v>
      </c>
    </row>
    <row r="72" spans="1:8" ht="15.75" customHeight="1" x14ac:dyDescent="0.25">
      <c r="A72" s="19">
        <v>42675</v>
      </c>
      <c r="B72" s="17">
        <v>94.699996999999996</v>
      </c>
      <c r="C72" s="17">
        <v>95.339995999999999</v>
      </c>
      <c r="D72" s="17">
        <v>88.25</v>
      </c>
      <c r="E72" s="17">
        <v>89.019997000000004</v>
      </c>
      <c r="F72" s="17">
        <v>77.614677</v>
      </c>
      <c r="G72" s="17">
        <v>4879100</v>
      </c>
      <c r="H72" s="2">
        <f t="shared" si="0"/>
        <v>4.3046571795699517E-3</v>
      </c>
    </row>
    <row r="73" spans="1:8" ht="15.75" customHeight="1" x14ac:dyDescent="0.25">
      <c r="A73" s="19">
        <v>42705</v>
      </c>
      <c r="B73" s="17">
        <v>87.830001999999993</v>
      </c>
      <c r="C73" s="17">
        <v>89.440002000000007</v>
      </c>
      <c r="D73" s="17">
        <v>87.220000999999996</v>
      </c>
      <c r="E73" s="17">
        <v>89.129997000000003</v>
      </c>
      <c r="F73" s="17">
        <v>77.950226000000001</v>
      </c>
      <c r="G73" s="17">
        <v>6697500</v>
      </c>
      <c r="H73" s="2">
        <f t="shared" si="0"/>
        <v>1.397561236712098E-2</v>
      </c>
    </row>
    <row r="74" spans="1:8" ht="15.75" customHeight="1" x14ac:dyDescent="0.25">
      <c r="A74" s="19">
        <v>42736</v>
      </c>
      <c r="B74" s="17">
        <v>88.550003000000004</v>
      </c>
      <c r="C74" s="17">
        <v>91.449996999999996</v>
      </c>
      <c r="D74" s="17">
        <v>88.5</v>
      </c>
      <c r="E74" s="17">
        <v>89.629997000000003</v>
      </c>
      <c r="F74" s="17">
        <v>79.055069000000003</v>
      </c>
      <c r="G74" s="17">
        <v>4956100</v>
      </c>
      <c r="H74" s="2">
        <f t="shared" si="0"/>
        <v>1.4513287728771949E-2</v>
      </c>
    </row>
    <row r="75" spans="1:8" ht="15.75" customHeight="1" x14ac:dyDescent="0.25">
      <c r="A75" s="19">
        <v>42767</v>
      </c>
      <c r="B75" s="17">
        <v>88.949996999999996</v>
      </c>
      <c r="C75" s="17">
        <v>91.150002000000001</v>
      </c>
      <c r="D75" s="17">
        <v>88.620002999999997</v>
      </c>
      <c r="E75" s="17">
        <v>90.949996999999996</v>
      </c>
      <c r="F75" s="17">
        <v>80.219314999999995</v>
      </c>
      <c r="G75" s="17">
        <v>2526000</v>
      </c>
      <c r="H75" s="2">
        <f t="shared" si="0"/>
        <v>-6.8497747352072817E-3</v>
      </c>
    </row>
    <row r="76" spans="1:8" ht="15.75" customHeight="1" x14ac:dyDescent="0.25">
      <c r="A76" s="19">
        <v>42795</v>
      </c>
      <c r="B76" s="17">
        <v>89.559997999999993</v>
      </c>
      <c r="C76" s="17">
        <v>90.769997000000004</v>
      </c>
      <c r="D76" s="17">
        <v>87.370002999999997</v>
      </c>
      <c r="E76" s="17">
        <v>90.040001000000004</v>
      </c>
      <c r="F76" s="17">
        <v>79.673569000000001</v>
      </c>
      <c r="G76" s="17">
        <v>4453600</v>
      </c>
      <c r="H76" s="2">
        <f t="shared" si="0"/>
        <v>1.5315684770978815E-2</v>
      </c>
    </row>
    <row r="77" spans="1:8" ht="15.75" customHeight="1" x14ac:dyDescent="0.25">
      <c r="A77" s="19">
        <v>42826</v>
      </c>
      <c r="B77" s="17">
        <v>89.800003000000004</v>
      </c>
      <c r="C77" s="17">
        <v>92.489998</v>
      </c>
      <c r="D77" s="17">
        <v>89.800003000000004</v>
      </c>
      <c r="E77" s="17">
        <v>91.169998000000007</v>
      </c>
      <c r="F77" s="17">
        <v>80.912803999999994</v>
      </c>
      <c r="G77" s="17">
        <v>2894400</v>
      </c>
      <c r="H77" s="2">
        <f t="shared" si="0"/>
        <v>1.8730203755898057E-2</v>
      </c>
    </row>
    <row r="78" spans="1:8" ht="15.75" customHeight="1" x14ac:dyDescent="0.25">
      <c r="A78" s="19">
        <v>42856</v>
      </c>
      <c r="B78" s="17">
        <v>90.779999000000004</v>
      </c>
      <c r="C78" s="17">
        <v>92.809997999999993</v>
      </c>
      <c r="D78" s="17">
        <v>89.900002000000001</v>
      </c>
      <c r="E78" s="17">
        <v>92.610000999999997</v>
      </c>
      <c r="F78" s="17">
        <v>82.457245</v>
      </c>
      <c r="G78" s="17">
        <v>2516600</v>
      </c>
      <c r="H78" s="2">
        <f t="shared" si="0"/>
        <v>8.8316936258187092E-3</v>
      </c>
    </row>
    <row r="79" spans="1:8" ht="15.75" customHeight="1" x14ac:dyDescent="0.25">
      <c r="A79" s="19">
        <v>42887</v>
      </c>
      <c r="B79" s="17">
        <v>92.029999000000004</v>
      </c>
      <c r="C79" s="17">
        <v>95.120002999999997</v>
      </c>
      <c r="D79" s="17">
        <v>92</v>
      </c>
      <c r="E79" s="17">
        <v>93.139999000000003</v>
      </c>
      <c r="F79" s="17">
        <v>83.191970999999995</v>
      </c>
      <c r="G79" s="17">
        <v>3810700</v>
      </c>
      <c r="H79" s="2">
        <f t="shared" si="0"/>
        <v>4.0298661847239584E-3</v>
      </c>
    </row>
    <row r="80" spans="1:8" ht="15.75" customHeight="1" x14ac:dyDescent="0.25">
      <c r="A80" s="19">
        <v>42917</v>
      </c>
      <c r="B80" s="17">
        <v>93.160004000000001</v>
      </c>
      <c r="C80" s="17">
        <v>94.339995999999999</v>
      </c>
      <c r="D80" s="17">
        <v>91.849997999999999</v>
      </c>
      <c r="E80" s="17">
        <v>93.220000999999996</v>
      </c>
      <c r="F80" s="17">
        <v>83.528580000000005</v>
      </c>
      <c r="G80" s="17">
        <v>3808600</v>
      </c>
      <c r="H80" s="2">
        <f t="shared" si="0"/>
        <v>2.0253727749863032E-2</v>
      </c>
    </row>
    <row r="81" spans="1:8" ht="15.75" customHeight="1" x14ac:dyDescent="0.25">
      <c r="A81" s="19">
        <v>42948</v>
      </c>
      <c r="B81" s="17">
        <v>92.709998999999996</v>
      </c>
      <c r="C81" s="17">
        <v>95.010002</v>
      </c>
      <c r="D81" s="17">
        <v>92.660004000000001</v>
      </c>
      <c r="E81" s="17">
        <v>94.860000999999997</v>
      </c>
      <c r="F81" s="17">
        <v>85.255318000000003</v>
      </c>
      <c r="G81" s="17">
        <v>3411200</v>
      </c>
      <c r="H81" s="2">
        <f t="shared" si="0"/>
        <v>-8.4773886443965264E-3</v>
      </c>
    </row>
    <row r="82" spans="1:8" ht="15.75" customHeight="1" x14ac:dyDescent="0.25">
      <c r="A82" s="19">
        <v>42979</v>
      </c>
      <c r="B82" s="17">
        <v>94.209998999999996</v>
      </c>
      <c r="C82" s="17">
        <v>95.360000999999997</v>
      </c>
      <c r="D82" s="17">
        <v>93.080001999999993</v>
      </c>
      <c r="E82" s="17">
        <v>93.769997000000004</v>
      </c>
      <c r="F82" s="17">
        <v>84.538651000000002</v>
      </c>
      <c r="G82" s="17">
        <v>3929600</v>
      </c>
      <c r="H82" s="2">
        <f t="shared" si="0"/>
        <v>2.5253073246628017E-4</v>
      </c>
    </row>
    <row r="83" spans="1:8" ht="15.75" customHeight="1" x14ac:dyDescent="0.25">
      <c r="A83" s="19">
        <v>43009</v>
      </c>
      <c r="B83" s="17">
        <v>93.769997000000004</v>
      </c>
      <c r="C83" s="17">
        <v>94.339995999999999</v>
      </c>
      <c r="D83" s="17">
        <v>92.449996999999996</v>
      </c>
      <c r="E83" s="17">
        <v>93.5</v>
      </c>
      <c r="F83" s="17">
        <v>84.560005000000004</v>
      </c>
      <c r="G83" s="17">
        <v>4327300</v>
      </c>
      <c r="H83" s="2">
        <f t="shared" si="0"/>
        <v>7.4235581196433545E-3</v>
      </c>
    </row>
    <row r="84" spans="1:8" ht="15.75" customHeight="1" x14ac:dyDescent="0.25">
      <c r="A84" s="19">
        <v>43040</v>
      </c>
      <c r="B84" s="17">
        <v>93.480002999999996</v>
      </c>
      <c r="C84" s="17">
        <v>94.959998999999996</v>
      </c>
      <c r="D84" s="17">
        <v>92.699996999999996</v>
      </c>
      <c r="E84" s="17">
        <v>93.910004000000001</v>
      </c>
      <c r="F84" s="17">
        <v>85.192436000000001</v>
      </c>
      <c r="G84" s="17">
        <v>3215200</v>
      </c>
      <c r="H84" s="2">
        <f t="shared" si="0"/>
        <v>1.5400583029377647E-2</v>
      </c>
    </row>
    <row r="85" spans="1:8" ht="15.75" customHeight="1" x14ac:dyDescent="0.25">
      <c r="A85" s="19">
        <v>43070</v>
      </c>
      <c r="B85" s="17">
        <v>94.269997000000004</v>
      </c>
      <c r="C85" s="17">
        <v>95.980002999999996</v>
      </c>
      <c r="D85" s="17">
        <v>93.339995999999999</v>
      </c>
      <c r="E85" s="17">
        <v>95.080001999999993</v>
      </c>
      <c r="F85" s="17">
        <v>86.524970999999994</v>
      </c>
      <c r="G85" s="17">
        <v>2719400</v>
      </c>
      <c r="H85" s="2">
        <f t="shared" si="0"/>
        <v>-1.588928870631055E-2</v>
      </c>
    </row>
    <row r="86" spans="1:8" ht="15.75" customHeight="1" x14ac:dyDescent="0.25">
      <c r="A86" s="19">
        <v>43101</v>
      </c>
      <c r="B86" s="17">
        <v>94.879997000000003</v>
      </c>
      <c r="C86" s="17">
        <v>94.879997000000003</v>
      </c>
      <c r="D86" s="17">
        <v>92.440002000000007</v>
      </c>
      <c r="E86" s="17">
        <v>93.019997000000004</v>
      </c>
      <c r="F86" s="17">
        <v>85.171654000000004</v>
      </c>
      <c r="G86" s="17">
        <v>4542200</v>
      </c>
      <c r="H86" s="2">
        <f t="shared" si="0"/>
        <v>-3.5511444027255708E-2</v>
      </c>
    </row>
    <row r="87" spans="1:8" ht="15.75" customHeight="1" x14ac:dyDescent="0.25">
      <c r="A87" s="19">
        <v>43132</v>
      </c>
      <c r="B87" s="17">
        <v>92.650002000000001</v>
      </c>
      <c r="C87" s="17">
        <v>92.730002999999996</v>
      </c>
      <c r="D87" s="17">
        <v>88.690002000000007</v>
      </c>
      <c r="E87" s="17">
        <v>89.830001999999993</v>
      </c>
      <c r="F87" s="17">
        <v>82.250809000000004</v>
      </c>
      <c r="G87" s="17">
        <v>7357400</v>
      </c>
      <c r="H87" s="2">
        <f t="shared" si="0"/>
        <v>1.4822470000351542E-2</v>
      </c>
    </row>
    <row r="88" spans="1:8" ht="15.75" customHeight="1" x14ac:dyDescent="0.25">
      <c r="A88" s="19">
        <v>43160</v>
      </c>
      <c r="B88" s="17">
        <v>89.379997000000003</v>
      </c>
      <c r="C88" s="17">
        <v>91.199996999999996</v>
      </c>
      <c r="D88" s="17">
        <v>88.790001000000004</v>
      </c>
      <c r="E88" s="17">
        <v>90.910004000000001</v>
      </c>
      <c r="F88" s="17">
        <v>83.488311999999993</v>
      </c>
      <c r="G88" s="17">
        <v>4203900</v>
      </c>
      <c r="H88" s="2">
        <f t="shared" si="0"/>
        <v>-2.2734604093806746E-2</v>
      </c>
    </row>
    <row r="89" spans="1:8" ht="15.75" customHeight="1" x14ac:dyDescent="0.25">
      <c r="A89" s="19">
        <v>43191</v>
      </c>
      <c r="B89" s="17">
        <v>90.480002999999996</v>
      </c>
      <c r="C89" s="17">
        <v>91.339995999999999</v>
      </c>
      <c r="D89" s="17">
        <v>87.459998999999996</v>
      </c>
      <c r="E89" s="17">
        <v>88.620002999999997</v>
      </c>
      <c r="F89" s="17">
        <v>81.632430999999997</v>
      </c>
      <c r="G89" s="17">
        <v>2294100</v>
      </c>
      <c r="H89" s="2">
        <f t="shared" si="0"/>
        <v>1.4184047721877108E-2</v>
      </c>
    </row>
    <row r="90" spans="1:8" ht="15.75" customHeight="1" x14ac:dyDescent="0.25">
      <c r="A90" s="19">
        <v>43221</v>
      </c>
      <c r="B90" s="17">
        <v>88.260002</v>
      </c>
      <c r="C90" s="17">
        <v>89.980002999999996</v>
      </c>
      <c r="D90" s="17">
        <v>86.510002</v>
      </c>
      <c r="E90" s="17">
        <v>89.459998999999996</v>
      </c>
      <c r="F90" s="17">
        <v>82.806968999999995</v>
      </c>
      <c r="G90" s="17">
        <v>4110400</v>
      </c>
      <c r="H90" s="2">
        <f t="shared" si="0"/>
        <v>-5.9937848179861357E-3</v>
      </c>
    </row>
    <row r="91" spans="1:8" ht="15.75" customHeight="1" x14ac:dyDescent="0.25">
      <c r="A91" s="19">
        <v>43252</v>
      </c>
      <c r="B91" s="17">
        <v>88.519997000000004</v>
      </c>
      <c r="C91" s="17">
        <v>89.050003000000004</v>
      </c>
      <c r="D91" s="17">
        <v>87.330001999999993</v>
      </c>
      <c r="E91" s="17">
        <v>88.639999000000003</v>
      </c>
      <c r="F91" s="17">
        <v>82.313598999999996</v>
      </c>
      <c r="G91" s="17">
        <v>4058800</v>
      </c>
      <c r="H91" s="2">
        <f t="shared" si="0"/>
        <v>4.1963226702719262E-3</v>
      </c>
    </row>
    <row r="92" spans="1:8" ht="15.75" customHeight="1" x14ac:dyDescent="0.25">
      <c r="A92" s="19">
        <v>43282</v>
      </c>
      <c r="B92" s="17">
        <v>88.440002000000007</v>
      </c>
      <c r="C92" s="17">
        <v>89.889999000000003</v>
      </c>
      <c r="D92" s="17">
        <v>87.879997000000003</v>
      </c>
      <c r="E92" s="17">
        <v>88.720000999999996</v>
      </c>
      <c r="F92" s="17">
        <v>82.660469000000006</v>
      </c>
      <c r="G92" s="17">
        <v>1714400</v>
      </c>
      <c r="H92" s="2">
        <f t="shared" si="0"/>
        <v>4.7071809391500295E-3</v>
      </c>
    </row>
    <row r="93" spans="1:8" ht="15.75" customHeight="1" x14ac:dyDescent="0.25">
      <c r="A93" s="19">
        <v>43313</v>
      </c>
      <c r="B93" s="17">
        <v>87.800003000000004</v>
      </c>
      <c r="C93" s="17">
        <v>89.779999000000004</v>
      </c>
      <c r="D93" s="17">
        <v>87.629997000000003</v>
      </c>
      <c r="E93" s="17">
        <v>88.849997999999999</v>
      </c>
      <c r="F93" s="17">
        <v>83.051406999999998</v>
      </c>
      <c r="G93" s="17">
        <v>1873500</v>
      </c>
      <c r="H93" s="2">
        <f t="shared" si="0"/>
        <v>-1.2884983681424789E-2</v>
      </c>
    </row>
    <row r="94" spans="1:8" ht="15.75" customHeight="1" x14ac:dyDescent="0.25">
      <c r="A94" s="19">
        <v>43344</v>
      </c>
      <c r="B94" s="17">
        <v>88.349997999999999</v>
      </c>
      <c r="C94" s="17">
        <v>88.470000999999996</v>
      </c>
      <c r="D94" s="17">
        <v>86.540001000000004</v>
      </c>
      <c r="E94" s="17">
        <v>87.43</v>
      </c>
      <c r="F94" s="17">
        <v>81.994904000000005</v>
      </c>
      <c r="G94" s="17">
        <v>2062200</v>
      </c>
      <c r="H94" s="2">
        <f t="shared" si="0"/>
        <v>-3.3230909844206576E-2</v>
      </c>
    </row>
    <row r="95" spans="1:8" ht="15.75" customHeight="1" x14ac:dyDescent="0.25">
      <c r="A95" s="19">
        <v>43374</v>
      </c>
      <c r="B95" s="17">
        <v>87.110000999999997</v>
      </c>
      <c r="C95" s="17">
        <v>87.260002</v>
      </c>
      <c r="D95" s="17">
        <v>84.209998999999996</v>
      </c>
      <c r="E95" s="17">
        <v>84.339995999999999</v>
      </c>
      <c r="F95" s="17">
        <v>79.357772999999995</v>
      </c>
      <c r="G95" s="17">
        <v>2509100</v>
      </c>
      <c r="H95" s="2">
        <f t="shared" si="0"/>
        <v>3.8047916777606216E-3</v>
      </c>
    </row>
    <row r="96" spans="1:8" ht="15.75" customHeight="1" x14ac:dyDescent="0.25">
      <c r="A96" s="19">
        <v>43405</v>
      </c>
      <c r="B96" s="17">
        <v>83.769997000000004</v>
      </c>
      <c r="C96" s="17">
        <v>84.790001000000004</v>
      </c>
      <c r="D96" s="17">
        <v>83.459998999999996</v>
      </c>
      <c r="E96" s="17">
        <v>84.389999000000003</v>
      </c>
      <c r="F96" s="17">
        <v>79.660865999999999</v>
      </c>
      <c r="G96" s="17">
        <v>2978000</v>
      </c>
      <c r="H96" s="2">
        <f t="shared" si="0"/>
        <v>3.8968788769650868E-2</v>
      </c>
    </row>
    <row r="97" spans="1:8" ht="15.75" customHeight="1" x14ac:dyDescent="0.25">
      <c r="A97" s="19">
        <v>43435</v>
      </c>
      <c r="B97" s="17">
        <v>84.160004000000001</v>
      </c>
      <c r="C97" s="17">
        <v>88.25</v>
      </c>
      <c r="D97" s="17">
        <v>84.160004000000001</v>
      </c>
      <c r="E97" s="17">
        <v>87.510002</v>
      </c>
      <c r="F97" s="17">
        <v>82.891029000000003</v>
      </c>
      <c r="G97" s="17">
        <v>12169300</v>
      </c>
      <c r="H97" s="2">
        <f t="shared" si="0"/>
        <v>2.4552436463365829E-2</v>
      </c>
    </row>
    <row r="98" spans="1:8" ht="15.75" customHeight="1" x14ac:dyDescent="0.25">
      <c r="A98" s="19">
        <v>43466</v>
      </c>
      <c r="B98" s="17">
        <v>87.589995999999999</v>
      </c>
      <c r="C98" s="17">
        <v>89.279999000000004</v>
      </c>
      <c r="D98" s="17">
        <v>86.769997000000004</v>
      </c>
      <c r="E98" s="17">
        <v>89.139999000000003</v>
      </c>
      <c r="F98" s="17">
        <v>84.977431999999993</v>
      </c>
      <c r="G98" s="17">
        <v>7038500</v>
      </c>
      <c r="H98" s="2">
        <f t="shared" si="0"/>
        <v>-1.1230591770795143E-2</v>
      </c>
    </row>
    <row r="99" spans="1:8" ht="15.75" customHeight="1" x14ac:dyDescent="0.25">
      <c r="A99" s="19">
        <v>43497</v>
      </c>
      <c r="B99" s="17">
        <v>88.769997000000004</v>
      </c>
      <c r="C99" s="17">
        <v>89.339995999999999</v>
      </c>
      <c r="D99" s="17">
        <v>87.949996999999996</v>
      </c>
      <c r="E99" s="17">
        <v>88.150002000000001</v>
      </c>
      <c r="F99" s="17">
        <v>84.033683999999994</v>
      </c>
      <c r="G99" s="17">
        <v>13656900</v>
      </c>
      <c r="H99" s="2">
        <f t="shared" si="0"/>
        <v>4.6362293789993535E-2</v>
      </c>
    </row>
    <row r="100" spans="1:8" ht="15.75" customHeight="1" x14ac:dyDescent="0.25">
      <c r="A100" s="19">
        <v>43525</v>
      </c>
      <c r="B100" s="17">
        <v>87.739998</v>
      </c>
      <c r="C100" s="17">
        <v>92.209998999999996</v>
      </c>
      <c r="D100" s="17">
        <v>87.389999000000003</v>
      </c>
      <c r="E100" s="17">
        <v>92.139999000000003</v>
      </c>
      <c r="F100" s="17">
        <v>88.119086999999993</v>
      </c>
      <c r="G100" s="17">
        <v>5099500</v>
      </c>
      <c r="H100" s="2">
        <f t="shared" si="0"/>
        <v>-5.9561623918204711E-3</v>
      </c>
    </row>
    <row r="101" spans="1:8" ht="15.75" customHeight="1" x14ac:dyDescent="0.25">
      <c r="A101" s="19">
        <v>43556</v>
      </c>
      <c r="B101" s="17">
        <v>91.419998000000007</v>
      </c>
      <c r="C101" s="17">
        <v>91.660004000000001</v>
      </c>
      <c r="D101" s="17">
        <v>90.279999000000004</v>
      </c>
      <c r="E101" s="17">
        <v>91.290001000000004</v>
      </c>
      <c r="F101" s="17">
        <v>87.597342999999995</v>
      </c>
      <c r="G101" s="17">
        <v>11256600</v>
      </c>
      <c r="H101" s="2">
        <f t="shared" si="0"/>
        <v>4.0139872518161826E-2</v>
      </c>
    </row>
    <row r="102" spans="1:8" ht="15.75" customHeight="1" x14ac:dyDescent="0.25">
      <c r="A102" s="19">
        <v>43586</v>
      </c>
      <c r="B102" s="17">
        <v>91.290001000000004</v>
      </c>
      <c r="C102" s="17">
        <v>94.82</v>
      </c>
      <c r="D102" s="17">
        <v>90.650002000000001</v>
      </c>
      <c r="E102" s="17">
        <v>94.800003000000004</v>
      </c>
      <c r="F102" s="17">
        <v>91.260529000000005</v>
      </c>
      <c r="G102" s="17">
        <v>7049000</v>
      </c>
      <c r="H102" s="2">
        <f t="shared" si="0"/>
        <v>2.6226754046107758E-2</v>
      </c>
    </row>
    <row r="103" spans="1:8" ht="15.75" customHeight="1" x14ac:dyDescent="0.25">
      <c r="A103" s="19">
        <v>43617</v>
      </c>
      <c r="B103" s="17">
        <v>94.809997999999993</v>
      </c>
      <c r="C103" s="17">
        <v>97.209998999999996</v>
      </c>
      <c r="D103" s="17">
        <v>94.059997999999993</v>
      </c>
      <c r="E103" s="17">
        <v>97.059997999999993</v>
      </c>
      <c r="F103" s="17">
        <v>93.718459999999993</v>
      </c>
      <c r="G103" s="17">
        <v>8091000</v>
      </c>
      <c r="H103" s="2">
        <f t="shared" si="0"/>
        <v>5.1482724437520184E-3</v>
      </c>
    </row>
    <row r="104" spans="1:8" ht="15.75" customHeight="1" x14ac:dyDescent="0.25">
      <c r="A104" s="19">
        <v>43647</v>
      </c>
      <c r="B104" s="17">
        <v>97.080001999999993</v>
      </c>
      <c r="C104" s="17">
        <v>98.040001000000004</v>
      </c>
      <c r="D104" s="17">
        <v>95.269997000000004</v>
      </c>
      <c r="E104" s="17">
        <v>97.269997000000004</v>
      </c>
      <c r="F104" s="17">
        <v>94.203445000000002</v>
      </c>
      <c r="G104" s="17">
        <v>7367200</v>
      </c>
      <c r="H104" s="2">
        <f t="shared" si="0"/>
        <v>7.6232081396392634E-2</v>
      </c>
    </row>
    <row r="105" spans="1:8" ht="15.75" customHeight="1" x14ac:dyDescent="0.25">
      <c r="A105" s="19">
        <v>43678</v>
      </c>
      <c r="B105" s="17">
        <v>97.900002000000001</v>
      </c>
      <c r="C105" s="17">
        <v>106.07</v>
      </c>
      <c r="D105" s="17">
        <v>97.580001999999993</v>
      </c>
      <c r="E105" s="17">
        <v>104.989998</v>
      </c>
      <c r="F105" s="17">
        <v>101.977394</v>
      </c>
      <c r="G105" s="17">
        <v>8494700</v>
      </c>
      <c r="H105" s="2">
        <f t="shared" si="0"/>
        <v>-1.9568894499627218E-2</v>
      </c>
    </row>
    <row r="106" spans="1:8" ht="15.75" customHeight="1" x14ac:dyDescent="0.25">
      <c r="A106" s="19">
        <v>43709</v>
      </c>
      <c r="B106" s="17">
        <v>104.790001</v>
      </c>
      <c r="C106" s="17">
        <v>105.470001</v>
      </c>
      <c r="D106" s="17">
        <v>98.830001999999993</v>
      </c>
      <c r="E106" s="17">
        <v>102.66999800000001</v>
      </c>
      <c r="F106" s="17">
        <v>100.020111</v>
      </c>
      <c r="G106" s="17">
        <v>5726100</v>
      </c>
      <c r="H106" s="2">
        <f t="shared" si="0"/>
        <v>-2.9417687360836224E-3</v>
      </c>
    </row>
    <row r="107" spans="1:8" ht="15.75" customHeight="1" x14ac:dyDescent="0.25">
      <c r="A107" s="19">
        <v>43739</v>
      </c>
      <c r="B107" s="17">
        <v>101.610001</v>
      </c>
      <c r="C107" s="17">
        <v>104.18</v>
      </c>
      <c r="D107" s="17">
        <v>100.05999799999999</v>
      </c>
      <c r="E107" s="17">
        <v>102.089996</v>
      </c>
      <c r="F107" s="17">
        <v>99.726737999999997</v>
      </c>
      <c r="G107" s="17">
        <v>8072900</v>
      </c>
      <c r="H107" s="2">
        <f t="shared" si="0"/>
        <v>3.1177654513179021E-3</v>
      </c>
    </row>
    <row r="108" spans="1:8" ht="15.75" customHeight="1" x14ac:dyDescent="0.25">
      <c r="A108" s="19">
        <v>43770</v>
      </c>
      <c r="B108" s="17">
        <v>101.94000200000001</v>
      </c>
      <c r="C108" s="17">
        <v>102.660004</v>
      </c>
      <c r="D108" s="17">
        <v>98.639999000000003</v>
      </c>
      <c r="E108" s="17">
        <v>102.129997</v>
      </c>
      <c r="F108" s="17">
        <v>100.038635</v>
      </c>
      <c r="G108" s="17">
        <v>8864900</v>
      </c>
      <c r="H108" s="2">
        <f t="shared" si="0"/>
        <v>-1.5027708534245987E-2</v>
      </c>
    </row>
    <row r="109" spans="1:8" ht="15.75" customHeight="1" x14ac:dyDescent="0.25">
      <c r="A109" s="19">
        <v>43800</v>
      </c>
      <c r="B109" s="17">
        <v>100.80999799999999</v>
      </c>
      <c r="C109" s="17">
        <v>102.629997</v>
      </c>
      <c r="D109" s="17">
        <v>100.220001</v>
      </c>
      <c r="E109" s="17">
        <v>100.339996</v>
      </c>
      <c r="F109" s="17">
        <v>98.557541000000001</v>
      </c>
      <c r="G109" s="17">
        <v>8603600</v>
      </c>
      <c r="H109" s="2" t="e">
        <f t="shared" si="0"/>
        <v>#DIV/0!</v>
      </c>
    </row>
    <row r="110" spans="1:8" ht="15.75" customHeight="1" x14ac:dyDescent="0.25">
      <c r="H110" s="2"/>
    </row>
    <row r="111" spans="1:8" ht="15.75" customHeight="1" x14ac:dyDescent="0.25">
      <c r="H111" s="2"/>
    </row>
    <row r="112" spans="1:8" ht="15.75" customHeight="1" x14ac:dyDescent="0.25">
      <c r="H112" s="2"/>
    </row>
    <row r="113" spans="8:8" ht="15.75" customHeight="1" x14ac:dyDescent="0.25">
      <c r="H113" s="2"/>
    </row>
    <row r="114" spans="8:8" ht="15.75" customHeight="1" x14ac:dyDescent="0.25">
      <c r="H114" s="2"/>
    </row>
    <row r="115" spans="8:8" ht="15.75" customHeight="1" x14ac:dyDescent="0.25">
      <c r="H115" s="2"/>
    </row>
    <row r="116" spans="8:8" ht="15.75" customHeight="1" x14ac:dyDescent="0.25">
      <c r="H116" s="2"/>
    </row>
    <row r="117" spans="8:8" ht="15.75" customHeight="1" x14ac:dyDescent="0.25">
      <c r="H117" s="2"/>
    </row>
    <row r="118" spans="8:8" ht="15.75" customHeight="1" x14ac:dyDescent="0.25">
      <c r="H118" s="2"/>
    </row>
    <row r="119" spans="8:8" ht="15.75" customHeight="1" x14ac:dyDescent="0.25">
      <c r="H119" s="2"/>
    </row>
    <row r="120" spans="8:8" ht="15.75" customHeight="1" x14ac:dyDescent="0.25">
      <c r="H120" s="2"/>
    </row>
    <row r="121" spans="8:8" ht="15.75" customHeight="1" x14ac:dyDescent="0.25">
      <c r="H121" s="2"/>
    </row>
    <row r="122" spans="8:8" ht="15.75" customHeight="1" x14ac:dyDescent="0.25">
      <c r="H122" s="2"/>
    </row>
    <row r="123" spans="8:8" ht="15.75" customHeight="1" x14ac:dyDescent="0.25">
      <c r="H123" s="2"/>
    </row>
    <row r="124" spans="8:8" ht="15.75" customHeight="1" x14ac:dyDescent="0.25">
      <c r="H124" s="2"/>
    </row>
    <row r="125" spans="8:8" ht="15.75" customHeight="1" x14ac:dyDescent="0.25">
      <c r="H125" s="2"/>
    </row>
    <row r="126" spans="8:8" ht="15.75" customHeight="1" x14ac:dyDescent="0.25">
      <c r="H126" s="2"/>
    </row>
    <row r="127" spans="8:8" ht="15.75" customHeight="1" x14ac:dyDescent="0.25">
      <c r="H127" s="2"/>
    </row>
    <row r="128" spans="8:8" ht="15.75" customHeight="1" x14ac:dyDescent="0.25">
      <c r="H128" s="2"/>
    </row>
    <row r="129" spans="8:8" ht="15.75" customHeight="1" x14ac:dyDescent="0.25">
      <c r="H129" s="2"/>
    </row>
    <row r="130" spans="8:8" ht="15.75" customHeight="1" x14ac:dyDescent="0.25">
      <c r="H130" s="2"/>
    </row>
    <row r="131" spans="8:8" ht="15.75" customHeight="1" x14ac:dyDescent="0.25">
      <c r="H131" s="2"/>
    </row>
    <row r="132" spans="8:8" ht="15.75" customHeight="1" x14ac:dyDescent="0.25">
      <c r="H132" s="2"/>
    </row>
    <row r="133" spans="8:8" ht="15.75" customHeight="1" x14ac:dyDescent="0.25">
      <c r="H133" s="2"/>
    </row>
    <row r="134" spans="8:8" ht="15.75" customHeight="1" x14ac:dyDescent="0.25">
      <c r="H134" s="2"/>
    </row>
    <row r="135" spans="8:8" ht="15.75" customHeight="1" x14ac:dyDescent="0.25">
      <c r="H135" s="2"/>
    </row>
    <row r="136" spans="8:8" ht="15.75" customHeight="1" x14ac:dyDescent="0.25">
      <c r="H136" s="2"/>
    </row>
    <row r="137" spans="8:8" ht="15.75" customHeight="1" x14ac:dyDescent="0.25">
      <c r="H137" s="2"/>
    </row>
    <row r="138" spans="8:8" ht="15.75" customHeight="1" x14ac:dyDescent="0.25">
      <c r="H138" s="2"/>
    </row>
    <row r="139" spans="8:8" ht="15.75" customHeight="1" x14ac:dyDescent="0.25">
      <c r="H139" s="2"/>
    </row>
    <row r="140" spans="8:8" ht="15.75" customHeight="1" x14ac:dyDescent="0.25">
      <c r="H140" s="2"/>
    </row>
    <row r="141" spans="8:8" ht="15.75" customHeight="1" x14ac:dyDescent="0.25">
      <c r="H141" s="2"/>
    </row>
    <row r="142" spans="8:8" ht="15.75" customHeight="1" x14ac:dyDescent="0.25">
      <c r="H142" s="2"/>
    </row>
    <row r="143" spans="8:8" ht="15.75" customHeight="1" x14ac:dyDescent="0.25">
      <c r="H143" s="2"/>
    </row>
    <row r="144" spans="8:8" ht="15.75" customHeight="1" x14ac:dyDescent="0.25">
      <c r="H144" s="2"/>
    </row>
    <row r="145" spans="8:8" ht="15.75" customHeight="1" x14ac:dyDescent="0.25">
      <c r="H145" s="2"/>
    </row>
    <row r="146" spans="8:8" ht="15.75" customHeight="1" x14ac:dyDescent="0.25">
      <c r="H146" s="2"/>
    </row>
    <row r="147" spans="8:8" ht="15.75" customHeight="1" x14ac:dyDescent="0.25">
      <c r="H147" s="2"/>
    </row>
    <row r="148" spans="8:8" ht="15.75" customHeight="1" x14ac:dyDescent="0.25">
      <c r="H148" s="2"/>
    </row>
    <row r="149" spans="8:8" ht="15.75" customHeight="1" x14ac:dyDescent="0.25">
      <c r="H149" s="2"/>
    </row>
    <row r="150" spans="8:8" ht="15.75" customHeight="1" x14ac:dyDescent="0.25">
      <c r="H150" s="2"/>
    </row>
    <row r="151" spans="8:8" ht="15.75" customHeight="1" x14ac:dyDescent="0.25">
      <c r="H151" s="2"/>
    </row>
    <row r="152" spans="8:8" ht="15.75" customHeight="1" x14ac:dyDescent="0.25">
      <c r="H152" s="2"/>
    </row>
    <row r="153" spans="8:8" ht="15.75" customHeight="1" x14ac:dyDescent="0.25">
      <c r="H153" s="2"/>
    </row>
    <row r="154" spans="8:8" ht="15.75" customHeight="1" x14ac:dyDescent="0.25">
      <c r="H154" s="2"/>
    </row>
    <row r="155" spans="8:8" ht="15.75" customHeight="1" x14ac:dyDescent="0.25">
      <c r="H155" s="2"/>
    </row>
    <row r="156" spans="8:8" ht="15.75" customHeight="1" x14ac:dyDescent="0.25">
      <c r="H156" s="2"/>
    </row>
    <row r="157" spans="8:8" ht="15.75" customHeight="1" x14ac:dyDescent="0.25">
      <c r="H157" s="2"/>
    </row>
    <row r="158" spans="8:8" ht="15.75" customHeight="1" x14ac:dyDescent="0.25">
      <c r="H158" s="2"/>
    </row>
    <row r="159" spans="8:8" ht="15.75" customHeight="1" x14ac:dyDescent="0.25">
      <c r="H159" s="2"/>
    </row>
    <row r="160" spans="8:8" ht="15.75" customHeight="1" x14ac:dyDescent="0.25">
      <c r="H160" s="2"/>
    </row>
    <row r="161" spans="8:8" ht="15.75" customHeight="1" x14ac:dyDescent="0.25">
      <c r="H161" s="2"/>
    </row>
    <row r="162" spans="8:8" ht="15.75" customHeight="1" x14ac:dyDescent="0.25">
      <c r="H162" s="2"/>
    </row>
    <row r="163" spans="8:8" ht="15.75" customHeight="1" x14ac:dyDescent="0.25">
      <c r="H163" s="2"/>
    </row>
    <row r="164" spans="8:8" ht="15.75" customHeight="1" x14ac:dyDescent="0.25">
      <c r="H164" s="2"/>
    </row>
    <row r="165" spans="8:8" ht="15.75" customHeight="1" x14ac:dyDescent="0.25">
      <c r="H165" s="2"/>
    </row>
    <row r="166" spans="8:8" ht="15.75" customHeight="1" x14ac:dyDescent="0.25">
      <c r="H166" s="2"/>
    </row>
    <row r="167" spans="8:8" ht="15.75" customHeight="1" x14ac:dyDescent="0.25">
      <c r="H167" s="2"/>
    </row>
    <row r="168" spans="8:8" ht="15.75" customHeight="1" x14ac:dyDescent="0.25">
      <c r="H168" s="2"/>
    </row>
    <row r="169" spans="8:8" ht="15.75" customHeight="1" x14ac:dyDescent="0.25">
      <c r="H169" s="2"/>
    </row>
    <row r="170" spans="8:8" ht="15.75" customHeight="1" x14ac:dyDescent="0.25">
      <c r="H170" s="2"/>
    </row>
    <row r="171" spans="8:8" ht="15.75" customHeight="1" x14ac:dyDescent="0.25">
      <c r="H171" s="2"/>
    </row>
    <row r="172" spans="8:8" ht="15.75" customHeight="1" x14ac:dyDescent="0.25">
      <c r="H172" s="2"/>
    </row>
    <row r="173" spans="8:8" ht="15.75" customHeight="1" x14ac:dyDescent="0.25">
      <c r="H173" s="2"/>
    </row>
    <row r="174" spans="8:8" ht="15.75" customHeight="1" x14ac:dyDescent="0.25">
      <c r="H174" s="2"/>
    </row>
    <row r="175" spans="8:8" ht="15.75" customHeight="1" x14ac:dyDescent="0.25">
      <c r="H175" s="2"/>
    </row>
    <row r="176" spans="8:8" ht="15.75" customHeight="1" x14ac:dyDescent="0.25">
      <c r="H176" s="2"/>
    </row>
    <row r="177" spans="8:8" ht="15.75" customHeight="1" x14ac:dyDescent="0.25">
      <c r="H177" s="2"/>
    </row>
    <row r="178" spans="8:8" ht="15.75" customHeight="1" x14ac:dyDescent="0.25">
      <c r="H178" s="2"/>
    </row>
    <row r="179" spans="8:8" ht="15.75" customHeight="1" x14ac:dyDescent="0.25">
      <c r="H179" s="2"/>
    </row>
    <row r="180" spans="8:8" ht="15.75" customHeight="1" x14ac:dyDescent="0.25">
      <c r="H180" s="2"/>
    </row>
    <row r="181" spans="8:8" ht="15.75" customHeight="1" x14ac:dyDescent="0.25">
      <c r="H181" s="2"/>
    </row>
    <row r="182" spans="8:8" ht="15.75" customHeight="1" x14ac:dyDescent="0.25">
      <c r="H182" s="2"/>
    </row>
    <row r="183" spans="8:8" ht="15.75" customHeight="1" x14ac:dyDescent="0.25">
      <c r="H183" s="2"/>
    </row>
    <row r="184" spans="8:8" ht="15.75" customHeight="1" x14ac:dyDescent="0.25">
      <c r="H184" s="2"/>
    </row>
    <row r="185" spans="8:8" ht="15.75" customHeight="1" x14ac:dyDescent="0.25">
      <c r="H185" s="2"/>
    </row>
    <row r="186" spans="8:8" ht="15.75" customHeight="1" x14ac:dyDescent="0.25">
      <c r="H186" s="2"/>
    </row>
    <row r="187" spans="8:8" ht="15.75" customHeight="1" x14ac:dyDescent="0.25">
      <c r="H187" s="2"/>
    </row>
    <row r="188" spans="8:8" ht="15.75" customHeight="1" x14ac:dyDescent="0.25">
      <c r="H188" s="2"/>
    </row>
    <row r="189" spans="8:8" ht="15.75" customHeight="1" x14ac:dyDescent="0.25">
      <c r="H189" s="2"/>
    </row>
    <row r="190" spans="8:8" ht="15.75" customHeight="1" x14ac:dyDescent="0.25">
      <c r="H190" s="2"/>
    </row>
    <row r="191" spans="8:8" ht="15.75" customHeight="1" x14ac:dyDescent="0.25">
      <c r="H191" s="2"/>
    </row>
    <row r="192" spans="8:8" ht="15.75" customHeight="1" x14ac:dyDescent="0.25">
      <c r="H192" s="2"/>
    </row>
    <row r="193" spans="8:8" ht="15.75" customHeight="1" x14ac:dyDescent="0.25">
      <c r="H193" s="2"/>
    </row>
    <row r="194" spans="8:8" ht="15.75" customHeight="1" x14ac:dyDescent="0.25">
      <c r="H194" s="2"/>
    </row>
    <row r="195" spans="8:8" ht="15.75" customHeight="1" x14ac:dyDescent="0.25">
      <c r="H195" s="2"/>
    </row>
    <row r="196" spans="8:8" ht="15.75" customHeight="1" x14ac:dyDescent="0.25">
      <c r="H196" s="2"/>
    </row>
    <row r="197" spans="8:8" ht="15.75" customHeight="1" x14ac:dyDescent="0.25">
      <c r="H197" s="2"/>
    </row>
    <row r="198" spans="8:8" ht="15.75" customHeight="1" x14ac:dyDescent="0.25">
      <c r="H198" s="2"/>
    </row>
    <row r="199" spans="8:8" ht="15.75" customHeight="1" x14ac:dyDescent="0.25">
      <c r="H199" s="2"/>
    </row>
    <row r="200" spans="8:8" ht="15.75" customHeight="1" x14ac:dyDescent="0.25">
      <c r="H200" s="2"/>
    </row>
    <row r="201" spans="8:8" ht="15.75" customHeight="1" x14ac:dyDescent="0.25">
      <c r="H201" s="2"/>
    </row>
    <row r="202" spans="8:8" ht="15.75" customHeight="1" x14ac:dyDescent="0.25">
      <c r="H202" s="2"/>
    </row>
    <row r="203" spans="8:8" ht="15.75" customHeight="1" x14ac:dyDescent="0.25">
      <c r="H203" s="2"/>
    </row>
    <row r="204" spans="8:8" ht="15.75" customHeight="1" x14ac:dyDescent="0.25">
      <c r="H204" s="2"/>
    </row>
    <row r="205" spans="8:8" ht="15.75" customHeight="1" x14ac:dyDescent="0.25">
      <c r="H205" s="2"/>
    </row>
    <row r="206" spans="8:8" ht="15.75" customHeight="1" x14ac:dyDescent="0.25">
      <c r="H206" s="2"/>
    </row>
    <row r="207" spans="8:8" ht="15.75" customHeight="1" x14ac:dyDescent="0.25">
      <c r="H207" s="2"/>
    </row>
    <row r="208" spans="8:8" ht="15.75" customHeight="1" x14ac:dyDescent="0.25">
      <c r="H208" s="2"/>
    </row>
    <row r="209" spans="8:8" ht="15.75" customHeight="1" x14ac:dyDescent="0.25">
      <c r="H209" s="2"/>
    </row>
    <row r="210" spans="8:8" ht="15.75" customHeight="1" x14ac:dyDescent="0.25">
      <c r="H210" s="2"/>
    </row>
    <row r="211" spans="8:8" ht="15.75" customHeight="1" x14ac:dyDescent="0.25">
      <c r="H211" s="2"/>
    </row>
    <row r="212" spans="8:8" ht="15.75" customHeight="1" x14ac:dyDescent="0.25">
      <c r="H212" s="2"/>
    </row>
    <row r="213" spans="8:8" ht="15.75" customHeight="1" x14ac:dyDescent="0.25">
      <c r="H213" s="2"/>
    </row>
    <row r="214" spans="8:8" ht="15.75" customHeight="1" x14ac:dyDescent="0.25">
      <c r="H214" s="2"/>
    </row>
    <row r="215" spans="8:8" ht="15.75" customHeight="1" x14ac:dyDescent="0.25">
      <c r="H215" s="2"/>
    </row>
    <row r="216" spans="8:8" ht="15.75" customHeight="1" x14ac:dyDescent="0.25">
      <c r="H216" s="2"/>
    </row>
    <row r="217" spans="8:8" ht="15.75" customHeight="1" x14ac:dyDescent="0.25">
      <c r="H217" s="2"/>
    </row>
    <row r="218" spans="8:8" ht="15.75" customHeight="1" x14ac:dyDescent="0.25">
      <c r="H218" s="2"/>
    </row>
    <row r="219" spans="8:8" ht="15.75" customHeight="1" x14ac:dyDescent="0.25">
      <c r="H219" s="2"/>
    </row>
    <row r="220" spans="8:8" ht="15.75" customHeight="1" x14ac:dyDescent="0.25">
      <c r="H220" s="2"/>
    </row>
    <row r="221" spans="8:8" ht="15.75" customHeight="1" x14ac:dyDescent="0.25">
      <c r="H221" s="2"/>
    </row>
    <row r="222" spans="8:8" ht="15.75" customHeight="1" x14ac:dyDescent="0.25">
      <c r="H222" s="2"/>
    </row>
    <row r="223" spans="8:8" ht="15.75" customHeight="1" x14ac:dyDescent="0.25">
      <c r="H223" s="2"/>
    </row>
    <row r="224" spans="8:8" ht="15.75" customHeight="1" x14ac:dyDescent="0.25">
      <c r="H224" s="2"/>
    </row>
    <row r="225" spans="8:8" ht="15.75" customHeight="1" x14ac:dyDescent="0.25">
      <c r="H225" s="2"/>
    </row>
    <row r="226" spans="8:8" ht="15.75" customHeight="1" x14ac:dyDescent="0.25">
      <c r="H226" s="2"/>
    </row>
    <row r="227" spans="8:8" ht="15.75" customHeight="1" x14ac:dyDescent="0.25">
      <c r="H227" s="2"/>
    </row>
    <row r="228" spans="8:8" ht="15.75" customHeight="1" x14ac:dyDescent="0.25">
      <c r="H228" s="2"/>
    </row>
    <row r="229" spans="8:8" ht="15.75" customHeight="1" x14ac:dyDescent="0.25">
      <c r="H229" s="2"/>
    </row>
    <row r="230" spans="8:8" ht="15.75" customHeight="1" x14ac:dyDescent="0.25">
      <c r="H230" s="2"/>
    </row>
    <row r="231" spans="8:8" ht="15.75" customHeight="1" x14ac:dyDescent="0.25">
      <c r="H231" s="2"/>
    </row>
    <row r="232" spans="8:8" ht="15.75" customHeight="1" x14ac:dyDescent="0.25">
      <c r="H232" s="2"/>
    </row>
    <row r="233" spans="8:8" ht="15.75" customHeight="1" x14ac:dyDescent="0.25">
      <c r="H233" s="2"/>
    </row>
    <row r="234" spans="8:8" ht="15.75" customHeight="1" x14ac:dyDescent="0.25">
      <c r="H234" s="2"/>
    </row>
    <row r="235" spans="8:8" ht="15.75" customHeight="1" x14ac:dyDescent="0.25">
      <c r="H235" s="2"/>
    </row>
    <row r="236" spans="8:8" ht="15.75" customHeight="1" x14ac:dyDescent="0.25">
      <c r="H236" s="2"/>
    </row>
    <row r="237" spans="8:8" ht="15.75" customHeight="1" x14ac:dyDescent="0.25">
      <c r="H237" s="2"/>
    </row>
    <row r="238" spans="8:8" ht="15.75" customHeight="1" x14ac:dyDescent="0.25">
      <c r="H238" s="2"/>
    </row>
    <row r="239" spans="8:8" ht="15.75" customHeight="1" x14ac:dyDescent="0.25">
      <c r="H239" s="2"/>
    </row>
    <row r="240" spans="8:8" ht="15.75" customHeight="1" x14ac:dyDescent="0.25">
      <c r="H240" s="2"/>
    </row>
    <row r="241" spans="8:8" ht="15.75" customHeight="1" x14ac:dyDescent="0.25">
      <c r="H241" s="2"/>
    </row>
    <row r="242" spans="8:8" ht="15.75" customHeight="1" x14ac:dyDescent="0.25">
      <c r="H242" s="2"/>
    </row>
    <row r="243" spans="8:8" ht="15.75" customHeight="1" x14ac:dyDescent="0.25">
      <c r="H243" s="2"/>
    </row>
    <row r="244" spans="8:8" ht="15.75" customHeight="1" x14ac:dyDescent="0.25">
      <c r="H244" s="2"/>
    </row>
    <row r="245" spans="8:8" ht="15.75" customHeight="1" x14ac:dyDescent="0.25">
      <c r="H245" s="2"/>
    </row>
    <row r="246" spans="8:8" ht="15.75" customHeight="1" x14ac:dyDescent="0.25">
      <c r="H246" s="2"/>
    </row>
    <row r="247" spans="8:8" ht="15.75" customHeight="1" x14ac:dyDescent="0.25">
      <c r="H247" s="2"/>
    </row>
    <row r="248" spans="8:8" ht="15.75" customHeight="1" x14ac:dyDescent="0.25">
      <c r="H248" s="2"/>
    </row>
    <row r="249" spans="8:8" ht="15.75" customHeight="1" x14ac:dyDescent="0.25">
      <c r="H249" s="2"/>
    </row>
    <row r="250" spans="8:8" ht="15.75" customHeight="1" x14ac:dyDescent="0.25">
      <c r="H250" s="2"/>
    </row>
    <row r="251" spans="8:8" ht="15.75" customHeight="1" x14ac:dyDescent="0.25">
      <c r="H251" s="2"/>
    </row>
    <row r="252" spans="8:8" ht="15.75" customHeight="1" x14ac:dyDescent="0.25">
      <c r="H252" s="2"/>
    </row>
    <row r="253" spans="8:8" ht="15.75" customHeight="1" x14ac:dyDescent="0.25">
      <c r="H253" s="2"/>
    </row>
    <row r="254" spans="8:8" ht="15.75" customHeight="1" x14ac:dyDescent="0.25">
      <c r="H254" s="2"/>
    </row>
    <row r="255" spans="8:8" ht="15.75" customHeight="1" x14ac:dyDescent="0.25">
      <c r="H255" s="2"/>
    </row>
    <row r="256" spans="8:8" ht="15.75" customHeight="1" x14ac:dyDescent="0.25">
      <c r="H256" s="2"/>
    </row>
    <row r="257" spans="8:8" ht="15.75" customHeight="1" x14ac:dyDescent="0.25">
      <c r="H257" s="2"/>
    </row>
    <row r="258" spans="8:8" ht="15.75" customHeight="1" x14ac:dyDescent="0.25">
      <c r="H258" s="2"/>
    </row>
    <row r="259" spans="8:8" ht="15.75" customHeight="1" x14ac:dyDescent="0.25">
      <c r="H259" s="2"/>
    </row>
    <row r="260" spans="8:8" ht="15.75" customHeight="1" x14ac:dyDescent="0.25">
      <c r="H260" s="2"/>
    </row>
    <row r="261" spans="8:8" ht="15.75" customHeight="1" x14ac:dyDescent="0.25">
      <c r="H261" s="2"/>
    </row>
    <row r="262" spans="8:8" ht="15.75" customHeight="1" x14ac:dyDescent="0.25">
      <c r="H262" s="2"/>
    </row>
    <row r="263" spans="8:8" ht="15.75" customHeight="1" x14ac:dyDescent="0.25">
      <c r="H263" s="2"/>
    </row>
    <row r="264" spans="8:8" ht="15.75" customHeight="1" x14ac:dyDescent="0.25">
      <c r="H264" s="2"/>
    </row>
    <row r="265" spans="8:8" ht="15.75" customHeight="1" x14ac:dyDescent="0.25">
      <c r="H265" s="2"/>
    </row>
    <row r="266" spans="8:8" ht="15.75" customHeight="1" x14ac:dyDescent="0.25">
      <c r="H266" s="2"/>
    </row>
    <row r="267" spans="8:8" ht="15.75" customHeight="1" x14ac:dyDescent="0.25">
      <c r="H267" s="2"/>
    </row>
    <row r="268" spans="8:8" ht="15.75" customHeight="1" x14ac:dyDescent="0.25">
      <c r="H268" s="2"/>
    </row>
    <row r="269" spans="8:8" ht="15.75" customHeight="1" x14ac:dyDescent="0.25">
      <c r="H269" s="2"/>
    </row>
    <row r="270" spans="8:8" ht="15.75" customHeight="1" x14ac:dyDescent="0.25">
      <c r="H270" s="2"/>
    </row>
    <row r="271" spans="8:8" ht="15.75" customHeight="1" x14ac:dyDescent="0.25">
      <c r="H271" s="2"/>
    </row>
    <row r="272" spans="8:8" ht="15.75" customHeight="1" x14ac:dyDescent="0.25">
      <c r="H272" s="2"/>
    </row>
    <row r="273" spans="8:8" ht="15.75" customHeight="1" x14ac:dyDescent="0.25">
      <c r="H273" s="2"/>
    </row>
    <row r="274" spans="8:8" ht="15.75" customHeight="1" x14ac:dyDescent="0.25">
      <c r="H274" s="2"/>
    </row>
    <row r="275" spans="8:8" ht="15.75" customHeight="1" x14ac:dyDescent="0.25">
      <c r="H275" s="2"/>
    </row>
    <row r="276" spans="8:8" ht="15.75" customHeight="1" x14ac:dyDescent="0.25">
      <c r="H276" s="2"/>
    </row>
    <row r="277" spans="8:8" ht="15.75" customHeight="1" x14ac:dyDescent="0.25">
      <c r="H277" s="2"/>
    </row>
    <row r="278" spans="8:8" ht="15.75" customHeight="1" x14ac:dyDescent="0.25">
      <c r="H278" s="2"/>
    </row>
    <row r="279" spans="8:8" ht="15.75" customHeight="1" x14ac:dyDescent="0.25">
      <c r="H279" s="2"/>
    </row>
    <row r="280" spans="8:8" ht="15.75" customHeight="1" x14ac:dyDescent="0.25">
      <c r="H280" s="2"/>
    </row>
    <row r="281" spans="8:8" ht="15.75" customHeight="1" x14ac:dyDescent="0.25">
      <c r="H281" s="2"/>
    </row>
    <row r="282" spans="8:8" ht="15.75" customHeight="1" x14ac:dyDescent="0.25">
      <c r="H282" s="2"/>
    </row>
    <row r="283" spans="8:8" ht="15.75" customHeight="1" x14ac:dyDescent="0.25">
      <c r="H283" s="2"/>
    </row>
    <row r="284" spans="8:8" ht="15.75" customHeight="1" x14ac:dyDescent="0.25">
      <c r="H284" s="2"/>
    </row>
    <row r="285" spans="8:8" ht="15.75" customHeight="1" x14ac:dyDescent="0.25">
      <c r="H285" s="2"/>
    </row>
    <row r="286" spans="8:8" ht="15.75" customHeight="1" x14ac:dyDescent="0.25">
      <c r="H286" s="2"/>
    </row>
    <row r="287" spans="8:8" ht="15.75" customHeight="1" x14ac:dyDescent="0.25">
      <c r="H287" s="2"/>
    </row>
    <row r="288" spans="8:8" ht="15.75" customHeight="1" x14ac:dyDescent="0.25">
      <c r="H288" s="2"/>
    </row>
    <row r="289" spans="8:8" ht="15.75" customHeight="1" x14ac:dyDescent="0.25">
      <c r="H289" s="2"/>
    </row>
    <row r="290" spans="8:8" ht="15.75" customHeight="1" x14ac:dyDescent="0.25">
      <c r="H290" s="2"/>
    </row>
    <row r="291" spans="8:8" ht="15.75" customHeight="1" x14ac:dyDescent="0.25">
      <c r="H291" s="2"/>
    </row>
    <row r="292" spans="8:8" ht="15.75" customHeight="1" x14ac:dyDescent="0.25">
      <c r="H292" s="2"/>
    </row>
    <row r="293" spans="8:8" ht="15.75" customHeight="1" x14ac:dyDescent="0.25">
      <c r="H293" s="2"/>
    </row>
    <row r="294" spans="8:8" ht="15.75" customHeight="1" x14ac:dyDescent="0.25">
      <c r="H294" s="2"/>
    </row>
    <row r="295" spans="8:8" ht="15.75" customHeight="1" x14ac:dyDescent="0.25">
      <c r="H295" s="2"/>
    </row>
    <row r="296" spans="8:8" ht="15.75" customHeight="1" x14ac:dyDescent="0.25">
      <c r="H296" s="2"/>
    </row>
    <row r="297" spans="8:8" ht="15.75" customHeight="1" x14ac:dyDescent="0.25">
      <c r="H297" s="2"/>
    </row>
    <row r="298" spans="8:8" ht="15.75" customHeight="1" x14ac:dyDescent="0.25">
      <c r="H298" s="2"/>
    </row>
    <row r="299" spans="8:8" ht="15.75" customHeight="1" x14ac:dyDescent="0.25">
      <c r="H299" s="2"/>
    </row>
    <row r="300" spans="8:8" ht="15.75" customHeight="1" x14ac:dyDescent="0.25">
      <c r="H300" s="2"/>
    </row>
    <row r="301" spans="8:8" ht="15.75" customHeight="1" x14ac:dyDescent="0.25">
      <c r="H301" s="2"/>
    </row>
    <row r="302" spans="8:8" ht="15.75" customHeight="1" x14ac:dyDescent="0.25">
      <c r="H302" s="2"/>
    </row>
    <row r="303" spans="8:8" ht="15.75" customHeight="1" x14ac:dyDescent="0.25">
      <c r="H303" s="2"/>
    </row>
    <row r="304" spans="8:8" ht="15.75" customHeight="1" x14ac:dyDescent="0.25">
      <c r="H304" s="2"/>
    </row>
    <row r="305" spans="8:8" ht="15.75" customHeight="1" x14ac:dyDescent="0.25">
      <c r="H305" s="2"/>
    </row>
    <row r="306" spans="8:8" ht="15.75" customHeight="1" x14ac:dyDescent="0.25">
      <c r="H306" s="2"/>
    </row>
    <row r="307" spans="8:8" ht="15.75" customHeight="1" x14ac:dyDescent="0.25">
      <c r="H307" s="2"/>
    </row>
    <row r="308" spans="8:8" ht="15.75" customHeight="1" x14ac:dyDescent="0.25">
      <c r="H308" s="2"/>
    </row>
    <row r="309" spans="8:8" ht="15.75" customHeight="1" x14ac:dyDescent="0.25">
      <c r="H309" s="2"/>
    </row>
    <row r="310" spans="8:8" ht="15.75" customHeight="1" x14ac:dyDescent="0.25"/>
    <row r="311" spans="8:8" ht="15.75" customHeight="1" x14ac:dyDescent="0.25"/>
    <row r="312" spans="8:8" ht="15.75" customHeight="1" x14ac:dyDescent="0.25"/>
    <row r="313" spans="8:8" ht="15.75" customHeight="1" x14ac:dyDescent="0.25"/>
    <row r="314" spans="8:8" ht="15.75" customHeight="1" x14ac:dyDescent="0.25"/>
    <row r="315" spans="8:8" ht="15.75" customHeight="1" x14ac:dyDescent="0.25"/>
    <row r="316" spans="8:8" ht="15.75" customHeight="1" x14ac:dyDescent="0.25"/>
    <row r="317" spans="8:8" ht="15.75" customHeight="1" x14ac:dyDescent="0.25"/>
    <row r="318" spans="8:8" ht="15.75" customHeight="1" x14ac:dyDescent="0.25"/>
    <row r="319" spans="8:8" ht="15.75" customHeight="1" x14ac:dyDescent="0.25"/>
    <row r="320" spans="8:8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StockA</vt:lpstr>
      <vt:lpstr>StockB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Kshitiz Doon</cp:lastModifiedBy>
  <dcterms:modified xsi:type="dcterms:W3CDTF">2022-08-16T15:51:47Z</dcterms:modified>
</cp:coreProperties>
</file>