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ex Taylor\Documents\"/>
    </mc:Choice>
  </mc:AlternateContent>
  <xr:revisionPtr revIDLastSave="0" documentId="8_{CFB3F2FD-59CE-4164-90C2-1E0C67EF4B82}" xr6:coauthVersionLast="47" xr6:coauthVersionMax="47" xr10:uidLastSave="{00000000-0000-0000-0000-000000000000}"/>
  <bookViews>
    <workbookView xWindow="-120" yWindow="-120" windowWidth="38640" windowHeight="21120" activeTab="4" xr2:uid="{9B72B694-ADD4-4BC0-88DB-613820104F03}"/>
  </bookViews>
  <sheets>
    <sheet name="Option A" sheetId="1" r:id="rId1"/>
    <sheet name="Option B" sheetId="2" r:id="rId2"/>
    <sheet name="Option C" sheetId="3" r:id="rId3"/>
    <sheet name="Option D" sheetId="4" r:id="rId4"/>
    <sheet name="Final Weight Calc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5" l="1"/>
  <c r="H4" i="5"/>
  <c r="H5" i="5"/>
  <c r="H6" i="5"/>
  <c r="H2" i="5"/>
  <c r="G3" i="5"/>
  <c r="G4" i="5"/>
  <c r="G5" i="5"/>
  <c r="G6" i="5"/>
  <c r="G2" i="5"/>
  <c r="F3" i="5"/>
  <c r="F4" i="5"/>
  <c r="F5" i="5"/>
  <c r="F6" i="5"/>
  <c r="F2" i="5"/>
  <c r="E3" i="5"/>
  <c r="E4" i="5"/>
  <c r="E5" i="5"/>
  <c r="E6" i="5"/>
  <c r="D3" i="5"/>
  <c r="D4" i="5"/>
  <c r="D5" i="5"/>
  <c r="D6" i="5"/>
  <c r="C3" i="5"/>
  <c r="C4" i="5"/>
  <c r="C5" i="5"/>
  <c r="C6" i="5"/>
  <c r="E2" i="5"/>
  <c r="D2" i="5"/>
  <c r="C2" i="5"/>
  <c r="B3" i="5"/>
  <c r="B4" i="5"/>
  <c r="B5" i="5"/>
  <c r="B6" i="5"/>
  <c r="B2" i="5"/>
  <c r="D6" i="4"/>
  <c r="D5" i="4"/>
  <c r="D4" i="4"/>
  <c r="D3" i="4"/>
  <c r="D2" i="4"/>
  <c r="D6" i="3"/>
  <c r="D5" i="3"/>
  <c r="D4" i="3"/>
  <c r="D3" i="3"/>
  <c r="D2" i="3"/>
  <c r="D6" i="2"/>
  <c r="D5" i="2"/>
  <c r="D4" i="2"/>
  <c r="D3" i="2"/>
  <c r="D2" i="2"/>
  <c r="D3" i="1"/>
  <c r="D4" i="1"/>
  <c r="D5" i="1"/>
  <c r="D6" i="1"/>
  <c r="D2" i="1"/>
  <c r="H7" i="5" l="1"/>
  <c r="D7" i="4"/>
  <c r="E3" i="4" s="1"/>
  <c r="D7" i="3"/>
  <c r="D7" i="2"/>
  <c r="E6" i="2" s="1"/>
  <c r="D7" i="1"/>
  <c r="E3" i="1" s="1"/>
  <c r="E5" i="3"/>
  <c r="E6" i="3"/>
  <c r="E4" i="3"/>
  <c r="E3" i="3"/>
  <c r="E2" i="3"/>
  <c r="E5" i="4" l="1"/>
  <c r="E4" i="4"/>
  <c r="E2" i="4"/>
  <c r="E6" i="4"/>
  <c r="E7" i="3"/>
  <c r="E4" i="2"/>
  <c r="E5" i="2"/>
  <c r="E3" i="2"/>
  <c r="E2" i="2"/>
  <c r="E4" i="1"/>
  <c r="E5" i="1"/>
  <c r="E2" i="1"/>
  <c r="E6" i="1"/>
  <c r="E7" i="1" s="1"/>
  <c r="E7" i="4" l="1"/>
  <c r="E7" i="2"/>
</calcChain>
</file>

<file path=xl/sharedStrings.xml><?xml version="1.0" encoding="utf-8"?>
<sst xmlns="http://schemas.openxmlformats.org/spreadsheetml/2006/main" count="65" uniqueCount="19">
  <si>
    <t>Variable</t>
  </si>
  <si>
    <t>Rank</t>
  </si>
  <si>
    <t>Ratio Scale</t>
  </si>
  <si>
    <t>Weights</t>
  </si>
  <si>
    <t>Normalized Weights</t>
  </si>
  <si>
    <t>Population Density</t>
  </si>
  <si>
    <t>Collision Density (2019)</t>
  </si>
  <si>
    <t>Max Speed Limit</t>
  </si>
  <si>
    <t>Sidewalk Density</t>
  </si>
  <si>
    <t>Bike Theft Rate (2019)</t>
  </si>
  <si>
    <t>1 == Most important</t>
  </si>
  <si>
    <t>5 == Least important</t>
  </si>
  <si>
    <t>Rank 1 -&gt; 5</t>
  </si>
  <si>
    <t>A</t>
  </si>
  <si>
    <t>B</t>
  </si>
  <si>
    <t>C</t>
  </si>
  <si>
    <t>D</t>
  </si>
  <si>
    <t>Sum</t>
  </si>
  <si>
    <t>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</si>
</sst>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0000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16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1DD1F6-94E6-4DC0-8495-ACC091D31F73}">
  <dimension ref="A1:E16"/>
  <sheetViews>
    <sheetView workbookViewId="0">
      <selection activeCell="C30" sqref="C30"/>
    </sheetView>
  </sheetViews>
  <sheetFormatPr defaultRowHeight="15" x14ac:dyDescent="0.25"/>
  <cols>
    <col min="1" max="1" width="21.7109375" customWidth="1"/>
    <col min="3" max="3" width="12.28515625" customWidth="1"/>
    <col min="5" max="5" width="18.4257812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>
        <v>1</v>
      </c>
      <c r="C2">
        <v>100</v>
      </c>
      <c r="D2">
        <f>C2/50</f>
        <v>2</v>
      </c>
      <c r="E2">
        <f>D2/$D$7</f>
        <v>0.22222222222222221</v>
      </c>
    </row>
    <row r="3" spans="1:5" x14ac:dyDescent="0.25">
      <c r="A3" t="s">
        <v>6</v>
      </c>
      <c r="B3">
        <v>5</v>
      </c>
      <c r="C3">
        <v>80</v>
      </c>
      <c r="D3">
        <f t="shared" ref="D3:D6" si="0">C3/50</f>
        <v>1.6</v>
      </c>
      <c r="E3">
        <f t="shared" ref="E3:E6" si="1">D3/$D$7</f>
        <v>0.17777777777777778</v>
      </c>
    </row>
    <row r="4" spans="1:5" x14ac:dyDescent="0.25">
      <c r="A4" t="s">
        <v>7</v>
      </c>
      <c r="B4">
        <v>2</v>
      </c>
      <c r="C4">
        <v>95</v>
      </c>
      <c r="D4">
        <f t="shared" si="0"/>
        <v>1.9</v>
      </c>
      <c r="E4">
        <f t="shared" si="1"/>
        <v>0.21111111111111111</v>
      </c>
    </row>
    <row r="5" spans="1:5" x14ac:dyDescent="0.25">
      <c r="A5" t="s">
        <v>8</v>
      </c>
      <c r="B5">
        <v>3</v>
      </c>
      <c r="C5">
        <v>90</v>
      </c>
      <c r="D5">
        <f t="shared" si="0"/>
        <v>1.8</v>
      </c>
      <c r="E5">
        <f t="shared" si="1"/>
        <v>0.2</v>
      </c>
    </row>
    <row r="6" spans="1:5" x14ac:dyDescent="0.25">
      <c r="A6" t="s">
        <v>9</v>
      </c>
      <c r="B6">
        <v>4</v>
      </c>
      <c r="C6">
        <v>85</v>
      </c>
      <c r="D6">
        <f t="shared" si="0"/>
        <v>1.7</v>
      </c>
      <c r="E6">
        <f t="shared" si="1"/>
        <v>0.18888888888888888</v>
      </c>
    </row>
    <row r="7" spans="1:5" x14ac:dyDescent="0.25">
      <c r="D7">
        <f>SUM(D2:D6)</f>
        <v>9</v>
      </c>
      <c r="E7">
        <f>SUM(E2:E6)</f>
        <v>1</v>
      </c>
    </row>
    <row r="9" spans="1:5" x14ac:dyDescent="0.25">
      <c r="A9" s="2" t="s">
        <v>12</v>
      </c>
    </row>
    <row r="10" spans="1:5" x14ac:dyDescent="0.25">
      <c r="A10" s="2" t="s">
        <v>10</v>
      </c>
    </row>
    <row r="11" spans="1:5" x14ac:dyDescent="0.25">
      <c r="A11" s="2" t="s">
        <v>11</v>
      </c>
    </row>
    <row r="12" spans="1:5" x14ac:dyDescent="0.25">
      <c r="B12" s="2">
        <v>1</v>
      </c>
      <c r="C12" s="2">
        <v>100</v>
      </c>
    </row>
    <row r="13" spans="1:5" x14ac:dyDescent="0.25">
      <c r="B13" s="2">
        <v>2</v>
      </c>
      <c r="C13" s="2">
        <v>95</v>
      </c>
    </row>
    <row r="14" spans="1:5" x14ac:dyDescent="0.25">
      <c r="B14" s="2">
        <v>3</v>
      </c>
      <c r="C14" s="2">
        <v>90</v>
      </c>
    </row>
    <row r="15" spans="1:5" x14ac:dyDescent="0.25">
      <c r="B15" s="2">
        <v>4</v>
      </c>
      <c r="C15" s="2">
        <v>85</v>
      </c>
    </row>
    <row r="16" spans="1:5" x14ac:dyDescent="0.25">
      <c r="B16" s="2">
        <v>5</v>
      </c>
      <c r="C16" s="2">
        <v>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9EE5BE-2D50-484F-9C92-90C925F4504A}">
  <dimension ref="A1:E16"/>
  <sheetViews>
    <sheetView workbookViewId="0">
      <selection activeCell="A8" sqref="A8"/>
    </sheetView>
  </sheetViews>
  <sheetFormatPr defaultRowHeight="15" x14ac:dyDescent="0.25"/>
  <cols>
    <col min="1" max="1" width="21.42578125" customWidth="1"/>
    <col min="3" max="3" width="12.140625" customWidth="1"/>
    <col min="5" max="5" width="20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>
        <v>4</v>
      </c>
      <c r="C2">
        <v>85</v>
      </c>
      <c r="D2">
        <f>C2/50</f>
        <v>1.7</v>
      </c>
      <c r="E2">
        <f>D2/$D$7</f>
        <v>0.18888888888888888</v>
      </c>
    </row>
    <row r="3" spans="1:5" x14ac:dyDescent="0.25">
      <c r="A3" t="s">
        <v>6</v>
      </c>
      <c r="B3">
        <v>1</v>
      </c>
      <c r="C3">
        <v>100</v>
      </c>
      <c r="D3">
        <f t="shared" ref="D3:D6" si="0">C3/50</f>
        <v>2</v>
      </c>
      <c r="E3">
        <f t="shared" ref="E3:E6" si="1">D3/$D$7</f>
        <v>0.22222222222222221</v>
      </c>
    </row>
    <row r="4" spans="1:5" x14ac:dyDescent="0.25">
      <c r="A4" t="s">
        <v>7</v>
      </c>
      <c r="B4">
        <v>3</v>
      </c>
      <c r="C4">
        <v>90</v>
      </c>
      <c r="D4">
        <f t="shared" si="0"/>
        <v>1.8</v>
      </c>
      <c r="E4">
        <f t="shared" si="1"/>
        <v>0.2</v>
      </c>
    </row>
    <row r="5" spans="1:5" x14ac:dyDescent="0.25">
      <c r="A5" t="s">
        <v>8</v>
      </c>
      <c r="B5">
        <v>2</v>
      </c>
      <c r="C5">
        <v>95</v>
      </c>
      <c r="D5">
        <f t="shared" si="0"/>
        <v>1.9</v>
      </c>
      <c r="E5">
        <f t="shared" si="1"/>
        <v>0.21111111111111111</v>
      </c>
    </row>
    <row r="6" spans="1:5" x14ac:dyDescent="0.25">
      <c r="A6" t="s">
        <v>9</v>
      </c>
      <c r="B6">
        <v>5</v>
      </c>
      <c r="C6">
        <v>80</v>
      </c>
      <c r="D6">
        <f t="shared" si="0"/>
        <v>1.6</v>
      </c>
      <c r="E6">
        <f t="shared" si="1"/>
        <v>0.17777777777777778</v>
      </c>
    </row>
    <row r="7" spans="1:5" x14ac:dyDescent="0.25">
      <c r="D7">
        <f>SUM(D2:D6)</f>
        <v>9</v>
      </c>
      <c r="E7">
        <f>SUM(E2:E6)</f>
        <v>1</v>
      </c>
    </row>
    <row r="9" spans="1:5" x14ac:dyDescent="0.25">
      <c r="A9" s="2" t="s">
        <v>12</v>
      </c>
    </row>
    <row r="10" spans="1:5" x14ac:dyDescent="0.25">
      <c r="A10" s="2" t="s">
        <v>10</v>
      </c>
    </row>
    <row r="11" spans="1:5" x14ac:dyDescent="0.25">
      <c r="A11" s="2" t="s">
        <v>11</v>
      </c>
    </row>
    <row r="12" spans="1:5" x14ac:dyDescent="0.25">
      <c r="B12" s="2">
        <v>1</v>
      </c>
      <c r="C12" s="2">
        <v>100</v>
      </c>
    </row>
    <row r="13" spans="1:5" x14ac:dyDescent="0.25">
      <c r="B13" s="2">
        <v>2</v>
      </c>
      <c r="C13" s="2">
        <v>95</v>
      </c>
    </row>
    <row r="14" spans="1:5" x14ac:dyDescent="0.25">
      <c r="B14" s="2">
        <v>3</v>
      </c>
      <c r="C14" s="2">
        <v>90</v>
      </c>
    </row>
    <row r="15" spans="1:5" x14ac:dyDescent="0.25">
      <c r="B15" s="2">
        <v>4</v>
      </c>
      <c r="C15" s="2">
        <v>85</v>
      </c>
    </row>
    <row r="16" spans="1:5" x14ac:dyDescent="0.25">
      <c r="B16" s="2">
        <v>5</v>
      </c>
      <c r="C16" s="2">
        <v>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848736-E898-4338-A0F0-D815BB1577B4}">
  <dimension ref="A1:E16"/>
  <sheetViews>
    <sheetView workbookViewId="0">
      <selection activeCell="A8" sqref="A8"/>
    </sheetView>
  </sheetViews>
  <sheetFormatPr defaultRowHeight="15" x14ac:dyDescent="0.25"/>
  <cols>
    <col min="1" max="1" width="21.140625" customWidth="1"/>
    <col min="3" max="3" width="12" customWidth="1"/>
    <col min="5" max="5" width="20.2851562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>
        <v>4</v>
      </c>
      <c r="C2">
        <v>85</v>
      </c>
      <c r="D2">
        <f>C2/50</f>
        <v>1.7</v>
      </c>
      <c r="E2">
        <f>D2/$D$7</f>
        <v>0.18888888888888888</v>
      </c>
    </row>
    <row r="3" spans="1:5" x14ac:dyDescent="0.25">
      <c r="A3" t="s">
        <v>6</v>
      </c>
      <c r="B3">
        <v>1</v>
      </c>
      <c r="C3">
        <v>100</v>
      </c>
      <c r="D3">
        <f t="shared" ref="D3:D6" si="0">C3/50</f>
        <v>2</v>
      </c>
      <c r="E3">
        <f t="shared" ref="E3:E6" si="1">D3/$D$7</f>
        <v>0.22222222222222221</v>
      </c>
    </row>
    <row r="4" spans="1:5" x14ac:dyDescent="0.25">
      <c r="A4" t="s">
        <v>7</v>
      </c>
      <c r="B4">
        <v>3</v>
      </c>
      <c r="C4">
        <v>90</v>
      </c>
      <c r="D4">
        <f t="shared" si="0"/>
        <v>1.8</v>
      </c>
      <c r="E4">
        <f t="shared" si="1"/>
        <v>0.2</v>
      </c>
    </row>
    <row r="5" spans="1:5" x14ac:dyDescent="0.25">
      <c r="A5" t="s">
        <v>8</v>
      </c>
      <c r="B5">
        <v>5</v>
      </c>
      <c r="C5">
        <v>80</v>
      </c>
      <c r="D5">
        <f t="shared" si="0"/>
        <v>1.6</v>
      </c>
      <c r="E5">
        <f t="shared" si="1"/>
        <v>0.17777777777777778</v>
      </c>
    </row>
    <row r="6" spans="1:5" x14ac:dyDescent="0.25">
      <c r="A6" t="s">
        <v>9</v>
      </c>
      <c r="B6">
        <v>2</v>
      </c>
      <c r="C6">
        <v>95</v>
      </c>
      <c r="D6">
        <f t="shared" si="0"/>
        <v>1.9</v>
      </c>
      <c r="E6">
        <f t="shared" si="1"/>
        <v>0.21111111111111111</v>
      </c>
    </row>
    <row r="7" spans="1:5" x14ac:dyDescent="0.25">
      <c r="D7">
        <f>SUM(D2:D6)</f>
        <v>9</v>
      </c>
      <c r="E7">
        <f>SUM(E2:E6)</f>
        <v>1</v>
      </c>
    </row>
    <row r="9" spans="1:5" x14ac:dyDescent="0.25">
      <c r="A9" s="2" t="s">
        <v>12</v>
      </c>
    </row>
    <row r="10" spans="1:5" x14ac:dyDescent="0.25">
      <c r="A10" s="2" t="s">
        <v>10</v>
      </c>
    </row>
    <row r="11" spans="1:5" x14ac:dyDescent="0.25">
      <c r="A11" s="2" t="s">
        <v>11</v>
      </c>
    </row>
    <row r="12" spans="1:5" x14ac:dyDescent="0.25">
      <c r="B12" s="2">
        <v>1</v>
      </c>
      <c r="C12" s="2">
        <v>100</v>
      </c>
    </row>
    <row r="13" spans="1:5" x14ac:dyDescent="0.25">
      <c r="B13" s="2">
        <v>2</v>
      </c>
      <c r="C13" s="2">
        <v>95</v>
      </c>
    </row>
    <row r="14" spans="1:5" x14ac:dyDescent="0.25">
      <c r="B14" s="2">
        <v>3</v>
      </c>
      <c r="C14" s="2">
        <v>90</v>
      </c>
    </row>
    <row r="15" spans="1:5" x14ac:dyDescent="0.25">
      <c r="B15" s="2">
        <v>4</v>
      </c>
      <c r="C15" s="2">
        <v>85</v>
      </c>
    </row>
    <row r="16" spans="1:5" x14ac:dyDescent="0.25">
      <c r="B16" s="2">
        <v>5</v>
      </c>
      <c r="C16" s="2">
        <v>80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E6D2A-2434-4E0C-91C2-51A720CEB4CD}">
  <dimension ref="A1:E16"/>
  <sheetViews>
    <sheetView workbookViewId="0">
      <selection activeCell="A8" sqref="A8"/>
    </sheetView>
  </sheetViews>
  <sheetFormatPr defaultRowHeight="15" x14ac:dyDescent="0.25"/>
  <cols>
    <col min="1" max="1" width="21.7109375" customWidth="1"/>
    <col min="3" max="3" width="11.85546875" customWidth="1"/>
    <col min="5" max="5" width="2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>
        <v>1</v>
      </c>
      <c r="C2">
        <v>100</v>
      </c>
      <c r="D2">
        <f>C2/50</f>
        <v>2</v>
      </c>
      <c r="E2">
        <f>D2/$D$7</f>
        <v>0.22222222222222221</v>
      </c>
    </row>
    <row r="3" spans="1:5" x14ac:dyDescent="0.25">
      <c r="A3" t="s">
        <v>6</v>
      </c>
      <c r="B3">
        <v>2</v>
      </c>
      <c r="C3">
        <v>95</v>
      </c>
      <c r="D3">
        <f t="shared" ref="D3:D6" si="0">C3/50</f>
        <v>1.9</v>
      </c>
      <c r="E3">
        <f t="shared" ref="E3:E6" si="1">D3/$D$7</f>
        <v>0.21111111111111111</v>
      </c>
    </row>
    <row r="4" spans="1:5" x14ac:dyDescent="0.25">
      <c r="A4" t="s">
        <v>7</v>
      </c>
      <c r="B4">
        <v>4</v>
      </c>
      <c r="C4">
        <v>85</v>
      </c>
      <c r="D4">
        <f t="shared" si="0"/>
        <v>1.7</v>
      </c>
      <c r="E4">
        <f t="shared" si="1"/>
        <v>0.18888888888888888</v>
      </c>
    </row>
    <row r="5" spans="1:5" x14ac:dyDescent="0.25">
      <c r="A5" t="s">
        <v>8</v>
      </c>
      <c r="B5">
        <v>3</v>
      </c>
      <c r="C5">
        <v>90</v>
      </c>
      <c r="D5">
        <f t="shared" si="0"/>
        <v>1.8</v>
      </c>
      <c r="E5">
        <f t="shared" si="1"/>
        <v>0.2</v>
      </c>
    </row>
    <row r="6" spans="1:5" x14ac:dyDescent="0.25">
      <c r="A6" t="s">
        <v>9</v>
      </c>
      <c r="B6">
        <v>5</v>
      </c>
      <c r="C6">
        <v>80</v>
      </c>
      <c r="D6">
        <f t="shared" si="0"/>
        <v>1.6</v>
      </c>
      <c r="E6">
        <f t="shared" si="1"/>
        <v>0.17777777777777778</v>
      </c>
    </row>
    <row r="7" spans="1:5" x14ac:dyDescent="0.25">
      <c r="D7">
        <f>SUM(D2:D6)</f>
        <v>9</v>
      </c>
      <c r="E7">
        <f>SUM(E2:E6)</f>
        <v>1</v>
      </c>
    </row>
    <row r="9" spans="1:5" x14ac:dyDescent="0.25">
      <c r="A9" s="2" t="s">
        <v>12</v>
      </c>
    </row>
    <row r="10" spans="1:5" x14ac:dyDescent="0.25">
      <c r="A10" s="2" t="s">
        <v>10</v>
      </c>
    </row>
    <row r="11" spans="1:5" x14ac:dyDescent="0.25">
      <c r="A11" s="2" t="s">
        <v>11</v>
      </c>
    </row>
    <row r="12" spans="1:5" x14ac:dyDescent="0.25">
      <c r="B12" s="2">
        <v>1</v>
      </c>
      <c r="C12" s="2">
        <v>100</v>
      </c>
    </row>
    <row r="13" spans="1:5" x14ac:dyDescent="0.25">
      <c r="B13" s="2">
        <v>2</v>
      </c>
      <c r="C13" s="2">
        <v>95</v>
      </c>
    </row>
    <row r="14" spans="1:5" x14ac:dyDescent="0.25">
      <c r="B14" s="2">
        <v>3</v>
      </c>
      <c r="C14" s="2">
        <v>90</v>
      </c>
    </row>
    <row r="15" spans="1:5" x14ac:dyDescent="0.25">
      <c r="B15" s="2">
        <v>4</v>
      </c>
      <c r="C15" s="2">
        <v>85</v>
      </c>
    </row>
    <row r="16" spans="1:5" x14ac:dyDescent="0.25">
      <c r="B16" s="2">
        <v>5</v>
      </c>
      <c r="C16" s="2">
        <v>80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39F9C-604B-4BB8-9220-C5BB3535515D}">
  <dimension ref="A1:H7"/>
  <sheetViews>
    <sheetView tabSelected="1" workbookViewId="0">
      <selection activeCell="H12" sqref="H12"/>
    </sheetView>
  </sheetViews>
  <sheetFormatPr defaultRowHeight="15" x14ac:dyDescent="0.25"/>
  <cols>
    <col min="1" max="1" width="21.5703125" customWidth="1"/>
    <col min="8" max="8" width="19.140625" customWidth="1"/>
  </cols>
  <sheetData>
    <row r="1" spans="1:8" x14ac:dyDescent="0.25">
      <c r="A1" s="1" t="s">
        <v>0</v>
      </c>
      <c r="B1" s="1" t="s">
        <v>13</v>
      </c>
      <c r="C1" s="1" t="s">
        <v>14</v>
      </c>
      <c r="D1" s="1" t="s">
        <v>15</v>
      </c>
      <c r="E1" s="1" t="s">
        <v>16</v>
      </c>
      <c r="F1" s="1" t="s">
        <v>17</v>
      </c>
      <c r="G1" s="1" t="s">
        <v>18</v>
      </c>
      <c r="H1" s="1" t="s">
        <v>4</v>
      </c>
    </row>
    <row r="2" spans="1:8" x14ac:dyDescent="0.25">
      <c r="A2" t="s">
        <v>5</v>
      </c>
      <c r="B2">
        <f>'Option A'!E2</f>
        <v>0.22222222222222221</v>
      </c>
      <c r="C2">
        <f>'Option B'!E2</f>
        <v>0.18888888888888888</v>
      </c>
      <c r="D2">
        <f>'Option C'!E2</f>
        <v>0.18888888888888888</v>
      </c>
      <c r="E2">
        <f>'Option D'!E2</f>
        <v>0.22222222222222221</v>
      </c>
      <c r="F2">
        <f>SUM(B2:E2)</f>
        <v>0.82222222222222219</v>
      </c>
      <c r="G2">
        <f>F2/MIN($F$2:$F$6)</f>
        <v>1.088235294117647</v>
      </c>
      <c r="H2" s="3">
        <f>G2/SUM($G$2:$G$6)</f>
        <v>0.20555555555555555</v>
      </c>
    </row>
    <row r="3" spans="1:8" x14ac:dyDescent="0.25">
      <c r="A3" t="s">
        <v>6</v>
      </c>
      <c r="B3">
        <f>'Option A'!E3</f>
        <v>0.17777777777777778</v>
      </c>
      <c r="C3">
        <f>'Option B'!E3</f>
        <v>0.22222222222222221</v>
      </c>
      <c r="D3">
        <f>'Option C'!E3</f>
        <v>0.22222222222222221</v>
      </c>
      <c r="E3">
        <f>'Option D'!E3</f>
        <v>0.21111111111111111</v>
      </c>
      <c r="F3">
        <f t="shared" ref="F3:F6" si="0">SUM(B3:E3)</f>
        <v>0.83333333333333337</v>
      </c>
      <c r="G3">
        <f t="shared" ref="G3:G6" si="1">F3/MIN($F$2:$F$6)</f>
        <v>1.1029411764705881</v>
      </c>
      <c r="H3" s="3">
        <f t="shared" ref="H3:H6" si="2">G3/SUM($G$2:$G$6)</f>
        <v>0.20833333333333331</v>
      </c>
    </row>
    <row r="4" spans="1:8" x14ac:dyDescent="0.25">
      <c r="A4" t="s">
        <v>7</v>
      </c>
      <c r="B4">
        <f>'Option A'!E4</f>
        <v>0.21111111111111111</v>
      </c>
      <c r="C4">
        <f>'Option B'!E4</f>
        <v>0.2</v>
      </c>
      <c r="D4">
        <f>'Option C'!E4</f>
        <v>0.2</v>
      </c>
      <c r="E4">
        <f>'Option D'!E4</f>
        <v>0.18888888888888888</v>
      </c>
      <c r="F4">
        <f t="shared" si="0"/>
        <v>0.8</v>
      </c>
      <c r="G4">
        <f t="shared" si="1"/>
        <v>1.0588235294117647</v>
      </c>
      <c r="H4" s="3">
        <f t="shared" si="2"/>
        <v>0.2</v>
      </c>
    </row>
    <row r="5" spans="1:8" x14ac:dyDescent="0.25">
      <c r="A5" t="s">
        <v>8</v>
      </c>
      <c r="B5">
        <f>'Option A'!E5</f>
        <v>0.2</v>
      </c>
      <c r="C5">
        <f>'Option B'!E5</f>
        <v>0.21111111111111111</v>
      </c>
      <c r="D5">
        <f>'Option C'!E5</f>
        <v>0.17777777777777778</v>
      </c>
      <c r="E5">
        <f>'Option D'!E5</f>
        <v>0.2</v>
      </c>
      <c r="F5">
        <f t="shared" si="0"/>
        <v>0.78888888888888897</v>
      </c>
      <c r="G5">
        <f t="shared" si="1"/>
        <v>1.0441176470588236</v>
      </c>
      <c r="H5" s="3">
        <f t="shared" si="2"/>
        <v>0.19722222222222224</v>
      </c>
    </row>
    <row r="6" spans="1:8" x14ac:dyDescent="0.25">
      <c r="A6" t="s">
        <v>9</v>
      </c>
      <c r="B6">
        <f>'Option A'!E6</f>
        <v>0.18888888888888888</v>
      </c>
      <c r="C6">
        <f>'Option B'!E6</f>
        <v>0.17777777777777778</v>
      </c>
      <c r="D6">
        <f>'Option C'!E6</f>
        <v>0.21111111111111111</v>
      </c>
      <c r="E6">
        <f>'Option D'!E6</f>
        <v>0.17777777777777778</v>
      </c>
      <c r="F6">
        <f t="shared" si="0"/>
        <v>0.75555555555555565</v>
      </c>
      <c r="G6">
        <f t="shared" si="1"/>
        <v>1</v>
      </c>
      <c r="H6" s="3">
        <f t="shared" si="2"/>
        <v>0.18888888888888888</v>
      </c>
    </row>
    <row r="7" spans="1:8" x14ac:dyDescent="0.25">
      <c r="H7">
        <f>SUM(H2:H6)</f>
        <v>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422FFB7D3AC85469A056E4DD8895E78" ma:contentTypeVersion="11" ma:contentTypeDescription="Create a new document." ma:contentTypeScope="" ma:versionID="8ad594934586910ecce4d8ca4d90cc76">
  <xsd:schema xmlns:xsd="http://www.w3.org/2001/XMLSchema" xmlns:xs="http://www.w3.org/2001/XMLSchema" xmlns:p="http://schemas.microsoft.com/office/2006/metadata/properties" xmlns:ns3="3ac89a7c-a423-4793-bba7-3b3f5d932ef5" xmlns:ns4="a9e4fb58-fa2c-48fa-b889-f7f7416686be" targetNamespace="http://schemas.microsoft.com/office/2006/metadata/properties" ma:root="true" ma:fieldsID="ce1c8e7e9c4456d70af7f7b9fbab0365" ns3:_="" ns4:_="">
    <xsd:import namespace="3ac89a7c-a423-4793-bba7-3b3f5d932ef5"/>
    <xsd:import namespace="a9e4fb58-fa2c-48fa-b889-f7f7416686b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ObjectDetectorVersions" minOccurs="0"/>
                <xsd:element ref="ns3:_activity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c89a7c-a423-4793-bba7-3b3f5d932ef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7" nillable="true" ma:displayName="_activity" ma:hidden="true" ma:internalName="_activity">
      <xsd:simpleType>
        <xsd:restriction base="dms:Note"/>
      </xsd:simpleType>
    </xsd:element>
    <xsd:element name="MediaServiceSearchProperties" ma:index="18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e4fb58-fa2c-48fa-b889-f7f7416686be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3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3ac89a7c-a423-4793-bba7-3b3f5d932ef5" xsi:nil="true"/>
  </documentManagement>
</p:properties>
</file>

<file path=customXml/itemProps1.xml><?xml version="1.0" encoding="utf-8"?>
<ds:datastoreItem xmlns:ds="http://schemas.openxmlformats.org/officeDocument/2006/customXml" ds:itemID="{E7106B00-934A-4439-A8DB-18621FFA57E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ac89a7c-a423-4793-bba7-3b3f5d932ef5"/>
    <ds:schemaRef ds:uri="a9e4fb58-fa2c-48fa-b889-f7f7416686b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368332D-37D6-4707-B6AE-56650817E2B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C1873A1-605C-4957-AD07-88CD5053F764}">
  <ds:schemaRefs>
    <ds:schemaRef ds:uri="http://schemas.microsoft.com/office/2006/metadata/properties"/>
    <ds:schemaRef ds:uri="http://schemas.openxmlformats.org/package/2006/metadata/core-properties"/>
    <ds:schemaRef ds:uri="http://schemas.microsoft.com/office/infopath/2007/PartnerControls"/>
    <ds:schemaRef ds:uri="http://schemas.microsoft.com/office/2006/documentManagement/types"/>
    <ds:schemaRef ds:uri="a9e4fb58-fa2c-48fa-b889-f7f7416686be"/>
    <ds:schemaRef ds:uri="http://purl.org/dc/elements/1.1/"/>
    <ds:schemaRef ds:uri="http://purl.org/dc/dcmitype/"/>
    <ds:schemaRef ds:uri="3ac89a7c-a423-4793-bba7-3b3f5d932ef5"/>
    <ds:schemaRef ds:uri="http://www.w3.org/XML/1998/namespace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Option A</vt:lpstr>
      <vt:lpstr>Option B</vt:lpstr>
      <vt:lpstr>Option C</vt:lpstr>
      <vt:lpstr>Option D</vt:lpstr>
      <vt:lpstr>Final Weight Calcs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Taylor</dc:creator>
  <cp:lastModifiedBy>Alex Taylor</cp:lastModifiedBy>
  <dcterms:created xsi:type="dcterms:W3CDTF">2024-04-12T05:54:48Z</dcterms:created>
  <dcterms:modified xsi:type="dcterms:W3CDTF">2024-04-12T14:08:34Z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0x0101005422FFB7D3AC85469A056E4DD8895E78</vt:lpwstr>
  </property>
</Properties>
</file>