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rishtikulkarni/Desktop/MTD/"/>
    </mc:Choice>
  </mc:AlternateContent>
  <xr:revisionPtr revIDLastSave="0" documentId="13_ncr:9_{BEA3BDDB-25A1-0645-A332-C9F8A0F39904}" xr6:coauthVersionLast="47" xr6:coauthVersionMax="47" xr10:uidLastSave="{00000000-0000-0000-0000-000000000000}"/>
  <bookViews>
    <workbookView xWindow="280" yWindow="760" windowWidth="20700" windowHeight="17220" firstSheet="5" activeTab="8" xr2:uid="{4729E406-3174-D545-9DA8-176B9125D387}"/>
  </bookViews>
  <sheets>
    <sheet name="Sheet1" sheetId="1" r:id="rId1"/>
    <sheet name="ThermalTest_TIF" sheetId="4" r:id="rId2"/>
    <sheet name="correcting_init_temp" sheetId="5" r:id="rId3"/>
    <sheet name="28Jun_Elog" sheetId="6" r:id="rId4"/>
    <sheet name="20Jul_Elog" sheetId="9" r:id="rId5"/>
    <sheet name="25Jul_Elog" sheetId="10" r:id="rId6"/>
    <sheet name="26Jul_Elog" sheetId="12" r:id="rId7"/>
    <sheet name="26Jul_2" sheetId="14" r:id="rId8"/>
    <sheet name="2Aug_Elog" sheetId="13" r:id="rId9"/>
    <sheet name="Sheet7" sheetId="7" r:id="rId10"/>
    <sheet name="TheoryFit" sheetId="8" r:id="rId11"/>
    <sheet name="channel4_TECreadings" sheetId="3" r:id="rId12"/>
    <sheet name="Sheet2" sheetId="2" r:id="rId13"/>
    <sheet name="SiPMs v TECs" sheetId="11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1" l="1"/>
  <c r="D5" i="11"/>
  <c r="C7" i="11"/>
  <c r="D7" i="11"/>
  <c r="E7" i="11"/>
  <c r="E6" i="11"/>
  <c r="D6" i="11"/>
  <c r="C5" i="11"/>
  <c r="C6" i="11"/>
  <c r="E4" i="11"/>
  <c r="D4" i="11"/>
  <c r="D3" i="11"/>
  <c r="C3" i="11"/>
  <c r="A2" i="8"/>
  <c r="C24" i="8"/>
  <c r="C46" i="8"/>
  <c r="C47" i="8"/>
  <c r="C48" i="8"/>
  <c r="C49" i="8"/>
  <c r="C50" i="8"/>
  <c r="C51" i="8"/>
  <c r="C52" i="8"/>
  <c r="C35" i="8"/>
  <c r="C36" i="8"/>
  <c r="C37" i="8"/>
  <c r="C38" i="8"/>
  <c r="C39" i="8"/>
  <c r="C40" i="8"/>
  <c r="C41" i="8"/>
  <c r="F58" i="8"/>
  <c r="C58" i="8"/>
  <c r="G35" i="8"/>
  <c r="J35" i="8" s="1"/>
  <c r="E35" i="8"/>
  <c r="D36" i="8"/>
  <c r="D37" i="8"/>
  <c r="D38" i="8"/>
  <c r="D39" i="8"/>
  <c r="D40" i="8"/>
  <c r="D41" i="8"/>
  <c r="D35" i="8"/>
  <c r="D46" i="8"/>
  <c r="B36" i="8"/>
  <c r="B37" i="8"/>
  <c r="B38" i="8"/>
  <c r="B39" i="8"/>
  <c r="B40" i="8"/>
  <c r="B41" i="8"/>
  <c r="B35" i="8"/>
  <c r="B46" i="8"/>
  <c r="E52" i="8"/>
  <c r="E51" i="8"/>
  <c r="E50" i="8"/>
  <c r="E49" i="8"/>
  <c r="E48" i="8"/>
  <c r="E47" i="8"/>
  <c r="E46" i="8"/>
  <c r="D47" i="8"/>
  <c r="D48" i="8"/>
  <c r="D49" i="8"/>
  <c r="D50" i="8"/>
  <c r="D51" i="8"/>
  <c r="D52" i="8"/>
  <c r="B47" i="8"/>
  <c r="B48" i="8"/>
  <c r="G48" i="8" s="1"/>
  <c r="I48" i="8" s="1"/>
  <c r="B49" i="8"/>
  <c r="B50" i="8"/>
  <c r="B51" i="8"/>
  <c r="B52" i="8"/>
  <c r="E36" i="8"/>
  <c r="G47" i="8"/>
  <c r="I47" i="8" s="1"/>
  <c r="E37" i="8"/>
  <c r="E38" i="8"/>
  <c r="E39" i="8"/>
  <c r="E40" i="8"/>
  <c r="E41" i="8"/>
  <c r="A24" i="8"/>
  <c r="C25" i="8"/>
  <c r="C26" i="8"/>
  <c r="C27" i="8"/>
  <c r="C28" i="8"/>
  <c r="A28" i="8" s="1"/>
  <c r="C29" i="8"/>
  <c r="C30" i="8"/>
  <c r="A30" i="8" s="1"/>
  <c r="A26" i="8"/>
  <c r="A25" i="8"/>
  <c r="A29" i="8"/>
  <c r="A27" i="8"/>
  <c r="C14" i="8"/>
  <c r="A14" i="8" s="1"/>
  <c r="B14" i="8" s="1"/>
  <c r="C15" i="8"/>
  <c r="A15" i="8" s="1"/>
  <c r="D15" i="8" s="1"/>
  <c r="C16" i="8"/>
  <c r="A16" i="8" s="1"/>
  <c r="D16" i="8" s="1"/>
  <c r="C17" i="8"/>
  <c r="A17" i="8" s="1"/>
  <c r="D17" i="8" s="1"/>
  <c r="C18" i="8"/>
  <c r="A18" i="8" s="1"/>
  <c r="C19" i="8"/>
  <c r="A19" i="8" s="1"/>
  <c r="C20" i="8"/>
  <c r="A20" i="8" s="1"/>
  <c r="E20" i="8"/>
  <c r="E19" i="8"/>
  <c r="E18" i="8"/>
  <c r="E17" i="8"/>
  <c r="E16" i="8"/>
  <c r="E15" i="8"/>
  <c r="E5" i="8"/>
  <c r="A3" i="8"/>
  <c r="D3" i="8" s="1"/>
  <c r="A4" i="8"/>
  <c r="D4" i="8" s="1"/>
  <c r="A5" i="8"/>
  <c r="B5" i="8" s="1"/>
  <c r="A6" i="8"/>
  <c r="D6" i="8" s="1"/>
  <c r="A7" i="8"/>
  <c r="D7" i="8" s="1"/>
  <c r="A8" i="8"/>
  <c r="D8" i="8" s="1"/>
  <c r="B2" i="8"/>
  <c r="E4" i="8"/>
  <c r="E6" i="8"/>
  <c r="E7" i="8"/>
  <c r="E8" i="8"/>
  <c r="E3" i="8"/>
  <c r="D3" i="6"/>
  <c r="D4" i="6"/>
  <c r="D5" i="6"/>
  <c r="D6" i="6"/>
  <c r="D7" i="6"/>
  <c r="D2" i="6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  <c r="D3" i="1"/>
  <c r="D4" i="1"/>
  <c r="D5" i="1"/>
  <c r="D6" i="1"/>
  <c r="D7" i="1"/>
  <c r="D9" i="1"/>
  <c r="D11" i="1"/>
  <c r="D12" i="1"/>
  <c r="D13" i="1"/>
  <c r="D14" i="1"/>
  <c r="D15" i="1"/>
  <c r="D16" i="1"/>
  <c r="D17" i="1"/>
  <c r="D18" i="1"/>
  <c r="D19" i="1"/>
  <c r="D2" i="1"/>
  <c r="G49" i="8" l="1"/>
  <c r="G46" i="8"/>
  <c r="J46" i="8" s="1"/>
  <c r="J47" i="8"/>
  <c r="I49" i="8"/>
  <c r="J49" i="8"/>
  <c r="J48" i="8"/>
  <c r="G52" i="8"/>
  <c r="G51" i="8"/>
  <c r="G50" i="8"/>
  <c r="D5" i="8"/>
  <c r="D2" i="8"/>
  <c r="B20" i="8"/>
  <c r="D20" i="8"/>
  <c r="B3" i="8"/>
  <c r="B6" i="8"/>
  <c r="D19" i="8"/>
  <c r="B19" i="8"/>
  <c r="B18" i="8"/>
  <c r="D18" i="8"/>
  <c r="B16" i="8"/>
  <c r="H16" i="8" s="1"/>
  <c r="I16" i="8" s="1"/>
  <c r="B17" i="8"/>
  <c r="H17" i="8" s="1"/>
  <c r="I17" i="8" s="1"/>
  <c r="D14" i="8"/>
  <c r="H14" i="8" s="1"/>
  <c r="B15" i="8"/>
  <c r="H15" i="8" s="1"/>
  <c r="I15" i="8" s="1"/>
  <c r="B8" i="8"/>
  <c r="B7" i="8"/>
  <c r="B4" i="8"/>
  <c r="I50" i="8" l="1"/>
  <c r="J50" i="8"/>
  <c r="I51" i="8"/>
  <c r="J51" i="8"/>
  <c r="J54" i="8" s="1"/>
  <c r="I52" i="8"/>
  <c r="J52" i="8"/>
  <c r="H5" i="8"/>
  <c r="I5" i="8" s="1"/>
  <c r="H6" i="8"/>
  <c r="I6" i="8" s="1"/>
  <c r="H3" i="8"/>
  <c r="I3" i="8" s="1"/>
  <c r="H4" i="8"/>
  <c r="I4" i="8" s="1"/>
  <c r="H2" i="8"/>
  <c r="H7" i="8"/>
  <c r="I7" i="8" s="1"/>
  <c r="H8" i="8"/>
  <c r="I8" i="8" s="1"/>
  <c r="H19" i="8"/>
  <c r="I19" i="8" s="1"/>
  <c r="H18" i="8"/>
  <c r="I18" i="8" s="1"/>
  <c r="H20" i="8"/>
  <c r="I20" i="8" s="1"/>
  <c r="I21" i="8" s="1"/>
  <c r="I54" i="8" l="1"/>
  <c r="I10" i="8"/>
  <c r="G36" i="8"/>
  <c r="G39" i="8"/>
  <c r="G37" i="8"/>
  <c r="G38" i="8"/>
  <c r="G40" i="8"/>
  <c r="G41" i="8"/>
  <c r="I41" i="8" l="1"/>
  <c r="J41" i="8"/>
  <c r="I40" i="8"/>
  <c r="J40" i="8"/>
  <c r="I38" i="8"/>
  <c r="J38" i="8"/>
  <c r="I37" i="8"/>
  <c r="J37" i="8"/>
  <c r="I39" i="8"/>
  <c r="J39" i="8"/>
  <c r="I36" i="8"/>
  <c r="I43" i="8" s="1"/>
  <c r="J36" i="8"/>
  <c r="J43" i="8" l="1"/>
</calcChain>
</file>

<file path=xl/sharedStrings.xml><?xml version="1.0" encoding="utf-8"?>
<sst xmlns="http://schemas.openxmlformats.org/spreadsheetml/2006/main" count="127" uniqueCount="56">
  <si>
    <t>V</t>
  </si>
  <si>
    <t>I</t>
  </si>
  <si>
    <t>P</t>
  </si>
  <si>
    <t>Year/Month/Day Hour:Minute:Second.Millisecond</t>
  </si>
  <si>
    <t>New RTD #5</t>
  </si>
  <si>
    <t>Current</t>
  </si>
  <si>
    <t>Voltage</t>
  </si>
  <si>
    <t>Time</t>
  </si>
  <si>
    <t>Power</t>
  </si>
  <si>
    <t>CO2 supply temp</t>
  </si>
  <si>
    <t>CO2 plant temp</t>
  </si>
  <si>
    <t>module temp</t>
  </si>
  <si>
    <t>tray plate temp</t>
  </si>
  <si>
    <t>Temp</t>
  </si>
  <si>
    <t>T (ºC)</t>
  </si>
  <si>
    <t>alpha (mV/K)</t>
  </si>
  <si>
    <t>dT (K)</t>
  </si>
  <si>
    <t>R_ac (Ω)</t>
  </si>
  <si>
    <t>I (A)</t>
  </si>
  <si>
    <t>Actual V (V)</t>
  </si>
  <si>
    <t>Predicted V (V)</t>
  </si>
  <si>
    <t>Pred/actual</t>
  </si>
  <si>
    <t>-</t>
  </si>
  <si>
    <t>Each package = 4 TECs in series</t>
  </si>
  <si>
    <t>Each Package P (mW)</t>
  </si>
  <si>
    <t>~T ºC</t>
  </si>
  <si>
    <t>R_ac (Ω) per package</t>
  </si>
  <si>
    <t>alpha per package (V/K)</t>
  </si>
  <si>
    <t>I per package (A)</t>
  </si>
  <si>
    <t>V per package (V)</t>
  </si>
  <si>
    <t>Predicted V per package (V)</t>
  </si>
  <si>
    <t>V = alpha * dt + R_ac * I</t>
  </si>
  <si>
    <t xml:space="preserve">correcting for copper housing which is about 5º warmer than the cooling plate </t>
  </si>
  <si>
    <t>Tbar (ºC)</t>
  </si>
  <si>
    <t>using average temperature of Th and Tc instead of just Tc</t>
  </si>
  <si>
    <t>USING MODULE TEMPS FROM CALCULATIONS</t>
  </si>
  <si>
    <t xml:space="preserve">Using copper housing - which is about 3.5º warmer than the plate </t>
  </si>
  <si>
    <t>Pred - actual (V)</t>
  </si>
  <si>
    <t>14:29 0.11 A 0.72 V</t>
  </si>
  <si>
    <t>14:30 0.51 A 0.82 V</t>
  </si>
  <si>
    <t>14:31 1.01 A 0.92 V</t>
  </si>
  <si>
    <t>14:33 2.01 A 1.09 V</t>
  </si>
  <si>
    <t>14:34 3.01 A 1.26 V</t>
  </si>
  <si>
    <t>14:36 4.01 A 1.42 V</t>
  </si>
  <si>
    <t xml:space="preserve">      5.01 A</t>
  </si>
  <si>
    <t>14:39 6.01 A 1.75 V</t>
  </si>
  <si>
    <t>14:46 6.51 A 1.83 V  11.9 W  496 mw / SiPM</t>
  </si>
  <si>
    <t>nominal maximum (6.4A, 1.82V, 11.64W) [we have 24 arrays, so at 480mW per array, max = 11.52W]</t>
  </si>
  <si>
    <t>SiPMs first</t>
  </si>
  <si>
    <t>Date</t>
  </si>
  <si>
    <t xml:space="preserve">Unsure </t>
  </si>
  <si>
    <t>TECs first</t>
  </si>
  <si>
    <t>(It was -6 but there was a ~2 degree increase in all temperatures because of plant fluctuations)</t>
  </si>
  <si>
    <t>Highest TEC power/array (W)</t>
  </si>
  <si>
    <t>SiPM power/array (W)</t>
  </si>
  <si>
    <t>Approximate ∆T achieved (ºC)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</si>
</sst>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hh:mm:ss;@"/>
  </numFmts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12"/>
      <color rgb="FF000000"/>
      <name val="Calibri"/>
      <family val="2"/>
      <scheme val="minor"/>
    </font>
    <font>
      <sz val="12"/>
      <color rgb="FF000000"/>
      <name val="Lucida Console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20" fontId="0" fillId="0" borderId="0" xfId="0" applyNumberFormat="1"/>
    <xf numFmtId="0" fontId="3" fillId="0" borderId="0" xfId="0" applyFont="1"/>
    <xf numFmtId="0" fontId="4" fillId="0" borderId="0" xfId="0" applyFont="1"/>
    <xf numFmtId="0" fontId="2" fillId="0" borderId="0" xfId="0" applyFont="1"/>
    <xf numFmtId="47" fontId="3" fillId="0" borderId="0" xfId="0" applyNumberFormat="1" applyFont="1"/>
    <xf numFmtId="0" fontId="5" fillId="0" borderId="0" xfId="0" applyFont="1"/>
    <xf numFmtId="20" fontId="5" fillId="0" borderId="0" xfId="0" applyNumberFormat="1" applyFont="1"/>
    <xf numFmtId="0" fontId="6" fillId="0" borderId="0" xfId="0" applyFont="1"/>
    <xf numFmtId="2" fontId="0" fillId="0" borderId="0" xfId="0" applyNumberFormat="1"/>
    <xf numFmtId="14" fontId="2" fillId="0" borderId="0" xfId="0" applyNumberFormat="1" applyFont="1"/>
    <xf numFmtId="49" fontId="0" fillId="0" borderId="0" xfId="0" applyNumberFormat="1"/>
    <xf numFmtId="0" fontId="7" fillId="0" borderId="0" xfId="0" applyFont="1"/>
    <xf numFmtId="172" fontId="0" fillId="0" borderId="0" xfId="0" applyNumberFormat="1"/>
    <xf numFmtId="172" fontId="7" fillId="0" borderId="0" xfId="0" applyNumberFormat="1" applyFont="1"/>
    <xf numFmtId="172" fontId="5" fillId="0" borderId="0" xfId="0" applyNumberFormat="1" applyFont="1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</c:f>
              <c:numCache>
                <c:formatCode>h:mm</c:formatCode>
                <c:ptCount val="19"/>
                <c:pt idx="0">
                  <c:v>0.59375</c:v>
                </c:pt>
                <c:pt idx="1">
                  <c:v>0.59722222222222221</c:v>
                </c:pt>
                <c:pt idx="2">
                  <c:v>0.6</c:v>
                </c:pt>
                <c:pt idx="3">
                  <c:v>0.60625000000000007</c:v>
                </c:pt>
                <c:pt idx="4">
                  <c:v>0.6118055555555556</c:v>
                </c:pt>
                <c:pt idx="5">
                  <c:v>0.61458333333333337</c:v>
                </c:pt>
                <c:pt idx="7">
                  <c:v>0.62361111111111112</c:v>
                </c:pt>
                <c:pt idx="10">
                  <c:v>0.6333333333333333</c:v>
                </c:pt>
                <c:pt idx="12">
                  <c:v>0.64166666666666672</c:v>
                </c:pt>
                <c:pt idx="13">
                  <c:v>0.64583333333333337</c:v>
                </c:pt>
                <c:pt idx="14">
                  <c:v>0.65</c:v>
                </c:pt>
                <c:pt idx="15">
                  <c:v>0.65416666666666667</c:v>
                </c:pt>
                <c:pt idx="16">
                  <c:v>0.67708333333333337</c:v>
                </c:pt>
                <c:pt idx="17">
                  <c:v>0.67847222222222225</c:v>
                </c:pt>
                <c:pt idx="18">
                  <c:v>0.67986111111111114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0.51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8.6999999999999993</c:v>
                </c:pt>
                <c:pt idx="18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53-B04A-8A86-F83498B1D96C}"/>
            </c:ext>
          </c:extLst>
        </c:ser>
        <c:ser>
          <c:idx val="1"/>
          <c:order val="1"/>
          <c:tx>
            <c:v>Voltage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Sheet1!$A$2:$A$20</c:f>
              <c:numCache>
                <c:formatCode>h:mm</c:formatCode>
                <c:ptCount val="19"/>
                <c:pt idx="0">
                  <c:v>0.59375</c:v>
                </c:pt>
                <c:pt idx="1">
                  <c:v>0.59722222222222221</c:v>
                </c:pt>
                <c:pt idx="2">
                  <c:v>0.6</c:v>
                </c:pt>
                <c:pt idx="3">
                  <c:v>0.60625000000000007</c:v>
                </c:pt>
                <c:pt idx="4">
                  <c:v>0.6118055555555556</c:v>
                </c:pt>
                <c:pt idx="5">
                  <c:v>0.61458333333333337</c:v>
                </c:pt>
                <c:pt idx="7">
                  <c:v>0.62361111111111112</c:v>
                </c:pt>
                <c:pt idx="10">
                  <c:v>0.6333333333333333</c:v>
                </c:pt>
                <c:pt idx="12">
                  <c:v>0.64166666666666672</c:v>
                </c:pt>
                <c:pt idx="13">
                  <c:v>0.64583333333333337</c:v>
                </c:pt>
                <c:pt idx="14">
                  <c:v>0.65</c:v>
                </c:pt>
                <c:pt idx="15">
                  <c:v>0.65416666666666667</c:v>
                </c:pt>
                <c:pt idx="16">
                  <c:v>0.67708333333333337</c:v>
                </c:pt>
                <c:pt idx="17">
                  <c:v>0.67847222222222225</c:v>
                </c:pt>
                <c:pt idx="18">
                  <c:v>0.67986111111111114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0.28999999999999998</c:v>
                </c:pt>
                <c:pt idx="1">
                  <c:v>0.63</c:v>
                </c:pt>
                <c:pt idx="2">
                  <c:v>0.98</c:v>
                </c:pt>
                <c:pt idx="3">
                  <c:v>1.3</c:v>
                </c:pt>
                <c:pt idx="4">
                  <c:v>1.64</c:v>
                </c:pt>
                <c:pt idx="5">
                  <c:v>1.96</c:v>
                </c:pt>
                <c:pt idx="7">
                  <c:v>2.6</c:v>
                </c:pt>
                <c:pt idx="9">
                  <c:v>3.25</c:v>
                </c:pt>
                <c:pt idx="10">
                  <c:v>3.55</c:v>
                </c:pt>
                <c:pt idx="11">
                  <c:v>3.89</c:v>
                </c:pt>
                <c:pt idx="12">
                  <c:v>4.2</c:v>
                </c:pt>
                <c:pt idx="13">
                  <c:v>4.5199999999999996</c:v>
                </c:pt>
                <c:pt idx="14">
                  <c:v>4.8600000000000003</c:v>
                </c:pt>
                <c:pt idx="15">
                  <c:v>5.18</c:v>
                </c:pt>
                <c:pt idx="16">
                  <c:v>5.49</c:v>
                </c:pt>
                <c:pt idx="17">
                  <c:v>5.63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53-B04A-8A86-F83498B1D96C}"/>
            </c:ext>
          </c:extLst>
        </c:ser>
        <c:ser>
          <c:idx val="2"/>
          <c:order val="2"/>
          <c:tx>
            <c:v>Power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Sheet1!$A$2:$A$20</c:f>
              <c:numCache>
                <c:formatCode>h:mm</c:formatCode>
                <c:ptCount val="19"/>
                <c:pt idx="0">
                  <c:v>0.59375</c:v>
                </c:pt>
                <c:pt idx="1">
                  <c:v>0.59722222222222221</c:v>
                </c:pt>
                <c:pt idx="2">
                  <c:v>0.6</c:v>
                </c:pt>
                <c:pt idx="3">
                  <c:v>0.60625000000000007</c:v>
                </c:pt>
                <c:pt idx="4">
                  <c:v>0.6118055555555556</c:v>
                </c:pt>
                <c:pt idx="5">
                  <c:v>0.61458333333333337</c:v>
                </c:pt>
                <c:pt idx="7">
                  <c:v>0.62361111111111112</c:v>
                </c:pt>
                <c:pt idx="10">
                  <c:v>0.6333333333333333</c:v>
                </c:pt>
                <c:pt idx="12">
                  <c:v>0.64166666666666672</c:v>
                </c:pt>
                <c:pt idx="13">
                  <c:v>0.64583333333333337</c:v>
                </c:pt>
                <c:pt idx="14">
                  <c:v>0.65</c:v>
                </c:pt>
                <c:pt idx="15">
                  <c:v>0.65416666666666667</c:v>
                </c:pt>
                <c:pt idx="16">
                  <c:v>0.67708333333333337</c:v>
                </c:pt>
                <c:pt idx="17">
                  <c:v>0.67847222222222225</c:v>
                </c:pt>
                <c:pt idx="18">
                  <c:v>0.67986111111111114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0.1479</c:v>
                </c:pt>
                <c:pt idx="1">
                  <c:v>0.63</c:v>
                </c:pt>
                <c:pt idx="2">
                  <c:v>1.47</c:v>
                </c:pt>
                <c:pt idx="3">
                  <c:v>2.6</c:v>
                </c:pt>
                <c:pt idx="4">
                  <c:v>4.0999999999999996</c:v>
                </c:pt>
                <c:pt idx="5">
                  <c:v>5.88</c:v>
                </c:pt>
                <c:pt idx="7">
                  <c:v>10.4</c:v>
                </c:pt>
                <c:pt idx="9">
                  <c:v>16.25</c:v>
                </c:pt>
                <c:pt idx="10">
                  <c:v>19.524999999999999</c:v>
                </c:pt>
                <c:pt idx="11">
                  <c:v>23.34</c:v>
                </c:pt>
                <c:pt idx="12">
                  <c:v>27.3</c:v>
                </c:pt>
                <c:pt idx="13">
                  <c:v>31.639999999999997</c:v>
                </c:pt>
                <c:pt idx="14">
                  <c:v>36.450000000000003</c:v>
                </c:pt>
                <c:pt idx="15">
                  <c:v>41.44</c:v>
                </c:pt>
                <c:pt idx="16">
                  <c:v>46.664999999999999</c:v>
                </c:pt>
                <c:pt idx="17">
                  <c:v>48.980999999999995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53-B04A-8A86-F83498B1D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540463"/>
        <c:axId val="1990744304"/>
      </c:scatterChart>
      <c:valAx>
        <c:axId val="124054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744304"/>
        <c:crosses val="autoZero"/>
        <c:crossBetween val="midCat"/>
      </c:valAx>
      <c:valAx>
        <c:axId val="19907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540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supply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correcting_init_temp!$A$2:$A$25</c:f>
              <c:numCache>
                <c:formatCode>mm:ss.0</c:formatCode>
                <c:ptCount val="24"/>
                <c:pt idx="0">
                  <c:v>45105.526099537034</c:v>
                </c:pt>
                <c:pt idx="1">
                  <c:v>45105.526724537034</c:v>
                </c:pt>
                <c:pt idx="2">
                  <c:v>45105.527442129627</c:v>
                </c:pt>
                <c:pt idx="3">
                  <c:v>45105.527881944443</c:v>
                </c:pt>
                <c:pt idx="4">
                  <c:v>45105.528148148151</c:v>
                </c:pt>
                <c:pt idx="5">
                  <c:v>45105.528252314813</c:v>
                </c:pt>
                <c:pt idx="6">
                  <c:v>45105.528645833336</c:v>
                </c:pt>
                <c:pt idx="7">
                  <c:v>45105.528749999998</c:v>
                </c:pt>
                <c:pt idx="8">
                  <c:v>45105.529050925928</c:v>
                </c:pt>
                <c:pt idx="9">
                  <c:v>45105.529374999998</c:v>
                </c:pt>
                <c:pt idx="10">
                  <c:v>45105.530335648145</c:v>
                </c:pt>
                <c:pt idx="11">
                  <c:v>45105.531377314815</c:v>
                </c:pt>
                <c:pt idx="12">
                  <c:v>45105.531921296293</c:v>
                </c:pt>
                <c:pt idx="13">
                  <c:v>45105.532893518517</c:v>
                </c:pt>
                <c:pt idx="14">
                  <c:v>45105.535173611112</c:v>
                </c:pt>
                <c:pt idx="15">
                  <c:v>45105.536354166667</c:v>
                </c:pt>
                <c:pt idx="16">
                  <c:v>45105.536909722221</c:v>
                </c:pt>
                <c:pt idx="17">
                  <c:v>45105.537928240738</c:v>
                </c:pt>
                <c:pt idx="18">
                  <c:v>45105.53837962963</c:v>
                </c:pt>
                <c:pt idx="19">
                  <c:v>45105.5390162037</c:v>
                </c:pt>
                <c:pt idx="20">
                  <c:v>45105.53979166667</c:v>
                </c:pt>
                <c:pt idx="21">
                  <c:v>45105.54184027778</c:v>
                </c:pt>
                <c:pt idx="22">
                  <c:v>45105.549340277779</c:v>
                </c:pt>
                <c:pt idx="23">
                  <c:v>45105.55972222222</c:v>
                </c:pt>
              </c:numCache>
            </c:numRef>
          </c:xVal>
          <c:yVal>
            <c:numRef>
              <c:f>correcting_init_temp!$B$2:$B$25</c:f>
              <c:numCache>
                <c:formatCode>General</c:formatCode>
                <c:ptCount val="24"/>
                <c:pt idx="0">
                  <c:v>-29.460000991821001</c:v>
                </c:pt>
                <c:pt idx="1">
                  <c:v>-29.010000228881999</c:v>
                </c:pt>
                <c:pt idx="2">
                  <c:v>-28.700000762938998</c:v>
                </c:pt>
                <c:pt idx="3">
                  <c:v>-28.360000610351999</c:v>
                </c:pt>
                <c:pt idx="4">
                  <c:v>-28.020000457763999</c:v>
                </c:pt>
                <c:pt idx="5">
                  <c:v>-27.700000762938998</c:v>
                </c:pt>
                <c:pt idx="6">
                  <c:v>-27.39999961853</c:v>
                </c:pt>
                <c:pt idx="7">
                  <c:v>-27.079999923706001</c:v>
                </c:pt>
                <c:pt idx="8">
                  <c:v>-26.770000457763999</c:v>
                </c:pt>
                <c:pt idx="9">
                  <c:v>-26.450000762938998</c:v>
                </c:pt>
                <c:pt idx="10">
                  <c:v>-26.10000038147</c:v>
                </c:pt>
                <c:pt idx="11">
                  <c:v>-25.710000991821001</c:v>
                </c:pt>
                <c:pt idx="12">
                  <c:v>-25.370000839233001</c:v>
                </c:pt>
                <c:pt idx="13">
                  <c:v>-25.020000457763999</c:v>
                </c:pt>
                <c:pt idx="14">
                  <c:v>-25.430000305176002</c:v>
                </c:pt>
                <c:pt idx="15">
                  <c:v>-25.829999923706001</c:v>
                </c:pt>
                <c:pt idx="16">
                  <c:v>-26.170000076293999</c:v>
                </c:pt>
                <c:pt idx="17">
                  <c:v>-26.510000228881999</c:v>
                </c:pt>
                <c:pt idx="18">
                  <c:v>-26.840000152588001</c:v>
                </c:pt>
                <c:pt idx="19">
                  <c:v>-27.220001220703001</c:v>
                </c:pt>
                <c:pt idx="20">
                  <c:v>-27.60000038147</c:v>
                </c:pt>
                <c:pt idx="21">
                  <c:v>-27.909999847411999</c:v>
                </c:pt>
                <c:pt idx="22">
                  <c:v>-28.270000457763999</c:v>
                </c:pt>
                <c:pt idx="23">
                  <c:v>-28.670000076293999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6F-0D4A-BC38-E5F96A816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253360"/>
        <c:axId val="2086258720"/>
      </c:scatterChart>
      <c:valAx>
        <c:axId val="200425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58720"/>
        <c:crosses val="autoZero"/>
        <c:crossBetween val="midCat"/>
      </c:valAx>
      <c:valAx>
        <c:axId val="208625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25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Module</a:t>
            </a:r>
            <a:r>
              <a:rPr lang="en-US" baseline="0"/>
              <a:t> temp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correcting_init_temp!$H$2:$H$575</c:f>
              <c:numCache>
                <c:formatCode>mm:ss.0</c:formatCode>
                <c:ptCount val="574"/>
                <c:pt idx="0">
                  <c:v>45105.526087962964</c:v>
                </c:pt>
                <c:pt idx="1">
                  <c:v>45105.526134259257</c:v>
                </c:pt>
                <c:pt idx="2">
                  <c:v>45105.526180555556</c:v>
                </c:pt>
                <c:pt idx="3">
                  <c:v>45105.52621527778</c:v>
                </c:pt>
                <c:pt idx="4">
                  <c:v>45105.526273148149</c:v>
                </c:pt>
                <c:pt idx="5">
                  <c:v>45105.526319444441</c:v>
                </c:pt>
                <c:pt idx="6">
                  <c:v>45105.526388888888</c:v>
                </c:pt>
                <c:pt idx="7">
                  <c:v>45105.526435185187</c:v>
                </c:pt>
                <c:pt idx="8">
                  <c:v>45105.526469907411</c:v>
                </c:pt>
                <c:pt idx="9">
                  <c:v>45105.526585648149</c:v>
                </c:pt>
                <c:pt idx="10">
                  <c:v>45105.526643518519</c:v>
                </c:pt>
                <c:pt idx="11">
                  <c:v>45105.526689814818</c:v>
                </c:pt>
                <c:pt idx="12">
                  <c:v>45105.526759259257</c:v>
                </c:pt>
                <c:pt idx="13">
                  <c:v>45105.52679398148</c:v>
                </c:pt>
                <c:pt idx="14">
                  <c:v>45105.526828703703</c:v>
                </c:pt>
                <c:pt idx="15">
                  <c:v>45105.526886574073</c:v>
                </c:pt>
                <c:pt idx="16">
                  <c:v>45105.526921296296</c:v>
                </c:pt>
                <c:pt idx="17">
                  <c:v>45105.526967592596</c:v>
                </c:pt>
                <c:pt idx="18">
                  <c:v>45105.527002314811</c:v>
                </c:pt>
                <c:pt idx="19">
                  <c:v>45105.527083333334</c:v>
                </c:pt>
                <c:pt idx="20">
                  <c:v>45105.527129629627</c:v>
                </c:pt>
                <c:pt idx="21">
                  <c:v>45105.52715277778</c:v>
                </c:pt>
                <c:pt idx="22">
                  <c:v>45105.527222222219</c:v>
                </c:pt>
                <c:pt idx="23">
                  <c:v>45105.527256944442</c:v>
                </c:pt>
                <c:pt idx="24">
                  <c:v>45105.527291666665</c:v>
                </c:pt>
                <c:pt idx="25">
                  <c:v>45105.527349537035</c:v>
                </c:pt>
                <c:pt idx="26">
                  <c:v>45105.527372685188</c:v>
                </c:pt>
                <c:pt idx="27">
                  <c:v>45105.527407407404</c:v>
                </c:pt>
                <c:pt idx="28">
                  <c:v>45105.527465277781</c:v>
                </c:pt>
                <c:pt idx="29">
                  <c:v>45105.527557870373</c:v>
                </c:pt>
                <c:pt idx="30">
                  <c:v>45105.527604166666</c:v>
                </c:pt>
                <c:pt idx="31">
                  <c:v>45105.527627314812</c:v>
                </c:pt>
                <c:pt idx="32">
                  <c:v>45105.527685185189</c:v>
                </c:pt>
                <c:pt idx="33">
                  <c:v>45105.527719907404</c:v>
                </c:pt>
                <c:pt idx="34">
                  <c:v>45105.527754629627</c:v>
                </c:pt>
                <c:pt idx="35">
                  <c:v>45105.527800925927</c:v>
                </c:pt>
                <c:pt idx="36">
                  <c:v>45105.52784722222</c:v>
                </c:pt>
                <c:pt idx="37">
                  <c:v>45105.527916666666</c:v>
                </c:pt>
                <c:pt idx="38">
                  <c:v>45105.527951388889</c:v>
                </c:pt>
                <c:pt idx="39">
                  <c:v>45105.528020833335</c:v>
                </c:pt>
                <c:pt idx="40">
                  <c:v>45105.528055555558</c:v>
                </c:pt>
                <c:pt idx="41">
                  <c:v>45105.528090277781</c:v>
                </c:pt>
                <c:pt idx="42">
                  <c:v>45105.528148148151</c:v>
                </c:pt>
                <c:pt idx="43">
                  <c:v>45105.528182870374</c:v>
                </c:pt>
                <c:pt idx="44">
                  <c:v>45105.528217592589</c:v>
                </c:pt>
                <c:pt idx="45">
                  <c:v>45105.528252314813</c:v>
                </c:pt>
                <c:pt idx="46">
                  <c:v>45105.528287037036</c:v>
                </c:pt>
                <c:pt idx="47">
                  <c:v>45105.528321759259</c:v>
                </c:pt>
                <c:pt idx="48">
                  <c:v>45105.528379629628</c:v>
                </c:pt>
                <c:pt idx="49">
                  <c:v>45105.528414351851</c:v>
                </c:pt>
                <c:pt idx="50">
                  <c:v>45105.528449074074</c:v>
                </c:pt>
                <c:pt idx="51">
                  <c:v>45105.528506944444</c:v>
                </c:pt>
                <c:pt idx="52">
                  <c:v>45105.528599537036</c:v>
                </c:pt>
                <c:pt idx="53">
                  <c:v>45105.528634259259</c:v>
                </c:pt>
                <c:pt idx="54">
                  <c:v>45105.528703703705</c:v>
                </c:pt>
                <c:pt idx="55">
                  <c:v>45105.528749999998</c:v>
                </c:pt>
                <c:pt idx="56">
                  <c:v>45105.528819444444</c:v>
                </c:pt>
                <c:pt idx="57">
                  <c:v>45105.52888888889</c:v>
                </c:pt>
                <c:pt idx="58">
                  <c:v>45105.528912037036</c:v>
                </c:pt>
                <c:pt idx="59">
                  <c:v>45105.528969907406</c:v>
                </c:pt>
                <c:pt idx="60">
                  <c:v>45105.528993055559</c:v>
                </c:pt>
                <c:pt idx="61">
                  <c:v>45105.529027777775</c:v>
                </c:pt>
                <c:pt idx="62">
                  <c:v>45105.529085648152</c:v>
                </c:pt>
                <c:pt idx="63">
                  <c:v>45105.529108796298</c:v>
                </c:pt>
                <c:pt idx="64">
                  <c:v>45105.529143518521</c:v>
                </c:pt>
                <c:pt idx="65">
                  <c:v>45105.52920138889</c:v>
                </c:pt>
                <c:pt idx="66">
                  <c:v>45105.529224537036</c:v>
                </c:pt>
                <c:pt idx="67">
                  <c:v>45105.52925925926</c:v>
                </c:pt>
                <c:pt idx="68">
                  <c:v>45105.529317129629</c:v>
                </c:pt>
                <c:pt idx="69">
                  <c:v>45105.529340277775</c:v>
                </c:pt>
                <c:pt idx="70">
                  <c:v>45105.529398148145</c:v>
                </c:pt>
                <c:pt idx="71">
                  <c:v>45105.529421296298</c:v>
                </c:pt>
                <c:pt idx="72">
                  <c:v>45105.529467592591</c:v>
                </c:pt>
                <c:pt idx="73">
                  <c:v>45105.529537037037</c:v>
                </c:pt>
                <c:pt idx="74">
                  <c:v>45105.529675925929</c:v>
                </c:pt>
                <c:pt idx="75">
                  <c:v>45105.529699074075</c:v>
                </c:pt>
                <c:pt idx="76">
                  <c:v>45105.529768518521</c:v>
                </c:pt>
                <c:pt idx="77">
                  <c:v>45105.529803240737</c:v>
                </c:pt>
                <c:pt idx="78">
                  <c:v>45105.52983796296</c:v>
                </c:pt>
                <c:pt idx="79">
                  <c:v>45105.529895833337</c:v>
                </c:pt>
                <c:pt idx="80">
                  <c:v>45105.529918981483</c:v>
                </c:pt>
                <c:pt idx="81">
                  <c:v>45105.529953703706</c:v>
                </c:pt>
                <c:pt idx="82">
                  <c:v>45105.530011574076</c:v>
                </c:pt>
                <c:pt idx="83">
                  <c:v>45105.530034722222</c:v>
                </c:pt>
                <c:pt idx="84">
                  <c:v>45105.530069444445</c:v>
                </c:pt>
                <c:pt idx="85">
                  <c:v>45105.530127314814</c:v>
                </c:pt>
                <c:pt idx="86">
                  <c:v>45105.530150462961</c:v>
                </c:pt>
                <c:pt idx="87">
                  <c:v>45105.530185185184</c:v>
                </c:pt>
                <c:pt idx="88">
                  <c:v>45105.530243055553</c:v>
                </c:pt>
                <c:pt idx="89">
                  <c:v>45105.530266203707</c:v>
                </c:pt>
                <c:pt idx="90">
                  <c:v>45105.530300925922</c:v>
                </c:pt>
                <c:pt idx="91">
                  <c:v>45105.530358796299</c:v>
                </c:pt>
                <c:pt idx="92">
                  <c:v>45105.530393518522</c:v>
                </c:pt>
                <c:pt idx="93">
                  <c:v>45105.530451388891</c:v>
                </c:pt>
                <c:pt idx="94">
                  <c:v>45105.530474537038</c:v>
                </c:pt>
                <c:pt idx="95">
                  <c:v>45105.530509259261</c:v>
                </c:pt>
                <c:pt idx="96">
                  <c:v>45105.530578703707</c:v>
                </c:pt>
                <c:pt idx="97">
                  <c:v>45105.530613425923</c:v>
                </c:pt>
                <c:pt idx="98">
                  <c:v>45105.530636574076</c:v>
                </c:pt>
                <c:pt idx="99">
                  <c:v>45105.530682870369</c:v>
                </c:pt>
                <c:pt idx="100">
                  <c:v>45105.530763888892</c:v>
                </c:pt>
                <c:pt idx="101">
                  <c:v>45105.530810185184</c:v>
                </c:pt>
                <c:pt idx="102">
                  <c:v>45105.530844907407</c:v>
                </c:pt>
                <c:pt idx="103">
                  <c:v>45105.53087962963</c:v>
                </c:pt>
                <c:pt idx="104">
                  <c:v>45105.5309375</c:v>
                </c:pt>
                <c:pt idx="105">
                  <c:v>45105.531030092592</c:v>
                </c:pt>
                <c:pt idx="106">
                  <c:v>45105.531064814815</c:v>
                </c:pt>
                <c:pt idx="107">
                  <c:v>45105.531099537038</c:v>
                </c:pt>
                <c:pt idx="108">
                  <c:v>45105.531261574077</c:v>
                </c:pt>
                <c:pt idx="109">
                  <c:v>45105.5312962963</c:v>
                </c:pt>
                <c:pt idx="110">
                  <c:v>45105.531331018516</c:v>
                </c:pt>
                <c:pt idx="111">
                  <c:v>45105.531493055554</c:v>
                </c:pt>
                <c:pt idx="112">
                  <c:v>45105.531527777777</c:v>
                </c:pt>
                <c:pt idx="113">
                  <c:v>45105.531631944446</c:v>
                </c:pt>
                <c:pt idx="114">
                  <c:v>45105.531666666669</c:v>
                </c:pt>
                <c:pt idx="115">
                  <c:v>45105.531712962962</c:v>
                </c:pt>
                <c:pt idx="116">
                  <c:v>45105.531759259262</c:v>
                </c:pt>
                <c:pt idx="117">
                  <c:v>45105.531805555554</c:v>
                </c:pt>
                <c:pt idx="118">
                  <c:v>45105.531851851854</c:v>
                </c:pt>
                <c:pt idx="119">
                  <c:v>45105.532002314816</c:v>
                </c:pt>
                <c:pt idx="120">
                  <c:v>45105.532037037039</c:v>
                </c:pt>
                <c:pt idx="121">
                  <c:v>45105.532094907408</c:v>
                </c:pt>
                <c:pt idx="122">
                  <c:v>45105.532118055555</c:v>
                </c:pt>
                <c:pt idx="123">
                  <c:v>45105.532152777778</c:v>
                </c:pt>
                <c:pt idx="124">
                  <c:v>45105.532222222224</c:v>
                </c:pt>
                <c:pt idx="125">
                  <c:v>45105.532256944447</c:v>
                </c:pt>
                <c:pt idx="126">
                  <c:v>45105.532314814816</c:v>
                </c:pt>
                <c:pt idx="127">
                  <c:v>45105.532581018517</c:v>
                </c:pt>
                <c:pt idx="128">
                  <c:v>45105.53261574074</c:v>
                </c:pt>
                <c:pt idx="129">
                  <c:v>45105.532673611109</c:v>
                </c:pt>
                <c:pt idx="130">
                  <c:v>45105.532708333332</c:v>
                </c:pt>
                <c:pt idx="131">
                  <c:v>45105.532835648148</c:v>
                </c:pt>
                <c:pt idx="132">
                  <c:v>45105.532893518517</c:v>
                </c:pt>
                <c:pt idx="133">
                  <c:v>45105.532951388886</c:v>
                </c:pt>
                <c:pt idx="134">
                  <c:v>45105.533009259256</c:v>
                </c:pt>
                <c:pt idx="135">
                  <c:v>45105.533043981479</c:v>
                </c:pt>
                <c:pt idx="136">
                  <c:v>45105.533125000002</c:v>
                </c:pt>
                <c:pt idx="137">
                  <c:v>45105.533159722225</c:v>
                </c:pt>
                <c:pt idx="138">
                  <c:v>45105.533263888887</c:v>
                </c:pt>
                <c:pt idx="139">
                  <c:v>45105.53334490741</c:v>
                </c:pt>
                <c:pt idx="140">
                  <c:v>45105.533379629633</c:v>
                </c:pt>
                <c:pt idx="141">
                  <c:v>45105.533414351848</c:v>
                </c:pt>
                <c:pt idx="142">
                  <c:v>45105.533472222225</c:v>
                </c:pt>
                <c:pt idx="143">
                  <c:v>45105.533518518518</c:v>
                </c:pt>
                <c:pt idx="144">
                  <c:v>45105.533576388887</c:v>
                </c:pt>
                <c:pt idx="145">
                  <c:v>45105.533645833333</c:v>
                </c:pt>
                <c:pt idx="146">
                  <c:v>45105.533703703702</c:v>
                </c:pt>
                <c:pt idx="147">
                  <c:v>45105.533750000002</c:v>
                </c:pt>
                <c:pt idx="148">
                  <c:v>45105.533854166664</c:v>
                </c:pt>
                <c:pt idx="149">
                  <c:v>45105.533888888887</c:v>
                </c:pt>
                <c:pt idx="150">
                  <c:v>45105.53396990741</c:v>
                </c:pt>
                <c:pt idx="151">
                  <c:v>45105.534004629626</c:v>
                </c:pt>
                <c:pt idx="152">
                  <c:v>45105.534050925926</c:v>
                </c:pt>
                <c:pt idx="153">
                  <c:v>45105.534097222226</c:v>
                </c:pt>
                <c:pt idx="154">
                  <c:v>45105.534201388888</c:v>
                </c:pt>
                <c:pt idx="155">
                  <c:v>45105.534236111111</c:v>
                </c:pt>
                <c:pt idx="156">
                  <c:v>45105.534305555557</c:v>
                </c:pt>
                <c:pt idx="157">
                  <c:v>45105.53434027778</c:v>
                </c:pt>
                <c:pt idx="158">
                  <c:v>45105.534398148149</c:v>
                </c:pt>
                <c:pt idx="159">
                  <c:v>45105.534513888888</c:v>
                </c:pt>
                <c:pt idx="160">
                  <c:v>45105.534571759257</c:v>
                </c:pt>
                <c:pt idx="161">
                  <c:v>45105.53466435185</c:v>
                </c:pt>
                <c:pt idx="162">
                  <c:v>45105.534699074073</c:v>
                </c:pt>
                <c:pt idx="163">
                  <c:v>45105.534745370373</c:v>
                </c:pt>
                <c:pt idx="164">
                  <c:v>45105.534780092596</c:v>
                </c:pt>
                <c:pt idx="165">
                  <c:v>45105.534861111111</c:v>
                </c:pt>
                <c:pt idx="166">
                  <c:v>45105.534884259258</c:v>
                </c:pt>
                <c:pt idx="167">
                  <c:v>45105.534930555557</c:v>
                </c:pt>
                <c:pt idx="168">
                  <c:v>45105.534988425927</c:v>
                </c:pt>
                <c:pt idx="169">
                  <c:v>45105.53502314815</c:v>
                </c:pt>
                <c:pt idx="170">
                  <c:v>45105.535092592596</c:v>
                </c:pt>
                <c:pt idx="171">
                  <c:v>45105.535127314812</c:v>
                </c:pt>
                <c:pt idx="172">
                  <c:v>45105.535277777781</c:v>
                </c:pt>
                <c:pt idx="173">
                  <c:v>45105.535324074073</c:v>
                </c:pt>
                <c:pt idx="174">
                  <c:v>45105.535451388889</c:v>
                </c:pt>
                <c:pt idx="175">
                  <c:v>45105.535486111112</c:v>
                </c:pt>
                <c:pt idx="176">
                  <c:v>45105.535520833335</c:v>
                </c:pt>
                <c:pt idx="177">
                  <c:v>45105.535567129627</c:v>
                </c:pt>
                <c:pt idx="178">
                  <c:v>45105.535624999997</c:v>
                </c:pt>
                <c:pt idx="179">
                  <c:v>45105.535671296297</c:v>
                </c:pt>
                <c:pt idx="180">
                  <c:v>45105.535729166666</c:v>
                </c:pt>
                <c:pt idx="181">
                  <c:v>45105.535787037035</c:v>
                </c:pt>
                <c:pt idx="182">
                  <c:v>45105.535821759258</c:v>
                </c:pt>
                <c:pt idx="183">
                  <c:v>45105.535856481481</c:v>
                </c:pt>
                <c:pt idx="184">
                  <c:v>45105.53597222222</c:v>
                </c:pt>
                <c:pt idx="185">
                  <c:v>45105.53601851852</c:v>
                </c:pt>
                <c:pt idx="186">
                  <c:v>45105.536053240743</c:v>
                </c:pt>
                <c:pt idx="187">
                  <c:v>45105.536134259259</c:v>
                </c:pt>
                <c:pt idx="188">
                  <c:v>45105.536180555559</c:v>
                </c:pt>
                <c:pt idx="189">
                  <c:v>45105.536261574074</c:v>
                </c:pt>
                <c:pt idx="190">
                  <c:v>45105.536296296297</c:v>
                </c:pt>
                <c:pt idx="191">
                  <c:v>45105.536365740743</c:v>
                </c:pt>
                <c:pt idx="192">
                  <c:v>45105.536400462966</c:v>
                </c:pt>
                <c:pt idx="193">
                  <c:v>45105.536493055559</c:v>
                </c:pt>
                <c:pt idx="194">
                  <c:v>45105.536527777775</c:v>
                </c:pt>
                <c:pt idx="195">
                  <c:v>45105.536597222221</c:v>
                </c:pt>
                <c:pt idx="196">
                  <c:v>45105.536643518521</c:v>
                </c:pt>
                <c:pt idx="197">
                  <c:v>45105.536678240744</c:v>
                </c:pt>
                <c:pt idx="198">
                  <c:v>45105.536736111113</c:v>
                </c:pt>
                <c:pt idx="199">
                  <c:v>45105.536770833336</c:v>
                </c:pt>
                <c:pt idx="200">
                  <c:v>45105.536817129629</c:v>
                </c:pt>
                <c:pt idx="201">
                  <c:v>45105.536851851852</c:v>
                </c:pt>
                <c:pt idx="202">
                  <c:v>45105.536898148152</c:v>
                </c:pt>
                <c:pt idx="203">
                  <c:v>45105.536909722221</c:v>
                </c:pt>
                <c:pt idx="204">
                  <c:v>45105.53696759259</c:v>
                </c:pt>
                <c:pt idx="205">
                  <c:v>45105.536990740744</c:v>
                </c:pt>
                <c:pt idx="206">
                  <c:v>45105.53701388889</c:v>
                </c:pt>
                <c:pt idx="207">
                  <c:v>45105.537083333336</c:v>
                </c:pt>
                <c:pt idx="208">
                  <c:v>45105.537118055552</c:v>
                </c:pt>
                <c:pt idx="209">
                  <c:v>45105.537187499998</c:v>
                </c:pt>
                <c:pt idx="210">
                  <c:v>45105.537222222221</c:v>
                </c:pt>
                <c:pt idx="211">
                  <c:v>45105.537256944444</c:v>
                </c:pt>
                <c:pt idx="212">
                  <c:v>45105.537314814814</c:v>
                </c:pt>
                <c:pt idx="213">
                  <c:v>45105.537349537037</c:v>
                </c:pt>
                <c:pt idx="214">
                  <c:v>45105.537407407406</c:v>
                </c:pt>
                <c:pt idx="215">
                  <c:v>45105.537442129629</c:v>
                </c:pt>
                <c:pt idx="216">
                  <c:v>45105.537476851852</c:v>
                </c:pt>
                <c:pt idx="217">
                  <c:v>45105.537523148145</c:v>
                </c:pt>
                <c:pt idx="218">
                  <c:v>45105.537569444445</c:v>
                </c:pt>
                <c:pt idx="219">
                  <c:v>45105.537615740737</c:v>
                </c:pt>
                <c:pt idx="220">
                  <c:v>45105.537662037037</c:v>
                </c:pt>
                <c:pt idx="221">
                  <c:v>45105.537685185183</c:v>
                </c:pt>
                <c:pt idx="222">
                  <c:v>45105.537754629629</c:v>
                </c:pt>
                <c:pt idx="223">
                  <c:v>45105.537789351853</c:v>
                </c:pt>
                <c:pt idx="224">
                  <c:v>45105.537824074076</c:v>
                </c:pt>
                <c:pt idx="225">
                  <c:v>45105.537893518522</c:v>
                </c:pt>
                <c:pt idx="226">
                  <c:v>45105.537928240738</c:v>
                </c:pt>
                <c:pt idx="227">
                  <c:v>45105.537986111114</c:v>
                </c:pt>
                <c:pt idx="228">
                  <c:v>45105.538113425922</c:v>
                </c:pt>
                <c:pt idx="229">
                  <c:v>45105.538229166668</c:v>
                </c:pt>
                <c:pt idx="230">
                  <c:v>45105.538263888891</c:v>
                </c:pt>
                <c:pt idx="231">
                  <c:v>45105.538321759261</c:v>
                </c:pt>
                <c:pt idx="232">
                  <c:v>45105.538356481484</c:v>
                </c:pt>
                <c:pt idx="233">
                  <c:v>45105.538402777776</c:v>
                </c:pt>
                <c:pt idx="234">
                  <c:v>45105.538460648146</c:v>
                </c:pt>
                <c:pt idx="235">
                  <c:v>45105.538495370369</c:v>
                </c:pt>
                <c:pt idx="236">
                  <c:v>45105.538611111115</c:v>
                </c:pt>
                <c:pt idx="237">
                  <c:v>45105.538634259261</c:v>
                </c:pt>
                <c:pt idx="238">
                  <c:v>45105.538703703707</c:v>
                </c:pt>
                <c:pt idx="239">
                  <c:v>45105.538946759261</c:v>
                </c:pt>
                <c:pt idx="240">
                  <c:v>45105.538981481484</c:v>
                </c:pt>
                <c:pt idx="241">
                  <c:v>45105.539027777777</c:v>
                </c:pt>
                <c:pt idx="242">
                  <c:v>45105.539074074077</c:v>
                </c:pt>
                <c:pt idx="243">
                  <c:v>45105.539155092592</c:v>
                </c:pt>
                <c:pt idx="244">
                  <c:v>45105.539201388892</c:v>
                </c:pt>
                <c:pt idx="245">
                  <c:v>45105.539259259262</c:v>
                </c:pt>
                <c:pt idx="246">
                  <c:v>45105.539467592593</c:v>
                </c:pt>
                <c:pt idx="247">
                  <c:v>45105.539513888885</c:v>
                </c:pt>
                <c:pt idx="248">
                  <c:v>45105.539548611108</c:v>
                </c:pt>
                <c:pt idx="249">
                  <c:v>45105.539652777778</c:v>
                </c:pt>
                <c:pt idx="250">
                  <c:v>45105.539675925924</c:v>
                </c:pt>
                <c:pt idx="251">
                  <c:v>45105.53974537037</c:v>
                </c:pt>
                <c:pt idx="252">
                  <c:v>45105.539803240739</c:v>
                </c:pt>
                <c:pt idx="253">
                  <c:v>45105.539861111109</c:v>
                </c:pt>
                <c:pt idx="254">
                  <c:v>45105.539907407408</c:v>
                </c:pt>
                <c:pt idx="255">
                  <c:v>45105.539965277778</c:v>
                </c:pt>
                <c:pt idx="256">
                  <c:v>45105.54</c:v>
                </c:pt>
                <c:pt idx="257">
                  <c:v>45105.54011574074</c:v>
                </c:pt>
                <c:pt idx="258">
                  <c:v>45105.540219907409</c:v>
                </c:pt>
                <c:pt idx="259">
                  <c:v>45105.540254629632</c:v>
                </c:pt>
                <c:pt idx="260">
                  <c:v>45105.540312500001</c:v>
                </c:pt>
                <c:pt idx="261">
                  <c:v>45105.540347222224</c:v>
                </c:pt>
                <c:pt idx="262">
                  <c:v>45105.540416666663</c:v>
                </c:pt>
                <c:pt idx="263">
                  <c:v>45105.540462962963</c:v>
                </c:pt>
                <c:pt idx="264">
                  <c:v>45105.540590277778</c:v>
                </c:pt>
                <c:pt idx="265">
                  <c:v>45105.540625000001</c:v>
                </c:pt>
                <c:pt idx="266">
                  <c:v>45105.540682870371</c:v>
                </c:pt>
                <c:pt idx="267">
                  <c:v>45105.540775462963</c:v>
                </c:pt>
                <c:pt idx="268">
                  <c:v>45105.540821759256</c:v>
                </c:pt>
                <c:pt idx="269">
                  <c:v>45105.540902777779</c:v>
                </c:pt>
                <c:pt idx="270">
                  <c:v>45105.540937500002</c:v>
                </c:pt>
                <c:pt idx="271">
                  <c:v>45105.540972222225</c:v>
                </c:pt>
                <c:pt idx="272">
                  <c:v>45105.541030092594</c:v>
                </c:pt>
                <c:pt idx="273">
                  <c:v>45105.54105324074</c:v>
                </c:pt>
                <c:pt idx="274">
                  <c:v>45105.541087962964</c:v>
                </c:pt>
                <c:pt idx="275">
                  <c:v>45105.541134259256</c:v>
                </c:pt>
                <c:pt idx="276">
                  <c:v>45105.541168981479</c:v>
                </c:pt>
                <c:pt idx="277">
                  <c:v>45105.541365740741</c:v>
                </c:pt>
                <c:pt idx="278">
                  <c:v>45105.541400462964</c:v>
                </c:pt>
                <c:pt idx="279">
                  <c:v>45105.541435185187</c:v>
                </c:pt>
                <c:pt idx="280">
                  <c:v>45105.541481481479</c:v>
                </c:pt>
                <c:pt idx="281">
                  <c:v>45105.541516203702</c:v>
                </c:pt>
                <c:pt idx="282">
                  <c:v>45105.541574074072</c:v>
                </c:pt>
                <c:pt idx="283">
                  <c:v>45105.541597222225</c:v>
                </c:pt>
                <c:pt idx="284">
                  <c:v>45105.541643518518</c:v>
                </c:pt>
                <c:pt idx="285">
                  <c:v>45105.541712962964</c:v>
                </c:pt>
                <c:pt idx="286">
                  <c:v>45105.541851851849</c:v>
                </c:pt>
                <c:pt idx="287">
                  <c:v>45105.541875000003</c:v>
                </c:pt>
                <c:pt idx="288">
                  <c:v>45105.541944444441</c:v>
                </c:pt>
                <c:pt idx="289">
                  <c:v>45105.541990740741</c:v>
                </c:pt>
                <c:pt idx="290">
                  <c:v>45105.54210648148</c:v>
                </c:pt>
                <c:pt idx="291">
                  <c:v>45105.542187500003</c:v>
                </c:pt>
                <c:pt idx="292">
                  <c:v>45105.542222222219</c:v>
                </c:pt>
                <c:pt idx="293">
                  <c:v>45105.542291666665</c:v>
                </c:pt>
                <c:pt idx="294">
                  <c:v>45105.542337962965</c:v>
                </c:pt>
                <c:pt idx="295">
                  <c:v>45105.542407407411</c:v>
                </c:pt>
                <c:pt idx="296">
                  <c:v>45105.54246527778</c:v>
                </c:pt>
                <c:pt idx="297">
                  <c:v>45105.542523148149</c:v>
                </c:pt>
                <c:pt idx="298">
                  <c:v>45105.542557870373</c:v>
                </c:pt>
                <c:pt idx="299">
                  <c:v>45105.542592592596</c:v>
                </c:pt>
                <c:pt idx="300">
                  <c:v>45105.542650462965</c:v>
                </c:pt>
                <c:pt idx="301">
                  <c:v>45105.542743055557</c:v>
                </c:pt>
                <c:pt idx="302">
                  <c:v>45105.54278935185</c:v>
                </c:pt>
                <c:pt idx="303">
                  <c:v>45105.542893518519</c:v>
                </c:pt>
                <c:pt idx="304">
                  <c:v>45105.542962962965</c:v>
                </c:pt>
                <c:pt idx="305">
                  <c:v>45105.543009259258</c:v>
                </c:pt>
                <c:pt idx="306">
                  <c:v>45105.543078703704</c:v>
                </c:pt>
                <c:pt idx="307">
                  <c:v>45105.543124999997</c:v>
                </c:pt>
                <c:pt idx="308">
                  <c:v>45105.543206018519</c:v>
                </c:pt>
                <c:pt idx="309">
                  <c:v>45105.543240740742</c:v>
                </c:pt>
                <c:pt idx="310">
                  <c:v>45105.543263888889</c:v>
                </c:pt>
                <c:pt idx="311">
                  <c:v>45105.543333333335</c:v>
                </c:pt>
                <c:pt idx="312">
                  <c:v>45105.543368055558</c:v>
                </c:pt>
                <c:pt idx="313">
                  <c:v>45105.543402777781</c:v>
                </c:pt>
                <c:pt idx="314">
                  <c:v>45105.54346064815</c:v>
                </c:pt>
                <c:pt idx="315">
                  <c:v>45105.543483796297</c:v>
                </c:pt>
                <c:pt idx="316">
                  <c:v>45105.54351851852</c:v>
                </c:pt>
                <c:pt idx="317">
                  <c:v>45105.543564814812</c:v>
                </c:pt>
                <c:pt idx="318">
                  <c:v>45105.543599537035</c:v>
                </c:pt>
                <c:pt idx="319">
                  <c:v>45105.543668981481</c:v>
                </c:pt>
                <c:pt idx="320">
                  <c:v>45105.543703703705</c:v>
                </c:pt>
                <c:pt idx="321">
                  <c:v>45105.543773148151</c:v>
                </c:pt>
                <c:pt idx="322">
                  <c:v>45105.543819444443</c:v>
                </c:pt>
                <c:pt idx="323">
                  <c:v>45105.543854166666</c:v>
                </c:pt>
                <c:pt idx="324">
                  <c:v>45105.543912037036</c:v>
                </c:pt>
                <c:pt idx="325">
                  <c:v>45105.543946759259</c:v>
                </c:pt>
                <c:pt idx="326">
                  <c:v>45105.543981481482</c:v>
                </c:pt>
                <c:pt idx="327">
                  <c:v>45105.544039351851</c:v>
                </c:pt>
                <c:pt idx="328">
                  <c:v>45105.544131944444</c:v>
                </c:pt>
                <c:pt idx="329">
                  <c:v>45105.544166666667</c:v>
                </c:pt>
                <c:pt idx="330">
                  <c:v>45105.544293981482</c:v>
                </c:pt>
                <c:pt idx="331">
                  <c:v>45105.544328703705</c:v>
                </c:pt>
                <c:pt idx="332">
                  <c:v>45105.544386574074</c:v>
                </c:pt>
                <c:pt idx="333">
                  <c:v>45105.544421296298</c:v>
                </c:pt>
                <c:pt idx="334">
                  <c:v>45105.544490740744</c:v>
                </c:pt>
                <c:pt idx="335">
                  <c:v>45105.544525462959</c:v>
                </c:pt>
                <c:pt idx="336">
                  <c:v>45105.544548611113</c:v>
                </c:pt>
                <c:pt idx="337">
                  <c:v>45105.544594907406</c:v>
                </c:pt>
                <c:pt idx="338">
                  <c:v>45105.544675925928</c:v>
                </c:pt>
                <c:pt idx="339">
                  <c:v>45105.544722222221</c:v>
                </c:pt>
                <c:pt idx="340">
                  <c:v>45105.544756944444</c:v>
                </c:pt>
                <c:pt idx="341">
                  <c:v>45105.544791666667</c:v>
                </c:pt>
                <c:pt idx="342">
                  <c:v>45105.544849537036</c:v>
                </c:pt>
                <c:pt idx="343">
                  <c:v>45105.544872685183</c:v>
                </c:pt>
                <c:pt idx="344">
                  <c:v>45105.545023148145</c:v>
                </c:pt>
                <c:pt idx="345">
                  <c:v>45105.545081018521</c:v>
                </c:pt>
                <c:pt idx="346">
                  <c:v>45105.545115740744</c:v>
                </c:pt>
                <c:pt idx="347">
                  <c:v>45105.545162037037</c:v>
                </c:pt>
                <c:pt idx="348">
                  <c:v>45105.545208333337</c:v>
                </c:pt>
                <c:pt idx="349">
                  <c:v>45105.545277777775</c:v>
                </c:pt>
                <c:pt idx="350">
                  <c:v>45105.545324074075</c:v>
                </c:pt>
                <c:pt idx="351">
                  <c:v>45105.545358796298</c:v>
                </c:pt>
                <c:pt idx="352">
                  <c:v>45105.545474537037</c:v>
                </c:pt>
                <c:pt idx="353">
                  <c:v>45105.545520833337</c:v>
                </c:pt>
                <c:pt idx="354">
                  <c:v>45105.545601851853</c:v>
                </c:pt>
                <c:pt idx="355">
                  <c:v>45105.545717592591</c:v>
                </c:pt>
                <c:pt idx="356">
                  <c:v>45105.545775462961</c:v>
                </c:pt>
                <c:pt idx="357">
                  <c:v>45105.545810185184</c:v>
                </c:pt>
                <c:pt idx="358">
                  <c:v>45105.54587962963</c:v>
                </c:pt>
                <c:pt idx="359">
                  <c:v>45105.545925925922</c:v>
                </c:pt>
                <c:pt idx="360">
                  <c:v>45105.545949074076</c:v>
                </c:pt>
                <c:pt idx="361">
                  <c:v>45105.546006944445</c:v>
                </c:pt>
                <c:pt idx="362">
                  <c:v>45105.546099537038</c:v>
                </c:pt>
                <c:pt idx="363">
                  <c:v>45105.546134259261</c:v>
                </c:pt>
                <c:pt idx="364">
                  <c:v>45105.546168981484</c:v>
                </c:pt>
                <c:pt idx="365">
                  <c:v>45105.546446759261</c:v>
                </c:pt>
                <c:pt idx="366">
                  <c:v>45105.546481481484</c:v>
                </c:pt>
                <c:pt idx="367">
                  <c:v>45105.546747685185</c:v>
                </c:pt>
                <c:pt idx="368">
                  <c:v>45105.546793981484</c:v>
                </c:pt>
                <c:pt idx="369">
                  <c:v>45105.546875</c:v>
                </c:pt>
                <c:pt idx="370">
                  <c:v>45105.5469212963</c:v>
                </c:pt>
                <c:pt idx="371">
                  <c:v>45105.546956018516</c:v>
                </c:pt>
                <c:pt idx="372">
                  <c:v>45105.547013888892</c:v>
                </c:pt>
                <c:pt idx="373">
                  <c:v>45105.547060185185</c:v>
                </c:pt>
                <c:pt idx="374">
                  <c:v>45105.547129629631</c:v>
                </c:pt>
                <c:pt idx="375">
                  <c:v>45105.547175925924</c:v>
                </c:pt>
                <c:pt idx="376">
                  <c:v>45105.547210648147</c:v>
                </c:pt>
                <c:pt idx="377">
                  <c:v>45105.547256944446</c:v>
                </c:pt>
                <c:pt idx="378">
                  <c:v>45105.547291666669</c:v>
                </c:pt>
                <c:pt idx="379">
                  <c:v>45105.547372685185</c:v>
                </c:pt>
                <c:pt idx="380">
                  <c:v>45105.547407407408</c:v>
                </c:pt>
                <c:pt idx="381">
                  <c:v>45105.547488425924</c:v>
                </c:pt>
                <c:pt idx="382">
                  <c:v>45105.547546296293</c:v>
                </c:pt>
                <c:pt idx="383">
                  <c:v>45105.547638888886</c:v>
                </c:pt>
                <c:pt idx="384">
                  <c:v>45105.547662037039</c:v>
                </c:pt>
                <c:pt idx="385">
                  <c:v>45105.547731481478</c:v>
                </c:pt>
                <c:pt idx="386">
                  <c:v>45105.547766203701</c:v>
                </c:pt>
                <c:pt idx="387">
                  <c:v>45105.547858796293</c:v>
                </c:pt>
                <c:pt idx="388">
                  <c:v>45105.547951388886</c:v>
                </c:pt>
                <c:pt idx="389">
                  <c:v>45105.548067129632</c:v>
                </c:pt>
                <c:pt idx="390">
                  <c:v>45105.548101851855</c:v>
                </c:pt>
                <c:pt idx="391">
                  <c:v>45105.548182870371</c:v>
                </c:pt>
                <c:pt idx="392">
                  <c:v>45105.54824074074</c:v>
                </c:pt>
                <c:pt idx="393">
                  <c:v>45105.548298611109</c:v>
                </c:pt>
                <c:pt idx="394">
                  <c:v>45105.548333333332</c:v>
                </c:pt>
                <c:pt idx="395">
                  <c:v>45105.548414351855</c:v>
                </c:pt>
                <c:pt idx="396">
                  <c:v>45105.548449074071</c:v>
                </c:pt>
                <c:pt idx="397">
                  <c:v>45105.548483796294</c:v>
                </c:pt>
                <c:pt idx="398">
                  <c:v>45105.548506944448</c:v>
                </c:pt>
                <c:pt idx="399">
                  <c:v>45105.54855324074</c:v>
                </c:pt>
                <c:pt idx="400">
                  <c:v>45105.548587962963</c:v>
                </c:pt>
                <c:pt idx="401">
                  <c:v>45105.548680555556</c:v>
                </c:pt>
                <c:pt idx="402">
                  <c:v>45105.548703703702</c:v>
                </c:pt>
                <c:pt idx="403">
                  <c:v>45105.548773148148</c:v>
                </c:pt>
                <c:pt idx="404">
                  <c:v>45105.548819444448</c:v>
                </c:pt>
                <c:pt idx="405">
                  <c:v>45105.548888888887</c:v>
                </c:pt>
                <c:pt idx="406">
                  <c:v>45105.548935185187</c:v>
                </c:pt>
                <c:pt idx="407">
                  <c:v>45105.549027777779</c:v>
                </c:pt>
                <c:pt idx="408">
                  <c:v>45105.549062500002</c:v>
                </c:pt>
                <c:pt idx="409">
                  <c:v>45105.549085648148</c:v>
                </c:pt>
                <c:pt idx="410">
                  <c:v>45105.549131944441</c:v>
                </c:pt>
                <c:pt idx="411">
                  <c:v>45105.549166666664</c:v>
                </c:pt>
                <c:pt idx="412">
                  <c:v>45105.54928240741</c:v>
                </c:pt>
                <c:pt idx="413">
                  <c:v>45105.549351851849</c:v>
                </c:pt>
                <c:pt idx="414">
                  <c:v>45105.549456018518</c:v>
                </c:pt>
                <c:pt idx="415">
                  <c:v>45105.549513888887</c:v>
                </c:pt>
                <c:pt idx="416">
                  <c:v>45105.549537037034</c:v>
                </c:pt>
                <c:pt idx="417">
                  <c:v>45105.54965277778</c:v>
                </c:pt>
                <c:pt idx="418">
                  <c:v>45105.549699074072</c:v>
                </c:pt>
                <c:pt idx="419">
                  <c:v>45105.549826388888</c:v>
                </c:pt>
                <c:pt idx="420">
                  <c:v>45105.549861111111</c:v>
                </c:pt>
                <c:pt idx="421">
                  <c:v>45105.549930555557</c:v>
                </c:pt>
                <c:pt idx="422">
                  <c:v>45105.549976851849</c:v>
                </c:pt>
                <c:pt idx="423">
                  <c:v>45105.550104166665</c:v>
                </c:pt>
                <c:pt idx="424">
                  <c:v>45105.550162037034</c:v>
                </c:pt>
                <c:pt idx="425">
                  <c:v>45105.550347222219</c:v>
                </c:pt>
                <c:pt idx="426">
                  <c:v>45105.550393518519</c:v>
                </c:pt>
                <c:pt idx="427">
                  <c:v>45105.550509259258</c:v>
                </c:pt>
                <c:pt idx="428">
                  <c:v>45105.550567129627</c:v>
                </c:pt>
                <c:pt idx="429">
                  <c:v>45105.550613425927</c:v>
                </c:pt>
                <c:pt idx="430">
                  <c:v>45105.55064814815</c:v>
                </c:pt>
                <c:pt idx="431">
                  <c:v>45105.550682870373</c:v>
                </c:pt>
                <c:pt idx="432">
                  <c:v>45105.550706018519</c:v>
                </c:pt>
                <c:pt idx="433">
                  <c:v>45105.550740740742</c:v>
                </c:pt>
                <c:pt idx="434">
                  <c:v>45105.550787037035</c:v>
                </c:pt>
                <c:pt idx="435">
                  <c:v>45105.550868055558</c:v>
                </c:pt>
                <c:pt idx="436">
                  <c:v>45105.550983796296</c:v>
                </c:pt>
                <c:pt idx="437">
                  <c:v>45105.551030092596</c:v>
                </c:pt>
                <c:pt idx="438">
                  <c:v>45105.551122685189</c:v>
                </c:pt>
                <c:pt idx="439">
                  <c:v>45105.551157407404</c:v>
                </c:pt>
                <c:pt idx="440">
                  <c:v>45105.551238425927</c:v>
                </c:pt>
                <c:pt idx="441">
                  <c:v>45105.55127314815</c:v>
                </c:pt>
                <c:pt idx="442">
                  <c:v>45105.551388888889</c:v>
                </c:pt>
                <c:pt idx="443">
                  <c:v>45105.551562499997</c:v>
                </c:pt>
                <c:pt idx="444">
                  <c:v>45105.551701388889</c:v>
                </c:pt>
                <c:pt idx="445">
                  <c:v>45105.551736111112</c:v>
                </c:pt>
                <c:pt idx="446">
                  <c:v>45105.551805555559</c:v>
                </c:pt>
                <c:pt idx="447">
                  <c:v>45105.551863425928</c:v>
                </c:pt>
                <c:pt idx="448">
                  <c:v>45105.55190972222</c:v>
                </c:pt>
                <c:pt idx="449">
                  <c:v>45105.552002314813</c:v>
                </c:pt>
                <c:pt idx="450">
                  <c:v>45105.552037037036</c:v>
                </c:pt>
                <c:pt idx="451">
                  <c:v>45105.552083333336</c:v>
                </c:pt>
                <c:pt idx="452">
                  <c:v>45105.552152777775</c:v>
                </c:pt>
                <c:pt idx="453">
                  <c:v>45105.552187499998</c:v>
                </c:pt>
                <c:pt idx="454">
                  <c:v>45105.552245370367</c:v>
                </c:pt>
                <c:pt idx="455">
                  <c:v>45105.55228009259</c:v>
                </c:pt>
                <c:pt idx="456">
                  <c:v>45105.552303240744</c:v>
                </c:pt>
                <c:pt idx="457">
                  <c:v>45105.552349537036</c:v>
                </c:pt>
                <c:pt idx="458">
                  <c:v>45105.552395833336</c:v>
                </c:pt>
                <c:pt idx="459">
                  <c:v>45105.552476851852</c:v>
                </c:pt>
                <c:pt idx="460">
                  <c:v>45105.552534722221</c:v>
                </c:pt>
                <c:pt idx="461">
                  <c:v>45105.552627314813</c:v>
                </c:pt>
                <c:pt idx="462">
                  <c:v>45105.552662037036</c:v>
                </c:pt>
                <c:pt idx="463">
                  <c:v>45105.552731481483</c:v>
                </c:pt>
                <c:pt idx="464">
                  <c:v>45105.552766203706</c:v>
                </c:pt>
                <c:pt idx="465">
                  <c:v>45105.552824074075</c:v>
                </c:pt>
                <c:pt idx="466">
                  <c:v>45105.552951388891</c:v>
                </c:pt>
                <c:pt idx="467">
                  <c:v>45105.552986111114</c:v>
                </c:pt>
                <c:pt idx="468">
                  <c:v>45105.553055555552</c:v>
                </c:pt>
                <c:pt idx="469">
                  <c:v>45105.553101851852</c:v>
                </c:pt>
                <c:pt idx="470">
                  <c:v>45105.553136574075</c:v>
                </c:pt>
                <c:pt idx="471">
                  <c:v>45105.553194444445</c:v>
                </c:pt>
                <c:pt idx="472">
                  <c:v>45105.553229166668</c:v>
                </c:pt>
                <c:pt idx="473">
                  <c:v>45105.553252314814</c:v>
                </c:pt>
                <c:pt idx="474">
                  <c:v>45105.553310185183</c:v>
                </c:pt>
                <c:pt idx="475">
                  <c:v>45105.553333333337</c:v>
                </c:pt>
                <c:pt idx="476">
                  <c:v>45105.553368055553</c:v>
                </c:pt>
                <c:pt idx="477">
                  <c:v>45105.553425925929</c:v>
                </c:pt>
                <c:pt idx="478">
                  <c:v>45105.553449074076</c:v>
                </c:pt>
                <c:pt idx="479">
                  <c:v>45105.553518518522</c:v>
                </c:pt>
                <c:pt idx="480">
                  <c:v>45105.553564814814</c:v>
                </c:pt>
                <c:pt idx="481">
                  <c:v>45105.553599537037</c:v>
                </c:pt>
                <c:pt idx="482">
                  <c:v>45105.553657407407</c:v>
                </c:pt>
                <c:pt idx="483">
                  <c:v>45105.55369212963</c:v>
                </c:pt>
                <c:pt idx="484">
                  <c:v>45105.553749999999</c:v>
                </c:pt>
                <c:pt idx="485">
                  <c:v>45105.553807870368</c:v>
                </c:pt>
                <c:pt idx="486">
                  <c:v>45105.554027777776</c:v>
                </c:pt>
                <c:pt idx="487">
                  <c:v>45105.554097222222</c:v>
                </c:pt>
                <c:pt idx="488">
                  <c:v>45105.554143518515</c:v>
                </c:pt>
                <c:pt idx="489">
                  <c:v>45105.554212962961</c:v>
                </c:pt>
                <c:pt idx="490">
                  <c:v>45105.554328703707</c:v>
                </c:pt>
                <c:pt idx="491">
                  <c:v>45105.554444444446</c:v>
                </c:pt>
                <c:pt idx="492">
                  <c:v>45105.554502314815</c:v>
                </c:pt>
                <c:pt idx="493">
                  <c:v>45105.554583333331</c:v>
                </c:pt>
                <c:pt idx="494">
                  <c:v>45105.554710648146</c:v>
                </c:pt>
                <c:pt idx="495">
                  <c:v>45105.554745370369</c:v>
                </c:pt>
                <c:pt idx="496">
                  <c:v>45105.554814814815</c:v>
                </c:pt>
                <c:pt idx="497">
                  <c:v>45105.555034722223</c:v>
                </c:pt>
                <c:pt idx="498">
                  <c:v>45105.555069444446</c:v>
                </c:pt>
                <c:pt idx="499">
                  <c:v>45105.555185185185</c:v>
                </c:pt>
                <c:pt idx="500">
                  <c:v>45105.555208333331</c:v>
                </c:pt>
                <c:pt idx="501">
                  <c:v>45105.555254629631</c:v>
                </c:pt>
                <c:pt idx="502">
                  <c:v>45105.555300925924</c:v>
                </c:pt>
                <c:pt idx="503">
                  <c:v>45105.55537037037</c:v>
                </c:pt>
                <c:pt idx="504">
                  <c:v>45105.555428240739</c:v>
                </c:pt>
                <c:pt idx="505">
                  <c:v>45105.555532407408</c:v>
                </c:pt>
                <c:pt idx="506">
                  <c:v>45105.555567129632</c:v>
                </c:pt>
                <c:pt idx="507">
                  <c:v>45105.555636574078</c:v>
                </c:pt>
                <c:pt idx="508">
                  <c:v>45105.555671296293</c:v>
                </c:pt>
                <c:pt idx="509">
                  <c:v>45105.555798611109</c:v>
                </c:pt>
                <c:pt idx="510">
                  <c:v>45105.555856481478</c:v>
                </c:pt>
                <c:pt idx="511">
                  <c:v>45105.555891203701</c:v>
                </c:pt>
                <c:pt idx="512">
                  <c:v>45105.555925925924</c:v>
                </c:pt>
                <c:pt idx="513">
                  <c:v>45105.555983796294</c:v>
                </c:pt>
                <c:pt idx="514">
                  <c:v>45105.556076388886</c:v>
                </c:pt>
                <c:pt idx="515">
                  <c:v>45105.556122685186</c:v>
                </c:pt>
                <c:pt idx="516">
                  <c:v>45105.556192129632</c:v>
                </c:pt>
                <c:pt idx="517">
                  <c:v>45105.556215277778</c:v>
                </c:pt>
                <c:pt idx="518">
                  <c:v>45105.556250000001</c:v>
                </c:pt>
                <c:pt idx="519">
                  <c:v>45105.556296296294</c:v>
                </c:pt>
                <c:pt idx="520">
                  <c:v>45105.556342592594</c:v>
                </c:pt>
                <c:pt idx="521">
                  <c:v>45105.556446759256</c:v>
                </c:pt>
                <c:pt idx="522">
                  <c:v>45105.556481481479</c:v>
                </c:pt>
                <c:pt idx="523">
                  <c:v>45105.556793981479</c:v>
                </c:pt>
                <c:pt idx="524">
                  <c:v>45105.556828703702</c:v>
                </c:pt>
                <c:pt idx="525">
                  <c:v>45105.556898148148</c:v>
                </c:pt>
                <c:pt idx="526">
                  <c:v>45105.556944444441</c:v>
                </c:pt>
                <c:pt idx="527">
                  <c:v>45105.557129629633</c:v>
                </c:pt>
                <c:pt idx="528">
                  <c:v>45105.557152777779</c:v>
                </c:pt>
                <c:pt idx="529">
                  <c:v>45105.557199074072</c:v>
                </c:pt>
                <c:pt idx="530">
                  <c:v>45105.557256944441</c:v>
                </c:pt>
                <c:pt idx="531">
                  <c:v>45105.557291666664</c:v>
                </c:pt>
                <c:pt idx="532">
                  <c:v>45105.557337962964</c:v>
                </c:pt>
                <c:pt idx="533">
                  <c:v>45105.557384259257</c:v>
                </c:pt>
                <c:pt idx="534">
                  <c:v>45105.55740740741</c:v>
                </c:pt>
                <c:pt idx="535">
                  <c:v>45105.557476851849</c:v>
                </c:pt>
                <c:pt idx="536">
                  <c:v>45105.557581018518</c:v>
                </c:pt>
                <c:pt idx="537">
                  <c:v>45105.557627314818</c:v>
                </c:pt>
                <c:pt idx="538">
                  <c:v>45105.557685185187</c:v>
                </c:pt>
                <c:pt idx="539">
                  <c:v>45105.55773148148</c:v>
                </c:pt>
                <c:pt idx="540">
                  <c:v>45105.557835648149</c:v>
                </c:pt>
                <c:pt idx="541">
                  <c:v>45105.557870370372</c:v>
                </c:pt>
                <c:pt idx="542">
                  <c:v>45105.558009259257</c:v>
                </c:pt>
                <c:pt idx="543">
                  <c:v>45105.558055555557</c:v>
                </c:pt>
                <c:pt idx="544">
                  <c:v>45105.558240740742</c:v>
                </c:pt>
                <c:pt idx="545">
                  <c:v>45105.558287037034</c:v>
                </c:pt>
                <c:pt idx="546">
                  <c:v>45105.558333333334</c:v>
                </c:pt>
                <c:pt idx="547">
                  <c:v>45105.558391203704</c:v>
                </c:pt>
                <c:pt idx="548">
                  <c:v>45105.558425925927</c:v>
                </c:pt>
                <c:pt idx="549">
                  <c:v>45105.558495370373</c:v>
                </c:pt>
                <c:pt idx="550">
                  <c:v>45105.558564814812</c:v>
                </c:pt>
                <c:pt idx="551">
                  <c:v>45105.558634259258</c:v>
                </c:pt>
                <c:pt idx="552">
                  <c:v>45105.558680555558</c:v>
                </c:pt>
                <c:pt idx="553">
                  <c:v>45105.55878472222</c:v>
                </c:pt>
                <c:pt idx="554">
                  <c:v>45105.558819444443</c:v>
                </c:pt>
                <c:pt idx="555">
                  <c:v>45105.558877314812</c:v>
                </c:pt>
                <c:pt idx="556">
                  <c:v>45105.558900462966</c:v>
                </c:pt>
                <c:pt idx="557">
                  <c:v>45105.558935185189</c:v>
                </c:pt>
                <c:pt idx="558">
                  <c:v>45105.558993055558</c:v>
                </c:pt>
                <c:pt idx="559">
                  <c:v>45105.559016203704</c:v>
                </c:pt>
                <c:pt idx="560">
                  <c:v>45105.559050925927</c:v>
                </c:pt>
                <c:pt idx="561">
                  <c:v>45105.559108796297</c:v>
                </c:pt>
                <c:pt idx="562">
                  <c:v>45105.559131944443</c:v>
                </c:pt>
                <c:pt idx="563">
                  <c:v>45105.559166666666</c:v>
                </c:pt>
                <c:pt idx="564">
                  <c:v>45105.559224537035</c:v>
                </c:pt>
                <c:pt idx="565">
                  <c:v>45105.559259259258</c:v>
                </c:pt>
                <c:pt idx="566">
                  <c:v>45105.559317129628</c:v>
                </c:pt>
                <c:pt idx="567">
                  <c:v>45105.559340277781</c:v>
                </c:pt>
                <c:pt idx="568">
                  <c:v>45105.559374999997</c:v>
                </c:pt>
                <c:pt idx="569">
                  <c:v>45105.559444444443</c:v>
                </c:pt>
                <c:pt idx="570">
                  <c:v>45105.559571759259</c:v>
                </c:pt>
                <c:pt idx="571">
                  <c:v>45105.559606481482</c:v>
                </c:pt>
                <c:pt idx="572">
                  <c:v>45105.559687499997</c:v>
                </c:pt>
                <c:pt idx="573">
                  <c:v>45105.559803240743</c:v>
                </c:pt>
              </c:numCache>
            </c:numRef>
          </c:xVal>
          <c:yVal>
            <c:numRef>
              <c:f>correcting_init_temp!$I$2:$I$575</c:f>
              <c:numCache>
                <c:formatCode>General</c:formatCode>
                <c:ptCount val="574"/>
                <c:pt idx="0">
                  <c:v>-31.7744140625</c:v>
                </c:pt>
                <c:pt idx="1">
                  <c:v>-31.7412109375</c:v>
                </c:pt>
                <c:pt idx="2">
                  <c:v>-31.69140625</c:v>
                </c:pt>
                <c:pt idx="3">
                  <c:v>-31.666015625</c:v>
                </c:pt>
                <c:pt idx="4">
                  <c:v>-31.6259765625</c:v>
                </c:pt>
                <c:pt idx="5">
                  <c:v>-31.587890625</c:v>
                </c:pt>
                <c:pt idx="6">
                  <c:v>-31.5283203125</c:v>
                </c:pt>
                <c:pt idx="7">
                  <c:v>-31.5087890625</c:v>
                </c:pt>
                <c:pt idx="8">
                  <c:v>-31.4765625</c:v>
                </c:pt>
                <c:pt idx="9">
                  <c:v>-31.40625</c:v>
                </c:pt>
                <c:pt idx="10">
                  <c:v>-31.392578125</c:v>
                </c:pt>
                <c:pt idx="11">
                  <c:v>-31.3681640625</c:v>
                </c:pt>
                <c:pt idx="12">
                  <c:v>-31.3408203125</c:v>
                </c:pt>
                <c:pt idx="13">
                  <c:v>-31.3388671875</c:v>
                </c:pt>
                <c:pt idx="14">
                  <c:v>-31.3330078125</c:v>
                </c:pt>
                <c:pt idx="15">
                  <c:v>-31.306640625</c:v>
                </c:pt>
                <c:pt idx="16">
                  <c:v>-31.298828125</c:v>
                </c:pt>
                <c:pt idx="17">
                  <c:v>-31.291015625</c:v>
                </c:pt>
                <c:pt idx="18">
                  <c:v>-31.2783203125</c:v>
                </c:pt>
                <c:pt idx="19">
                  <c:v>-31.2451171875</c:v>
                </c:pt>
                <c:pt idx="20">
                  <c:v>-31.21484375</c:v>
                </c:pt>
                <c:pt idx="21">
                  <c:v>-31.189453125</c:v>
                </c:pt>
                <c:pt idx="22">
                  <c:v>-31.1318359375</c:v>
                </c:pt>
                <c:pt idx="23">
                  <c:v>-31.0859375</c:v>
                </c:pt>
                <c:pt idx="24">
                  <c:v>-31.06640625</c:v>
                </c:pt>
                <c:pt idx="25">
                  <c:v>-30.9990234375</c:v>
                </c:pt>
                <c:pt idx="26">
                  <c:v>-30.9716796875</c:v>
                </c:pt>
                <c:pt idx="27">
                  <c:v>-30.9345703125</c:v>
                </c:pt>
                <c:pt idx="28">
                  <c:v>-30.8828125</c:v>
                </c:pt>
                <c:pt idx="29">
                  <c:v>-30.7763671875</c:v>
                </c:pt>
                <c:pt idx="30">
                  <c:v>-30.72265625</c:v>
                </c:pt>
                <c:pt idx="31">
                  <c:v>-30.7021484375</c:v>
                </c:pt>
                <c:pt idx="32">
                  <c:v>-30.638671875</c:v>
                </c:pt>
                <c:pt idx="33">
                  <c:v>-30.5849609375</c:v>
                </c:pt>
                <c:pt idx="34">
                  <c:v>-30.5478515625</c:v>
                </c:pt>
                <c:pt idx="35">
                  <c:v>-30.50390625</c:v>
                </c:pt>
                <c:pt idx="36">
                  <c:v>-30.4423828125</c:v>
                </c:pt>
                <c:pt idx="37">
                  <c:v>-30.3701171875</c:v>
                </c:pt>
                <c:pt idx="38">
                  <c:v>-30.3330078125</c:v>
                </c:pt>
                <c:pt idx="39">
                  <c:v>-30.240234375</c:v>
                </c:pt>
                <c:pt idx="40">
                  <c:v>-30.1904296875</c:v>
                </c:pt>
                <c:pt idx="41">
                  <c:v>-30.154296875</c:v>
                </c:pt>
                <c:pt idx="42">
                  <c:v>-30.0751953125</c:v>
                </c:pt>
                <c:pt idx="43">
                  <c:v>-30.0322265625</c:v>
                </c:pt>
                <c:pt idx="44">
                  <c:v>-29.990234375</c:v>
                </c:pt>
                <c:pt idx="45">
                  <c:v>-29.9296875</c:v>
                </c:pt>
                <c:pt idx="46">
                  <c:v>-29.91015625</c:v>
                </c:pt>
                <c:pt idx="47">
                  <c:v>-29.873046875</c:v>
                </c:pt>
                <c:pt idx="48">
                  <c:v>-29.7890625</c:v>
                </c:pt>
                <c:pt idx="49">
                  <c:v>-29.748046875</c:v>
                </c:pt>
                <c:pt idx="50">
                  <c:v>-29.7021484375</c:v>
                </c:pt>
                <c:pt idx="51">
                  <c:v>-29.63671875</c:v>
                </c:pt>
                <c:pt idx="52">
                  <c:v>-29.5107421875</c:v>
                </c:pt>
                <c:pt idx="53">
                  <c:v>-29.4638671875</c:v>
                </c:pt>
                <c:pt idx="54">
                  <c:v>-29.375</c:v>
                </c:pt>
                <c:pt idx="55">
                  <c:v>-29.3291015625</c:v>
                </c:pt>
                <c:pt idx="56">
                  <c:v>-29.23828125</c:v>
                </c:pt>
                <c:pt idx="57">
                  <c:v>-29.158203125</c:v>
                </c:pt>
                <c:pt idx="58">
                  <c:v>-29.1396484375</c:v>
                </c:pt>
                <c:pt idx="59">
                  <c:v>-29.0595703125</c:v>
                </c:pt>
                <c:pt idx="60">
                  <c:v>-29.03125</c:v>
                </c:pt>
                <c:pt idx="61">
                  <c:v>-29.001953125</c:v>
                </c:pt>
                <c:pt idx="62">
                  <c:v>-28.931640625</c:v>
                </c:pt>
                <c:pt idx="63">
                  <c:v>-28.90234375</c:v>
                </c:pt>
                <c:pt idx="64">
                  <c:v>-28.87890625</c:v>
                </c:pt>
                <c:pt idx="65">
                  <c:v>-28.7998046875</c:v>
                </c:pt>
                <c:pt idx="66">
                  <c:v>-28.7822265625</c:v>
                </c:pt>
                <c:pt idx="67">
                  <c:v>-28.7509765625</c:v>
                </c:pt>
                <c:pt idx="68">
                  <c:v>-28.6884765625</c:v>
                </c:pt>
                <c:pt idx="69">
                  <c:v>-28.662109375</c:v>
                </c:pt>
                <c:pt idx="70">
                  <c:v>-28.6181640625</c:v>
                </c:pt>
                <c:pt idx="71">
                  <c:v>-28.599609375</c:v>
                </c:pt>
                <c:pt idx="72">
                  <c:v>-28.5634765625</c:v>
                </c:pt>
                <c:pt idx="73">
                  <c:v>-28.5263671875</c:v>
                </c:pt>
                <c:pt idx="74">
                  <c:v>-28.4609375</c:v>
                </c:pt>
                <c:pt idx="75">
                  <c:v>-28.443359375</c:v>
                </c:pt>
                <c:pt idx="76">
                  <c:v>-28.4326171875</c:v>
                </c:pt>
                <c:pt idx="77">
                  <c:v>-28.42578125</c:v>
                </c:pt>
                <c:pt idx="78">
                  <c:v>-28.41796875</c:v>
                </c:pt>
                <c:pt idx="79">
                  <c:v>-28.4072265625</c:v>
                </c:pt>
                <c:pt idx="80">
                  <c:v>-28.4052734375</c:v>
                </c:pt>
                <c:pt idx="81">
                  <c:v>-28.3974609375</c:v>
                </c:pt>
                <c:pt idx="82">
                  <c:v>-28.3818359375</c:v>
                </c:pt>
                <c:pt idx="83">
                  <c:v>-28.3857421875</c:v>
                </c:pt>
                <c:pt idx="84">
                  <c:v>-28.373046875</c:v>
                </c:pt>
                <c:pt idx="85">
                  <c:v>-28.3779296875</c:v>
                </c:pt>
                <c:pt idx="86">
                  <c:v>-28.373046875</c:v>
                </c:pt>
                <c:pt idx="87">
                  <c:v>-28.3642578125</c:v>
                </c:pt>
                <c:pt idx="88">
                  <c:v>-28.365234375</c:v>
                </c:pt>
                <c:pt idx="89">
                  <c:v>-28.3681640625</c:v>
                </c:pt>
                <c:pt idx="90">
                  <c:v>-28.3671875</c:v>
                </c:pt>
                <c:pt idx="91">
                  <c:v>-28.369140625</c:v>
                </c:pt>
                <c:pt idx="92">
                  <c:v>-28.376953125</c:v>
                </c:pt>
                <c:pt idx="93">
                  <c:v>-28.38671875</c:v>
                </c:pt>
                <c:pt idx="94">
                  <c:v>-28.3837890625</c:v>
                </c:pt>
                <c:pt idx="95">
                  <c:v>-28.392578125</c:v>
                </c:pt>
                <c:pt idx="96">
                  <c:v>-28.404296875</c:v>
                </c:pt>
                <c:pt idx="97">
                  <c:v>-28.4072265625</c:v>
                </c:pt>
                <c:pt idx="98">
                  <c:v>-28.4111328125</c:v>
                </c:pt>
                <c:pt idx="99">
                  <c:v>-28.4052734375</c:v>
                </c:pt>
                <c:pt idx="100">
                  <c:v>-28.369140625</c:v>
                </c:pt>
                <c:pt idx="101">
                  <c:v>-28.3408203125</c:v>
                </c:pt>
                <c:pt idx="102">
                  <c:v>-28.3154296875</c:v>
                </c:pt>
                <c:pt idx="103">
                  <c:v>-28.29296875</c:v>
                </c:pt>
                <c:pt idx="104">
                  <c:v>-28.2412109375</c:v>
                </c:pt>
                <c:pt idx="105">
                  <c:v>-28.162109375</c:v>
                </c:pt>
                <c:pt idx="106">
                  <c:v>-28.1298828125</c:v>
                </c:pt>
                <c:pt idx="107">
                  <c:v>-28.0927734375</c:v>
                </c:pt>
                <c:pt idx="108">
                  <c:v>-27.9482421875</c:v>
                </c:pt>
                <c:pt idx="109">
                  <c:v>-27.9111328125</c:v>
                </c:pt>
                <c:pt idx="110">
                  <c:v>-27.880859375</c:v>
                </c:pt>
                <c:pt idx="111">
                  <c:v>-27.7255859375</c:v>
                </c:pt>
                <c:pt idx="112">
                  <c:v>-27.68359375</c:v>
                </c:pt>
                <c:pt idx="113">
                  <c:v>-27.5859375</c:v>
                </c:pt>
                <c:pt idx="114">
                  <c:v>-27.568359375</c:v>
                </c:pt>
                <c:pt idx="115">
                  <c:v>-27.5224609375</c:v>
                </c:pt>
                <c:pt idx="116">
                  <c:v>-27.484375</c:v>
                </c:pt>
                <c:pt idx="117">
                  <c:v>-27.4619140625</c:v>
                </c:pt>
                <c:pt idx="118">
                  <c:v>-27.4296875</c:v>
                </c:pt>
                <c:pt idx="119">
                  <c:v>-27.341796875</c:v>
                </c:pt>
                <c:pt idx="120">
                  <c:v>-27.33203125</c:v>
                </c:pt>
                <c:pt idx="121">
                  <c:v>-27.2958984375</c:v>
                </c:pt>
                <c:pt idx="122">
                  <c:v>-27.287109375</c:v>
                </c:pt>
                <c:pt idx="123">
                  <c:v>-27.27734375</c:v>
                </c:pt>
                <c:pt idx="124">
                  <c:v>-27.2529296875</c:v>
                </c:pt>
                <c:pt idx="125">
                  <c:v>-27.2431640625</c:v>
                </c:pt>
                <c:pt idx="126">
                  <c:v>-27.2294921875</c:v>
                </c:pt>
                <c:pt idx="127">
                  <c:v>-27.1787109375</c:v>
                </c:pt>
                <c:pt idx="128">
                  <c:v>-27.1796875</c:v>
                </c:pt>
                <c:pt idx="129">
                  <c:v>-27.1884765625</c:v>
                </c:pt>
                <c:pt idx="130">
                  <c:v>-27.18359375</c:v>
                </c:pt>
                <c:pt idx="131">
                  <c:v>-27.203125</c:v>
                </c:pt>
                <c:pt idx="132">
                  <c:v>-27.205078125</c:v>
                </c:pt>
                <c:pt idx="133">
                  <c:v>-27.21484375</c:v>
                </c:pt>
                <c:pt idx="134">
                  <c:v>-27.2236328125</c:v>
                </c:pt>
                <c:pt idx="135">
                  <c:v>-27.2265625</c:v>
                </c:pt>
                <c:pt idx="136">
                  <c:v>-27.2314453125</c:v>
                </c:pt>
                <c:pt idx="137">
                  <c:v>-27.236328125</c:v>
                </c:pt>
                <c:pt idx="138">
                  <c:v>-27.23828125</c:v>
                </c:pt>
                <c:pt idx="139">
                  <c:v>-27.2236328125</c:v>
                </c:pt>
                <c:pt idx="140">
                  <c:v>-27.21875</c:v>
                </c:pt>
                <c:pt idx="141">
                  <c:v>-27.21484375</c:v>
                </c:pt>
                <c:pt idx="142">
                  <c:v>-27.20703125</c:v>
                </c:pt>
                <c:pt idx="143">
                  <c:v>-27.201171875</c:v>
                </c:pt>
                <c:pt idx="144">
                  <c:v>-27.1943359375</c:v>
                </c:pt>
                <c:pt idx="145">
                  <c:v>-27.181640625</c:v>
                </c:pt>
                <c:pt idx="146">
                  <c:v>-27.1787109375</c:v>
                </c:pt>
                <c:pt idx="147">
                  <c:v>-27.177734375</c:v>
                </c:pt>
                <c:pt idx="148">
                  <c:v>-27.169921875</c:v>
                </c:pt>
                <c:pt idx="149">
                  <c:v>-27.1787109375</c:v>
                </c:pt>
                <c:pt idx="150">
                  <c:v>-27.181640625</c:v>
                </c:pt>
                <c:pt idx="151">
                  <c:v>-27.1787109375</c:v>
                </c:pt>
                <c:pt idx="152">
                  <c:v>-27.18359375</c:v>
                </c:pt>
                <c:pt idx="153">
                  <c:v>-27.1865234375</c:v>
                </c:pt>
                <c:pt idx="154">
                  <c:v>-27.2080078125</c:v>
                </c:pt>
                <c:pt idx="155">
                  <c:v>-27.2119140625</c:v>
                </c:pt>
                <c:pt idx="156">
                  <c:v>-27.2216796875</c:v>
                </c:pt>
                <c:pt idx="157">
                  <c:v>-27.2333984375</c:v>
                </c:pt>
                <c:pt idx="158">
                  <c:v>-27.2490234375</c:v>
                </c:pt>
                <c:pt idx="159">
                  <c:v>-27.279296875</c:v>
                </c:pt>
                <c:pt idx="160">
                  <c:v>-27.2900390625</c:v>
                </c:pt>
                <c:pt idx="161">
                  <c:v>-27.3134765625</c:v>
                </c:pt>
                <c:pt idx="162">
                  <c:v>-27.3291015625</c:v>
                </c:pt>
                <c:pt idx="163">
                  <c:v>-27.341796875</c:v>
                </c:pt>
                <c:pt idx="164">
                  <c:v>-27.3427734375</c:v>
                </c:pt>
                <c:pt idx="165">
                  <c:v>-27.3681640625</c:v>
                </c:pt>
                <c:pt idx="166">
                  <c:v>-27.37890625</c:v>
                </c:pt>
                <c:pt idx="167">
                  <c:v>-27.3984375</c:v>
                </c:pt>
                <c:pt idx="168">
                  <c:v>-27.419921875</c:v>
                </c:pt>
                <c:pt idx="169">
                  <c:v>-27.421875</c:v>
                </c:pt>
                <c:pt idx="170">
                  <c:v>-27.4423828125</c:v>
                </c:pt>
                <c:pt idx="171">
                  <c:v>-27.44921875</c:v>
                </c:pt>
                <c:pt idx="172">
                  <c:v>-27.482421875</c:v>
                </c:pt>
                <c:pt idx="173">
                  <c:v>-27.49609375</c:v>
                </c:pt>
                <c:pt idx="174">
                  <c:v>-27.517578125</c:v>
                </c:pt>
                <c:pt idx="175">
                  <c:v>-27.5234375</c:v>
                </c:pt>
                <c:pt idx="176">
                  <c:v>-27.53515625</c:v>
                </c:pt>
                <c:pt idx="177">
                  <c:v>-27.55078125</c:v>
                </c:pt>
                <c:pt idx="178">
                  <c:v>-27.5595703125</c:v>
                </c:pt>
                <c:pt idx="179">
                  <c:v>-27.5693359375</c:v>
                </c:pt>
                <c:pt idx="180">
                  <c:v>-27.59375</c:v>
                </c:pt>
                <c:pt idx="181">
                  <c:v>-27.609375</c:v>
                </c:pt>
                <c:pt idx="182">
                  <c:v>-27.6328125</c:v>
                </c:pt>
                <c:pt idx="183">
                  <c:v>-27.6416015625</c:v>
                </c:pt>
                <c:pt idx="184">
                  <c:v>-27.6865234375</c:v>
                </c:pt>
                <c:pt idx="185">
                  <c:v>-27.6962890625</c:v>
                </c:pt>
                <c:pt idx="186">
                  <c:v>-27.7216796875</c:v>
                </c:pt>
                <c:pt idx="187">
                  <c:v>-27.755859375</c:v>
                </c:pt>
                <c:pt idx="188">
                  <c:v>-27.7880859375</c:v>
                </c:pt>
                <c:pt idx="189">
                  <c:v>-27.8310546875</c:v>
                </c:pt>
                <c:pt idx="190">
                  <c:v>-27.8525390625</c:v>
                </c:pt>
                <c:pt idx="191">
                  <c:v>-27.8955078125</c:v>
                </c:pt>
                <c:pt idx="192">
                  <c:v>-27.92578125</c:v>
                </c:pt>
                <c:pt idx="193">
                  <c:v>-27.9814453125</c:v>
                </c:pt>
                <c:pt idx="194">
                  <c:v>-28.0029296875</c:v>
                </c:pt>
                <c:pt idx="195">
                  <c:v>-28.052734375</c:v>
                </c:pt>
                <c:pt idx="196">
                  <c:v>-28.0849609375</c:v>
                </c:pt>
                <c:pt idx="197">
                  <c:v>-28.1064453125</c:v>
                </c:pt>
                <c:pt idx="198">
                  <c:v>-28.1376953125</c:v>
                </c:pt>
                <c:pt idx="199">
                  <c:v>-28.158203125</c:v>
                </c:pt>
                <c:pt idx="200">
                  <c:v>-28.185546875</c:v>
                </c:pt>
                <c:pt idx="201">
                  <c:v>-28.19140625</c:v>
                </c:pt>
                <c:pt idx="202">
                  <c:v>-28.20703125</c:v>
                </c:pt>
                <c:pt idx="203">
                  <c:v>-28.2138671875</c:v>
                </c:pt>
                <c:pt idx="204">
                  <c:v>-28.2236328125</c:v>
                </c:pt>
                <c:pt idx="205">
                  <c:v>-28.224609375</c:v>
                </c:pt>
                <c:pt idx="206">
                  <c:v>-28.2333984375</c:v>
                </c:pt>
                <c:pt idx="207">
                  <c:v>-28.2509765625</c:v>
                </c:pt>
                <c:pt idx="208">
                  <c:v>-28.251953125</c:v>
                </c:pt>
                <c:pt idx="209">
                  <c:v>-28.2568359375</c:v>
                </c:pt>
                <c:pt idx="210">
                  <c:v>-28.267578125</c:v>
                </c:pt>
                <c:pt idx="211">
                  <c:v>-28.2724609375</c:v>
                </c:pt>
                <c:pt idx="212">
                  <c:v>-28.2880859375</c:v>
                </c:pt>
                <c:pt idx="213">
                  <c:v>-28.2900390625</c:v>
                </c:pt>
                <c:pt idx="214">
                  <c:v>-28.3037109375</c:v>
                </c:pt>
                <c:pt idx="215">
                  <c:v>-28.3095703125</c:v>
                </c:pt>
                <c:pt idx="216">
                  <c:v>-28.3203125</c:v>
                </c:pt>
                <c:pt idx="217">
                  <c:v>-28.33984375</c:v>
                </c:pt>
                <c:pt idx="218">
                  <c:v>-28.3525390625</c:v>
                </c:pt>
                <c:pt idx="219">
                  <c:v>-28.3671875</c:v>
                </c:pt>
                <c:pt idx="220">
                  <c:v>-28.3876953125</c:v>
                </c:pt>
                <c:pt idx="221">
                  <c:v>-28.396484375</c:v>
                </c:pt>
                <c:pt idx="222">
                  <c:v>-28.4384765625</c:v>
                </c:pt>
                <c:pt idx="223">
                  <c:v>-28.4482421875</c:v>
                </c:pt>
                <c:pt idx="224">
                  <c:v>-28.4697265625</c:v>
                </c:pt>
                <c:pt idx="225">
                  <c:v>-28.505859375</c:v>
                </c:pt>
                <c:pt idx="226">
                  <c:v>-28.5341796875</c:v>
                </c:pt>
                <c:pt idx="227">
                  <c:v>-28.58203125</c:v>
                </c:pt>
                <c:pt idx="228">
                  <c:v>-28.6767578125</c:v>
                </c:pt>
                <c:pt idx="229">
                  <c:v>-28.7802734375</c:v>
                </c:pt>
                <c:pt idx="230">
                  <c:v>-28.798828125</c:v>
                </c:pt>
                <c:pt idx="231">
                  <c:v>-28.859375</c:v>
                </c:pt>
                <c:pt idx="232">
                  <c:v>-28.888671875</c:v>
                </c:pt>
                <c:pt idx="233">
                  <c:v>-28.9296875</c:v>
                </c:pt>
                <c:pt idx="234">
                  <c:v>-28.966796875</c:v>
                </c:pt>
                <c:pt idx="235">
                  <c:v>-28.9951171875</c:v>
                </c:pt>
                <c:pt idx="236">
                  <c:v>-29.052734375</c:v>
                </c:pt>
                <c:pt idx="237">
                  <c:v>-29.0732421875</c:v>
                </c:pt>
                <c:pt idx="238">
                  <c:v>-29.091796875</c:v>
                </c:pt>
                <c:pt idx="239">
                  <c:v>-29.1904296875</c:v>
                </c:pt>
                <c:pt idx="240">
                  <c:v>-29.212890625</c:v>
                </c:pt>
                <c:pt idx="241">
                  <c:v>-29.2275390625</c:v>
                </c:pt>
                <c:pt idx="242">
                  <c:v>-29.2470703125</c:v>
                </c:pt>
                <c:pt idx="243">
                  <c:v>-29.2978515625</c:v>
                </c:pt>
                <c:pt idx="244">
                  <c:v>-29.3349609375</c:v>
                </c:pt>
                <c:pt idx="245">
                  <c:v>-29.3623046875</c:v>
                </c:pt>
                <c:pt idx="246">
                  <c:v>-29.5283203125</c:v>
                </c:pt>
                <c:pt idx="247">
                  <c:v>-29.5625</c:v>
                </c:pt>
                <c:pt idx="248">
                  <c:v>-29.5966796875</c:v>
                </c:pt>
                <c:pt idx="249">
                  <c:v>-29.6552734375</c:v>
                </c:pt>
                <c:pt idx="250">
                  <c:v>-29.6630859375</c:v>
                </c:pt>
                <c:pt idx="251">
                  <c:v>-29.689453125</c:v>
                </c:pt>
                <c:pt idx="252">
                  <c:v>-29.71484375</c:v>
                </c:pt>
                <c:pt idx="253">
                  <c:v>-29.7216796875</c:v>
                </c:pt>
                <c:pt idx="254">
                  <c:v>-29.734375</c:v>
                </c:pt>
                <c:pt idx="255">
                  <c:v>-29.740234375</c:v>
                </c:pt>
                <c:pt idx="256">
                  <c:v>-29.7451171875</c:v>
                </c:pt>
                <c:pt idx="257">
                  <c:v>-29.75390625</c:v>
                </c:pt>
                <c:pt idx="258">
                  <c:v>-29.755859375</c:v>
                </c:pt>
                <c:pt idx="259">
                  <c:v>-29.763671875</c:v>
                </c:pt>
                <c:pt idx="260">
                  <c:v>-29.755859375</c:v>
                </c:pt>
                <c:pt idx="261">
                  <c:v>-29.7568359375</c:v>
                </c:pt>
                <c:pt idx="262">
                  <c:v>-29.765625</c:v>
                </c:pt>
                <c:pt idx="263">
                  <c:v>-29.771484375</c:v>
                </c:pt>
                <c:pt idx="264">
                  <c:v>-29.7744140625</c:v>
                </c:pt>
                <c:pt idx="265">
                  <c:v>-29.7763671875</c:v>
                </c:pt>
                <c:pt idx="266">
                  <c:v>-29.78515625</c:v>
                </c:pt>
                <c:pt idx="267">
                  <c:v>-29.7939453125</c:v>
                </c:pt>
                <c:pt idx="268">
                  <c:v>-29.798828125</c:v>
                </c:pt>
                <c:pt idx="269">
                  <c:v>-29.8037109375</c:v>
                </c:pt>
                <c:pt idx="270">
                  <c:v>-29.8095703125</c:v>
                </c:pt>
                <c:pt idx="271">
                  <c:v>-29.8115234375</c:v>
                </c:pt>
                <c:pt idx="272">
                  <c:v>-29.8134765625</c:v>
                </c:pt>
                <c:pt idx="273">
                  <c:v>-29.8193359375</c:v>
                </c:pt>
                <c:pt idx="274">
                  <c:v>-29.8271484375</c:v>
                </c:pt>
                <c:pt idx="275">
                  <c:v>-29.8349609375</c:v>
                </c:pt>
                <c:pt idx="276">
                  <c:v>-29.841796875</c:v>
                </c:pt>
                <c:pt idx="277">
                  <c:v>-29.884765625</c:v>
                </c:pt>
                <c:pt idx="278">
                  <c:v>-29.88671875</c:v>
                </c:pt>
                <c:pt idx="279">
                  <c:v>-29.8955078125</c:v>
                </c:pt>
                <c:pt idx="280">
                  <c:v>-29.90234375</c:v>
                </c:pt>
                <c:pt idx="281">
                  <c:v>-29.9033203125</c:v>
                </c:pt>
                <c:pt idx="282">
                  <c:v>-29.912109375</c:v>
                </c:pt>
                <c:pt idx="283">
                  <c:v>-29.9140625</c:v>
                </c:pt>
                <c:pt idx="284">
                  <c:v>-29.919921875</c:v>
                </c:pt>
                <c:pt idx="285">
                  <c:v>-29.9404296875</c:v>
                </c:pt>
                <c:pt idx="286">
                  <c:v>-29.951171875</c:v>
                </c:pt>
                <c:pt idx="287">
                  <c:v>-29.9619140625</c:v>
                </c:pt>
                <c:pt idx="288">
                  <c:v>-29.9638671875</c:v>
                </c:pt>
                <c:pt idx="289">
                  <c:v>-29.9716796875</c:v>
                </c:pt>
                <c:pt idx="290">
                  <c:v>-29.98046875</c:v>
                </c:pt>
                <c:pt idx="291">
                  <c:v>-29.9853515625</c:v>
                </c:pt>
                <c:pt idx="292">
                  <c:v>-29.990234375</c:v>
                </c:pt>
                <c:pt idx="293">
                  <c:v>-29.99609375</c:v>
                </c:pt>
                <c:pt idx="294">
                  <c:v>-30</c:v>
                </c:pt>
                <c:pt idx="295">
                  <c:v>-30.013671875</c:v>
                </c:pt>
                <c:pt idx="296">
                  <c:v>-30.017578125</c:v>
                </c:pt>
                <c:pt idx="297">
                  <c:v>-30.0283203125</c:v>
                </c:pt>
                <c:pt idx="298">
                  <c:v>-30.0302734375</c:v>
                </c:pt>
                <c:pt idx="299">
                  <c:v>-30.025390625</c:v>
                </c:pt>
                <c:pt idx="300">
                  <c:v>-30.033203125</c:v>
                </c:pt>
                <c:pt idx="301">
                  <c:v>-30.0439453125</c:v>
                </c:pt>
                <c:pt idx="302">
                  <c:v>-30.0458984375</c:v>
                </c:pt>
                <c:pt idx="303">
                  <c:v>-30.0380859375</c:v>
                </c:pt>
                <c:pt idx="304">
                  <c:v>-30.0439453125</c:v>
                </c:pt>
                <c:pt idx="305">
                  <c:v>-30.03125</c:v>
                </c:pt>
                <c:pt idx="306">
                  <c:v>-30.0380859375</c:v>
                </c:pt>
                <c:pt idx="307">
                  <c:v>-30.025390625</c:v>
                </c:pt>
                <c:pt idx="308">
                  <c:v>-30.0263671875</c:v>
                </c:pt>
                <c:pt idx="309">
                  <c:v>-30.0283203125</c:v>
                </c:pt>
                <c:pt idx="310">
                  <c:v>-30.021484375</c:v>
                </c:pt>
                <c:pt idx="311">
                  <c:v>-30.0126953125</c:v>
                </c:pt>
                <c:pt idx="312">
                  <c:v>-30.0087890625</c:v>
                </c:pt>
                <c:pt idx="313">
                  <c:v>-30.009765625</c:v>
                </c:pt>
                <c:pt idx="314">
                  <c:v>-30.00390625</c:v>
                </c:pt>
                <c:pt idx="315">
                  <c:v>-30</c:v>
                </c:pt>
                <c:pt idx="316">
                  <c:v>-29.998046875</c:v>
                </c:pt>
                <c:pt idx="317">
                  <c:v>-29.9931640625</c:v>
                </c:pt>
                <c:pt idx="318">
                  <c:v>-29.9912109375</c:v>
                </c:pt>
                <c:pt idx="319">
                  <c:v>-29.9814453125</c:v>
                </c:pt>
                <c:pt idx="320">
                  <c:v>-29.974609375</c:v>
                </c:pt>
                <c:pt idx="321">
                  <c:v>-29.986328125</c:v>
                </c:pt>
                <c:pt idx="322">
                  <c:v>-29.9814453125</c:v>
                </c:pt>
                <c:pt idx="323">
                  <c:v>-29.9853515625</c:v>
                </c:pt>
                <c:pt idx="324">
                  <c:v>-29.986328125</c:v>
                </c:pt>
                <c:pt idx="325">
                  <c:v>-29.984375</c:v>
                </c:pt>
                <c:pt idx="326">
                  <c:v>-29.990234375</c:v>
                </c:pt>
                <c:pt idx="327">
                  <c:v>-30.0009765625</c:v>
                </c:pt>
                <c:pt idx="328">
                  <c:v>-30</c:v>
                </c:pt>
                <c:pt idx="329">
                  <c:v>-30.0009765625</c:v>
                </c:pt>
                <c:pt idx="330">
                  <c:v>-30.017578125</c:v>
                </c:pt>
                <c:pt idx="331">
                  <c:v>-30.025390625</c:v>
                </c:pt>
                <c:pt idx="332">
                  <c:v>-30.0361328125</c:v>
                </c:pt>
                <c:pt idx="333">
                  <c:v>-30.0439453125</c:v>
                </c:pt>
                <c:pt idx="334">
                  <c:v>-30.0517578125</c:v>
                </c:pt>
                <c:pt idx="335">
                  <c:v>-30.0625</c:v>
                </c:pt>
                <c:pt idx="336">
                  <c:v>-30.064453125</c:v>
                </c:pt>
                <c:pt idx="337">
                  <c:v>-30.0771484375</c:v>
                </c:pt>
                <c:pt idx="338">
                  <c:v>-30.09375</c:v>
                </c:pt>
                <c:pt idx="339">
                  <c:v>-30.10546875</c:v>
                </c:pt>
                <c:pt idx="340">
                  <c:v>-30.1123046875</c:v>
                </c:pt>
                <c:pt idx="341">
                  <c:v>-30.123046875</c:v>
                </c:pt>
                <c:pt idx="342">
                  <c:v>-30.130859375</c:v>
                </c:pt>
                <c:pt idx="343">
                  <c:v>-30.134765625</c:v>
                </c:pt>
                <c:pt idx="344">
                  <c:v>-30.1494140625</c:v>
                </c:pt>
                <c:pt idx="345">
                  <c:v>-30.1650390625</c:v>
                </c:pt>
                <c:pt idx="346">
                  <c:v>-30.1630859375</c:v>
                </c:pt>
                <c:pt idx="347">
                  <c:v>-30.1728515625</c:v>
                </c:pt>
                <c:pt idx="348">
                  <c:v>-30.1708984375</c:v>
                </c:pt>
                <c:pt idx="349">
                  <c:v>-30.1845703125</c:v>
                </c:pt>
                <c:pt idx="350">
                  <c:v>-30.181640625</c:v>
                </c:pt>
                <c:pt idx="351">
                  <c:v>-30.1884765625</c:v>
                </c:pt>
                <c:pt idx="352">
                  <c:v>-30.19140625</c:v>
                </c:pt>
                <c:pt idx="353">
                  <c:v>-30.1845703125</c:v>
                </c:pt>
                <c:pt idx="354">
                  <c:v>-30.189453125</c:v>
                </c:pt>
                <c:pt idx="355">
                  <c:v>-30.1767578125</c:v>
                </c:pt>
                <c:pt idx="356">
                  <c:v>-30.1787109375</c:v>
                </c:pt>
                <c:pt idx="357">
                  <c:v>-30.17578125</c:v>
                </c:pt>
                <c:pt idx="358">
                  <c:v>-30.171875</c:v>
                </c:pt>
                <c:pt idx="359">
                  <c:v>-30.16796875</c:v>
                </c:pt>
                <c:pt idx="360">
                  <c:v>-30.166015625</c:v>
                </c:pt>
                <c:pt idx="361">
                  <c:v>-30.158203125</c:v>
                </c:pt>
                <c:pt idx="362">
                  <c:v>-30.15625</c:v>
                </c:pt>
                <c:pt idx="363">
                  <c:v>-30.14453125</c:v>
                </c:pt>
                <c:pt idx="364">
                  <c:v>-30.142578125</c:v>
                </c:pt>
                <c:pt idx="365">
                  <c:v>-30.1357421875</c:v>
                </c:pt>
                <c:pt idx="366">
                  <c:v>-30.1416015625</c:v>
                </c:pt>
                <c:pt idx="367">
                  <c:v>-30.1728515625</c:v>
                </c:pt>
                <c:pt idx="368">
                  <c:v>-30.1748046875</c:v>
                </c:pt>
                <c:pt idx="369">
                  <c:v>-30.1845703125</c:v>
                </c:pt>
                <c:pt idx="370">
                  <c:v>-30.189453125</c:v>
                </c:pt>
                <c:pt idx="371">
                  <c:v>-30.1982421875</c:v>
                </c:pt>
                <c:pt idx="372">
                  <c:v>-30.2158203125</c:v>
                </c:pt>
                <c:pt idx="373">
                  <c:v>-30.216796875</c:v>
                </c:pt>
                <c:pt idx="374">
                  <c:v>-30.2265625</c:v>
                </c:pt>
                <c:pt idx="375">
                  <c:v>-30.2314453125</c:v>
                </c:pt>
                <c:pt idx="376">
                  <c:v>-30.2392578125</c:v>
                </c:pt>
                <c:pt idx="377">
                  <c:v>-30.2490234375</c:v>
                </c:pt>
                <c:pt idx="378">
                  <c:v>-30.2587890625</c:v>
                </c:pt>
                <c:pt idx="379">
                  <c:v>-30.263671875</c:v>
                </c:pt>
                <c:pt idx="380">
                  <c:v>-30.2685546875</c:v>
                </c:pt>
                <c:pt idx="381">
                  <c:v>-30.2744140625</c:v>
                </c:pt>
                <c:pt idx="382">
                  <c:v>-30.2763671875</c:v>
                </c:pt>
                <c:pt idx="383">
                  <c:v>-30.2734375</c:v>
                </c:pt>
                <c:pt idx="384">
                  <c:v>-30.2763671875</c:v>
                </c:pt>
                <c:pt idx="385">
                  <c:v>-30.2744140625</c:v>
                </c:pt>
                <c:pt idx="386">
                  <c:v>-30.27734375</c:v>
                </c:pt>
                <c:pt idx="387">
                  <c:v>-30.2763671875</c:v>
                </c:pt>
                <c:pt idx="388">
                  <c:v>-30.283203125</c:v>
                </c:pt>
                <c:pt idx="389">
                  <c:v>-30.29296875</c:v>
                </c:pt>
                <c:pt idx="390">
                  <c:v>-30.2880859375</c:v>
                </c:pt>
                <c:pt idx="391">
                  <c:v>-30.2978515625</c:v>
                </c:pt>
                <c:pt idx="392">
                  <c:v>-30.30078125</c:v>
                </c:pt>
                <c:pt idx="393">
                  <c:v>-30.3046875</c:v>
                </c:pt>
                <c:pt idx="394">
                  <c:v>-30.306640625</c:v>
                </c:pt>
                <c:pt idx="395">
                  <c:v>-30.3154296875</c:v>
                </c:pt>
                <c:pt idx="396">
                  <c:v>-30.3203125</c:v>
                </c:pt>
                <c:pt idx="397">
                  <c:v>-30.31640625</c:v>
                </c:pt>
                <c:pt idx="398">
                  <c:v>-30.3203125</c:v>
                </c:pt>
                <c:pt idx="399">
                  <c:v>-30.333984375</c:v>
                </c:pt>
                <c:pt idx="400">
                  <c:v>-30.337890625</c:v>
                </c:pt>
                <c:pt idx="401">
                  <c:v>-30.3349609375</c:v>
                </c:pt>
                <c:pt idx="402">
                  <c:v>-30.33984375</c:v>
                </c:pt>
                <c:pt idx="403">
                  <c:v>-30.3427734375</c:v>
                </c:pt>
                <c:pt idx="404">
                  <c:v>-30.3447265625</c:v>
                </c:pt>
                <c:pt idx="405">
                  <c:v>-30.3486328125</c:v>
                </c:pt>
                <c:pt idx="406">
                  <c:v>-30.3505859375</c:v>
                </c:pt>
                <c:pt idx="407">
                  <c:v>-30.353515625</c:v>
                </c:pt>
                <c:pt idx="408">
                  <c:v>-30.35546875</c:v>
                </c:pt>
                <c:pt idx="409">
                  <c:v>-30.3623046875</c:v>
                </c:pt>
                <c:pt idx="410">
                  <c:v>-30.3662109375</c:v>
                </c:pt>
                <c:pt idx="411">
                  <c:v>-30.3701171875</c:v>
                </c:pt>
                <c:pt idx="412">
                  <c:v>-30.375</c:v>
                </c:pt>
                <c:pt idx="413">
                  <c:v>-30.3818359375</c:v>
                </c:pt>
                <c:pt idx="414">
                  <c:v>-30.3857421875</c:v>
                </c:pt>
                <c:pt idx="415">
                  <c:v>-30.3837890625</c:v>
                </c:pt>
                <c:pt idx="416">
                  <c:v>-30.38671875</c:v>
                </c:pt>
                <c:pt idx="417">
                  <c:v>-30.376953125</c:v>
                </c:pt>
                <c:pt idx="418">
                  <c:v>-30.3896484375</c:v>
                </c:pt>
                <c:pt idx="419">
                  <c:v>-30.369140625</c:v>
                </c:pt>
                <c:pt idx="420">
                  <c:v>-30.3671875</c:v>
                </c:pt>
                <c:pt idx="421">
                  <c:v>-30.3486328125</c:v>
                </c:pt>
                <c:pt idx="422">
                  <c:v>-30.35546875</c:v>
                </c:pt>
                <c:pt idx="423">
                  <c:v>-30.34375</c:v>
                </c:pt>
                <c:pt idx="424">
                  <c:v>-30.3369140625</c:v>
                </c:pt>
                <c:pt idx="425">
                  <c:v>-30.330078125</c:v>
                </c:pt>
                <c:pt idx="426">
                  <c:v>-30.33984375</c:v>
                </c:pt>
                <c:pt idx="427">
                  <c:v>-30.3349609375</c:v>
                </c:pt>
                <c:pt idx="428">
                  <c:v>-30.34375</c:v>
                </c:pt>
                <c:pt idx="429">
                  <c:v>-30.3466796875</c:v>
                </c:pt>
                <c:pt idx="430">
                  <c:v>-30.34765625</c:v>
                </c:pt>
                <c:pt idx="431">
                  <c:v>-30.361328125</c:v>
                </c:pt>
                <c:pt idx="432">
                  <c:v>-30.3603515625</c:v>
                </c:pt>
                <c:pt idx="433">
                  <c:v>-30.36328125</c:v>
                </c:pt>
                <c:pt idx="434">
                  <c:v>-30.3759765625</c:v>
                </c:pt>
                <c:pt idx="435">
                  <c:v>-30.384765625</c:v>
                </c:pt>
                <c:pt idx="436">
                  <c:v>-30.4033203125</c:v>
                </c:pt>
                <c:pt idx="437">
                  <c:v>-30.416015625</c:v>
                </c:pt>
                <c:pt idx="438">
                  <c:v>-30.4296875</c:v>
                </c:pt>
                <c:pt idx="439">
                  <c:v>-30.435546875</c:v>
                </c:pt>
                <c:pt idx="440">
                  <c:v>-30.4375</c:v>
                </c:pt>
                <c:pt idx="441">
                  <c:v>-30.4443359375</c:v>
                </c:pt>
                <c:pt idx="442">
                  <c:v>-30.44921875</c:v>
                </c:pt>
                <c:pt idx="443">
                  <c:v>-30.4560546875</c:v>
                </c:pt>
                <c:pt idx="444">
                  <c:v>-30.4404296875</c:v>
                </c:pt>
                <c:pt idx="445">
                  <c:v>-30.4345703125</c:v>
                </c:pt>
                <c:pt idx="446">
                  <c:v>-30.42578125</c:v>
                </c:pt>
                <c:pt idx="447">
                  <c:v>-30.4208984375</c:v>
                </c:pt>
                <c:pt idx="448">
                  <c:v>-30.4189453125</c:v>
                </c:pt>
                <c:pt idx="449">
                  <c:v>-30.4072265625</c:v>
                </c:pt>
                <c:pt idx="450">
                  <c:v>-30.400390625</c:v>
                </c:pt>
                <c:pt idx="451">
                  <c:v>-30.392578125</c:v>
                </c:pt>
                <c:pt idx="452">
                  <c:v>-30.38671875</c:v>
                </c:pt>
                <c:pt idx="453">
                  <c:v>-30.39453125</c:v>
                </c:pt>
                <c:pt idx="454">
                  <c:v>-30.380859375</c:v>
                </c:pt>
                <c:pt idx="455">
                  <c:v>-30.3837890625</c:v>
                </c:pt>
                <c:pt idx="456">
                  <c:v>-30.38671875</c:v>
                </c:pt>
                <c:pt idx="457">
                  <c:v>-30.3896484375</c:v>
                </c:pt>
                <c:pt idx="458">
                  <c:v>-30.392578125</c:v>
                </c:pt>
                <c:pt idx="459">
                  <c:v>-30.400390625</c:v>
                </c:pt>
                <c:pt idx="460">
                  <c:v>-30.4072265625</c:v>
                </c:pt>
                <c:pt idx="461">
                  <c:v>-30.4228515625</c:v>
                </c:pt>
                <c:pt idx="462">
                  <c:v>-30.4326171875</c:v>
                </c:pt>
                <c:pt idx="463">
                  <c:v>-30.4423828125</c:v>
                </c:pt>
                <c:pt idx="464">
                  <c:v>-30.458984375</c:v>
                </c:pt>
                <c:pt idx="465">
                  <c:v>-30.4609375</c:v>
                </c:pt>
                <c:pt idx="466">
                  <c:v>-30.4716796875</c:v>
                </c:pt>
                <c:pt idx="467">
                  <c:v>-30.4736328125</c:v>
                </c:pt>
                <c:pt idx="468">
                  <c:v>-30.490234375</c:v>
                </c:pt>
                <c:pt idx="469">
                  <c:v>-30.48828125</c:v>
                </c:pt>
                <c:pt idx="470">
                  <c:v>-30.4912109375</c:v>
                </c:pt>
                <c:pt idx="471">
                  <c:v>-30.5009765625</c:v>
                </c:pt>
                <c:pt idx="472">
                  <c:v>-30.4921875</c:v>
                </c:pt>
                <c:pt idx="473">
                  <c:v>-30.490234375</c:v>
                </c:pt>
                <c:pt idx="474">
                  <c:v>-30.4912109375</c:v>
                </c:pt>
                <c:pt idx="475">
                  <c:v>-30.4873046875</c:v>
                </c:pt>
                <c:pt idx="476">
                  <c:v>-30.4912109375</c:v>
                </c:pt>
                <c:pt idx="477">
                  <c:v>-30.4921875</c:v>
                </c:pt>
                <c:pt idx="478">
                  <c:v>-30.482421875</c:v>
                </c:pt>
                <c:pt idx="479">
                  <c:v>-30.4736328125</c:v>
                </c:pt>
                <c:pt idx="480">
                  <c:v>-30.478515625</c:v>
                </c:pt>
                <c:pt idx="481">
                  <c:v>-30.4736328125</c:v>
                </c:pt>
                <c:pt idx="482">
                  <c:v>-30.4765625</c:v>
                </c:pt>
                <c:pt idx="483">
                  <c:v>-30.4697265625</c:v>
                </c:pt>
                <c:pt idx="484">
                  <c:v>-30.4716796875</c:v>
                </c:pt>
                <c:pt idx="485">
                  <c:v>-30.458984375</c:v>
                </c:pt>
                <c:pt idx="486">
                  <c:v>-30.455078125</c:v>
                </c:pt>
                <c:pt idx="487">
                  <c:v>-30.44921875</c:v>
                </c:pt>
                <c:pt idx="488">
                  <c:v>-30.4423828125</c:v>
                </c:pt>
                <c:pt idx="489">
                  <c:v>-30.455078125</c:v>
                </c:pt>
                <c:pt idx="490">
                  <c:v>-30.4599609375</c:v>
                </c:pt>
                <c:pt idx="491">
                  <c:v>-30.4833984375</c:v>
                </c:pt>
                <c:pt idx="492">
                  <c:v>-30.49609375</c:v>
                </c:pt>
                <c:pt idx="493">
                  <c:v>-30.5146484375</c:v>
                </c:pt>
                <c:pt idx="494">
                  <c:v>-30.5478515625</c:v>
                </c:pt>
                <c:pt idx="495">
                  <c:v>-30.5517578125</c:v>
                </c:pt>
                <c:pt idx="496">
                  <c:v>-30.560546875</c:v>
                </c:pt>
                <c:pt idx="497">
                  <c:v>-30.58984375</c:v>
                </c:pt>
                <c:pt idx="498">
                  <c:v>-30.595703125</c:v>
                </c:pt>
                <c:pt idx="499">
                  <c:v>-30.603515625</c:v>
                </c:pt>
                <c:pt idx="500">
                  <c:v>-30.5986328125</c:v>
                </c:pt>
                <c:pt idx="501">
                  <c:v>-30.59765625</c:v>
                </c:pt>
                <c:pt idx="502">
                  <c:v>-30.5947265625</c:v>
                </c:pt>
                <c:pt idx="503">
                  <c:v>-30.58984375</c:v>
                </c:pt>
                <c:pt idx="504">
                  <c:v>-30.587890625</c:v>
                </c:pt>
                <c:pt idx="505">
                  <c:v>-30.5888671875</c:v>
                </c:pt>
                <c:pt idx="506">
                  <c:v>-30.576171875</c:v>
                </c:pt>
                <c:pt idx="507">
                  <c:v>-30.5791015625</c:v>
                </c:pt>
                <c:pt idx="508">
                  <c:v>-30.57421875</c:v>
                </c:pt>
                <c:pt idx="509">
                  <c:v>-30.5625</c:v>
                </c:pt>
                <c:pt idx="510">
                  <c:v>-30.5517578125</c:v>
                </c:pt>
                <c:pt idx="511">
                  <c:v>-30.5537109375</c:v>
                </c:pt>
                <c:pt idx="512">
                  <c:v>-30.552734375</c:v>
                </c:pt>
                <c:pt idx="513">
                  <c:v>-30.5478515625</c:v>
                </c:pt>
                <c:pt idx="514">
                  <c:v>-30.546875</c:v>
                </c:pt>
                <c:pt idx="515">
                  <c:v>-30.5419921875</c:v>
                </c:pt>
                <c:pt idx="516">
                  <c:v>-30.537109375</c:v>
                </c:pt>
                <c:pt idx="517">
                  <c:v>-30.5380859375</c:v>
                </c:pt>
                <c:pt idx="518">
                  <c:v>-30.5458984375</c:v>
                </c:pt>
                <c:pt idx="519">
                  <c:v>-30.5400390625</c:v>
                </c:pt>
                <c:pt idx="520">
                  <c:v>-30.546875</c:v>
                </c:pt>
                <c:pt idx="521">
                  <c:v>-30.5576171875</c:v>
                </c:pt>
                <c:pt idx="522">
                  <c:v>-30.560546875</c:v>
                </c:pt>
                <c:pt idx="523">
                  <c:v>-30.5791015625</c:v>
                </c:pt>
                <c:pt idx="524">
                  <c:v>-30.58984375</c:v>
                </c:pt>
                <c:pt idx="525">
                  <c:v>-30.6015625</c:v>
                </c:pt>
                <c:pt idx="526">
                  <c:v>-30.6123046875</c:v>
                </c:pt>
                <c:pt idx="527">
                  <c:v>-30.6357421875</c:v>
                </c:pt>
                <c:pt idx="528">
                  <c:v>-30.6318359375</c:v>
                </c:pt>
                <c:pt idx="529">
                  <c:v>-30.63671875</c:v>
                </c:pt>
                <c:pt idx="530">
                  <c:v>-30.6494140625</c:v>
                </c:pt>
                <c:pt idx="531">
                  <c:v>-30.654296875</c:v>
                </c:pt>
                <c:pt idx="532">
                  <c:v>-30.6513671875</c:v>
                </c:pt>
                <c:pt idx="533">
                  <c:v>-30.6591796875</c:v>
                </c:pt>
                <c:pt idx="534">
                  <c:v>-30.662109375</c:v>
                </c:pt>
                <c:pt idx="535">
                  <c:v>-30.658203125</c:v>
                </c:pt>
                <c:pt idx="536">
                  <c:v>-30.6630859375</c:v>
                </c:pt>
                <c:pt idx="537">
                  <c:v>-30.66015625</c:v>
                </c:pt>
                <c:pt idx="538">
                  <c:v>-30.6533203125</c:v>
                </c:pt>
                <c:pt idx="539">
                  <c:v>-30.6513671875</c:v>
                </c:pt>
                <c:pt idx="540">
                  <c:v>-30.646484375</c:v>
                </c:pt>
                <c:pt idx="541">
                  <c:v>-30.650390625</c:v>
                </c:pt>
                <c:pt idx="542">
                  <c:v>-30.6396484375</c:v>
                </c:pt>
                <c:pt idx="543">
                  <c:v>-30.638671875</c:v>
                </c:pt>
                <c:pt idx="544">
                  <c:v>-30.6357421875</c:v>
                </c:pt>
                <c:pt idx="545">
                  <c:v>-30.6435546875</c:v>
                </c:pt>
                <c:pt idx="546">
                  <c:v>-30.6416015625</c:v>
                </c:pt>
                <c:pt idx="547">
                  <c:v>-30.6435546875</c:v>
                </c:pt>
                <c:pt idx="548">
                  <c:v>-30.6513671875</c:v>
                </c:pt>
                <c:pt idx="549">
                  <c:v>-30.6572265625</c:v>
                </c:pt>
                <c:pt idx="550">
                  <c:v>-30.6640625</c:v>
                </c:pt>
                <c:pt idx="551">
                  <c:v>-30.677734375</c:v>
                </c:pt>
                <c:pt idx="552">
                  <c:v>-30.6875</c:v>
                </c:pt>
                <c:pt idx="553">
                  <c:v>-30.70703125</c:v>
                </c:pt>
                <c:pt idx="554">
                  <c:v>-30.701171875</c:v>
                </c:pt>
                <c:pt idx="555">
                  <c:v>-30.7119140625</c:v>
                </c:pt>
                <c:pt idx="556">
                  <c:v>-30.708984375</c:v>
                </c:pt>
                <c:pt idx="557">
                  <c:v>-30.7109375</c:v>
                </c:pt>
                <c:pt idx="558">
                  <c:v>-30.72265625</c:v>
                </c:pt>
                <c:pt idx="559">
                  <c:v>-30.7255859375</c:v>
                </c:pt>
                <c:pt idx="560">
                  <c:v>-30.728515625</c:v>
                </c:pt>
                <c:pt idx="561">
                  <c:v>-30.73828125</c:v>
                </c:pt>
                <c:pt idx="562">
                  <c:v>-30.74609375</c:v>
                </c:pt>
                <c:pt idx="563">
                  <c:v>-30.755859375</c:v>
                </c:pt>
                <c:pt idx="564">
                  <c:v>-30.7626953125</c:v>
                </c:pt>
                <c:pt idx="565">
                  <c:v>-30.765625</c:v>
                </c:pt>
                <c:pt idx="566">
                  <c:v>-30.779296875</c:v>
                </c:pt>
                <c:pt idx="567">
                  <c:v>-30.7744140625</c:v>
                </c:pt>
                <c:pt idx="568">
                  <c:v>-30.7763671875</c:v>
                </c:pt>
                <c:pt idx="569">
                  <c:v>-30.78515625</c:v>
                </c:pt>
                <c:pt idx="570">
                  <c:v>-30.779296875</c:v>
                </c:pt>
                <c:pt idx="571">
                  <c:v>-30.7705078125</c:v>
                </c:pt>
                <c:pt idx="572">
                  <c:v>-30.771484375</c:v>
                </c:pt>
                <c:pt idx="573">
                  <c:v>-30.7646484375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51-5740-A509-E3C01C1A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396864"/>
        <c:axId val="2024008880"/>
      </c:scatterChart>
      <c:valAx>
        <c:axId val="202439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008880"/>
        <c:crosses val="autoZero"/>
        <c:crossBetween val="midCat"/>
      </c:valAx>
      <c:valAx>
        <c:axId val="202400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39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correcting_init_temp!$K$2:$K$424</c:f>
              <c:numCache>
                <c:formatCode>mm:ss.0</c:formatCode>
                <c:ptCount val="423"/>
                <c:pt idx="0">
                  <c:v>45105.526064814818</c:v>
                </c:pt>
                <c:pt idx="1">
                  <c:v>45105.52616898148</c:v>
                </c:pt>
                <c:pt idx="2">
                  <c:v>45105.526238425926</c:v>
                </c:pt>
                <c:pt idx="3">
                  <c:v>45105.526273148149</c:v>
                </c:pt>
                <c:pt idx="4">
                  <c:v>45105.526331018518</c:v>
                </c:pt>
                <c:pt idx="5">
                  <c:v>45105.526354166665</c:v>
                </c:pt>
                <c:pt idx="6">
                  <c:v>45105.526388888888</c:v>
                </c:pt>
                <c:pt idx="7">
                  <c:v>45105.526446759257</c:v>
                </c:pt>
                <c:pt idx="8">
                  <c:v>45105.526516203703</c:v>
                </c:pt>
                <c:pt idx="9">
                  <c:v>45105.526539351849</c:v>
                </c:pt>
                <c:pt idx="10">
                  <c:v>45105.526562500003</c:v>
                </c:pt>
                <c:pt idx="11">
                  <c:v>45105.526585648149</c:v>
                </c:pt>
                <c:pt idx="12">
                  <c:v>45105.52679398148</c:v>
                </c:pt>
                <c:pt idx="13">
                  <c:v>45105.526990740742</c:v>
                </c:pt>
                <c:pt idx="14">
                  <c:v>45105.527025462965</c:v>
                </c:pt>
                <c:pt idx="15">
                  <c:v>45105.527048611111</c:v>
                </c:pt>
                <c:pt idx="16">
                  <c:v>45105.527129629627</c:v>
                </c:pt>
                <c:pt idx="17">
                  <c:v>45105.527488425927</c:v>
                </c:pt>
                <c:pt idx="18">
                  <c:v>45105.527511574073</c:v>
                </c:pt>
                <c:pt idx="19">
                  <c:v>45105.527615740742</c:v>
                </c:pt>
                <c:pt idx="20">
                  <c:v>45105.527789351851</c:v>
                </c:pt>
                <c:pt idx="21">
                  <c:v>45105.527986111112</c:v>
                </c:pt>
                <c:pt idx="22">
                  <c:v>45105.528240740743</c:v>
                </c:pt>
                <c:pt idx="23">
                  <c:v>45105.52853009259</c:v>
                </c:pt>
                <c:pt idx="24">
                  <c:v>45105.528553240743</c:v>
                </c:pt>
                <c:pt idx="25">
                  <c:v>45105.528657407405</c:v>
                </c:pt>
                <c:pt idx="26">
                  <c:v>45105.528703703705</c:v>
                </c:pt>
                <c:pt idx="27">
                  <c:v>45105.528784722221</c:v>
                </c:pt>
                <c:pt idx="28">
                  <c:v>45105.528854166667</c:v>
                </c:pt>
                <c:pt idx="29">
                  <c:v>45105.529363425929</c:v>
                </c:pt>
                <c:pt idx="30">
                  <c:v>45105.529398148145</c:v>
                </c:pt>
                <c:pt idx="31">
                  <c:v>45105.529548611114</c:v>
                </c:pt>
                <c:pt idx="32">
                  <c:v>45105.52957175926</c:v>
                </c:pt>
                <c:pt idx="33">
                  <c:v>45105.529594907406</c:v>
                </c:pt>
                <c:pt idx="34">
                  <c:v>45105.529641203706</c:v>
                </c:pt>
                <c:pt idx="35">
                  <c:v>45105.529664351852</c:v>
                </c:pt>
                <c:pt idx="36">
                  <c:v>45105.530462962961</c:v>
                </c:pt>
                <c:pt idx="37">
                  <c:v>45105.530636574076</c:v>
                </c:pt>
                <c:pt idx="38">
                  <c:v>45105.530706018515</c:v>
                </c:pt>
                <c:pt idx="39">
                  <c:v>45105.530729166669</c:v>
                </c:pt>
                <c:pt idx="40">
                  <c:v>45105.530960648146</c:v>
                </c:pt>
                <c:pt idx="41">
                  <c:v>45105.5309837963</c:v>
                </c:pt>
                <c:pt idx="42">
                  <c:v>45105.531145833331</c:v>
                </c:pt>
                <c:pt idx="43">
                  <c:v>45105.531168981484</c:v>
                </c:pt>
                <c:pt idx="44">
                  <c:v>45105.531192129631</c:v>
                </c:pt>
                <c:pt idx="45">
                  <c:v>45105.531215277777</c:v>
                </c:pt>
                <c:pt idx="46">
                  <c:v>45105.531377314815</c:v>
                </c:pt>
                <c:pt idx="47">
                  <c:v>45105.531400462962</c:v>
                </c:pt>
                <c:pt idx="48">
                  <c:v>45105.531423611108</c:v>
                </c:pt>
                <c:pt idx="49">
                  <c:v>45105.531446759262</c:v>
                </c:pt>
                <c:pt idx="50">
                  <c:v>45105.531550925924</c:v>
                </c:pt>
                <c:pt idx="51">
                  <c:v>45105.531608796293</c:v>
                </c:pt>
                <c:pt idx="52">
                  <c:v>45105.531631944446</c:v>
                </c:pt>
                <c:pt idx="53">
                  <c:v>45105.531863425924</c:v>
                </c:pt>
                <c:pt idx="54">
                  <c:v>45105.531886574077</c:v>
                </c:pt>
                <c:pt idx="55">
                  <c:v>45105.531909722224</c:v>
                </c:pt>
                <c:pt idx="56">
                  <c:v>45105.531956018516</c:v>
                </c:pt>
                <c:pt idx="57">
                  <c:v>45105.53197916667</c:v>
                </c:pt>
                <c:pt idx="58">
                  <c:v>45105.532326388886</c:v>
                </c:pt>
                <c:pt idx="59">
                  <c:v>45105.532349537039</c:v>
                </c:pt>
                <c:pt idx="60">
                  <c:v>45105.532372685186</c:v>
                </c:pt>
                <c:pt idx="61">
                  <c:v>45105.532418981478</c:v>
                </c:pt>
                <c:pt idx="62">
                  <c:v>45105.532442129632</c:v>
                </c:pt>
                <c:pt idx="63">
                  <c:v>45105.532465277778</c:v>
                </c:pt>
                <c:pt idx="64">
                  <c:v>45105.532500000001</c:v>
                </c:pt>
                <c:pt idx="65">
                  <c:v>45105.532546296294</c:v>
                </c:pt>
                <c:pt idx="66">
                  <c:v>45105.532569444447</c:v>
                </c:pt>
                <c:pt idx="67">
                  <c:v>45105.532673611109</c:v>
                </c:pt>
                <c:pt idx="68">
                  <c:v>45105.532743055555</c:v>
                </c:pt>
                <c:pt idx="69">
                  <c:v>45105.532789351855</c:v>
                </c:pt>
                <c:pt idx="70">
                  <c:v>45105.532812500001</c:v>
                </c:pt>
                <c:pt idx="71">
                  <c:v>45105.532835648148</c:v>
                </c:pt>
                <c:pt idx="72">
                  <c:v>45105.53292824074</c:v>
                </c:pt>
                <c:pt idx="73">
                  <c:v>45105.532951388886</c:v>
                </c:pt>
                <c:pt idx="74">
                  <c:v>45105.533136574071</c:v>
                </c:pt>
                <c:pt idx="75">
                  <c:v>45105.533182870371</c:v>
                </c:pt>
                <c:pt idx="76">
                  <c:v>45105.533206018517</c:v>
                </c:pt>
                <c:pt idx="77">
                  <c:v>45105.53329861111</c:v>
                </c:pt>
                <c:pt idx="78">
                  <c:v>45105.53361111111</c:v>
                </c:pt>
                <c:pt idx="79">
                  <c:v>45105.533761574072</c:v>
                </c:pt>
                <c:pt idx="80">
                  <c:v>45105.533784722225</c:v>
                </c:pt>
                <c:pt idx="81">
                  <c:v>45105.533831018518</c:v>
                </c:pt>
                <c:pt idx="82">
                  <c:v>45105.533946759257</c:v>
                </c:pt>
                <c:pt idx="83">
                  <c:v>45105.534016203703</c:v>
                </c:pt>
                <c:pt idx="84">
                  <c:v>45105.534120370372</c:v>
                </c:pt>
                <c:pt idx="85">
                  <c:v>45105.534131944441</c:v>
                </c:pt>
                <c:pt idx="86">
                  <c:v>45105.534178240741</c:v>
                </c:pt>
                <c:pt idx="87">
                  <c:v>45105.534409722219</c:v>
                </c:pt>
                <c:pt idx="88">
                  <c:v>45105.534432870372</c:v>
                </c:pt>
                <c:pt idx="89">
                  <c:v>45105.534456018519</c:v>
                </c:pt>
                <c:pt idx="90">
                  <c:v>45105.534479166665</c:v>
                </c:pt>
                <c:pt idx="91">
                  <c:v>45105.534583333334</c:v>
                </c:pt>
                <c:pt idx="92">
                  <c:v>45105.534594907411</c:v>
                </c:pt>
                <c:pt idx="93">
                  <c:v>45105.534641203703</c:v>
                </c:pt>
                <c:pt idx="94">
                  <c:v>45105.534756944442</c:v>
                </c:pt>
                <c:pt idx="95">
                  <c:v>45105.534803240742</c:v>
                </c:pt>
                <c:pt idx="96">
                  <c:v>45105.534826388888</c:v>
                </c:pt>
                <c:pt idx="97">
                  <c:v>45105.534988425927</c:v>
                </c:pt>
                <c:pt idx="98">
                  <c:v>45105.535150462965</c:v>
                </c:pt>
                <c:pt idx="99">
                  <c:v>45105.535173611112</c:v>
                </c:pt>
                <c:pt idx="100">
                  <c:v>45105.535208333335</c:v>
                </c:pt>
                <c:pt idx="101">
                  <c:v>45105.535243055558</c:v>
                </c:pt>
                <c:pt idx="102">
                  <c:v>45105.53533564815</c:v>
                </c:pt>
                <c:pt idx="103">
                  <c:v>45105.535358796296</c:v>
                </c:pt>
                <c:pt idx="104">
                  <c:v>45105.535381944443</c:v>
                </c:pt>
                <c:pt idx="105">
                  <c:v>45105.535405092596</c:v>
                </c:pt>
                <c:pt idx="106">
                  <c:v>45105.535451388889</c:v>
                </c:pt>
                <c:pt idx="107">
                  <c:v>45105.535601851851</c:v>
                </c:pt>
                <c:pt idx="108">
                  <c:v>45105.535624999997</c:v>
                </c:pt>
                <c:pt idx="109">
                  <c:v>45105.53570601852</c:v>
                </c:pt>
                <c:pt idx="110">
                  <c:v>45105.535729166666</c:v>
                </c:pt>
                <c:pt idx="111">
                  <c:v>45105.535914351851</c:v>
                </c:pt>
                <c:pt idx="112">
                  <c:v>45105.535937499997</c:v>
                </c:pt>
                <c:pt idx="113">
                  <c:v>45105.535960648151</c:v>
                </c:pt>
                <c:pt idx="114">
                  <c:v>45105.536076388889</c:v>
                </c:pt>
                <c:pt idx="115">
                  <c:v>45105.536099537036</c:v>
                </c:pt>
                <c:pt idx="116">
                  <c:v>45105.536203703705</c:v>
                </c:pt>
                <c:pt idx="117">
                  <c:v>45105.536215277774</c:v>
                </c:pt>
                <c:pt idx="118">
                  <c:v>45105.536423611113</c:v>
                </c:pt>
                <c:pt idx="119">
                  <c:v>45105.536446759259</c:v>
                </c:pt>
                <c:pt idx="120">
                  <c:v>45105.536493055559</c:v>
                </c:pt>
                <c:pt idx="121">
                  <c:v>45105.536909722221</c:v>
                </c:pt>
                <c:pt idx="122">
                  <c:v>45105.537141203706</c:v>
                </c:pt>
                <c:pt idx="123">
                  <c:v>45105.537997685184</c:v>
                </c:pt>
                <c:pt idx="124">
                  <c:v>45105.53802083333</c:v>
                </c:pt>
                <c:pt idx="125">
                  <c:v>45105.538043981483</c:v>
                </c:pt>
                <c:pt idx="126">
                  <c:v>45105.53806712963</c:v>
                </c:pt>
                <c:pt idx="127">
                  <c:v>45105.538136574076</c:v>
                </c:pt>
                <c:pt idx="128">
                  <c:v>45105.538159722222</c:v>
                </c:pt>
                <c:pt idx="129">
                  <c:v>45105.538182870368</c:v>
                </c:pt>
                <c:pt idx="130">
                  <c:v>45105.538530092592</c:v>
                </c:pt>
                <c:pt idx="131">
                  <c:v>45105.538576388892</c:v>
                </c:pt>
                <c:pt idx="132">
                  <c:v>45105.538738425923</c:v>
                </c:pt>
                <c:pt idx="133">
                  <c:v>45105.538761574076</c:v>
                </c:pt>
                <c:pt idx="134">
                  <c:v>45105.538807870369</c:v>
                </c:pt>
                <c:pt idx="135">
                  <c:v>45105.538842592592</c:v>
                </c:pt>
                <c:pt idx="136">
                  <c:v>45105.538865740738</c:v>
                </c:pt>
                <c:pt idx="137">
                  <c:v>45105.538912037038</c:v>
                </c:pt>
                <c:pt idx="138">
                  <c:v>45105.539166666669</c:v>
                </c:pt>
                <c:pt idx="139">
                  <c:v>45105.539178240739</c:v>
                </c:pt>
                <c:pt idx="140">
                  <c:v>45105.539270833331</c:v>
                </c:pt>
                <c:pt idx="141">
                  <c:v>45105.539293981485</c:v>
                </c:pt>
                <c:pt idx="142">
                  <c:v>45105.539317129631</c:v>
                </c:pt>
                <c:pt idx="143">
                  <c:v>45105.539340277777</c:v>
                </c:pt>
                <c:pt idx="144">
                  <c:v>45105.539386574077</c:v>
                </c:pt>
                <c:pt idx="145">
                  <c:v>45105.539409722223</c:v>
                </c:pt>
                <c:pt idx="146">
                  <c:v>45105.539444444446</c:v>
                </c:pt>
                <c:pt idx="147">
                  <c:v>45105.539571759262</c:v>
                </c:pt>
                <c:pt idx="148">
                  <c:v>45105.539606481485</c:v>
                </c:pt>
                <c:pt idx="149">
                  <c:v>45105.539780092593</c:v>
                </c:pt>
                <c:pt idx="150">
                  <c:v>45105.539803240739</c:v>
                </c:pt>
                <c:pt idx="151">
                  <c:v>45105.539965277778</c:v>
                </c:pt>
                <c:pt idx="152">
                  <c:v>45105.540312500001</c:v>
                </c:pt>
                <c:pt idx="153">
                  <c:v>45105.540358796294</c:v>
                </c:pt>
                <c:pt idx="154">
                  <c:v>45105.540381944447</c:v>
                </c:pt>
                <c:pt idx="155">
                  <c:v>45105.540416666663</c:v>
                </c:pt>
                <c:pt idx="156">
                  <c:v>45105.54047453704</c:v>
                </c:pt>
                <c:pt idx="157">
                  <c:v>45105.540497685186</c:v>
                </c:pt>
                <c:pt idx="158">
                  <c:v>45105.540543981479</c:v>
                </c:pt>
                <c:pt idx="159">
                  <c:v>45105.540567129632</c:v>
                </c:pt>
                <c:pt idx="160">
                  <c:v>45105.540706018517</c:v>
                </c:pt>
                <c:pt idx="161">
                  <c:v>45105.540729166663</c:v>
                </c:pt>
                <c:pt idx="162">
                  <c:v>45105.540833333333</c:v>
                </c:pt>
                <c:pt idx="163">
                  <c:v>45105.54105324074</c:v>
                </c:pt>
                <c:pt idx="164">
                  <c:v>45105.541122685187</c:v>
                </c:pt>
                <c:pt idx="165">
                  <c:v>45105.541192129633</c:v>
                </c:pt>
                <c:pt idx="166">
                  <c:v>45105.541226851848</c:v>
                </c:pt>
                <c:pt idx="167">
                  <c:v>45105.541261574072</c:v>
                </c:pt>
                <c:pt idx="168">
                  <c:v>45105.541296296295</c:v>
                </c:pt>
                <c:pt idx="169">
                  <c:v>45105.541319444441</c:v>
                </c:pt>
                <c:pt idx="170">
                  <c:v>45105.541377314818</c:v>
                </c:pt>
                <c:pt idx="171">
                  <c:v>45105.54146990741</c:v>
                </c:pt>
                <c:pt idx="172">
                  <c:v>45105.541539351849</c:v>
                </c:pt>
                <c:pt idx="173">
                  <c:v>45105.541574074072</c:v>
                </c:pt>
                <c:pt idx="174">
                  <c:v>45105.541724537034</c:v>
                </c:pt>
                <c:pt idx="175">
                  <c:v>45105.541747685187</c:v>
                </c:pt>
                <c:pt idx="176">
                  <c:v>45105.541770833333</c:v>
                </c:pt>
                <c:pt idx="177">
                  <c:v>45105.541817129626</c:v>
                </c:pt>
                <c:pt idx="178">
                  <c:v>45105.54184027778</c:v>
                </c:pt>
                <c:pt idx="179">
                  <c:v>45105.542048611111</c:v>
                </c:pt>
                <c:pt idx="180">
                  <c:v>45105.542071759257</c:v>
                </c:pt>
                <c:pt idx="181">
                  <c:v>45105.54210648148</c:v>
                </c:pt>
                <c:pt idx="182">
                  <c:v>45105.54241898148</c:v>
                </c:pt>
                <c:pt idx="183">
                  <c:v>45105.542442129627</c:v>
                </c:pt>
                <c:pt idx="184">
                  <c:v>45105.542673611111</c:v>
                </c:pt>
                <c:pt idx="185">
                  <c:v>45105.542696759258</c:v>
                </c:pt>
                <c:pt idx="186">
                  <c:v>45105.542800925927</c:v>
                </c:pt>
                <c:pt idx="187">
                  <c:v>45105.542812500003</c:v>
                </c:pt>
                <c:pt idx="188">
                  <c:v>45105.542847222219</c:v>
                </c:pt>
                <c:pt idx="189">
                  <c:v>45105.542905092596</c:v>
                </c:pt>
                <c:pt idx="190">
                  <c:v>45105.542928240742</c:v>
                </c:pt>
                <c:pt idx="191">
                  <c:v>45105.542962962965</c:v>
                </c:pt>
                <c:pt idx="192">
                  <c:v>45105.543020833335</c:v>
                </c:pt>
                <c:pt idx="193">
                  <c:v>45105.543043981481</c:v>
                </c:pt>
                <c:pt idx="194">
                  <c:v>45105.543078703704</c:v>
                </c:pt>
                <c:pt idx="195">
                  <c:v>45105.54315972222</c:v>
                </c:pt>
                <c:pt idx="196">
                  <c:v>45105.543240740742</c:v>
                </c:pt>
                <c:pt idx="197">
                  <c:v>45105.543553240743</c:v>
                </c:pt>
                <c:pt idx="198">
                  <c:v>45105.543622685182</c:v>
                </c:pt>
                <c:pt idx="199">
                  <c:v>45105.543657407405</c:v>
                </c:pt>
                <c:pt idx="200">
                  <c:v>45105.543738425928</c:v>
                </c:pt>
                <c:pt idx="201">
                  <c:v>45105.543773148151</c:v>
                </c:pt>
                <c:pt idx="202">
                  <c:v>45105.54383101852</c:v>
                </c:pt>
                <c:pt idx="203">
                  <c:v>45105.544062499997</c:v>
                </c:pt>
                <c:pt idx="204">
                  <c:v>45105.544085648151</c:v>
                </c:pt>
                <c:pt idx="205">
                  <c:v>45105.544178240743</c:v>
                </c:pt>
                <c:pt idx="206">
                  <c:v>45105.54420138889</c:v>
                </c:pt>
                <c:pt idx="207">
                  <c:v>45105.544247685182</c:v>
                </c:pt>
                <c:pt idx="208">
                  <c:v>45105.544270833336</c:v>
                </c:pt>
                <c:pt idx="209">
                  <c:v>45105.544293981482</c:v>
                </c:pt>
                <c:pt idx="210">
                  <c:v>45105.544479166667</c:v>
                </c:pt>
                <c:pt idx="211">
                  <c:v>45105.544537037036</c:v>
                </c:pt>
                <c:pt idx="212">
                  <c:v>45105.544618055559</c:v>
                </c:pt>
                <c:pt idx="213">
                  <c:v>45105.544641203705</c:v>
                </c:pt>
                <c:pt idx="214">
                  <c:v>45105.544733796298</c:v>
                </c:pt>
                <c:pt idx="215">
                  <c:v>45105.544895833336</c:v>
                </c:pt>
                <c:pt idx="216">
                  <c:v>45105.544930555552</c:v>
                </c:pt>
                <c:pt idx="217">
                  <c:v>45105.544965277775</c:v>
                </c:pt>
                <c:pt idx="218">
                  <c:v>45105.544999999998</c:v>
                </c:pt>
                <c:pt idx="219">
                  <c:v>45105.545057870368</c:v>
                </c:pt>
                <c:pt idx="220">
                  <c:v>45105.545081018521</c:v>
                </c:pt>
                <c:pt idx="221">
                  <c:v>45105.545127314814</c:v>
                </c:pt>
                <c:pt idx="222">
                  <c:v>45105.545162037037</c:v>
                </c:pt>
                <c:pt idx="223">
                  <c:v>45105.545219907406</c:v>
                </c:pt>
                <c:pt idx="224">
                  <c:v>45105.545243055552</c:v>
                </c:pt>
                <c:pt idx="225">
                  <c:v>45105.545277777775</c:v>
                </c:pt>
                <c:pt idx="226">
                  <c:v>45105.545405092591</c:v>
                </c:pt>
                <c:pt idx="227">
                  <c:v>45105.545428240737</c:v>
                </c:pt>
                <c:pt idx="228">
                  <c:v>45105.545451388891</c:v>
                </c:pt>
                <c:pt idx="229">
                  <c:v>45105.545474537037</c:v>
                </c:pt>
                <c:pt idx="230">
                  <c:v>45105.545543981483</c:v>
                </c:pt>
                <c:pt idx="231">
                  <c:v>45105.545567129629</c:v>
                </c:pt>
                <c:pt idx="232">
                  <c:v>45105.545682870368</c:v>
                </c:pt>
                <c:pt idx="233">
                  <c:v>45105.546030092592</c:v>
                </c:pt>
                <c:pt idx="234">
                  <c:v>45105.546053240738</c:v>
                </c:pt>
                <c:pt idx="235">
                  <c:v>45105.546134259261</c:v>
                </c:pt>
                <c:pt idx="236">
                  <c:v>45105.546238425923</c:v>
                </c:pt>
                <c:pt idx="237">
                  <c:v>45105.546261574076</c:v>
                </c:pt>
                <c:pt idx="238">
                  <c:v>45105.546284722222</c:v>
                </c:pt>
                <c:pt idx="239">
                  <c:v>45105.546331018515</c:v>
                </c:pt>
                <c:pt idx="240">
                  <c:v>45105.546354166669</c:v>
                </c:pt>
                <c:pt idx="241">
                  <c:v>45105.546377314815</c:v>
                </c:pt>
                <c:pt idx="242">
                  <c:v>45105.546400462961</c:v>
                </c:pt>
                <c:pt idx="243">
                  <c:v>45105.5465625</c:v>
                </c:pt>
                <c:pt idx="244">
                  <c:v>45105.546585648146</c:v>
                </c:pt>
                <c:pt idx="245">
                  <c:v>45105.5466087963</c:v>
                </c:pt>
                <c:pt idx="246">
                  <c:v>45105.546631944446</c:v>
                </c:pt>
                <c:pt idx="247">
                  <c:v>45105.546678240738</c:v>
                </c:pt>
                <c:pt idx="248">
                  <c:v>45105.546712962961</c:v>
                </c:pt>
                <c:pt idx="249">
                  <c:v>45105.546736111108</c:v>
                </c:pt>
                <c:pt idx="250">
                  <c:v>45105.546817129631</c:v>
                </c:pt>
                <c:pt idx="251">
                  <c:v>45105.546840277777</c:v>
                </c:pt>
                <c:pt idx="252">
                  <c:v>45105.546979166669</c:v>
                </c:pt>
                <c:pt idx="253">
                  <c:v>45105.547013888892</c:v>
                </c:pt>
                <c:pt idx="254">
                  <c:v>45105.547071759262</c:v>
                </c:pt>
                <c:pt idx="255">
                  <c:v>45105.547094907408</c:v>
                </c:pt>
                <c:pt idx="256">
                  <c:v>45105.547129629631</c:v>
                </c:pt>
                <c:pt idx="257">
                  <c:v>45105.5471875</c:v>
                </c:pt>
                <c:pt idx="258">
                  <c:v>45105.547233796293</c:v>
                </c:pt>
                <c:pt idx="259">
                  <c:v>45105.547326388885</c:v>
                </c:pt>
                <c:pt idx="260">
                  <c:v>45105.547430555554</c:v>
                </c:pt>
                <c:pt idx="261">
                  <c:v>45105.547465277778</c:v>
                </c:pt>
                <c:pt idx="262">
                  <c:v>45105.54755787037</c:v>
                </c:pt>
                <c:pt idx="263">
                  <c:v>45105.547592592593</c:v>
                </c:pt>
                <c:pt idx="264">
                  <c:v>45105.547627314816</c:v>
                </c:pt>
                <c:pt idx="265">
                  <c:v>45105.547789351855</c:v>
                </c:pt>
                <c:pt idx="266">
                  <c:v>45105.547905092593</c:v>
                </c:pt>
                <c:pt idx="267">
                  <c:v>45105.54792824074</c:v>
                </c:pt>
                <c:pt idx="268">
                  <c:v>45105.548020833332</c:v>
                </c:pt>
                <c:pt idx="269">
                  <c:v>45105.548055555555</c:v>
                </c:pt>
                <c:pt idx="270">
                  <c:v>45105.548113425924</c:v>
                </c:pt>
                <c:pt idx="271">
                  <c:v>45105.548136574071</c:v>
                </c:pt>
                <c:pt idx="272">
                  <c:v>45105.548252314817</c:v>
                </c:pt>
                <c:pt idx="273">
                  <c:v>45105.548275462963</c:v>
                </c:pt>
                <c:pt idx="274">
                  <c:v>45105.548368055555</c:v>
                </c:pt>
                <c:pt idx="275">
                  <c:v>45105.548506944448</c:v>
                </c:pt>
                <c:pt idx="276">
                  <c:v>45105.548657407409</c:v>
                </c:pt>
                <c:pt idx="277">
                  <c:v>45105.548831018517</c:v>
                </c:pt>
                <c:pt idx="278">
                  <c:v>45105.548854166664</c:v>
                </c:pt>
                <c:pt idx="279">
                  <c:v>45105.549085648148</c:v>
                </c:pt>
                <c:pt idx="280">
                  <c:v>45105.54923611111</c:v>
                </c:pt>
                <c:pt idx="281">
                  <c:v>45105.549386574072</c:v>
                </c:pt>
                <c:pt idx="282">
                  <c:v>45105.549409722225</c:v>
                </c:pt>
                <c:pt idx="283">
                  <c:v>45105.549432870372</c:v>
                </c:pt>
                <c:pt idx="284">
                  <c:v>45105.54954861111</c:v>
                </c:pt>
                <c:pt idx="285">
                  <c:v>45105.549710648149</c:v>
                </c:pt>
                <c:pt idx="286">
                  <c:v>45105.549733796295</c:v>
                </c:pt>
                <c:pt idx="287">
                  <c:v>45105.549756944441</c:v>
                </c:pt>
                <c:pt idx="288">
                  <c:v>45105.549780092595</c:v>
                </c:pt>
                <c:pt idx="289">
                  <c:v>45105.549826388888</c:v>
                </c:pt>
                <c:pt idx="290">
                  <c:v>45105.550069444442</c:v>
                </c:pt>
                <c:pt idx="291">
                  <c:v>45105.550081018519</c:v>
                </c:pt>
                <c:pt idx="292">
                  <c:v>45105.550173611111</c:v>
                </c:pt>
                <c:pt idx="293">
                  <c:v>45105.550196759257</c:v>
                </c:pt>
                <c:pt idx="294">
                  <c:v>45105.550219907411</c:v>
                </c:pt>
                <c:pt idx="295">
                  <c:v>45105.550243055557</c:v>
                </c:pt>
                <c:pt idx="296">
                  <c:v>45105.55028935185</c:v>
                </c:pt>
                <c:pt idx="297">
                  <c:v>45105.550312500003</c:v>
                </c:pt>
                <c:pt idx="298">
                  <c:v>45105.550405092596</c:v>
                </c:pt>
                <c:pt idx="299">
                  <c:v>45105.550428240742</c:v>
                </c:pt>
                <c:pt idx="300">
                  <c:v>45105.550451388888</c:v>
                </c:pt>
                <c:pt idx="301">
                  <c:v>45105.550706018519</c:v>
                </c:pt>
                <c:pt idx="302">
                  <c:v>45105.550879629627</c:v>
                </c:pt>
                <c:pt idx="303">
                  <c:v>45105.550937499997</c:v>
                </c:pt>
                <c:pt idx="304">
                  <c:v>45105.551041666666</c:v>
                </c:pt>
                <c:pt idx="305">
                  <c:v>45105.551053240742</c:v>
                </c:pt>
                <c:pt idx="306">
                  <c:v>45105.551099537035</c:v>
                </c:pt>
                <c:pt idx="307">
                  <c:v>45105.551215277781</c:v>
                </c:pt>
                <c:pt idx="308">
                  <c:v>45105.55133101852</c:v>
                </c:pt>
                <c:pt idx="309">
                  <c:v>45105.551365740743</c:v>
                </c:pt>
                <c:pt idx="310">
                  <c:v>45105.551469907405</c:v>
                </c:pt>
                <c:pt idx="311">
                  <c:v>45105.551493055558</c:v>
                </c:pt>
                <c:pt idx="312">
                  <c:v>45105.551516203705</c:v>
                </c:pt>
                <c:pt idx="313">
                  <c:v>45105.551585648151</c:v>
                </c:pt>
                <c:pt idx="314">
                  <c:v>45105.551608796297</c:v>
                </c:pt>
                <c:pt idx="315">
                  <c:v>45105.551631944443</c:v>
                </c:pt>
                <c:pt idx="316">
                  <c:v>45105.551678240743</c:v>
                </c:pt>
                <c:pt idx="317">
                  <c:v>45105.551840277774</c:v>
                </c:pt>
                <c:pt idx="318">
                  <c:v>45105.551944444444</c:v>
                </c:pt>
                <c:pt idx="319">
                  <c:v>45105.55196759259</c:v>
                </c:pt>
                <c:pt idx="320">
                  <c:v>45105.552303240744</c:v>
                </c:pt>
                <c:pt idx="321">
                  <c:v>45105.552361111113</c:v>
                </c:pt>
                <c:pt idx="322">
                  <c:v>45105.552418981482</c:v>
                </c:pt>
                <c:pt idx="323">
                  <c:v>45105.552442129629</c:v>
                </c:pt>
                <c:pt idx="324">
                  <c:v>45105.552546296298</c:v>
                </c:pt>
                <c:pt idx="325">
                  <c:v>45105.552557870367</c:v>
                </c:pt>
                <c:pt idx="326">
                  <c:v>45105.552604166667</c:v>
                </c:pt>
                <c:pt idx="327">
                  <c:v>45105.552835648145</c:v>
                </c:pt>
                <c:pt idx="328">
                  <c:v>45105.552858796298</c:v>
                </c:pt>
                <c:pt idx="329">
                  <c:v>45105.552881944444</c:v>
                </c:pt>
                <c:pt idx="330">
                  <c:v>45105.552905092591</c:v>
                </c:pt>
                <c:pt idx="331">
                  <c:v>45105.552951388891</c:v>
                </c:pt>
                <c:pt idx="332">
                  <c:v>45105.553240740737</c:v>
                </c:pt>
                <c:pt idx="333">
                  <c:v>45105.553761574076</c:v>
                </c:pt>
                <c:pt idx="334">
                  <c:v>45105.553784722222</c:v>
                </c:pt>
                <c:pt idx="335">
                  <c:v>45105.553877314815</c:v>
                </c:pt>
                <c:pt idx="336">
                  <c:v>45105.553923611114</c:v>
                </c:pt>
                <c:pt idx="337">
                  <c:v>45105.553946759261</c:v>
                </c:pt>
                <c:pt idx="338">
                  <c:v>45105.553993055553</c:v>
                </c:pt>
                <c:pt idx="339">
                  <c:v>45105.554236111115</c:v>
                </c:pt>
                <c:pt idx="340">
                  <c:v>45105.554247685184</c:v>
                </c:pt>
                <c:pt idx="341">
                  <c:v>45105.554340277777</c:v>
                </c:pt>
                <c:pt idx="342">
                  <c:v>45105.554363425923</c:v>
                </c:pt>
                <c:pt idx="343">
                  <c:v>45105.554386574076</c:v>
                </c:pt>
                <c:pt idx="344">
                  <c:v>45105.554409722223</c:v>
                </c:pt>
                <c:pt idx="345">
                  <c:v>45105.554594907408</c:v>
                </c:pt>
                <c:pt idx="346">
                  <c:v>45105.554618055554</c:v>
                </c:pt>
                <c:pt idx="347">
                  <c:v>45105.5546412037</c:v>
                </c:pt>
                <c:pt idx="348">
                  <c:v>45105.5546875</c:v>
                </c:pt>
                <c:pt idx="349">
                  <c:v>45105.554849537039</c:v>
                </c:pt>
                <c:pt idx="350">
                  <c:v>45105.554872685185</c:v>
                </c:pt>
                <c:pt idx="351">
                  <c:v>45105.554918981485</c:v>
                </c:pt>
                <c:pt idx="352">
                  <c:v>45105.5549537037</c:v>
                </c:pt>
                <c:pt idx="353">
                  <c:v>45105.554976851854</c:v>
                </c:pt>
                <c:pt idx="354">
                  <c:v>45105.555</c:v>
                </c:pt>
                <c:pt idx="355">
                  <c:v>45105.555104166669</c:v>
                </c:pt>
                <c:pt idx="356">
                  <c:v>45105.555150462962</c:v>
                </c:pt>
                <c:pt idx="357">
                  <c:v>45105.555219907408</c:v>
                </c:pt>
                <c:pt idx="358">
                  <c:v>45105.555254629631</c:v>
                </c:pt>
                <c:pt idx="359">
                  <c:v>45105.555312500001</c:v>
                </c:pt>
                <c:pt idx="360">
                  <c:v>45105.555335648147</c:v>
                </c:pt>
                <c:pt idx="361">
                  <c:v>45105.555439814816</c:v>
                </c:pt>
                <c:pt idx="362">
                  <c:v>45105.555451388886</c:v>
                </c:pt>
                <c:pt idx="363">
                  <c:v>45105.555486111109</c:v>
                </c:pt>
                <c:pt idx="364">
                  <c:v>45105.555543981478</c:v>
                </c:pt>
                <c:pt idx="365">
                  <c:v>45105.555613425924</c:v>
                </c:pt>
                <c:pt idx="366">
                  <c:v>45105.555717592593</c:v>
                </c:pt>
                <c:pt idx="367">
                  <c:v>45105.55574074074</c:v>
                </c:pt>
                <c:pt idx="368">
                  <c:v>45105.555763888886</c:v>
                </c:pt>
                <c:pt idx="369">
                  <c:v>45105.555787037039</c:v>
                </c:pt>
                <c:pt idx="370">
                  <c:v>45105.556006944447</c:v>
                </c:pt>
                <c:pt idx="371">
                  <c:v>45105.556030092594</c:v>
                </c:pt>
                <c:pt idx="372">
                  <c:v>45105.556134259263</c:v>
                </c:pt>
                <c:pt idx="373">
                  <c:v>45105.556145833332</c:v>
                </c:pt>
                <c:pt idx="374">
                  <c:v>45105.556180555555</c:v>
                </c:pt>
                <c:pt idx="375">
                  <c:v>45105.55636574074</c:v>
                </c:pt>
                <c:pt idx="376">
                  <c:v>45105.556377314817</c:v>
                </c:pt>
                <c:pt idx="377">
                  <c:v>45105.556423611109</c:v>
                </c:pt>
                <c:pt idx="378">
                  <c:v>45105.556539351855</c:v>
                </c:pt>
                <c:pt idx="379">
                  <c:v>45105.556562500002</c:v>
                </c:pt>
                <c:pt idx="380">
                  <c:v>45105.556585648148</c:v>
                </c:pt>
                <c:pt idx="381">
                  <c:v>45105.556608796294</c:v>
                </c:pt>
                <c:pt idx="382">
                  <c:v>45105.556655092594</c:v>
                </c:pt>
                <c:pt idx="383">
                  <c:v>45105.556701388887</c:v>
                </c:pt>
                <c:pt idx="384">
                  <c:v>45105.55672453704</c:v>
                </c:pt>
                <c:pt idx="385">
                  <c:v>45105.556770833333</c:v>
                </c:pt>
                <c:pt idx="386">
                  <c:v>45105.556956018518</c:v>
                </c:pt>
                <c:pt idx="387">
                  <c:v>45105.556990740741</c:v>
                </c:pt>
                <c:pt idx="388">
                  <c:v>45105.557025462964</c:v>
                </c:pt>
                <c:pt idx="389">
                  <c:v>45105.55704861111</c:v>
                </c:pt>
                <c:pt idx="390">
                  <c:v>45105.557314814818</c:v>
                </c:pt>
                <c:pt idx="391">
                  <c:v>45105.557384259257</c:v>
                </c:pt>
                <c:pt idx="392">
                  <c:v>45105.557488425926</c:v>
                </c:pt>
                <c:pt idx="393">
                  <c:v>45105.557511574072</c:v>
                </c:pt>
                <c:pt idx="394">
                  <c:v>45105.557534722226</c:v>
                </c:pt>
                <c:pt idx="395">
                  <c:v>45105.557581018518</c:v>
                </c:pt>
                <c:pt idx="396">
                  <c:v>45105.557638888888</c:v>
                </c:pt>
                <c:pt idx="397">
                  <c:v>45105.557685185187</c:v>
                </c:pt>
                <c:pt idx="398">
                  <c:v>45105.557743055557</c:v>
                </c:pt>
                <c:pt idx="399">
                  <c:v>45105.557766203703</c:v>
                </c:pt>
                <c:pt idx="400">
                  <c:v>45105.557800925926</c:v>
                </c:pt>
                <c:pt idx="401">
                  <c:v>45105.557916666665</c:v>
                </c:pt>
                <c:pt idx="402">
                  <c:v>45105.557951388888</c:v>
                </c:pt>
                <c:pt idx="403">
                  <c:v>45105.557974537034</c:v>
                </c:pt>
                <c:pt idx="404">
                  <c:v>45105.558067129627</c:v>
                </c:pt>
                <c:pt idx="405">
                  <c:v>45105.55809027778</c:v>
                </c:pt>
                <c:pt idx="406">
                  <c:v>45105.558113425926</c:v>
                </c:pt>
                <c:pt idx="407">
                  <c:v>45105.558148148149</c:v>
                </c:pt>
                <c:pt idx="408">
                  <c:v>45105.558182870373</c:v>
                </c:pt>
                <c:pt idx="409">
                  <c:v>45105.558217592596</c:v>
                </c:pt>
                <c:pt idx="410">
                  <c:v>45105.558240740742</c:v>
                </c:pt>
                <c:pt idx="411">
                  <c:v>45105.558437500003</c:v>
                </c:pt>
                <c:pt idx="412">
                  <c:v>45105.55846064815</c:v>
                </c:pt>
                <c:pt idx="413">
                  <c:v>45105.558495370373</c:v>
                </c:pt>
                <c:pt idx="414">
                  <c:v>45105.558692129627</c:v>
                </c:pt>
                <c:pt idx="415">
                  <c:v>45105.558738425927</c:v>
                </c:pt>
                <c:pt idx="416">
                  <c:v>45105.558761574073</c:v>
                </c:pt>
                <c:pt idx="417">
                  <c:v>45105.559328703705</c:v>
                </c:pt>
                <c:pt idx="418">
                  <c:v>45105.55945601852</c:v>
                </c:pt>
                <c:pt idx="419">
                  <c:v>45105.559548611112</c:v>
                </c:pt>
                <c:pt idx="420">
                  <c:v>45105.559664351851</c:v>
                </c:pt>
                <c:pt idx="421">
                  <c:v>45105.559710648151</c:v>
                </c:pt>
                <c:pt idx="422">
                  <c:v>45105.559733796297</c:v>
                </c:pt>
              </c:numCache>
            </c:numRef>
          </c:xVal>
          <c:yVal>
            <c:numRef>
              <c:f>correcting_init_temp!$L$2:$L$424</c:f>
              <c:numCache>
                <c:formatCode>General</c:formatCode>
                <c:ptCount val="423"/>
                <c:pt idx="0">
                  <c:v>-32.6943359375</c:v>
                </c:pt>
                <c:pt idx="1">
                  <c:v>-32.51171875</c:v>
                </c:pt>
                <c:pt idx="2">
                  <c:v>-32.4248046875</c:v>
                </c:pt>
                <c:pt idx="3">
                  <c:v>-32.37890625</c:v>
                </c:pt>
                <c:pt idx="4">
                  <c:v>-32.3564453125</c:v>
                </c:pt>
                <c:pt idx="5">
                  <c:v>-32.2607421875</c:v>
                </c:pt>
                <c:pt idx="6">
                  <c:v>-32.2294921875</c:v>
                </c:pt>
                <c:pt idx="7">
                  <c:v>-32.1826171875</c:v>
                </c:pt>
                <c:pt idx="8">
                  <c:v>-32.1337890625</c:v>
                </c:pt>
                <c:pt idx="9">
                  <c:v>-32.1259765625</c:v>
                </c:pt>
                <c:pt idx="10">
                  <c:v>-32.12109375</c:v>
                </c:pt>
                <c:pt idx="11">
                  <c:v>-32.1123046875</c:v>
                </c:pt>
                <c:pt idx="12">
                  <c:v>-32.052734375</c:v>
                </c:pt>
                <c:pt idx="13">
                  <c:v>-32.044921875</c:v>
                </c:pt>
                <c:pt idx="14">
                  <c:v>-32.0380859375</c:v>
                </c:pt>
                <c:pt idx="15">
                  <c:v>-32.0244140625</c:v>
                </c:pt>
                <c:pt idx="16">
                  <c:v>-31.91015625</c:v>
                </c:pt>
                <c:pt idx="17">
                  <c:v>-31.26953125</c:v>
                </c:pt>
                <c:pt idx="18">
                  <c:v>-31.2353515625</c:v>
                </c:pt>
                <c:pt idx="19">
                  <c:v>-31.099609375</c:v>
                </c:pt>
                <c:pt idx="20">
                  <c:v>-30.73828125</c:v>
                </c:pt>
                <c:pt idx="21">
                  <c:v>-30.380859375</c:v>
                </c:pt>
                <c:pt idx="22">
                  <c:v>-29.9375</c:v>
                </c:pt>
                <c:pt idx="23">
                  <c:v>-29.4453125</c:v>
                </c:pt>
                <c:pt idx="24">
                  <c:v>-29.41796875</c:v>
                </c:pt>
                <c:pt idx="25">
                  <c:v>-29.279296875</c:v>
                </c:pt>
                <c:pt idx="26">
                  <c:v>-29.1669921875</c:v>
                </c:pt>
                <c:pt idx="27">
                  <c:v>-29.0517578125</c:v>
                </c:pt>
                <c:pt idx="28">
                  <c:v>-28.943359375</c:v>
                </c:pt>
                <c:pt idx="29">
                  <c:v>-28.4326171875</c:v>
                </c:pt>
                <c:pt idx="30">
                  <c:v>-28.419921875</c:v>
                </c:pt>
                <c:pt idx="31">
                  <c:v>-28.40625</c:v>
                </c:pt>
                <c:pt idx="32">
                  <c:v>-28.4072265625</c:v>
                </c:pt>
                <c:pt idx="33">
                  <c:v>-28.4091796875</c:v>
                </c:pt>
                <c:pt idx="34">
                  <c:v>-28.419921875</c:v>
                </c:pt>
                <c:pt idx="35">
                  <c:v>-28.431640625</c:v>
                </c:pt>
                <c:pt idx="36">
                  <c:v>-28.865234375</c:v>
                </c:pt>
                <c:pt idx="37">
                  <c:v>-28.9814453125</c:v>
                </c:pt>
                <c:pt idx="38">
                  <c:v>-28.9267578125</c:v>
                </c:pt>
                <c:pt idx="39">
                  <c:v>-28.9150390625</c:v>
                </c:pt>
                <c:pt idx="40">
                  <c:v>-28.56640625</c:v>
                </c:pt>
                <c:pt idx="41">
                  <c:v>-28.537109375</c:v>
                </c:pt>
                <c:pt idx="42">
                  <c:v>-28.302734375</c:v>
                </c:pt>
                <c:pt idx="43">
                  <c:v>-28.248046875</c:v>
                </c:pt>
                <c:pt idx="44">
                  <c:v>-28.2138671875</c:v>
                </c:pt>
                <c:pt idx="45">
                  <c:v>-28.19140625</c:v>
                </c:pt>
                <c:pt idx="46">
                  <c:v>-27.962890625</c:v>
                </c:pt>
                <c:pt idx="47">
                  <c:v>-27.927734375</c:v>
                </c:pt>
                <c:pt idx="48">
                  <c:v>-27.904296875</c:v>
                </c:pt>
                <c:pt idx="49">
                  <c:v>-27.84375</c:v>
                </c:pt>
                <c:pt idx="50">
                  <c:v>-27.7451171875</c:v>
                </c:pt>
                <c:pt idx="51">
                  <c:v>-27.6513671875</c:v>
                </c:pt>
                <c:pt idx="52">
                  <c:v>-27.6279296875</c:v>
                </c:pt>
                <c:pt idx="53">
                  <c:v>-27.51171875</c:v>
                </c:pt>
                <c:pt idx="54">
                  <c:v>-27.49609375</c:v>
                </c:pt>
                <c:pt idx="55">
                  <c:v>-27.486328125</c:v>
                </c:pt>
                <c:pt idx="56">
                  <c:v>-27.474609375</c:v>
                </c:pt>
                <c:pt idx="57">
                  <c:v>-27.47265625</c:v>
                </c:pt>
                <c:pt idx="58">
                  <c:v>-27.474609375</c:v>
                </c:pt>
                <c:pt idx="59">
                  <c:v>-27.4716796875</c:v>
                </c:pt>
                <c:pt idx="60">
                  <c:v>-27.482421875</c:v>
                </c:pt>
                <c:pt idx="61">
                  <c:v>-27.4892578125</c:v>
                </c:pt>
                <c:pt idx="62">
                  <c:v>-27.490234375</c:v>
                </c:pt>
                <c:pt idx="63">
                  <c:v>-27.4912109375</c:v>
                </c:pt>
                <c:pt idx="64">
                  <c:v>-27.498046875</c:v>
                </c:pt>
                <c:pt idx="65">
                  <c:v>-27.513671875</c:v>
                </c:pt>
                <c:pt idx="66">
                  <c:v>-27.541015625</c:v>
                </c:pt>
                <c:pt idx="67">
                  <c:v>-27.623046875</c:v>
                </c:pt>
                <c:pt idx="68">
                  <c:v>-27.66796875</c:v>
                </c:pt>
                <c:pt idx="69">
                  <c:v>-27.6904296875</c:v>
                </c:pt>
                <c:pt idx="70">
                  <c:v>-27.7177734375</c:v>
                </c:pt>
                <c:pt idx="71">
                  <c:v>-27.7265625</c:v>
                </c:pt>
                <c:pt idx="72">
                  <c:v>-27.7861328125</c:v>
                </c:pt>
                <c:pt idx="73">
                  <c:v>-27.796875</c:v>
                </c:pt>
                <c:pt idx="74">
                  <c:v>-27.8662109375</c:v>
                </c:pt>
                <c:pt idx="75">
                  <c:v>-27.8740234375</c:v>
                </c:pt>
                <c:pt idx="76">
                  <c:v>-27.87109375</c:v>
                </c:pt>
                <c:pt idx="77">
                  <c:v>-27.8671875</c:v>
                </c:pt>
                <c:pt idx="78">
                  <c:v>-27.8232421875</c:v>
                </c:pt>
                <c:pt idx="79">
                  <c:v>-27.833984375</c:v>
                </c:pt>
                <c:pt idx="80">
                  <c:v>-27.841796875</c:v>
                </c:pt>
                <c:pt idx="81">
                  <c:v>-27.84765625</c:v>
                </c:pt>
                <c:pt idx="82">
                  <c:v>-27.88671875</c:v>
                </c:pt>
                <c:pt idx="83">
                  <c:v>-27.8974609375</c:v>
                </c:pt>
                <c:pt idx="84">
                  <c:v>-27.9208984375</c:v>
                </c:pt>
                <c:pt idx="85">
                  <c:v>-27.9462890625</c:v>
                </c:pt>
                <c:pt idx="86">
                  <c:v>-27.962890625</c:v>
                </c:pt>
                <c:pt idx="87">
                  <c:v>-28.09765625</c:v>
                </c:pt>
                <c:pt idx="88">
                  <c:v>-28.111328125</c:v>
                </c:pt>
                <c:pt idx="89">
                  <c:v>-28.1181640625</c:v>
                </c:pt>
                <c:pt idx="90">
                  <c:v>-28.13671875</c:v>
                </c:pt>
                <c:pt idx="91">
                  <c:v>-28.1630859375</c:v>
                </c:pt>
                <c:pt idx="92">
                  <c:v>-28.2119140625</c:v>
                </c:pt>
                <c:pt idx="93">
                  <c:v>-28.2392578125</c:v>
                </c:pt>
                <c:pt idx="94">
                  <c:v>-28.3017578125</c:v>
                </c:pt>
                <c:pt idx="95">
                  <c:v>-28.333984375</c:v>
                </c:pt>
                <c:pt idx="96">
                  <c:v>-28.34375</c:v>
                </c:pt>
                <c:pt idx="97">
                  <c:v>-28.4375</c:v>
                </c:pt>
                <c:pt idx="98">
                  <c:v>-28.4892578125</c:v>
                </c:pt>
                <c:pt idx="99">
                  <c:v>-28.4970703125</c:v>
                </c:pt>
                <c:pt idx="100">
                  <c:v>-28.5126953125</c:v>
                </c:pt>
                <c:pt idx="101">
                  <c:v>-28.525390625</c:v>
                </c:pt>
                <c:pt idx="102">
                  <c:v>-28.541015625</c:v>
                </c:pt>
                <c:pt idx="103">
                  <c:v>-28.5537109375</c:v>
                </c:pt>
                <c:pt idx="104">
                  <c:v>-28.552734375</c:v>
                </c:pt>
                <c:pt idx="105">
                  <c:v>-28.5712890625</c:v>
                </c:pt>
                <c:pt idx="106">
                  <c:v>-28.5849609375</c:v>
                </c:pt>
                <c:pt idx="107">
                  <c:v>-28.6298828125</c:v>
                </c:pt>
                <c:pt idx="108">
                  <c:v>-28.642578125</c:v>
                </c:pt>
                <c:pt idx="109">
                  <c:v>-28.6904296875</c:v>
                </c:pt>
                <c:pt idx="110">
                  <c:v>-28.701171875</c:v>
                </c:pt>
                <c:pt idx="111">
                  <c:v>-28.8154296875</c:v>
                </c:pt>
                <c:pt idx="112">
                  <c:v>-28.8291015625</c:v>
                </c:pt>
                <c:pt idx="113">
                  <c:v>-28.8486328125</c:v>
                </c:pt>
                <c:pt idx="114">
                  <c:v>-28.939453125</c:v>
                </c:pt>
                <c:pt idx="115">
                  <c:v>-28.95703125</c:v>
                </c:pt>
                <c:pt idx="116">
                  <c:v>-28.9833984375</c:v>
                </c:pt>
                <c:pt idx="117">
                  <c:v>-29.0478515625</c:v>
                </c:pt>
                <c:pt idx="118">
                  <c:v>-29.275390625</c:v>
                </c:pt>
                <c:pt idx="119">
                  <c:v>-29.2978515625</c:v>
                </c:pt>
                <c:pt idx="120">
                  <c:v>-29.349609375</c:v>
                </c:pt>
                <c:pt idx="121">
                  <c:v>-29.6083984375</c:v>
                </c:pt>
                <c:pt idx="122">
                  <c:v>-29.5947265625</c:v>
                </c:pt>
                <c:pt idx="123">
                  <c:v>-30.0595703125</c:v>
                </c:pt>
                <c:pt idx="124">
                  <c:v>-30.087890625</c:v>
                </c:pt>
                <c:pt idx="125">
                  <c:v>-30.1142578125</c:v>
                </c:pt>
                <c:pt idx="126">
                  <c:v>-30.1298828125</c:v>
                </c:pt>
                <c:pt idx="127">
                  <c:v>-30.220703125</c:v>
                </c:pt>
                <c:pt idx="128">
                  <c:v>-30.2421875</c:v>
                </c:pt>
                <c:pt idx="129">
                  <c:v>-30.3056640625</c:v>
                </c:pt>
                <c:pt idx="130">
                  <c:v>-30.6806640625</c:v>
                </c:pt>
                <c:pt idx="131">
                  <c:v>-30.6904296875</c:v>
                </c:pt>
                <c:pt idx="132">
                  <c:v>-30.708984375</c:v>
                </c:pt>
                <c:pt idx="133">
                  <c:v>-30.7119140625</c:v>
                </c:pt>
                <c:pt idx="134">
                  <c:v>-30.72265625</c:v>
                </c:pt>
                <c:pt idx="135">
                  <c:v>-30.7373046875</c:v>
                </c:pt>
                <c:pt idx="136">
                  <c:v>-30.73828125</c:v>
                </c:pt>
                <c:pt idx="137">
                  <c:v>-30.748046875</c:v>
                </c:pt>
                <c:pt idx="138">
                  <c:v>-30.9052734375</c:v>
                </c:pt>
                <c:pt idx="139">
                  <c:v>-30.927734375</c:v>
                </c:pt>
                <c:pt idx="140">
                  <c:v>-30.9619140625</c:v>
                </c:pt>
                <c:pt idx="141">
                  <c:v>-31.0546875</c:v>
                </c:pt>
                <c:pt idx="142">
                  <c:v>-31.0712890625</c:v>
                </c:pt>
                <c:pt idx="143">
                  <c:v>-31.095703125</c:v>
                </c:pt>
                <c:pt idx="144">
                  <c:v>-31.134765625</c:v>
                </c:pt>
                <c:pt idx="145">
                  <c:v>-31.1962890625</c:v>
                </c:pt>
                <c:pt idx="146">
                  <c:v>-31.220703125</c:v>
                </c:pt>
                <c:pt idx="147">
                  <c:v>-31.314453125</c:v>
                </c:pt>
                <c:pt idx="148">
                  <c:v>-31.3388671875</c:v>
                </c:pt>
                <c:pt idx="149">
                  <c:v>-31.380859375</c:v>
                </c:pt>
                <c:pt idx="150">
                  <c:v>-31.369140625</c:v>
                </c:pt>
                <c:pt idx="151">
                  <c:v>-31.3408203125</c:v>
                </c:pt>
                <c:pt idx="152">
                  <c:v>-31.216796875</c:v>
                </c:pt>
                <c:pt idx="153">
                  <c:v>-31.2158203125</c:v>
                </c:pt>
                <c:pt idx="154">
                  <c:v>-31.2060546875</c:v>
                </c:pt>
                <c:pt idx="155">
                  <c:v>-31.1962890625</c:v>
                </c:pt>
                <c:pt idx="156">
                  <c:v>-31.193359375</c:v>
                </c:pt>
                <c:pt idx="157">
                  <c:v>-31.1884765625</c:v>
                </c:pt>
                <c:pt idx="158">
                  <c:v>-31.189453125</c:v>
                </c:pt>
                <c:pt idx="159">
                  <c:v>-31.1845703125</c:v>
                </c:pt>
                <c:pt idx="160">
                  <c:v>-31.1787109375</c:v>
                </c:pt>
                <c:pt idx="161">
                  <c:v>-31.1708984375</c:v>
                </c:pt>
                <c:pt idx="162">
                  <c:v>-31.1748046875</c:v>
                </c:pt>
                <c:pt idx="163">
                  <c:v>-31.177734375</c:v>
                </c:pt>
                <c:pt idx="164">
                  <c:v>-31.193359375</c:v>
                </c:pt>
                <c:pt idx="165">
                  <c:v>-31.2021484375</c:v>
                </c:pt>
                <c:pt idx="166">
                  <c:v>-31.212890625</c:v>
                </c:pt>
                <c:pt idx="167">
                  <c:v>-31.2333984375</c:v>
                </c:pt>
                <c:pt idx="168">
                  <c:v>-31.2314453125</c:v>
                </c:pt>
                <c:pt idx="169">
                  <c:v>-31.2392578125</c:v>
                </c:pt>
                <c:pt idx="170">
                  <c:v>-31.259765625</c:v>
                </c:pt>
                <c:pt idx="171">
                  <c:v>-31.2724609375</c:v>
                </c:pt>
                <c:pt idx="172">
                  <c:v>-31.2861328125</c:v>
                </c:pt>
                <c:pt idx="173">
                  <c:v>-31.2958984375</c:v>
                </c:pt>
                <c:pt idx="174">
                  <c:v>-31.2763671875</c:v>
                </c:pt>
                <c:pt idx="175">
                  <c:v>-31.28125</c:v>
                </c:pt>
                <c:pt idx="176">
                  <c:v>-31.2822265625</c:v>
                </c:pt>
                <c:pt idx="177">
                  <c:v>-31.2939453125</c:v>
                </c:pt>
                <c:pt idx="178">
                  <c:v>-31.2919921875</c:v>
                </c:pt>
                <c:pt idx="179">
                  <c:v>-31.28515625</c:v>
                </c:pt>
                <c:pt idx="180">
                  <c:v>-31.2822265625</c:v>
                </c:pt>
                <c:pt idx="181">
                  <c:v>-31.28515625</c:v>
                </c:pt>
                <c:pt idx="182">
                  <c:v>-31.298828125</c:v>
                </c:pt>
                <c:pt idx="183">
                  <c:v>-31.3173828125</c:v>
                </c:pt>
                <c:pt idx="184">
                  <c:v>-31.3125</c:v>
                </c:pt>
                <c:pt idx="185">
                  <c:v>-31.310546875</c:v>
                </c:pt>
                <c:pt idx="186">
                  <c:v>-31.3095703125</c:v>
                </c:pt>
                <c:pt idx="187">
                  <c:v>-31.3037109375</c:v>
                </c:pt>
                <c:pt idx="188">
                  <c:v>-31.2939453125</c:v>
                </c:pt>
                <c:pt idx="189">
                  <c:v>-31.28515625</c:v>
                </c:pt>
                <c:pt idx="190">
                  <c:v>-31.28125</c:v>
                </c:pt>
                <c:pt idx="191">
                  <c:v>-31.275390625</c:v>
                </c:pt>
                <c:pt idx="192">
                  <c:v>-31.2666015625</c:v>
                </c:pt>
                <c:pt idx="193">
                  <c:v>-31.26171875</c:v>
                </c:pt>
                <c:pt idx="194">
                  <c:v>-31.2529296875</c:v>
                </c:pt>
                <c:pt idx="195">
                  <c:v>-31.23046875</c:v>
                </c:pt>
                <c:pt idx="196">
                  <c:v>-31.2197265625</c:v>
                </c:pt>
                <c:pt idx="197">
                  <c:v>-31.1328125</c:v>
                </c:pt>
                <c:pt idx="198">
                  <c:v>-31.1220703125</c:v>
                </c:pt>
                <c:pt idx="199">
                  <c:v>-31.109375</c:v>
                </c:pt>
                <c:pt idx="200">
                  <c:v>-31.10546875</c:v>
                </c:pt>
                <c:pt idx="201">
                  <c:v>-31.1103515625</c:v>
                </c:pt>
                <c:pt idx="202">
                  <c:v>-31.1083984375</c:v>
                </c:pt>
                <c:pt idx="203">
                  <c:v>-31.1513671875</c:v>
                </c:pt>
                <c:pt idx="204">
                  <c:v>-31.1591796875</c:v>
                </c:pt>
                <c:pt idx="205">
                  <c:v>-31.1552734375</c:v>
                </c:pt>
                <c:pt idx="206">
                  <c:v>-31.15625</c:v>
                </c:pt>
                <c:pt idx="207">
                  <c:v>-31.1669921875</c:v>
                </c:pt>
                <c:pt idx="208">
                  <c:v>-31.1796875</c:v>
                </c:pt>
                <c:pt idx="209">
                  <c:v>-31.1904296875</c:v>
                </c:pt>
                <c:pt idx="210">
                  <c:v>-31.2548828125</c:v>
                </c:pt>
                <c:pt idx="211">
                  <c:v>-31.26171875</c:v>
                </c:pt>
                <c:pt idx="212">
                  <c:v>-31.3173828125</c:v>
                </c:pt>
                <c:pt idx="213">
                  <c:v>-31.328125</c:v>
                </c:pt>
                <c:pt idx="214">
                  <c:v>-31.35546875</c:v>
                </c:pt>
                <c:pt idx="215">
                  <c:v>-31.3759765625</c:v>
                </c:pt>
                <c:pt idx="216">
                  <c:v>-31.3916015625</c:v>
                </c:pt>
                <c:pt idx="217">
                  <c:v>-31.3896484375</c:v>
                </c:pt>
                <c:pt idx="218">
                  <c:v>-31.3916015625</c:v>
                </c:pt>
                <c:pt idx="219">
                  <c:v>-31.3974609375</c:v>
                </c:pt>
                <c:pt idx="220">
                  <c:v>-31.404296875</c:v>
                </c:pt>
                <c:pt idx="221">
                  <c:v>-31.4013671875</c:v>
                </c:pt>
                <c:pt idx="222">
                  <c:v>-31.4033203125</c:v>
                </c:pt>
                <c:pt idx="223">
                  <c:v>-31.412109375</c:v>
                </c:pt>
                <c:pt idx="224">
                  <c:v>-31.404296875</c:v>
                </c:pt>
                <c:pt idx="225">
                  <c:v>-31.4013671875</c:v>
                </c:pt>
                <c:pt idx="226">
                  <c:v>-31.39453125</c:v>
                </c:pt>
                <c:pt idx="227">
                  <c:v>-31.3916015625</c:v>
                </c:pt>
                <c:pt idx="228">
                  <c:v>-31.3828125</c:v>
                </c:pt>
                <c:pt idx="229">
                  <c:v>-31.3798828125</c:v>
                </c:pt>
                <c:pt idx="230">
                  <c:v>-31.3779296875</c:v>
                </c:pt>
                <c:pt idx="231">
                  <c:v>-31.37890625</c:v>
                </c:pt>
                <c:pt idx="232">
                  <c:v>-31.349609375</c:v>
                </c:pt>
                <c:pt idx="233">
                  <c:v>-31.2666015625</c:v>
                </c:pt>
                <c:pt idx="234">
                  <c:v>-31.2626953125</c:v>
                </c:pt>
                <c:pt idx="235">
                  <c:v>-31.263671875</c:v>
                </c:pt>
                <c:pt idx="236">
                  <c:v>-31.2412109375</c:v>
                </c:pt>
                <c:pt idx="237">
                  <c:v>-31.23828125</c:v>
                </c:pt>
                <c:pt idx="238">
                  <c:v>-31.236328125</c:v>
                </c:pt>
                <c:pt idx="239">
                  <c:v>-31.240234375</c:v>
                </c:pt>
                <c:pt idx="240">
                  <c:v>-31.2509765625</c:v>
                </c:pt>
                <c:pt idx="241">
                  <c:v>-31.25</c:v>
                </c:pt>
                <c:pt idx="242">
                  <c:v>-31.2529296875</c:v>
                </c:pt>
                <c:pt idx="243">
                  <c:v>-31.2802734375</c:v>
                </c:pt>
                <c:pt idx="244">
                  <c:v>-31.283203125</c:v>
                </c:pt>
                <c:pt idx="245">
                  <c:v>-31.2919921875</c:v>
                </c:pt>
                <c:pt idx="246">
                  <c:v>-31.3037109375</c:v>
                </c:pt>
                <c:pt idx="247">
                  <c:v>-31.3125</c:v>
                </c:pt>
                <c:pt idx="248">
                  <c:v>-31.3173828125</c:v>
                </c:pt>
                <c:pt idx="249">
                  <c:v>-31.32421875</c:v>
                </c:pt>
                <c:pt idx="250">
                  <c:v>-31.3515625</c:v>
                </c:pt>
                <c:pt idx="251">
                  <c:v>-31.3544921875</c:v>
                </c:pt>
                <c:pt idx="252">
                  <c:v>-31.3876953125</c:v>
                </c:pt>
                <c:pt idx="253">
                  <c:v>-31.3974609375</c:v>
                </c:pt>
                <c:pt idx="254">
                  <c:v>-31.41015625</c:v>
                </c:pt>
                <c:pt idx="255">
                  <c:v>-31.4150390625</c:v>
                </c:pt>
                <c:pt idx="256">
                  <c:v>-31.431640625</c:v>
                </c:pt>
                <c:pt idx="257">
                  <c:v>-31.44140625</c:v>
                </c:pt>
                <c:pt idx="258">
                  <c:v>-31.453125</c:v>
                </c:pt>
                <c:pt idx="259">
                  <c:v>-31.4716796875</c:v>
                </c:pt>
                <c:pt idx="260">
                  <c:v>-31.47265625</c:v>
                </c:pt>
                <c:pt idx="261">
                  <c:v>-31.4658203125</c:v>
                </c:pt>
                <c:pt idx="262">
                  <c:v>-31.455078125</c:v>
                </c:pt>
                <c:pt idx="263">
                  <c:v>-31.44140625</c:v>
                </c:pt>
                <c:pt idx="264">
                  <c:v>-31.435546875</c:v>
                </c:pt>
                <c:pt idx="265">
                  <c:v>-31.4365234375</c:v>
                </c:pt>
                <c:pt idx="266">
                  <c:v>-31.4482421875</c:v>
                </c:pt>
                <c:pt idx="267">
                  <c:v>-31.4501953125</c:v>
                </c:pt>
                <c:pt idx="268">
                  <c:v>-31.4580078125</c:v>
                </c:pt>
                <c:pt idx="269">
                  <c:v>-31.458984375</c:v>
                </c:pt>
                <c:pt idx="270">
                  <c:v>-31.4619140625</c:v>
                </c:pt>
                <c:pt idx="271">
                  <c:v>-31.4716796875</c:v>
                </c:pt>
                <c:pt idx="272">
                  <c:v>-31.4775390625</c:v>
                </c:pt>
                <c:pt idx="273">
                  <c:v>-31.48046875</c:v>
                </c:pt>
                <c:pt idx="274">
                  <c:v>-31.478515625</c:v>
                </c:pt>
                <c:pt idx="275">
                  <c:v>-31.5</c:v>
                </c:pt>
                <c:pt idx="276">
                  <c:v>-31.5146484375</c:v>
                </c:pt>
                <c:pt idx="277">
                  <c:v>-31.5048828125</c:v>
                </c:pt>
                <c:pt idx="278">
                  <c:v>-31.517578125</c:v>
                </c:pt>
                <c:pt idx="279">
                  <c:v>-31.537109375</c:v>
                </c:pt>
                <c:pt idx="280">
                  <c:v>-31.5556640625</c:v>
                </c:pt>
                <c:pt idx="281">
                  <c:v>-31.5546875</c:v>
                </c:pt>
                <c:pt idx="282">
                  <c:v>-31.5576171875</c:v>
                </c:pt>
                <c:pt idx="283">
                  <c:v>-31.552734375</c:v>
                </c:pt>
                <c:pt idx="284">
                  <c:v>-31.546875</c:v>
                </c:pt>
                <c:pt idx="285">
                  <c:v>-31.5322265625</c:v>
                </c:pt>
                <c:pt idx="286">
                  <c:v>-31.5244140625</c:v>
                </c:pt>
                <c:pt idx="287">
                  <c:v>-31.5126953125</c:v>
                </c:pt>
                <c:pt idx="288">
                  <c:v>-31.505859375</c:v>
                </c:pt>
                <c:pt idx="289">
                  <c:v>-31.4853515625</c:v>
                </c:pt>
                <c:pt idx="290">
                  <c:v>-31.4619140625</c:v>
                </c:pt>
                <c:pt idx="291">
                  <c:v>-31.458984375</c:v>
                </c:pt>
                <c:pt idx="292">
                  <c:v>-31.4482421875</c:v>
                </c:pt>
                <c:pt idx="293">
                  <c:v>-31.4384765625</c:v>
                </c:pt>
                <c:pt idx="294">
                  <c:v>-31.431640625</c:v>
                </c:pt>
                <c:pt idx="295">
                  <c:v>-31.4267578125</c:v>
                </c:pt>
                <c:pt idx="296">
                  <c:v>-31.4248046875</c:v>
                </c:pt>
                <c:pt idx="297">
                  <c:v>-31.4208984375</c:v>
                </c:pt>
                <c:pt idx="298">
                  <c:v>-31.4365234375</c:v>
                </c:pt>
                <c:pt idx="299">
                  <c:v>-31.435546875</c:v>
                </c:pt>
                <c:pt idx="300">
                  <c:v>-31.4345703125</c:v>
                </c:pt>
                <c:pt idx="301">
                  <c:v>-31.5078125</c:v>
                </c:pt>
                <c:pt idx="302">
                  <c:v>-31.568359375</c:v>
                </c:pt>
                <c:pt idx="303">
                  <c:v>-31.587890625</c:v>
                </c:pt>
                <c:pt idx="304">
                  <c:v>-31.6083984375</c:v>
                </c:pt>
                <c:pt idx="305">
                  <c:v>-31.62109375</c:v>
                </c:pt>
                <c:pt idx="306">
                  <c:v>-31.62890625</c:v>
                </c:pt>
                <c:pt idx="307">
                  <c:v>-31.6298828125</c:v>
                </c:pt>
                <c:pt idx="308">
                  <c:v>-31.6259765625</c:v>
                </c:pt>
                <c:pt idx="309">
                  <c:v>-31.62890625</c:v>
                </c:pt>
                <c:pt idx="310">
                  <c:v>-31.634765625</c:v>
                </c:pt>
                <c:pt idx="311">
                  <c:v>-31.6357421875</c:v>
                </c:pt>
                <c:pt idx="312">
                  <c:v>-31.626953125</c:v>
                </c:pt>
                <c:pt idx="313">
                  <c:v>-31.619140625</c:v>
                </c:pt>
                <c:pt idx="314">
                  <c:v>-31.6162109375</c:v>
                </c:pt>
                <c:pt idx="315">
                  <c:v>-31.6005859375</c:v>
                </c:pt>
                <c:pt idx="316">
                  <c:v>-31.5703125</c:v>
                </c:pt>
                <c:pt idx="317">
                  <c:v>-31.529296875</c:v>
                </c:pt>
                <c:pt idx="318">
                  <c:v>-31.50390625</c:v>
                </c:pt>
                <c:pt idx="319">
                  <c:v>-31.5009765625</c:v>
                </c:pt>
                <c:pt idx="320">
                  <c:v>-31.462890625</c:v>
                </c:pt>
                <c:pt idx="321">
                  <c:v>-31.4638671875</c:v>
                </c:pt>
                <c:pt idx="322">
                  <c:v>-31.4970703125</c:v>
                </c:pt>
                <c:pt idx="323">
                  <c:v>-31.5029296875</c:v>
                </c:pt>
                <c:pt idx="324">
                  <c:v>-31.509765625</c:v>
                </c:pt>
                <c:pt idx="325">
                  <c:v>-31.5458984375</c:v>
                </c:pt>
                <c:pt idx="326">
                  <c:v>-31.5517578125</c:v>
                </c:pt>
                <c:pt idx="327">
                  <c:v>-31.6474609375</c:v>
                </c:pt>
                <c:pt idx="328">
                  <c:v>-31.65234375</c:v>
                </c:pt>
                <c:pt idx="329">
                  <c:v>-31.6533203125</c:v>
                </c:pt>
                <c:pt idx="330">
                  <c:v>-31.6591796875</c:v>
                </c:pt>
                <c:pt idx="331">
                  <c:v>-31.6640625</c:v>
                </c:pt>
                <c:pt idx="332">
                  <c:v>-31.677734375</c:v>
                </c:pt>
                <c:pt idx="333">
                  <c:v>-31.560546875</c:v>
                </c:pt>
                <c:pt idx="334">
                  <c:v>-31.55078125</c:v>
                </c:pt>
                <c:pt idx="335">
                  <c:v>-31.556640625</c:v>
                </c:pt>
                <c:pt idx="336">
                  <c:v>-31.5615234375</c:v>
                </c:pt>
                <c:pt idx="337">
                  <c:v>-31.5576171875</c:v>
                </c:pt>
                <c:pt idx="338">
                  <c:v>-31.5517578125</c:v>
                </c:pt>
                <c:pt idx="339">
                  <c:v>-31.54296875</c:v>
                </c:pt>
                <c:pt idx="340">
                  <c:v>-31.55078125</c:v>
                </c:pt>
                <c:pt idx="341">
                  <c:v>-31.5732421875</c:v>
                </c:pt>
                <c:pt idx="342">
                  <c:v>-31.587890625</c:v>
                </c:pt>
                <c:pt idx="343">
                  <c:v>-31.59375</c:v>
                </c:pt>
                <c:pt idx="344">
                  <c:v>-31.6103515625</c:v>
                </c:pt>
                <c:pt idx="345">
                  <c:v>-31.6923828125</c:v>
                </c:pt>
                <c:pt idx="346">
                  <c:v>-31.703125</c:v>
                </c:pt>
                <c:pt idx="347">
                  <c:v>-31.7060546875</c:v>
                </c:pt>
                <c:pt idx="348">
                  <c:v>-31.7412109375</c:v>
                </c:pt>
                <c:pt idx="349">
                  <c:v>-31.7734375</c:v>
                </c:pt>
                <c:pt idx="350">
                  <c:v>-31.783203125</c:v>
                </c:pt>
                <c:pt idx="351">
                  <c:v>-31.791015625</c:v>
                </c:pt>
                <c:pt idx="352">
                  <c:v>-31.79296875</c:v>
                </c:pt>
                <c:pt idx="353">
                  <c:v>-31.8017578125</c:v>
                </c:pt>
                <c:pt idx="354">
                  <c:v>-31.796875</c:v>
                </c:pt>
                <c:pt idx="355">
                  <c:v>-31.8056640625</c:v>
                </c:pt>
                <c:pt idx="356">
                  <c:v>-31.7958984375</c:v>
                </c:pt>
                <c:pt idx="357">
                  <c:v>-31.787109375</c:v>
                </c:pt>
                <c:pt idx="358">
                  <c:v>-31.7841796875</c:v>
                </c:pt>
                <c:pt idx="359">
                  <c:v>-31.7802734375</c:v>
                </c:pt>
                <c:pt idx="360">
                  <c:v>-31.7666015625</c:v>
                </c:pt>
                <c:pt idx="361">
                  <c:v>-31.7607421875</c:v>
                </c:pt>
                <c:pt idx="362">
                  <c:v>-31.74609375</c:v>
                </c:pt>
                <c:pt idx="363">
                  <c:v>-31.73828125</c:v>
                </c:pt>
                <c:pt idx="364">
                  <c:v>-31.7265625</c:v>
                </c:pt>
                <c:pt idx="365">
                  <c:v>-31.69921875</c:v>
                </c:pt>
                <c:pt idx="366">
                  <c:v>-31.6640625</c:v>
                </c:pt>
                <c:pt idx="367">
                  <c:v>-31.658203125</c:v>
                </c:pt>
                <c:pt idx="368">
                  <c:v>-31.6669921875</c:v>
                </c:pt>
                <c:pt idx="369">
                  <c:v>-31.6591796875</c:v>
                </c:pt>
                <c:pt idx="370">
                  <c:v>-31.640625</c:v>
                </c:pt>
                <c:pt idx="371">
                  <c:v>-31.6396484375</c:v>
                </c:pt>
                <c:pt idx="372">
                  <c:v>-31.642578125</c:v>
                </c:pt>
                <c:pt idx="373">
                  <c:v>-31.640625</c:v>
                </c:pt>
                <c:pt idx="374">
                  <c:v>-31.6376953125</c:v>
                </c:pt>
                <c:pt idx="375">
                  <c:v>-31.650390625</c:v>
                </c:pt>
                <c:pt idx="376">
                  <c:v>-31.66796875</c:v>
                </c:pt>
                <c:pt idx="377">
                  <c:v>-31.6806640625</c:v>
                </c:pt>
                <c:pt idx="378">
                  <c:v>-31.703125</c:v>
                </c:pt>
                <c:pt idx="379">
                  <c:v>-31.7080078125</c:v>
                </c:pt>
                <c:pt idx="380">
                  <c:v>-31.7099609375</c:v>
                </c:pt>
                <c:pt idx="381">
                  <c:v>-31.716796875</c:v>
                </c:pt>
                <c:pt idx="382">
                  <c:v>-31.7236328125</c:v>
                </c:pt>
                <c:pt idx="383">
                  <c:v>-31.7314453125</c:v>
                </c:pt>
                <c:pt idx="384">
                  <c:v>-31.7236328125</c:v>
                </c:pt>
                <c:pt idx="385">
                  <c:v>-31.7373046875</c:v>
                </c:pt>
                <c:pt idx="386">
                  <c:v>-31.7919921875</c:v>
                </c:pt>
                <c:pt idx="387">
                  <c:v>-31.802734375</c:v>
                </c:pt>
                <c:pt idx="388">
                  <c:v>-31.8095703125</c:v>
                </c:pt>
                <c:pt idx="389">
                  <c:v>-31.806640625</c:v>
                </c:pt>
                <c:pt idx="390">
                  <c:v>-31.8359375</c:v>
                </c:pt>
                <c:pt idx="391">
                  <c:v>-31.8349609375</c:v>
                </c:pt>
                <c:pt idx="392">
                  <c:v>-31.830078125</c:v>
                </c:pt>
                <c:pt idx="393">
                  <c:v>-31.8251953125</c:v>
                </c:pt>
                <c:pt idx="394">
                  <c:v>-31.82421875</c:v>
                </c:pt>
                <c:pt idx="395">
                  <c:v>-31.8154296875</c:v>
                </c:pt>
                <c:pt idx="396">
                  <c:v>-31.810546875</c:v>
                </c:pt>
                <c:pt idx="397">
                  <c:v>-31.796875</c:v>
                </c:pt>
                <c:pt idx="398">
                  <c:v>-31.7919921875</c:v>
                </c:pt>
                <c:pt idx="399">
                  <c:v>-31.7880859375</c:v>
                </c:pt>
                <c:pt idx="400">
                  <c:v>-31.7919921875</c:v>
                </c:pt>
                <c:pt idx="401">
                  <c:v>-31.7783203125</c:v>
                </c:pt>
                <c:pt idx="402">
                  <c:v>-31.7705078125</c:v>
                </c:pt>
                <c:pt idx="403">
                  <c:v>-31.7646484375</c:v>
                </c:pt>
                <c:pt idx="404">
                  <c:v>-31.7587890625</c:v>
                </c:pt>
                <c:pt idx="405">
                  <c:v>-31.748046875</c:v>
                </c:pt>
                <c:pt idx="406">
                  <c:v>-31.7509765625</c:v>
                </c:pt>
                <c:pt idx="407">
                  <c:v>-31.7470703125</c:v>
                </c:pt>
                <c:pt idx="408">
                  <c:v>-31.748046875</c:v>
                </c:pt>
                <c:pt idx="409">
                  <c:v>-31.76171875</c:v>
                </c:pt>
                <c:pt idx="410">
                  <c:v>-31.7607421875</c:v>
                </c:pt>
                <c:pt idx="411">
                  <c:v>-31.7822265625</c:v>
                </c:pt>
                <c:pt idx="412">
                  <c:v>-31.798828125</c:v>
                </c:pt>
                <c:pt idx="413">
                  <c:v>-31.802734375</c:v>
                </c:pt>
                <c:pt idx="414">
                  <c:v>-31.8662109375</c:v>
                </c:pt>
                <c:pt idx="415">
                  <c:v>-31.8798828125</c:v>
                </c:pt>
                <c:pt idx="416">
                  <c:v>-31.88671875</c:v>
                </c:pt>
                <c:pt idx="417">
                  <c:v>-31.98046875</c:v>
                </c:pt>
                <c:pt idx="418">
                  <c:v>-31.98828125</c:v>
                </c:pt>
                <c:pt idx="419">
                  <c:v>-31.978515625</c:v>
                </c:pt>
                <c:pt idx="420">
                  <c:v>-31.9462890625</c:v>
                </c:pt>
                <c:pt idx="421">
                  <c:v>-31.9375</c:v>
                </c:pt>
                <c:pt idx="422">
                  <c:v>-31.9326171875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D-DF4B-B37D-109C12117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363152"/>
        <c:axId val="789377232"/>
      </c:scatterChart>
      <c:valAx>
        <c:axId val="78936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377232"/>
        <c:crosses val="autoZero"/>
        <c:crossBetween val="midCat"/>
      </c:valAx>
      <c:valAx>
        <c:axId val="7893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36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plant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correcting_init_temp!$D$2:$D$295</c:f>
              <c:numCache>
                <c:formatCode>mm:ss.0</c:formatCode>
                <c:ptCount val="294"/>
                <c:pt idx="0">
                  <c:v>45105.526041666664</c:v>
                </c:pt>
                <c:pt idx="1">
                  <c:v>45105.526377314818</c:v>
                </c:pt>
                <c:pt idx="2">
                  <c:v>45105.526608796295</c:v>
                </c:pt>
                <c:pt idx="3">
                  <c:v>45105.526620370372</c:v>
                </c:pt>
                <c:pt idx="4">
                  <c:v>45105.52685185185</c:v>
                </c:pt>
                <c:pt idx="5">
                  <c:v>45105.526898148149</c:v>
                </c:pt>
                <c:pt idx="6">
                  <c:v>45105.526944444442</c:v>
                </c:pt>
                <c:pt idx="7">
                  <c:v>45105.527048611111</c:v>
                </c:pt>
                <c:pt idx="8">
                  <c:v>45105.527187500003</c:v>
                </c:pt>
                <c:pt idx="9">
                  <c:v>45105.527337962965</c:v>
                </c:pt>
                <c:pt idx="10">
                  <c:v>45105.527395833335</c:v>
                </c:pt>
                <c:pt idx="11">
                  <c:v>45105.52753472222</c:v>
                </c:pt>
                <c:pt idx="12">
                  <c:v>45105.527557870373</c:v>
                </c:pt>
                <c:pt idx="13">
                  <c:v>45105.527754629627</c:v>
                </c:pt>
                <c:pt idx="14">
                  <c:v>45105.527997685182</c:v>
                </c:pt>
                <c:pt idx="15">
                  <c:v>45105.528182870374</c:v>
                </c:pt>
                <c:pt idx="16">
                  <c:v>45105.528391203705</c:v>
                </c:pt>
                <c:pt idx="17">
                  <c:v>45105.528460648151</c:v>
                </c:pt>
                <c:pt idx="18">
                  <c:v>45105.52847222222</c:v>
                </c:pt>
                <c:pt idx="19">
                  <c:v>45105.528587962966</c:v>
                </c:pt>
                <c:pt idx="20">
                  <c:v>45105.528599537036</c:v>
                </c:pt>
                <c:pt idx="21">
                  <c:v>45105.528611111113</c:v>
                </c:pt>
                <c:pt idx="22">
                  <c:v>45105.528634259259</c:v>
                </c:pt>
                <c:pt idx="23">
                  <c:v>45105.528668981482</c:v>
                </c:pt>
                <c:pt idx="24">
                  <c:v>45105.528692129628</c:v>
                </c:pt>
                <c:pt idx="25">
                  <c:v>45105.528807870367</c:v>
                </c:pt>
                <c:pt idx="26">
                  <c:v>45105.529386574075</c:v>
                </c:pt>
                <c:pt idx="27">
                  <c:v>45105.529409722221</c:v>
                </c:pt>
                <c:pt idx="28">
                  <c:v>45105.529664351852</c:v>
                </c:pt>
                <c:pt idx="29">
                  <c:v>45105.529722222222</c:v>
                </c:pt>
                <c:pt idx="30">
                  <c:v>45105.529791666668</c:v>
                </c:pt>
                <c:pt idx="31">
                  <c:v>45105.529803240737</c:v>
                </c:pt>
                <c:pt idx="32">
                  <c:v>45105.529895833337</c:v>
                </c:pt>
                <c:pt idx="33">
                  <c:v>45105.529907407406</c:v>
                </c:pt>
                <c:pt idx="34">
                  <c:v>45105.530162037037</c:v>
                </c:pt>
                <c:pt idx="35">
                  <c:v>45105.530532407407</c:v>
                </c:pt>
                <c:pt idx="36">
                  <c:v>45105.530624999999</c:v>
                </c:pt>
                <c:pt idx="37">
                  <c:v>45105.530682870369</c:v>
                </c:pt>
                <c:pt idx="38">
                  <c:v>45105.530706018515</c:v>
                </c:pt>
                <c:pt idx="39">
                  <c:v>45105.530740740738</c:v>
                </c:pt>
                <c:pt idx="40">
                  <c:v>45105.530752314815</c:v>
                </c:pt>
                <c:pt idx="41">
                  <c:v>45105.530891203707</c:v>
                </c:pt>
                <c:pt idx="42">
                  <c:v>45105.530902777777</c:v>
                </c:pt>
                <c:pt idx="43">
                  <c:v>45105.531006944446</c:v>
                </c:pt>
                <c:pt idx="44">
                  <c:v>45105.531122685185</c:v>
                </c:pt>
                <c:pt idx="45">
                  <c:v>45105.531134259261</c:v>
                </c:pt>
                <c:pt idx="46">
                  <c:v>45105.531307870369</c:v>
                </c:pt>
                <c:pt idx="47">
                  <c:v>45105.531319444446</c:v>
                </c:pt>
                <c:pt idx="48">
                  <c:v>45105.531388888892</c:v>
                </c:pt>
                <c:pt idx="49">
                  <c:v>45105.531397569444</c:v>
                </c:pt>
                <c:pt idx="50">
                  <c:v>45105.531747685185</c:v>
                </c:pt>
                <c:pt idx="51">
                  <c:v>45105.531805555554</c:v>
                </c:pt>
                <c:pt idx="52">
                  <c:v>45105.532106481478</c:v>
                </c:pt>
                <c:pt idx="53">
                  <c:v>45105.532337962963</c:v>
                </c:pt>
                <c:pt idx="54">
                  <c:v>45105.532349537039</c:v>
                </c:pt>
                <c:pt idx="55">
                  <c:v>45105.532465277778</c:v>
                </c:pt>
                <c:pt idx="56">
                  <c:v>45105.532557870371</c:v>
                </c:pt>
                <c:pt idx="57">
                  <c:v>45105.533009259256</c:v>
                </c:pt>
                <c:pt idx="58">
                  <c:v>45105.533113425925</c:v>
                </c:pt>
                <c:pt idx="59">
                  <c:v>45105.533148148148</c:v>
                </c:pt>
                <c:pt idx="60">
                  <c:v>45105.533171296294</c:v>
                </c:pt>
                <c:pt idx="61">
                  <c:v>45105.533206018517</c:v>
                </c:pt>
                <c:pt idx="62">
                  <c:v>45105.533414351848</c:v>
                </c:pt>
                <c:pt idx="63">
                  <c:v>45105.533483796295</c:v>
                </c:pt>
                <c:pt idx="64">
                  <c:v>45105.533645833333</c:v>
                </c:pt>
                <c:pt idx="65">
                  <c:v>45105.533668981479</c:v>
                </c:pt>
                <c:pt idx="66">
                  <c:v>45105.533680555556</c:v>
                </c:pt>
                <c:pt idx="67">
                  <c:v>45105.533715277779</c:v>
                </c:pt>
                <c:pt idx="68">
                  <c:v>45105.533726851849</c:v>
                </c:pt>
                <c:pt idx="69">
                  <c:v>45105.533807870372</c:v>
                </c:pt>
                <c:pt idx="70">
                  <c:v>45105.533842592595</c:v>
                </c:pt>
                <c:pt idx="71">
                  <c:v>45105.534016203703</c:v>
                </c:pt>
                <c:pt idx="72">
                  <c:v>45105.534085648149</c:v>
                </c:pt>
                <c:pt idx="73">
                  <c:v>45105.534212962964</c:v>
                </c:pt>
                <c:pt idx="74">
                  <c:v>45105.534224537034</c:v>
                </c:pt>
                <c:pt idx="75">
                  <c:v>45105.534305555557</c:v>
                </c:pt>
                <c:pt idx="76">
                  <c:v>45105.534317129626</c:v>
                </c:pt>
                <c:pt idx="77">
                  <c:v>45105.534351851849</c:v>
                </c:pt>
                <c:pt idx="78">
                  <c:v>45105.534398148149</c:v>
                </c:pt>
                <c:pt idx="79">
                  <c:v>45105.534432870372</c:v>
                </c:pt>
                <c:pt idx="80">
                  <c:v>45105.534490740742</c:v>
                </c:pt>
                <c:pt idx="81">
                  <c:v>45105.534618055557</c:v>
                </c:pt>
                <c:pt idx="82">
                  <c:v>45105.534756944442</c:v>
                </c:pt>
                <c:pt idx="83">
                  <c:v>45105.534907407404</c:v>
                </c:pt>
                <c:pt idx="84">
                  <c:v>45105.535034722219</c:v>
                </c:pt>
                <c:pt idx="85">
                  <c:v>45105.535081018519</c:v>
                </c:pt>
                <c:pt idx="86">
                  <c:v>45105.535138888888</c:v>
                </c:pt>
                <c:pt idx="87">
                  <c:v>45105.535162037035</c:v>
                </c:pt>
                <c:pt idx="88">
                  <c:v>45105.535173611112</c:v>
                </c:pt>
                <c:pt idx="89">
                  <c:v>45105.535254629627</c:v>
                </c:pt>
                <c:pt idx="90">
                  <c:v>45105.53533564815</c:v>
                </c:pt>
                <c:pt idx="91">
                  <c:v>45105.535439814812</c:v>
                </c:pt>
                <c:pt idx="92">
                  <c:v>45105.535462962966</c:v>
                </c:pt>
                <c:pt idx="93">
                  <c:v>45105.535520833335</c:v>
                </c:pt>
                <c:pt idx="94">
                  <c:v>45105.53570601852</c:v>
                </c:pt>
                <c:pt idx="95">
                  <c:v>45105.535740740743</c:v>
                </c:pt>
                <c:pt idx="96">
                  <c:v>45105.535752314812</c:v>
                </c:pt>
                <c:pt idx="97">
                  <c:v>45105.535763888889</c:v>
                </c:pt>
                <c:pt idx="98">
                  <c:v>45105.535833333335</c:v>
                </c:pt>
                <c:pt idx="99">
                  <c:v>45105.535844907405</c:v>
                </c:pt>
                <c:pt idx="100">
                  <c:v>45105.535879629628</c:v>
                </c:pt>
                <c:pt idx="101">
                  <c:v>45105.53597222222</c:v>
                </c:pt>
                <c:pt idx="102">
                  <c:v>45105.536226851851</c:v>
                </c:pt>
                <c:pt idx="103">
                  <c:v>45105.536550925928</c:v>
                </c:pt>
                <c:pt idx="104">
                  <c:v>45105.536561805558</c:v>
                </c:pt>
                <c:pt idx="105">
                  <c:v>45105.536979166667</c:v>
                </c:pt>
                <c:pt idx="106">
                  <c:v>45105.537048611113</c:v>
                </c:pt>
                <c:pt idx="107">
                  <c:v>45105.537118055552</c:v>
                </c:pt>
                <c:pt idx="108">
                  <c:v>45105.537314814814</c:v>
                </c:pt>
                <c:pt idx="109">
                  <c:v>45105.537407407406</c:v>
                </c:pt>
                <c:pt idx="110">
                  <c:v>45105.537557870368</c:v>
                </c:pt>
                <c:pt idx="111">
                  <c:v>45105.537569444445</c:v>
                </c:pt>
                <c:pt idx="112">
                  <c:v>45105.537604166668</c:v>
                </c:pt>
                <c:pt idx="113">
                  <c:v>45105.537708333337</c:v>
                </c:pt>
                <c:pt idx="114">
                  <c:v>45105.537719907406</c:v>
                </c:pt>
                <c:pt idx="115">
                  <c:v>45105.537766203706</c:v>
                </c:pt>
                <c:pt idx="116">
                  <c:v>45105.537789351853</c:v>
                </c:pt>
                <c:pt idx="117">
                  <c:v>45105.537835648145</c:v>
                </c:pt>
                <c:pt idx="118">
                  <c:v>45105.537847222222</c:v>
                </c:pt>
                <c:pt idx="119">
                  <c:v>45105.537858796299</c:v>
                </c:pt>
                <c:pt idx="120">
                  <c:v>45105.537951388891</c:v>
                </c:pt>
                <c:pt idx="121">
                  <c:v>45105.53800925926</c:v>
                </c:pt>
                <c:pt idx="122">
                  <c:v>45105.538032407407</c:v>
                </c:pt>
                <c:pt idx="123">
                  <c:v>45105.538101851853</c:v>
                </c:pt>
                <c:pt idx="124">
                  <c:v>45105.538206018522</c:v>
                </c:pt>
                <c:pt idx="125">
                  <c:v>45105.538368055553</c:v>
                </c:pt>
                <c:pt idx="126">
                  <c:v>45105.538414351853</c:v>
                </c:pt>
                <c:pt idx="127">
                  <c:v>45105.538472222222</c:v>
                </c:pt>
                <c:pt idx="128">
                  <c:v>45105.538518518515</c:v>
                </c:pt>
                <c:pt idx="129">
                  <c:v>45105.538576388892</c:v>
                </c:pt>
                <c:pt idx="130">
                  <c:v>45105.538587962961</c:v>
                </c:pt>
                <c:pt idx="131">
                  <c:v>45105.538645833331</c:v>
                </c:pt>
                <c:pt idx="132">
                  <c:v>45105.538703703707</c:v>
                </c:pt>
                <c:pt idx="133">
                  <c:v>45105.5387962963</c:v>
                </c:pt>
                <c:pt idx="134">
                  <c:v>45105.538865740738</c:v>
                </c:pt>
                <c:pt idx="135">
                  <c:v>45105.539027777777</c:v>
                </c:pt>
                <c:pt idx="136">
                  <c:v>45105.539036226852</c:v>
                </c:pt>
                <c:pt idx="137">
                  <c:v>45105.539155092592</c:v>
                </c:pt>
                <c:pt idx="138">
                  <c:v>45105.539363425924</c:v>
                </c:pt>
                <c:pt idx="139">
                  <c:v>45105.539444444446</c:v>
                </c:pt>
                <c:pt idx="140">
                  <c:v>45105.539594907408</c:v>
                </c:pt>
                <c:pt idx="141">
                  <c:v>45105.54</c:v>
                </c:pt>
                <c:pt idx="142">
                  <c:v>45105.540162037039</c:v>
                </c:pt>
                <c:pt idx="143">
                  <c:v>45105.540185185186</c:v>
                </c:pt>
                <c:pt idx="144">
                  <c:v>45105.540289351855</c:v>
                </c:pt>
                <c:pt idx="145">
                  <c:v>45105.540312500001</c:v>
                </c:pt>
                <c:pt idx="146">
                  <c:v>45105.540335648147</c:v>
                </c:pt>
                <c:pt idx="147">
                  <c:v>45105.540486111109</c:v>
                </c:pt>
                <c:pt idx="148">
                  <c:v>45105.540555555555</c:v>
                </c:pt>
                <c:pt idx="149">
                  <c:v>45105.540578703702</c:v>
                </c:pt>
                <c:pt idx="150">
                  <c:v>45105.541307870371</c:v>
                </c:pt>
                <c:pt idx="151">
                  <c:v>45105.541331018518</c:v>
                </c:pt>
                <c:pt idx="152">
                  <c:v>45105.541412037041</c:v>
                </c:pt>
                <c:pt idx="153">
                  <c:v>45105.541435185187</c:v>
                </c:pt>
                <c:pt idx="154">
                  <c:v>45105.541562500002</c:v>
                </c:pt>
                <c:pt idx="155">
                  <c:v>45105.541574074072</c:v>
                </c:pt>
                <c:pt idx="156">
                  <c:v>45105.541597222225</c:v>
                </c:pt>
                <c:pt idx="157">
                  <c:v>45105.541620370372</c:v>
                </c:pt>
                <c:pt idx="158">
                  <c:v>45105.541689814818</c:v>
                </c:pt>
                <c:pt idx="159">
                  <c:v>45105.541898148149</c:v>
                </c:pt>
                <c:pt idx="160">
                  <c:v>45105.541921296295</c:v>
                </c:pt>
                <c:pt idx="161">
                  <c:v>45105.541979166665</c:v>
                </c:pt>
                <c:pt idx="162">
                  <c:v>45105.542002314818</c:v>
                </c:pt>
                <c:pt idx="163">
                  <c:v>45105.542013888888</c:v>
                </c:pt>
                <c:pt idx="164">
                  <c:v>45105.542083333334</c:v>
                </c:pt>
                <c:pt idx="165">
                  <c:v>45105.542291666665</c:v>
                </c:pt>
                <c:pt idx="166">
                  <c:v>45105.54241898148</c:v>
                </c:pt>
                <c:pt idx="167">
                  <c:v>45105.542557870373</c:v>
                </c:pt>
                <c:pt idx="168">
                  <c:v>45105.542604166665</c:v>
                </c:pt>
                <c:pt idx="169">
                  <c:v>45105.542708333334</c:v>
                </c:pt>
                <c:pt idx="170">
                  <c:v>45105.542766203704</c:v>
                </c:pt>
                <c:pt idx="171">
                  <c:v>45105.542905092596</c:v>
                </c:pt>
                <c:pt idx="172">
                  <c:v>45105.543136574073</c:v>
                </c:pt>
                <c:pt idx="173">
                  <c:v>45105.543182870373</c:v>
                </c:pt>
                <c:pt idx="174">
                  <c:v>45105.543252314812</c:v>
                </c:pt>
                <c:pt idx="175">
                  <c:v>45105.543379629627</c:v>
                </c:pt>
                <c:pt idx="176">
                  <c:v>45105.543414351851</c:v>
                </c:pt>
                <c:pt idx="177">
                  <c:v>45105.543564814812</c:v>
                </c:pt>
                <c:pt idx="178">
                  <c:v>45105.544050925928</c:v>
                </c:pt>
                <c:pt idx="179">
                  <c:v>45105.544120370374</c:v>
                </c:pt>
                <c:pt idx="180">
                  <c:v>45105.54415509259</c:v>
                </c:pt>
                <c:pt idx="181">
                  <c:v>45105.544166666667</c:v>
                </c:pt>
                <c:pt idx="182">
                  <c:v>45105.544224537036</c:v>
                </c:pt>
                <c:pt idx="183">
                  <c:v>45105.544282407405</c:v>
                </c:pt>
                <c:pt idx="184">
                  <c:v>45105.544537037036</c:v>
                </c:pt>
                <c:pt idx="185">
                  <c:v>45105.544675925928</c:v>
                </c:pt>
                <c:pt idx="186">
                  <c:v>45105.544687499998</c:v>
                </c:pt>
                <c:pt idx="187">
                  <c:v>45105.545335648145</c:v>
                </c:pt>
                <c:pt idx="188">
                  <c:v>45105.545405092591</c:v>
                </c:pt>
                <c:pt idx="189">
                  <c:v>45105.545428240737</c:v>
                </c:pt>
                <c:pt idx="190">
                  <c:v>45105.545451388891</c:v>
                </c:pt>
                <c:pt idx="191">
                  <c:v>45105.545613425929</c:v>
                </c:pt>
                <c:pt idx="192">
                  <c:v>45105.545763888891</c:v>
                </c:pt>
                <c:pt idx="193">
                  <c:v>45105.545891203707</c:v>
                </c:pt>
                <c:pt idx="194">
                  <c:v>45105.545902777776</c:v>
                </c:pt>
                <c:pt idx="195">
                  <c:v>45105.545925925922</c:v>
                </c:pt>
                <c:pt idx="196">
                  <c:v>45105.546458333331</c:v>
                </c:pt>
                <c:pt idx="197">
                  <c:v>45105.546574074076</c:v>
                </c:pt>
                <c:pt idx="198">
                  <c:v>45105.546655092592</c:v>
                </c:pt>
                <c:pt idx="199">
                  <c:v>45105.5469212963</c:v>
                </c:pt>
                <c:pt idx="200">
                  <c:v>45105.546956018516</c:v>
                </c:pt>
                <c:pt idx="201">
                  <c:v>45105.547048611108</c:v>
                </c:pt>
                <c:pt idx="202">
                  <c:v>45105.547071759262</c:v>
                </c:pt>
                <c:pt idx="203">
                  <c:v>45105.547418981485</c:v>
                </c:pt>
                <c:pt idx="204">
                  <c:v>45105.547453703701</c:v>
                </c:pt>
                <c:pt idx="205">
                  <c:v>45105.547662037039</c:v>
                </c:pt>
                <c:pt idx="206">
                  <c:v>45105.547719907408</c:v>
                </c:pt>
                <c:pt idx="207">
                  <c:v>45105.547777777778</c:v>
                </c:pt>
                <c:pt idx="208">
                  <c:v>45105.547986111109</c:v>
                </c:pt>
                <c:pt idx="209">
                  <c:v>45105.548020833332</c:v>
                </c:pt>
                <c:pt idx="210">
                  <c:v>45105.548449074071</c:v>
                </c:pt>
                <c:pt idx="211">
                  <c:v>45105.548472222225</c:v>
                </c:pt>
                <c:pt idx="212">
                  <c:v>45105.548483796294</c:v>
                </c:pt>
                <c:pt idx="213">
                  <c:v>45105.548506944448</c:v>
                </c:pt>
                <c:pt idx="214">
                  <c:v>45105.548530092594</c:v>
                </c:pt>
                <c:pt idx="215">
                  <c:v>45105.54859953704</c:v>
                </c:pt>
                <c:pt idx="216">
                  <c:v>45105.548634259256</c:v>
                </c:pt>
                <c:pt idx="217">
                  <c:v>45105.548668981479</c:v>
                </c:pt>
                <c:pt idx="218">
                  <c:v>45105.549062500002</c:v>
                </c:pt>
                <c:pt idx="219">
                  <c:v>45105.549085648148</c:v>
                </c:pt>
                <c:pt idx="220">
                  <c:v>45105.549095949071</c:v>
                </c:pt>
                <c:pt idx="221">
                  <c:v>45105.549189814818</c:v>
                </c:pt>
                <c:pt idx="222">
                  <c:v>45105.549340277779</c:v>
                </c:pt>
                <c:pt idx="223">
                  <c:v>45105.549398148149</c:v>
                </c:pt>
                <c:pt idx="224">
                  <c:v>45105.549444444441</c:v>
                </c:pt>
                <c:pt idx="225">
                  <c:v>45105.54954861111</c:v>
                </c:pt>
                <c:pt idx="226">
                  <c:v>45105.549942129626</c:v>
                </c:pt>
                <c:pt idx="227">
                  <c:v>45105.550104166665</c:v>
                </c:pt>
                <c:pt idx="228">
                  <c:v>45105.550185185188</c:v>
                </c:pt>
                <c:pt idx="229">
                  <c:v>45105.550208333334</c:v>
                </c:pt>
                <c:pt idx="230">
                  <c:v>45105.550254629627</c:v>
                </c:pt>
                <c:pt idx="231">
                  <c:v>45105.550625000003</c:v>
                </c:pt>
                <c:pt idx="232">
                  <c:v>45105.550636574073</c:v>
                </c:pt>
                <c:pt idx="233">
                  <c:v>45105.550729166665</c:v>
                </c:pt>
                <c:pt idx="234">
                  <c:v>45105.550798611112</c:v>
                </c:pt>
                <c:pt idx="235">
                  <c:v>45105.550891203704</c:v>
                </c:pt>
                <c:pt idx="236">
                  <c:v>45105.551076388889</c:v>
                </c:pt>
                <c:pt idx="237">
                  <c:v>45105.551192129627</c:v>
                </c:pt>
                <c:pt idx="238">
                  <c:v>45105.55128472222</c:v>
                </c:pt>
                <c:pt idx="239">
                  <c:v>45105.551319444443</c:v>
                </c:pt>
                <c:pt idx="240">
                  <c:v>45105.551550925928</c:v>
                </c:pt>
                <c:pt idx="241">
                  <c:v>45105.551620370374</c:v>
                </c:pt>
                <c:pt idx="242">
                  <c:v>45105.551770833335</c:v>
                </c:pt>
                <c:pt idx="243">
                  <c:v>45105.552025462966</c:v>
                </c:pt>
                <c:pt idx="244">
                  <c:v>45105.552523148152</c:v>
                </c:pt>
                <c:pt idx="245">
                  <c:v>45105.552615740744</c:v>
                </c:pt>
                <c:pt idx="246">
                  <c:v>45105.55269675926</c:v>
                </c:pt>
                <c:pt idx="247">
                  <c:v>45105.553090277775</c:v>
                </c:pt>
                <c:pt idx="248">
                  <c:v>45105.553206018521</c:v>
                </c:pt>
                <c:pt idx="249">
                  <c:v>45105.553240740737</c:v>
                </c:pt>
                <c:pt idx="250">
                  <c:v>45105.553344907406</c:v>
                </c:pt>
                <c:pt idx="251">
                  <c:v>45105.553506944445</c:v>
                </c:pt>
                <c:pt idx="252">
                  <c:v>45105.553541666668</c:v>
                </c:pt>
                <c:pt idx="253">
                  <c:v>45105.553611111114</c:v>
                </c:pt>
                <c:pt idx="254">
                  <c:v>45105.553726851853</c:v>
                </c:pt>
                <c:pt idx="255">
                  <c:v>45105.553796296299</c:v>
                </c:pt>
                <c:pt idx="256">
                  <c:v>45105.554016203707</c:v>
                </c:pt>
                <c:pt idx="257">
                  <c:v>45105.554120370369</c:v>
                </c:pt>
                <c:pt idx="258">
                  <c:v>45105.554166666669</c:v>
                </c:pt>
                <c:pt idx="259">
                  <c:v>45105.554351851853</c:v>
                </c:pt>
                <c:pt idx="260">
                  <c:v>45105.554490740738</c:v>
                </c:pt>
                <c:pt idx="261">
                  <c:v>45105.554745370369</c:v>
                </c:pt>
                <c:pt idx="262">
                  <c:v>45105.554884259262</c:v>
                </c:pt>
                <c:pt idx="263">
                  <c:v>45105.554942129631</c:v>
                </c:pt>
                <c:pt idx="264">
                  <c:v>45105.555</c:v>
                </c:pt>
                <c:pt idx="265">
                  <c:v>45105.555104166669</c:v>
                </c:pt>
                <c:pt idx="266">
                  <c:v>45105.555138888885</c:v>
                </c:pt>
                <c:pt idx="267">
                  <c:v>45105.555347222224</c:v>
                </c:pt>
                <c:pt idx="268">
                  <c:v>45105.555381944447</c:v>
                </c:pt>
                <c:pt idx="269">
                  <c:v>45105.555578703701</c:v>
                </c:pt>
                <c:pt idx="270">
                  <c:v>45105.555671296293</c:v>
                </c:pt>
                <c:pt idx="271">
                  <c:v>45105.555752314816</c:v>
                </c:pt>
                <c:pt idx="272">
                  <c:v>45105.556250000001</c:v>
                </c:pt>
                <c:pt idx="273">
                  <c:v>45105.556273148148</c:v>
                </c:pt>
                <c:pt idx="274">
                  <c:v>45105.556423611109</c:v>
                </c:pt>
                <c:pt idx="275">
                  <c:v>45105.556527777779</c:v>
                </c:pt>
                <c:pt idx="276">
                  <c:v>45105.557025462964</c:v>
                </c:pt>
                <c:pt idx="277">
                  <c:v>45105.557071759256</c:v>
                </c:pt>
                <c:pt idx="278">
                  <c:v>45105.557106481479</c:v>
                </c:pt>
                <c:pt idx="279">
                  <c:v>45105.557245370372</c:v>
                </c:pt>
                <c:pt idx="280">
                  <c:v>45105.557326388887</c:v>
                </c:pt>
                <c:pt idx="281">
                  <c:v>45105.557349537034</c:v>
                </c:pt>
                <c:pt idx="282">
                  <c:v>45105.557511574072</c:v>
                </c:pt>
                <c:pt idx="283">
                  <c:v>45105.55777777778</c:v>
                </c:pt>
                <c:pt idx="284">
                  <c:v>45105.557824074072</c:v>
                </c:pt>
                <c:pt idx="285">
                  <c:v>45105.558182870373</c:v>
                </c:pt>
                <c:pt idx="286">
                  <c:v>45105.558206018519</c:v>
                </c:pt>
                <c:pt idx="287">
                  <c:v>45105.558379629627</c:v>
                </c:pt>
                <c:pt idx="288">
                  <c:v>45105.558553240742</c:v>
                </c:pt>
                <c:pt idx="289">
                  <c:v>45105.55878472222</c:v>
                </c:pt>
                <c:pt idx="290">
                  <c:v>45105.559618055559</c:v>
                </c:pt>
                <c:pt idx="291">
                  <c:v>45105.559641203705</c:v>
                </c:pt>
                <c:pt idx="292">
                  <c:v>45105.559675925928</c:v>
                </c:pt>
                <c:pt idx="293">
                  <c:v>45105.559907407405</c:v>
                </c:pt>
              </c:numCache>
            </c:numRef>
          </c:xVal>
          <c:yVal>
            <c:numRef>
              <c:f>correcting_init_temp!$E$2:$E$295</c:f>
              <c:numCache>
                <c:formatCode>General</c:formatCode>
                <c:ptCount val="294"/>
                <c:pt idx="0">
                  <c:v>-30.540000915526999</c:v>
                </c:pt>
                <c:pt idx="1">
                  <c:v>-30.040000915526999</c:v>
                </c:pt>
                <c:pt idx="2">
                  <c:v>-29.659999847411999</c:v>
                </c:pt>
                <c:pt idx="3">
                  <c:v>-30.430000305176002</c:v>
                </c:pt>
                <c:pt idx="4">
                  <c:v>-30.079999923706001</c:v>
                </c:pt>
                <c:pt idx="5">
                  <c:v>-30.470001220703001</c:v>
                </c:pt>
                <c:pt idx="6">
                  <c:v>-30.860000610351999</c:v>
                </c:pt>
                <c:pt idx="7">
                  <c:v>-30.420000076293999</c:v>
                </c:pt>
                <c:pt idx="8">
                  <c:v>-29.940000534058001</c:v>
                </c:pt>
                <c:pt idx="9">
                  <c:v>-29.39999961853</c:v>
                </c:pt>
                <c:pt idx="10">
                  <c:v>-29.829999923706001</c:v>
                </c:pt>
                <c:pt idx="11">
                  <c:v>-29.270000457763999</c:v>
                </c:pt>
                <c:pt idx="12">
                  <c:v>-29.610000610351999</c:v>
                </c:pt>
                <c:pt idx="13">
                  <c:v>-29.229999542236001</c:v>
                </c:pt>
                <c:pt idx="14">
                  <c:v>-28.630001068115</c:v>
                </c:pt>
                <c:pt idx="15">
                  <c:v>-28.319999694823998</c:v>
                </c:pt>
                <c:pt idx="16">
                  <c:v>-27.979999542236001</c:v>
                </c:pt>
                <c:pt idx="17">
                  <c:v>-28.489999771118001</c:v>
                </c:pt>
                <c:pt idx="18">
                  <c:v>-28.079999923706001</c:v>
                </c:pt>
                <c:pt idx="19">
                  <c:v>-27.710000991821001</c:v>
                </c:pt>
                <c:pt idx="20">
                  <c:v>-28.090000152588001</c:v>
                </c:pt>
                <c:pt idx="21">
                  <c:v>-27.560001373291001</c:v>
                </c:pt>
                <c:pt idx="22">
                  <c:v>-27.920000076293999</c:v>
                </c:pt>
                <c:pt idx="23">
                  <c:v>-27.510000228881999</c:v>
                </c:pt>
                <c:pt idx="24">
                  <c:v>-27.890001296996999</c:v>
                </c:pt>
                <c:pt idx="25">
                  <c:v>-27.569999694823998</c:v>
                </c:pt>
                <c:pt idx="26">
                  <c:v>-27.890001296996999</c:v>
                </c:pt>
                <c:pt idx="27">
                  <c:v>-27.590000152588001</c:v>
                </c:pt>
                <c:pt idx="28">
                  <c:v>-28.10000038147</c:v>
                </c:pt>
                <c:pt idx="29">
                  <c:v>-27.690000534058001</c:v>
                </c:pt>
                <c:pt idx="30">
                  <c:v>-28.050001144408998</c:v>
                </c:pt>
                <c:pt idx="31">
                  <c:v>-27.710000991821001</c:v>
                </c:pt>
                <c:pt idx="32">
                  <c:v>-27.280000686646002</c:v>
                </c:pt>
                <c:pt idx="33">
                  <c:v>-27.670000076293999</c:v>
                </c:pt>
                <c:pt idx="34">
                  <c:v>-28</c:v>
                </c:pt>
                <c:pt idx="35">
                  <c:v>-27.690000534058001</c:v>
                </c:pt>
                <c:pt idx="36">
                  <c:v>-27.380001068115</c:v>
                </c:pt>
                <c:pt idx="37">
                  <c:v>-27.020000457763999</c:v>
                </c:pt>
                <c:pt idx="38">
                  <c:v>-26.590000152588001</c:v>
                </c:pt>
                <c:pt idx="39">
                  <c:v>-26.89999961853</c:v>
                </c:pt>
                <c:pt idx="40">
                  <c:v>-26.569999694823998</c:v>
                </c:pt>
                <c:pt idx="41">
                  <c:v>-26.930000305176002</c:v>
                </c:pt>
                <c:pt idx="42">
                  <c:v>-26.420000076293999</c:v>
                </c:pt>
                <c:pt idx="43">
                  <c:v>-26.840000152588001</c:v>
                </c:pt>
                <c:pt idx="44">
                  <c:v>-26.489999771118001</c:v>
                </c:pt>
                <c:pt idx="45">
                  <c:v>-26.920000076293999</c:v>
                </c:pt>
                <c:pt idx="46">
                  <c:v>-26.460000991821001</c:v>
                </c:pt>
                <c:pt idx="47">
                  <c:v>-26.860000610351999</c:v>
                </c:pt>
                <c:pt idx="48">
                  <c:v>-26.340000152588001</c:v>
                </c:pt>
                <c:pt idx="49">
                  <c:v>-26.640001296996999</c:v>
                </c:pt>
                <c:pt idx="50">
                  <c:v>-26.280000686646002</c:v>
                </c:pt>
                <c:pt idx="51">
                  <c:v>-26.659999847411999</c:v>
                </c:pt>
                <c:pt idx="52">
                  <c:v>-26.340000152588001</c:v>
                </c:pt>
                <c:pt idx="53">
                  <c:v>-25.940000534058001</c:v>
                </c:pt>
                <c:pt idx="54">
                  <c:v>-25.60000038147</c:v>
                </c:pt>
                <c:pt idx="55">
                  <c:v>-26.140001296996999</c:v>
                </c:pt>
                <c:pt idx="56">
                  <c:v>-26.790000915526999</c:v>
                </c:pt>
                <c:pt idx="57">
                  <c:v>-26.430000305176002</c:v>
                </c:pt>
                <c:pt idx="58">
                  <c:v>-26.090000152588001</c:v>
                </c:pt>
                <c:pt idx="59">
                  <c:v>-25.75</c:v>
                </c:pt>
                <c:pt idx="60">
                  <c:v>-26.230001449585</c:v>
                </c:pt>
                <c:pt idx="61">
                  <c:v>-25.770000457763999</c:v>
                </c:pt>
                <c:pt idx="62">
                  <c:v>-25.300001144408998</c:v>
                </c:pt>
                <c:pt idx="63">
                  <c:v>-25.680000305176002</c:v>
                </c:pt>
                <c:pt idx="64">
                  <c:v>-25.35000038147</c:v>
                </c:pt>
                <c:pt idx="65">
                  <c:v>-25.680000305176002</c:v>
                </c:pt>
                <c:pt idx="66">
                  <c:v>-25.980001449585</c:v>
                </c:pt>
                <c:pt idx="67">
                  <c:v>-25.670000076293999</c:v>
                </c:pt>
                <c:pt idx="68">
                  <c:v>-26.060001373291001</c:v>
                </c:pt>
                <c:pt idx="69">
                  <c:v>-25.75</c:v>
                </c:pt>
                <c:pt idx="70">
                  <c:v>-26.069999694823998</c:v>
                </c:pt>
                <c:pt idx="71">
                  <c:v>-26.409999847411999</c:v>
                </c:pt>
                <c:pt idx="72">
                  <c:v>-26.980001449585</c:v>
                </c:pt>
                <c:pt idx="73">
                  <c:v>-27.440000534058001</c:v>
                </c:pt>
                <c:pt idx="74">
                  <c:v>-27.079999923706001</c:v>
                </c:pt>
                <c:pt idx="75">
                  <c:v>-27.390001296996999</c:v>
                </c:pt>
                <c:pt idx="76">
                  <c:v>-27.069999694823998</c:v>
                </c:pt>
                <c:pt idx="77">
                  <c:v>-27.460000991821001</c:v>
                </c:pt>
                <c:pt idx="78">
                  <c:v>-27.110000610351999</c:v>
                </c:pt>
                <c:pt idx="79">
                  <c:v>-26.790000915526999</c:v>
                </c:pt>
                <c:pt idx="80">
                  <c:v>-26.420000076293999</c:v>
                </c:pt>
                <c:pt idx="81">
                  <c:v>-26.840000152588001</c:v>
                </c:pt>
                <c:pt idx="82">
                  <c:v>-27.220001220703001</c:v>
                </c:pt>
                <c:pt idx="83">
                  <c:v>-26.85000038147</c:v>
                </c:pt>
                <c:pt idx="84">
                  <c:v>-26.370000839233001</c:v>
                </c:pt>
                <c:pt idx="85">
                  <c:v>-26.780000686646002</c:v>
                </c:pt>
                <c:pt idx="86">
                  <c:v>-27.409999847411999</c:v>
                </c:pt>
                <c:pt idx="87">
                  <c:v>-27.060001373291001</c:v>
                </c:pt>
                <c:pt idx="88">
                  <c:v>-27.430000305176002</c:v>
                </c:pt>
                <c:pt idx="89">
                  <c:v>-27.120000839233001</c:v>
                </c:pt>
                <c:pt idx="90">
                  <c:v>-26.590000152588001</c:v>
                </c:pt>
                <c:pt idx="91">
                  <c:v>-26.960000991821001</c:v>
                </c:pt>
                <c:pt idx="92">
                  <c:v>-27.329999923706001</c:v>
                </c:pt>
                <c:pt idx="93">
                  <c:v>-27.659999847411999</c:v>
                </c:pt>
                <c:pt idx="94">
                  <c:v>-28.170000076293999</c:v>
                </c:pt>
                <c:pt idx="95">
                  <c:v>-27.85000038147</c:v>
                </c:pt>
                <c:pt idx="96">
                  <c:v>-27.489999771118001</c:v>
                </c:pt>
                <c:pt idx="97">
                  <c:v>-27.829999923706001</c:v>
                </c:pt>
                <c:pt idx="98">
                  <c:v>-27.14999961853</c:v>
                </c:pt>
                <c:pt idx="99">
                  <c:v>-27.5</c:v>
                </c:pt>
                <c:pt idx="100">
                  <c:v>-27.14999961853</c:v>
                </c:pt>
                <c:pt idx="101">
                  <c:v>-26.730001449585</c:v>
                </c:pt>
                <c:pt idx="102">
                  <c:v>-27.10000038147</c:v>
                </c:pt>
                <c:pt idx="103">
                  <c:v>-27.630001068115</c:v>
                </c:pt>
                <c:pt idx="104">
                  <c:v>-27.300001144408998</c:v>
                </c:pt>
                <c:pt idx="105">
                  <c:v>-27.700000762938998</c:v>
                </c:pt>
                <c:pt idx="106">
                  <c:v>-28.180000305176002</c:v>
                </c:pt>
                <c:pt idx="107">
                  <c:v>-28.510000228881999</c:v>
                </c:pt>
                <c:pt idx="108">
                  <c:v>-28.810001373291001</c:v>
                </c:pt>
                <c:pt idx="109">
                  <c:v>-28.340000152588001</c:v>
                </c:pt>
                <c:pt idx="110">
                  <c:v>-27.870000839233001</c:v>
                </c:pt>
                <c:pt idx="111">
                  <c:v>-28.260000228881999</c:v>
                </c:pt>
                <c:pt idx="112">
                  <c:v>-27.930000305176002</c:v>
                </c:pt>
                <c:pt idx="113">
                  <c:v>-27.510000228881999</c:v>
                </c:pt>
                <c:pt idx="114">
                  <c:v>-28.10000038147</c:v>
                </c:pt>
                <c:pt idx="115">
                  <c:v>-27.610000610351999</c:v>
                </c:pt>
                <c:pt idx="116">
                  <c:v>-28.270000457763999</c:v>
                </c:pt>
                <c:pt idx="117">
                  <c:v>-27.920000076293999</c:v>
                </c:pt>
                <c:pt idx="118">
                  <c:v>-27.470001220703001</c:v>
                </c:pt>
                <c:pt idx="119">
                  <c:v>-28.010000228881999</c:v>
                </c:pt>
                <c:pt idx="120">
                  <c:v>-28.530000686646002</c:v>
                </c:pt>
                <c:pt idx="121">
                  <c:v>-28.14999961853</c:v>
                </c:pt>
                <c:pt idx="122">
                  <c:v>-28.470001220703001</c:v>
                </c:pt>
                <c:pt idx="123">
                  <c:v>-28.840000152588001</c:v>
                </c:pt>
                <c:pt idx="124">
                  <c:v>-28.510000228881999</c:v>
                </c:pt>
                <c:pt idx="125">
                  <c:v>-28.829999923706001</c:v>
                </c:pt>
                <c:pt idx="126">
                  <c:v>-28.370000839233001</c:v>
                </c:pt>
                <c:pt idx="127">
                  <c:v>-28.75</c:v>
                </c:pt>
                <c:pt idx="128">
                  <c:v>-28.39999961853</c:v>
                </c:pt>
                <c:pt idx="129">
                  <c:v>-28.030000686646002</c:v>
                </c:pt>
                <c:pt idx="130">
                  <c:v>-28.409999847411999</c:v>
                </c:pt>
                <c:pt idx="131">
                  <c:v>-28.040000915526999</c:v>
                </c:pt>
                <c:pt idx="132">
                  <c:v>-28.460000991821001</c:v>
                </c:pt>
                <c:pt idx="133">
                  <c:v>-28.159999847411999</c:v>
                </c:pt>
                <c:pt idx="134">
                  <c:v>-28.489999771118001</c:v>
                </c:pt>
                <c:pt idx="135">
                  <c:v>-28.069999694823998</c:v>
                </c:pt>
                <c:pt idx="136">
                  <c:v>-28.5</c:v>
                </c:pt>
                <c:pt idx="137">
                  <c:v>-29.10000038147</c:v>
                </c:pt>
                <c:pt idx="138">
                  <c:v>-29.579999923706001</c:v>
                </c:pt>
                <c:pt idx="139">
                  <c:v>-29.210000991821001</c:v>
                </c:pt>
                <c:pt idx="140">
                  <c:v>-28.800001144408998</c:v>
                </c:pt>
                <c:pt idx="141">
                  <c:v>-29.130001068115</c:v>
                </c:pt>
                <c:pt idx="142">
                  <c:v>-29.5</c:v>
                </c:pt>
                <c:pt idx="143">
                  <c:v>-29.880001068115</c:v>
                </c:pt>
                <c:pt idx="144">
                  <c:v>-30.430000305176002</c:v>
                </c:pt>
                <c:pt idx="145">
                  <c:v>-30.030000686646002</c:v>
                </c:pt>
                <c:pt idx="146">
                  <c:v>-30.420000076293999</c:v>
                </c:pt>
                <c:pt idx="147">
                  <c:v>-29.979999542236001</c:v>
                </c:pt>
                <c:pt idx="148">
                  <c:v>-30.380001068115</c:v>
                </c:pt>
                <c:pt idx="149">
                  <c:v>-29.909999847411999</c:v>
                </c:pt>
                <c:pt idx="150">
                  <c:v>-29.5</c:v>
                </c:pt>
                <c:pt idx="151">
                  <c:v>-29.170000076293999</c:v>
                </c:pt>
                <c:pt idx="152">
                  <c:v>-29.470001220703001</c:v>
                </c:pt>
                <c:pt idx="153">
                  <c:v>-29.85000038147</c:v>
                </c:pt>
                <c:pt idx="154">
                  <c:v>-29.200000762938998</c:v>
                </c:pt>
                <c:pt idx="155">
                  <c:v>-29.590000152588001</c:v>
                </c:pt>
                <c:pt idx="156">
                  <c:v>-29.260000228881999</c:v>
                </c:pt>
                <c:pt idx="157">
                  <c:v>-29.810001373291001</c:v>
                </c:pt>
                <c:pt idx="158">
                  <c:v>-30.220001220703001</c:v>
                </c:pt>
                <c:pt idx="159">
                  <c:v>-29.579999923706001</c:v>
                </c:pt>
                <c:pt idx="160">
                  <c:v>-29.890001296996999</c:v>
                </c:pt>
                <c:pt idx="161">
                  <c:v>-29.489999771118001</c:v>
                </c:pt>
                <c:pt idx="162">
                  <c:v>-29.120000839233001</c:v>
                </c:pt>
                <c:pt idx="163">
                  <c:v>-29.5</c:v>
                </c:pt>
                <c:pt idx="164">
                  <c:v>-30.010000228881999</c:v>
                </c:pt>
                <c:pt idx="165">
                  <c:v>-30.329999923706001</c:v>
                </c:pt>
                <c:pt idx="166">
                  <c:v>-30.010000228881999</c:v>
                </c:pt>
                <c:pt idx="167">
                  <c:v>-29.610000610351999</c:v>
                </c:pt>
                <c:pt idx="168">
                  <c:v>-29.159999847411999</c:v>
                </c:pt>
                <c:pt idx="169">
                  <c:v>-28.800001144408998</c:v>
                </c:pt>
                <c:pt idx="170">
                  <c:v>-29.14999961853</c:v>
                </c:pt>
                <c:pt idx="171">
                  <c:v>-29.560001373291001</c:v>
                </c:pt>
                <c:pt idx="172">
                  <c:v>-29.159999847411999</c:v>
                </c:pt>
                <c:pt idx="173">
                  <c:v>-29.510000228881999</c:v>
                </c:pt>
                <c:pt idx="174">
                  <c:v>-29.870000839233001</c:v>
                </c:pt>
                <c:pt idx="175">
                  <c:v>-30.25</c:v>
                </c:pt>
                <c:pt idx="176">
                  <c:v>-29.870000839233001</c:v>
                </c:pt>
                <c:pt idx="177">
                  <c:v>-30.180000305176002</c:v>
                </c:pt>
                <c:pt idx="178">
                  <c:v>-29.819999694823998</c:v>
                </c:pt>
                <c:pt idx="179">
                  <c:v>-30.120000839233001</c:v>
                </c:pt>
                <c:pt idx="180">
                  <c:v>-29.729999542236001</c:v>
                </c:pt>
                <c:pt idx="181">
                  <c:v>-30.060001373291001</c:v>
                </c:pt>
                <c:pt idx="182">
                  <c:v>-29.690000534058001</c:v>
                </c:pt>
                <c:pt idx="183">
                  <c:v>-29.229999542236001</c:v>
                </c:pt>
                <c:pt idx="184">
                  <c:v>-28.880001068115</c:v>
                </c:pt>
                <c:pt idx="185">
                  <c:v>-29.35000038147</c:v>
                </c:pt>
                <c:pt idx="186">
                  <c:v>-29.030000686646002</c:v>
                </c:pt>
                <c:pt idx="187">
                  <c:v>-29.380001068115</c:v>
                </c:pt>
                <c:pt idx="188">
                  <c:v>-28.880001068115</c:v>
                </c:pt>
                <c:pt idx="189">
                  <c:v>-29.220001220703001</c:v>
                </c:pt>
                <c:pt idx="190">
                  <c:v>-28.800001144408998</c:v>
                </c:pt>
                <c:pt idx="191">
                  <c:v>-29.390001296996999</c:v>
                </c:pt>
                <c:pt idx="192">
                  <c:v>-29.790000915526999</c:v>
                </c:pt>
                <c:pt idx="193">
                  <c:v>-30.260000228881999</c:v>
                </c:pt>
                <c:pt idx="194">
                  <c:v>-29.790000915526999</c:v>
                </c:pt>
                <c:pt idx="195">
                  <c:v>-30.290000915526999</c:v>
                </c:pt>
                <c:pt idx="196">
                  <c:v>-29.940000534058001</c:v>
                </c:pt>
                <c:pt idx="197">
                  <c:v>-29.620000839233001</c:v>
                </c:pt>
                <c:pt idx="198">
                  <c:v>-29.120000839233001</c:v>
                </c:pt>
                <c:pt idx="199">
                  <c:v>-29.579999923706001</c:v>
                </c:pt>
                <c:pt idx="200">
                  <c:v>-29.120000839233001</c:v>
                </c:pt>
                <c:pt idx="201">
                  <c:v>-29.460000991821001</c:v>
                </c:pt>
                <c:pt idx="202">
                  <c:v>-29.110000610351999</c:v>
                </c:pt>
                <c:pt idx="203">
                  <c:v>-28.800001144408998</c:v>
                </c:pt>
                <c:pt idx="204">
                  <c:v>-29.430000305176002</c:v>
                </c:pt>
                <c:pt idx="205">
                  <c:v>-29.110000610351999</c:v>
                </c:pt>
                <c:pt idx="206">
                  <c:v>-29.470001220703001</c:v>
                </c:pt>
                <c:pt idx="207">
                  <c:v>-29.159999847411999</c:v>
                </c:pt>
                <c:pt idx="208">
                  <c:v>-29.470001220703001</c:v>
                </c:pt>
                <c:pt idx="209">
                  <c:v>-30.040000915526999</c:v>
                </c:pt>
                <c:pt idx="210">
                  <c:v>-30.460000991821001</c:v>
                </c:pt>
                <c:pt idx="211">
                  <c:v>-30.010000228881999</c:v>
                </c:pt>
                <c:pt idx="212">
                  <c:v>-29.530000686646002</c:v>
                </c:pt>
                <c:pt idx="213">
                  <c:v>-29.940000534058001</c:v>
                </c:pt>
                <c:pt idx="214">
                  <c:v>-29.579999923706001</c:v>
                </c:pt>
                <c:pt idx="215">
                  <c:v>-29.159999847411999</c:v>
                </c:pt>
                <c:pt idx="216">
                  <c:v>-29.540000915526999</c:v>
                </c:pt>
                <c:pt idx="217">
                  <c:v>-29.159999847411999</c:v>
                </c:pt>
                <c:pt idx="218">
                  <c:v>-28.729999542236001</c:v>
                </c:pt>
                <c:pt idx="219">
                  <c:v>-29.200000762938998</c:v>
                </c:pt>
                <c:pt idx="220">
                  <c:v>-28.85000038147</c:v>
                </c:pt>
                <c:pt idx="221">
                  <c:v>-29.170000076293999</c:v>
                </c:pt>
                <c:pt idx="222">
                  <c:v>-29.780000686646002</c:v>
                </c:pt>
                <c:pt idx="223">
                  <c:v>-30.25</c:v>
                </c:pt>
                <c:pt idx="224">
                  <c:v>-29.909999847411999</c:v>
                </c:pt>
                <c:pt idx="225">
                  <c:v>-30.210000991821001</c:v>
                </c:pt>
                <c:pt idx="226">
                  <c:v>-30.579999923706001</c:v>
                </c:pt>
                <c:pt idx="227">
                  <c:v>-30.270000457763999</c:v>
                </c:pt>
                <c:pt idx="228">
                  <c:v>-30.610000610351999</c:v>
                </c:pt>
                <c:pt idx="229">
                  <c:v>-30.300001144408998</c:v>
                </c:pt>
                <c:pt idx="230">
                  <c:v>-30.640001296996999</c:v>
                </c:pt>
                <c:pt idx="231">
                  <c:v>-30.040000915526999</c:v>
                </c:pt>
                <c:pt idx="232">
                  <c:v>-30.360000610351999</c:v>
                </c:pt>
                <c:pt idx="233">
                  <c:v>-29.770000457763999</c:v>
                </c:pt>
                <c:pt idx="234">
                  <c:v>-29.260000228881999</c:v>
                </c:pt>
                <c:pt idx="235">
                  <c:v>-29.780000686646002</c:v>
                </c:pt>
                <c:pt idx="236">
                  <c:v>-29.450000762938998</c:v>
                </c:pt>
                <c:pt idx="237">
                  <c:v>-29.770000457763999</c:v>
                </c:pt>
                <c:pt idx="238">
                  <c:v>-29.450000762938998</c:v>
                </c:pt>
                <c:pt idx="239">
                  <c:v>-30.270000457763999</c:v>
                </c:pt>
                <c:pt idx="240">
                  <c:v>-29.89999961853</c:v>
                </c:pt>
                <c:pt idx="241">
                  <c:v>-29.569999694823998</c:v>
                </c:pt>
                <c:pt idx="242">
                  <c:v>-29.950000762938998</c:v>
                </c:pt>
                <c:pt idx="243">
                  <c:v>-30.470001220703001</c:v>
                </c:pt>
                <c:pt idx="244">
                  <c:v>-30.079999923706001</c:v>
                </c:pt>
                <c:pt idx="245">
                  <c:v>-29.620000839233001</c:v>
                </c:pt>
                <c:pt idx="246">
                  <c:v>-29.270000457763999</c:v>
                </c:pt>
                <c:pt idx="247">
                  <c:v>-29.790000915526999</c:v>
                </c:pt>
                <c:pt idx="248">
                  <c:v>-30.130001068115</c:v>
                </c:pt>
                <c:pt idx="249">
                  <c:v>-29.780000686646002</c:v>
                </c:pt>
                <c:pt idx="250">
                  <c:v>-30.340000152588001</c:v>
                </c:pt>
                <c:pt idx="251">
                  <c:v>-29.960000991821001</c:v>
                </c:pt>
                <c:pt idx="252">
                  <c:v>-29.479999542236001</c:v>
                </c:pt>
                <c:pt idx="253">
                  <c:v>-29.930000305176002</c:v>
                </c:pt>
                <c:pt idx="254">
                  <c:v>-29.590000152588001</c:v>
                </c:pt>
                <c:pt idx="255">
                  <c:v>-29.950000762938998</c:v>
                </c:pt>
                <c:pt idx="256">
                  <c:v>-30.340000152588001</c:v>
                </c:pt>
                <c:pt idx="257">
                  <c:v>-29.909999847411999</c:v>
                </c:pt>
                <c:pt idx="258">
                  <c:v>-30.229999542236001</c:v>
                </c:pt>
                <c:pt idx="259">
                  <c:v>-29.790000915526999</c:v>
                </c:pt>
                <c:pt idx="260">
                  <c:v>-29.159999847411999</c:v>
                </c:pt>
                <c:pt idx="261">
                  <c:v>-29.5</c:v>
                </c:pt>
                <c:pt idx="262">
                  <c:v>-29.190000534058001</c:v>
                </c:pt>
                <c:pt idx="263">
                  <c:v>-29.550001144408998</c:v>
                </c:pt>
                <c:pt idx="264">
                  <c:v>-30.050001144408998</c:v>
                </c:pt>
                <c:pt idx="265">
                  <c:v>-29.680000305176002</c:v>
                </c:pt>
                <c:pt idx="266">
                  <c:v>-29.280000686646002</c:v>
                </c:pt>
                <c:pt idx="267">
                  <c:v>-29.890001296996999</c:v>
                </c:pt>
                <c:pt idx="268">
                  <c:v>-30.35000038147</c:v>
                </c:pt>
                <c:pt idx="269">
                  <c:v>-29.960000991821001</c:v>
                </c:pt>
                <c:pt idx="270">
                  <c:v>-30.270000457763999</c:v>
                </c:pt>
                <c:pt idx="271">
                  <c:v>-30.579999923706001</c:v>
                </c:pt>
                <c:pt idx="272">
                  <c:v>-30.25</c:v>
                </c:pt>
                <c:pt idx="273">
                  <c:v>-30.610000610351999</c:v>
                </c:pt>
                <c:pt idx="274">
                  <c:v>-30.120000839233001</c:v>
                </c:pt>
                <c:pt idx="275">
                  <c:v>-29.64999961853</c:v>
                </c:pt>
                <c:pt idx="276">
                  <c:v>-29.340000152588001</c:v>
                </c:pt>
                <c:pt idx="277">
                  <c:v>-29.790000915526999</c:v>
                </c:pt>
                <c:pt idx="278">
                  <c:v>-30.130001068115</c:v>
                </c:pt>
                <c:pt idx="279">
                  <c:v>-29.690000534058001</c:v>
                </c:pt>
                <c:pt idx="280">
                  <c:v>-29.239999771118001</c:v>
                </c:pt>
                <c:pt idx="281">
                  <c:v>-29.579999923706001</c:v>
                </c:pt>
                <c:pt idx="282">
                  <c:v>-29.970001220703001</c:v>
                </c:pt>
                <c:pt idx="283">
                  <c:v>-30.310001373291001</c:v>
                </c:pt>
                <c:pt idx="284">
                  <c:v>-30.630001068115</c:v>
                </c:pt>
                <c:pt idx="285">
                  <c:v>-31.060001373291001</c:v>
                </c:pt>
                <c:pt idx="286">
                  <c:v>-30.739999771118001</c:v>
                </c:pt>
                <c:pt idx="287">
                  <c:v>-30.409999847411999</c:v>
                </c:pt>
                <c:pt idx="288">
                  <c:v>-29.960000991821001</c:v>
                </c:pt>
                <c:pt idx="289">
                  <c:v>-29.440000534058001</c:v>
                </c:pt>
                <c:pt idx="290">
                  <c:v>-29.890001296996999</c:v>
                </c:pt>
                <c:pt idx="291">
                  <c:v>-30.25</c:v>
                </c:pt>
                <c:pt idx="292">
                  <c:v>-30.590000152588001</c:v>
                </c:pt>
                <c:pt idx="293">
                  <c:v>-30.909999847411999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7-3145-90A3-16A99D92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880096"/>
        <c:axId val="25002847"/>
      </c:scatterChart>
      <c:valAx>
        <c:axId val="210988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2847"/>
        <c:crosses val="autoZero"/>
        <c:crossBetween val="midCat"/>
      </c:valAx>
      <c:valAx>
        <c:axId val="250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88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220124671916011"/>
                  <c:y val="-0.7456813210848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Sheet7!$A$2:$A$8</c:f>
              <c:numCache>
                <c:formatCode>General</c:formatCode>
                <c:ptCount val="7"/>
                <c:pt idx="0">
                  <c:v>-30</c:v>
                </c:pt>
                <c:pt idx="1">
                  <c:v>-33.006999</c:v>
                </c:pt>
                <c:pt idx="2">
                  <c:v>-35.680664</c:v>
                </c:pt>
                <c:pt idx="3">
                  <c:v>-38.239148999999998</c:v>
                </c:pt>
                <c:pt idx="4">
                  <c:v>-40.271239999999999</c:v>
                </c:pt>
                <c:pt idx="5">
                  <c:v>-41.811034999999997</c:v>
                </c:pt>
                <c:pt idx="6">
                  <c:v>-43.788949000000002</c:v>
                </c:pt>
              </c:numCache>
            </c:numRef>
          </c:xVal>
          <c:yVal>
            <c:numRef>
              <c:f>Sheet7!$B$2:$B$8</c:f>
              <c:numCache>
                <c:formatCode>General</c:formatCode>
                <c:ptCount val="7"/>
                <c:pt idx="0">
                  <c:v>0</c:v>
                </c:pt>
                <c:pt idx="1">
                  <c:v>27.916667</c:v>
                </c:pt>
                <c:pt idx="2">
                  <c:v>114.166667</c:v>
                </c:pt>
                <c:pt idx="3">
                  <c:v>258.75</c:v>
                </c:pt>
                <c:pt idx="4">
                  <c:v>460</c:v>
                </c:pt>
                <c:pt idx="5">
                  <c:v>716.66666699999996</c:v>
                </c:pt>
                <c:pt idx="6">
                  <c:v>1035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4C-C441-A575-B29D8702D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914544"/>
        <c:axId val="2079076960"/>
      </c:scatterChart>
      <c:valAx>
        <c:axId val="210991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76960"/>
        <c:crosses val="autoZero"/>
        <c:crossBetween val="midCat"/>
      </c:valAx>
      <c:valAx>
        <c:axId val="20790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91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Year/Month/Day Hour:Minute:Second.Millisecond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Sheet2!$A$2:$A$96</c:f>
              <c:numCache>
                <c:formatCode>mm:ss.0</c:formatCode>
                <c:ptCount val="95"/>
                <c:pt idx="0">
                  <c:v>45100.534421296295</c:v>
                </c:pt>
                <c:pt idx="1">
                  <c:v>45100.535590277781</c:v>
                </c:pt>
                <c:pt idx="2">
                  <c:v>45100.537581018521</c:v>
                </c:pt>
                <c:pt idx="3">
                  <c:v>45100.560428240744</c:v>
                </c:pt>
                <c:pt idx="4">
                  <c:v>45100.56726851852</c:v>
                </c:pt>
                <c:pt idx="5">
                  <c:v>45100.578587962962</c:v>
                </c:pt>
                <c:pt idx="6">
                  <c:v>45100.585069444445</c:v>
                </c:pt>
                <c:pt idx="7">
                  <c:v>45100.587916666664</c:v>
                </c:pt>
                <c:pt idx="8">
                  <c:v>45100.588923611111</c:v>
                </c:pt>
                <c:pt idx="9">
                  <c:v>45100.592604166668</c:v>
                </c:pt>
                <c:pt idx="10">
                  <c:v>45100.594398148147</c:v>
                </c:pt>
                <c:pt idx="11">
                  <c:v>45100.594444444447</c:v>
                </c:pt>
                <c:pt idx="12">
                  <c:v>45100.594872685186</c:v>
                </c:pt>
                <c:pt idx="13">
                  <c:v>45100.59752314815</c:v>
                </c:pt>
                <c:pt idx="14">
                  <c:v>45100.597592592596</c:v>
                </c:pt>
                <c:pt idx="15">
                  <c:v>45100.59783564815</c:v>
                </c:pt>
                <c:pt idx="16">
                  <c:v>45100.599942129629</c:v>
                </c:pt>
                <c:pt idx="17">
                  <c:v>45100.600034722222</c:v>
                </c:pt>
                <c:pt idx="18">
                  <c:v>45100.600428240738</c:v>
                </c:pt>
                <c:pt idx="19">
                  <c:v>45100.60119212963</c:v>
                </c:pt>
                <c:pt idx="20">
                  <c:v>45100.603136574071</c:v>
                </c:pt>
                <c:pt idx="21">
                  <c:v>45100.606319444443</c:v>
                </c:pt>
                <c:pt idx="22">
                  <c:v>45100.606446759259</c:v>
                </c:pt>
                <c:pt idx="23">
                  <c:v>45100.607800925929</c:v>
                </c:pt>
                <c:pt idx="24">
                  <c:v>45100.609710648147</c:v>
                </c:pt>
                <c:pt idx="25">
                  <c:v>45100.611805555556</c:v>
                </c:pt>
                <c:pt idx="26">
                  <c:v>45100.61215277778</c:v>
                </c:pt>
                <c:pt idx="27">
                  <c:v>45100.614699074074</c:v>
                </c:pt>
                <c:pt idx="28">
                  <c:v>45100.614814814813</c:v>
                </c:pt>
                <c:pt idx="29">
                  <c:v>45100.616932870369</c:v>
                </c:pt>
                <c:pt idx="30">
                  <c:v>45100.618564814817</c:v>
                </c:pt>
                <c:pt idx="31">
                  <c:v>45100.619618055556</c:v>
                </c:pt>
                <c:pt idx="32">
                  <c:v>45100.623657407406</c:v>
                </c:pt>
                <c:pt idx="33">
                  <c:v>45100.626805555556</c:v>
                </c:pt>
                <c:pt idx="34">
                  <c:v>45100.628958333335</c:v>
                </c:pt>
                <c:pt idx="35">
                  <c:v>45100.629930555559</c:v>
                </c:pt>
                <c:pt idx="36">
                  <c:v>45100.633645833332</c:v>
                </c:pt>
                <c:pt idx="37">
                  <c:v>45100.637141203704</c:v>
                </c:pt>
                <c:pt idx="38">
                  <c:v>45100.640636574077</c:v>
                </c:pt>
                <c:pt idx="39">
                  <c:v>45100.642326388886</c:v>
                </c:pt>
                <c:pt idx="40">
                  <c:v>45100.650335648148</c:v>
                </c:pt>
                <c:pt idx="41">
                  <c:v>45100.655428240738</c:v>
                </c:pt>
                <c:pt idx="42">
                  <c:v>45100.676238425927</c:v>
                </c:pt>
                <c:pt idx="43">
                  <c:v>45100.681041666663</c:v>
                </c:pt>
                <c:pt idx="44">
                  <c:v>45100.681180555555</c:v>
                </c:pt>
                <c:pt idx="45">
                  <c:v>45100.68346064815</c:v>
                </c:pt>
                <c:pt idx="46">
                  <c:v>45100.684328703705</c:v>
                </c:pt>
                <c:pt idx="47">
                  <c:v>45100.684374999997</c:v>
                </c:pt>
                <c:pt idx="48">
                  <c:v>45100.684421296297</c:v>
                </c:pt>
                <c:pt idx="49">
                  <c:v>45100.684513888889</c:v>
                </c:pt>
                <c:pt idx="50">
                  <c:v>45100.685624999998</c:v>
                </c:pt>
                <c:pt idx="51">
                  <c:v>45100.686388888891</c:v>
                </c:pt>
                <c:pt idx="52">
                  <c:v>45100.686423611114</c:v>
                </c:pt>
                <c:pt idx="53">
                  <c:v>45100.68645833333</c:v>
                </c:pt>
                <c:pt idx="54">
                  <c:v>45100.686550925922</c:v>
                </c:pt>
                <c:pt idx="55">
                  <c:v>45100.686747685184</c:v>
                </c:pt>
                <c:pt idx="56">
                  <c:v>45100.687094907407</c:v>
                </c:pt>
                <c:pt idx="57">
                  <c:v>45100.689976851849</c:v>
                </c:pt>
                <c:pt idx="58">
                  <c:v>45100.691712962966</c:v>
                </c:pt>
                <c:pt idx="59">
                  <c:v>45100.701249999998</c:v>
                </c:pt>
                <c:pt idx="60">
                  <c:v>45100.704930555556</c:v>
                </c:pt>
                <c:pt idx="61">
                  <c:v>45100.705740740741</c:v>
                </c:pt>
                <c:pt idx="62">
                  <c:v>45100.706504629627</c:v>
                </c:pt>
                <c:pt idx="63">
                  <c:v>45100.707372685189</c:v>
                </c:pt>
                <c:pt idx="64">
                  <c:v>45100.708460648151</c:v>
                </c:pt>
                <c:pt idx="65">
                  <c:v>45100.709490740737</c:v>
                </c:pt>
                <c:pt idx="66">
                  <c:v>45100.711793981478</c:v>
                </c:pt>
                <c:pt idx="67">
                  <c:v>45100.713530092595</c:v>
                </c:pt>
                <c:pt idx="68">
                  <c:v>45100.715289351851</c:v>
                </c:pt>
                <c:pt idx="69">
                  <c:v>45100.717453703706</c:v>
                </c:pt>
                <c:pt idx="70">
                  <c:v>45100.719108796293</c:v>
                </c:pt>
                <c:pt idx="71">
                  <c:v>45100.720856481479</c:v>
                </c:pt>
                <c:pt idx="72">
                  <c:v>45100.72314814815</c:v>
                </c:pt>
                <c:pt idx="73">
                  <c:v>45100.724317129629</c:v>
                </c:pt>
                <c:pt idx="74">
                  <c:v>45100.72934027778</c:v>
                </c:pt>
                <c:pt idx="75">
                  <c:v>45100.731388888889</c:v>
                </c:pt>
                <c:pt idx="76">
                  <c:v>45100.73238425926</c:v>
                </c:pt>
                <c:pt idx="77">
                  <c:v>45100.735578703701</c:v>
                </c:pt>
                <c:pt idx="78">
                  <c:v>45100.737673611111</c:v>
                </c:pt>
                <c:pt idx="79">
                  <c:v>45100.738541666666</c:v>
                </c:pt>
                <c:pt idx="80">
                  <c:v>45100.746423611112</c:v>
                </c:pt>
                <c:pt idx="81">
                  <c:v>45100.749120370368</c:v>
                </c:pt>
                <c:pt idx="82">
                  <c:v>45100.751979166664</c:v>
                </c:pt>
                <c:pt idx="83">
                  <c:v>45100.755682870367</c:v>
                </c:pt>
                <c:pt idx="84">
                  <c:v>45100.785451388889</c:v>
                </c:pt>
                <c:pt idx="85">
                  <c:v>45100.790543981479</c:v>
                </c:pt>
                <c:pt idx="86">
                  <c:v>45100.792002314818</c:v>
                </c:pt>
                <c:pt idx="87">
                  <c:v>45100.793530092589</c:v>
                </c:pt>
                <c:pt idx="88">
                  <c:v>45100.800462962965</c:v>
                </c:pt>
                <c:pt idx="89">
                  <c:v>45100.806180555555</c:v>
                </c:pt>
                <c:pt idx="90">
                  <c:v>45100.836365740739</c:v>
                </c:pt>
                <c:pt idx="91">
                  <c:v>45100.837546296294</c:v>
                </c:pt>
                <c:pt idx="92">
                  <c:v>45100.838576388887</c:v>
                </c:pt>
                <c:pt idx="93">
                  <c:v>45100.841631944444</c:v>
                </c:pt>
              </c:numCache>
            </c:numRef>
          </c:xVal>
          <c:yVal>
            <c:numRef>
              <c:f>Sheet2!$B$2:$B$96</c:f>
              <c:numCache>
                <c:formatCode>General</c:formatCode>
                <c:ptCount val="95"/>
                <c:pt idx="0">
                  <c:v>-31.61328125</c:v>
                </c:pt>
                <c:pt idx="1">
                  <c:v>-31.9326171875</c:v>
                </c:pt>
                <c:pt idx="2">
                  <c:v>-31.6083984375</c:v>
                </c:pt>
                <c:pt idx="3">
                  <c:v>-31.2490234375</c:v>
                </c:pt>
                <c:pt idx="4">
                  <c:v>-31.5634765625</c:v>
                </c:pt>
                <c:pt idx="5">
                  <c:v>-31.244140625</c:v>
                </c:pt>
                <c:pt idx="6">
                  <c:v>-31.560546875</c:v>
                </c:pt>
                <c:pt idx="7">
                  <c:v>-31.234375</c:v>
                </c:pt>
                <c:pt idx="8">
                  <c:v>-30.9111328125</c:v>
                </c:pt>
                <c:pt idx="9">
                  <c:v>-31.220703125</c:v>
                </c:pt>
                <c:pt idx="10">
                  <c:v>-31.75</c:v>
                </c:pt>
                <c:pt idx="11">
                  <c:v>-32.0908203125</c:v>
                </c:pt>
                <c:pt idx="12">
                  <c:v>-32.466796875</c:v>
                </c:pt>
                <c:pt idx="13">
                  <c:v>-32.8818359375</c:v>
                </c:pt>
                <c:pt idx="14">
                  <c:v>-33.3623046875</c:v>
                </c:pt>
                <c:pt idx="15">
                  <c:v>-33.7119140625</c:v>
                </c:pt>
                <c:pt idx="16">
                  <c:v>-34.3359375</c:v>
                </c:pt>
                <c:pt idx="17">
                  <c:v>-34.73046875</c:v>
                </c:pt>
                <c:pt idx="18">
                  <c:v>-35.1376953125</c:v>
                </c:pt>
                <c:pt idx="19">
                  <c:v>-35.49609375</c:v>
                </c:pt>
                <c:pt idx="20">
                  <c:v>-35.857421875</c:v>
                </c:pt>
                <c:pt idx="21">
                  <c:v>-36.310546875</c:v>
                </c:pt>
                <c:pt idx="22">
                  <c:v>-36.751953125</c:v>
                </c:pt>
                <c:pt idx="23">
                  <c:v>-37.1259765625</c:v>
                </c:pt>
                <c:pt idx="24">
                  <c:v>-37.498046875</c:v>
                </c:pt>
                <c:pt idx="25">
                  <c:v>-37.9638671875</c:v>
                </c:pt>
                <c:pt idx="26">
                  <c:v>-38.3447265625</c:v>
                </c:pt>
                <c:pt idx="27">
                  <c:v>-38.7685546875</c:v>
                </c:pt>
                <c:pt idx="28">
                  <c:v>-39.1845703125</c:v>
                </c:pt>
                <c:pt idx="29">
                  <c:v>-39.5791015625</c:v>
                </c:pt>
                <c:pt idx="30">
                  <c:v>-40.18359375</c:v>
                </c:pt>
                <c:pt idx="31">
                  <c:v>-40.591796875</c:v>
                </c:pt>
                <c:pt idx="32">
                  <c:v>-41.5009765625</c:v>
                </c:pt>
                <c:pt idx="33">
                  <c:v>-42.1142578125</c:v>
                </c:pt>
                <c:pt idx="34">
                  <c:v>-42.5400390625</c:v>
                </c:pt>
                <c:pt idx="35">
                  <c:v>-42.978515625</c:v>
                </c:pt>
                <c:pt idx="36">
                  <c:v>-43.5380859375</c:v>
                </c:pt>
                <c:pt idx="37">
                  <c:v>-43.9814453125</c:v>
                </c:pt>
                <c:pt idx="38">
                  <c:v>-44.4462890625</c:v>
                </c:pt>
                <c:pt idx="39">
                  <c:v>-44.91015625</c:v>
                </c:pt>
                <c:pt idx="40">
                  <c:v>-45.619140625</c:v>
                </c:pt>
                <c:pt idx="41">
                  <c:v>-46.076171875</c:v>
                </c:pt>
                <c:pt idx="42">
                  <c:v>-46.5478515625</c:v>
                </c:pt>
                <c:pt idx="43">
                  <c:v>-44.1572265625</c:v>
                </c:pt>
                <c:pt idx="44">
                  <c:v>-42.7919921875</c:v>
                </c:pt>
                <c:pt idx="45">
                  <c:v>-42.359375</c:v>
                </c:pt>
                <c:pt idx="46">
                  <c:v>-41.8369140625</c:v>
                </c:pt>
                <c:pt idx="47">
                  <c:v>-41.369140625</c:v>
                </c:pt>
                <c:pt idx="48">
                  <c:v>-40.3876953125</c:v>
                </c:pt>
                <c:pt idx="49">
                  <c:v>-39.7958984375</c:v>
                </c:pt>
                <c:pt idx="50">
                  <c:v>-39.390625</c:v>
                </c:pt>
                <c:pt idx="51">
                  <c:v>-36.8984375</c:v>
                </c:pt>
                <c:pt idx="52">
                  <c:v>-36.1474609375</c:v>
                </c:pt>
                <c:pt idx="53">
                  <c:v>-35.7431640625</c:v>
                </c:pt>
                <c:pt idx="54">
                  <c:v>-35.21875</c:v>
                </c:pt>
                <c:pt idx="55">
                  <c:v>-34.830078125</c:v>
                </c:pt>
                <c:pt idx="56">
                  <c:v>-34.427734375</c:v>
                </c:pt>
                <c:pt idx="57">
                  <c:v>-34.0634765625</c:v>
                </c:pt>
                <c:pt idx="58">
                  <c:v>-33.7177734375</c:v>
                </c:pt>
                <c:pt idx="59">
                  <c:v>-34.060546875</c:v>
                </c:pt>
                <c:pt idx="60">
                  <c:v>-33.7197265625</c:v>
                </c:pt>
                <c:pt idx="61">
                  <c:v>-33.3671875</c:v>
                </c:pt>
                <c:pt idx="62">
                  <c:v>-33.0283203125</c:v>
                </c:pt>
                <c:pt idx="63">
                  <c:v>-32.6845703125</c:v>
                </c:pt>
                <c:pt idx="64">
                  <c:v>-32.326171875</c:v>
                </c:pt>
                <c:pt idx="65">
                  <c:v>-31.98046875</c:v>
                </c:pt>
                <c:pt idx="66">
                  <c:v>-31.6171875</c:v>
                </c:pt>
                <c:pt idx="67">
                  <c:v>-31.2763671875</c:v>
                </c:pt>
                <c:pt idx="68">
                  <c:v>-30.943359375</c:v>
                </c:pt>
                <c:pt idx="69">
                  <c:v>-30.6044921875</c:v>
                </c:pt>
                <c:pt idx="70">
                  <c:v>-30.91796875</c:v>
                </c:pt>
                <c:pt idx="71">
                  <c:v>-31.25</c:v>
                </c:pt>
                <c:pt idx="72">
                  <c:v>-30.93359375</c:v>
                </c:pt>
                <c:pt idx="73">
                  <c:v>-31.244140625</c:v>
                </c:pt>
                <c:pt idx="74">
                  <c:v>-31.634765625</c:v>
                </c:pt>
                <c:pt idx="75">
                  <c:v>-31.310546875</c:v>
                </c:pt>
                <c:pt idx="76">
                  <c:v>-30.984375</c:v>
                </c:pt>
                <c:pt idx="77">
                  <c:v>-31.3056640625</c:v>
                </c:pt>
                <c:pt idx="78">
                  <c:v>-31.6298828125</c:v>
                </c:pt>
                <c:pt idx="79">
                  <c:v>-31.955078125</c:v>
                </c:pt>
                <c:pt idx="80">
                  <c:v>-32.27734375</c:v>
                </c:pt>
                <c:pt idx="81">
                  <c:v>-32.6142578125</c:v>
                </c:pt>
                <c:pt idx="82">
                  <c:v>-32.94140625</c:v>
                </c:pt>
                <c:pt idx="83">
                  <c:v>-33.279296875</c:v>
                </c:pt>
                <c:pt idx="84">
                  <c:v>-33.61328125</c:v>
                </c:pt>
                <c:pt idx="85">
                  <c:v>-33.275390625</c:v>
                </c:pt>
                <c:pt idx="86">
                  <c:v>-32.916015625</c:v>
                </c:pt>
                <c:pt idx="87">
                  <c:v>-32.5751953125</c:v>
                </c:pt>
                <c:pt idx="88">
                  <c:v>-32.908203125</c:v>
                </c:pt>
                <c:pt idx="89">
                  <c:v>-33.2470703125</c:v>
                </c:pt>
                <c:pt idx="90">
                  <c:v>-32.90625</c:v>
                </c:pt>
                <c:pt idx="91">
                  <c:v>-32.57421875</c:v>
                </c:pt>
                <c:pt idx="92">
                  <c:v>-32.244140625</c:v>
                </c:pt>
                <c:pt idx="93">
                  <c:v>-31.9072265625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5-9545-9A23-3361C82C4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276192"/>
        <c:axId val="789538992"/>
      </c:scatterChart>
      <c:valAx>
        <c:axId val="201027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538992"/>
        <c:crosses val="autoZero"/>
        <c:crossBetween val="midCat"/>
      </c:valAx>
      <c:valAx>
        <c:axId val="78953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7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742950</xdr:colOff>
      <xdr:row>9</xdr:row>
      <xdr:rowOff>31750</xdr:rowOff>
    </xdr:from>
    <xdr:to>
      <xdr:col>14</xdr:col>
      <xdr:colOff>361950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ADF482-83F6-A5AB-1BBB-5D4D5B519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165100</xdr:rowOff>
    </xdr:from>
    <xdr:to>
      <xdr:col>2</xdr:col>
      <xdr:colOff>533400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6949CA-4F23-FFD8-AC17-15455E9A0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196850</xdr:colOff>
      <xdr:row>3</xdr:row>
      <xdr:rowOff>12700</xdr:rowOff>
    </xdr:from>
    <xdr:to>
      <xdr:col>9</xdr:col>
      <xdr:colOff>190500</xdr:colOff>
      <xdr:row>12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1BCCDD-9D17-4279-372D-ECA57444A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603250</xdr:colOff>
      <xdr:row>14</xdr:row>
      <xdr:rowOff>25400</xdr:rowOff>
    </xdr:from>
    <xdr:to>
      <xdr:col>13</xdr:col>
      <xdr:colOff>304800</xdr:colOff>
      <xdr:row>29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999324-B9E5-FF87-C0C3-533F64041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82550</xdr:colOff>
      <xdr:row>15</xdr:row>
      <xdr:rowOff>44450</xdr:rowOff>
    </xdr:from>
    <xdr:to>
      <xdr:col>6</xdr:col>
      <xdr:colOff>279400</xdr:colOff>
      <xdr:row>24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87872A-1009-FD2C-5047-919DAD1AC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603250</xdr:colOff>
      <xdr:row>1</xdr:row>
      <xdr:rowOff>44450</xdr:rowOff>
    </xdr:from>
    <xdr:to>
      <xdr:col>9</xdr:col>
      <xdr:colOff>317500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30D2D4-76BD-058A-5F83-7F573A37F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</xdr:colOff>
      <xdr:row>11</xdr:row>
      <xdr:rowOff>171450</xdr:rowOff>
    </xdr:from>
    <xdr:to>
      <xdr:col>10</xdr:col>
      <xdr:colOff>514350</xdr:colOff>
      <xdr:row>25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4DDCEB-B816-1F22-3D9B-3A51ECEEB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7FE2A-0C38-2446-B798-6D894E997FEC}">
  <dimension ref="A1:D20"/>
  <sheetViews>
    <sheetView workbookViewId="0">
      <selection activeCell="E30" sqref="E30"/>
    </sheetView>
  </sheetViews>
  <sheetFormatPr baseColWidth="10" defaultRowHeight="16" x14ac:dyDescent="0.2"/>
  <sheetData>
    <row r="1" spans="1:4" x14ac:dyDescent="0.2">
      <c r="A1" t="s">
        <v>7</v>
      </c>
      <c r="B1" t="s">
        <v>5</v>
      </c>
      <c r="C1" t="s">
        <v>6</v>
      </c>
      <c r="D1" t="s">
        <v>2</v>
      </c>
    </row>
    <row r="2" spans="1:4" x14ac:dyDescent="0.2">
      <c r="A2" s="1">
        <v>0.59375</v>
      </c>
      <c r="B2">
        <v>0.51</v>
      </c>
      <c r="C2">
        <v>0.28999999999999998</v>
      </c>
      <c r="D2">
        <f>B2*C2</f>
        <v>0.1479</v>
      </c>
    </row>
    <row r="3" spans="1:4" x14ac:dyDescent="0.2">
      <c r="A3" s="1">
        <v>0.59722222222222221</v>
      </c>
      <c r="B3">
        <v>1</v>
      </c>
      <c r="C3">
        <v>0.63</v>
      </c>
      <c r="D3">
        <f t="shared" ref="D3:D20" si="0">B3*C3</f>
        <v>0.63</v>
      </c>
    </row>
    <row r="4" spans="1:4" x14ac:dyDescent="0.2">
      <c r="A4" s="1">
        <v>0.6</v>
      </c>
      <c r="B4">
        <v>1.5</v>
      </c>
      <c r="C4">
        <v>0.98</v>
      </c>
      <c r="D4">
        <f t="shared" si="0"/>
        <v>1.47</v>
      </c>
    </row>
    <row r="5" spans="1:4" x14ac:dyDescent="0.2">
      <c r="A5" s="1">
        <v>0.60625000000000007</v>
      </c>
      <c r="B5">
        <v>2</v>
      </c>
      <c r="C5">
        <v>1.3</v>
      </c>
      <c r="D5">
        <f t="shared" si="0"/>
        <v>2.6</v>
      </c>
    </row>
    <row r="6" spans="1:4" x14ac:dyDescent="0.2">
      <c r="A6" s="1">
        <v>0.6118055555555556</v>
      </c>
      <c r="B6">
        <v>2.5</v>
      </c>
      <c r="C6">
        <v>1.64</v>
      </c>
      <c r="D6">
        <f t="shared" si="0"/>
        <v>4.0999999999999996</v>
      </c>
    </row>
    <row r="7" spans="1:4" x14ac:dyDescent="0.2">
      <c r="A7" s="1">
        <v>0.61458333333333337</v>
      </c>
      <c r="B7">
        <v>3</v>
      </c>
      <c r="C7">
        <v>1.96</v>
      </c>
      <c r="D7">
        <f t="shared" si="0"/>
        <v>5.88</v>
      </c>
    </row>
    <row r="8" spans="1:4" x14ac:dyDescent="0.2">
      <c r="B8">
        <v>3.5</v>
      </c>
    </row>
    <row r="9" spans="1:4" x14ac:dyDescent="0.2">
      <c r="A9" s="1">
        <v>0.62361111111111112</v>
      </c>
      <c r="B9">
        <v>4</v>
      </c>
      <c r="C9">
        <v>2.6</v>
      </c>
      <c r="D9">
        <f t="shared" si="0"/>
        <v>10.4</v>
      </c>
    </row>
    <row r="10" spans="1:4" x14ac:dyDescent="0.2">
      <c r="B10">
        <v>4.5</v>
      </c>
    </row>
    <row r="11" spans="1:4" x14ac:dyDescent="0.2">
      <c r="B11">
        <v>5</v>
      </c>
      <c r="C11">
        <v>3.25</v>
      </c>
      <c r="D11">
        <f t="shared" si="0"/>
        <v>16.25</v>
      </c>
    </row>
    <row r="12" spans="1:4" x14ac:dyDescent="0.2">
      <c r="A12" s="1">
        <v>0.6333333333333333</v>
      </c>
      <c r="B12">
        <v>5.5</v>
      </c>
      <c r="C12">
        <v>3.55</v>
      </c>
      <c r="D12">
        <f t="shared" si="0"/>
        <v>19.524999999999999</v>
      </c>
    </row>
    <row r="13" spans="1:4" x14ac:dyDescent="0.2">
      <c r="B13">
        <v>6</v>
      </c>
      <c r="C13">
        <v>3.89</v>
      </c>
      <c r="D13">
        <f t="shared" si="0"/>
        <v>23.34</v>
      </c>
    </row>
    <row r="14" spans="1:4" x14ac:dyDescent="0.2">
      <c r="A14" s="1">
        <v>0.64166666666666672</v>
      </c>
      <c r="B14">
        <v>6.5</v>
      </c>
      <c r="C14">
        <v>4.2</v>
      </c>
      <c r="D14">
        <f t="shared" si="0"/>
        <v>27.3</v>
      </c>
    </row>
    <row r="15" spans="1:4" x14ac:dyDescent="0.2">
      <c r="A15" s="1">
        <v>0.64583333333333337</v>
      </c>
      <c r="B15">
        <v>7</v>
      </c>
      <c r="C15">
        <v>4.5199999999999996</v>
      </c>
      <c r="D15">
        <f t="shared" si="0"/>
        <v>31.639999999999997</v>
      </c>
    </row>
    <row r="16" spans="1:4" x14ac:dyDescent="0.2">
      <c r="A16" s="1">
        <v>0.65</v>
      </c>
      <c r="B16">
        <v>7.5</v>
      </c>
      <c r="C16">
        <v>4.8600000000000003</v>
      </c>
      <c r="D16">
        <f t="shared" si="0"/>
        <v>36.450000000000003</v>
      </c>
    </row>
    <row r="17" spans="1:4" x14ac:dyDescent="0.2">
      <c r="A17" s="1">
        <v>0.65416666666666667</v>
      </c>
      <c r="B17">
        <v>8</v>
      </c>
      <c r="C17">
        <v>5.18</v>
      </c>
      <c r="D17">
        <f t="shared" si="0"/>
        <v>41.44</v>
      </c>
    </row>
    <row r="18" spans="1:4" x14ac:dyDescent="0.2">
      <c r="A18" s="1">
        <v>0.67708333333333337</v>
      </c>
      <c r="B18">
        <v>8.5</v>
      </c>
      <c r="C18">
        <v>5.49</v>
      </c>
      <c r="D18">
        <f t="shared" si="0"/>
        <v>46.664999999999999</v>
      </c>
    </row>
    <row r="19" spans="1:4" x14ac:dyDescent="0.2">
      <c r="A19" s="1">
        <v>0.67847222222222225</v>
      </c>
      <c r="B19">
        <v>8.6999999999999993</v>
      </c>
      <c r="C19">
        <v>5.63</v>
      </c>
      <c r="D19">
        <f t="shared" si="0"/>
        <v>48.980999999999995</v>
      </c>
    </row>
    <row r="20" spans="1:4" x14ac:dyDescent="0.2">
      <c r="A20" s="1">
        <v>0.67986111111111114</v>
      </c>
      <c r="B20">
        <v>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B3709-277A-4444-AC21-485E8A27207C}">
  <dimension ref="A1:B8"/>
  <sheetViews>
    <sheetView workbookViewId="0">
      <selection activeCell="K19" sqref="K19"/>
    </sheetView>
  </sheetViews>
  <sheetFormatPr baseColWidth="10" defaultRowHeight="16" x14ac:dyDescent="0.2"/>
  <sheetData>
    <row r="1" spans="1:2" x14ac:dyDescent="0.2">
      <c r="A1" t="s">
        <v>13</v>
      </c>
      <c r="B1" t="s">
        <v>8</v>
      </c>
    </row>
    <row r="2" spans="1:2" x14ac:dyDescent="0.2">
      <c r="A2">
        <v>-30</v>
      </c>
      <c r="B2">
        <v>0</v>
      </c>
    </row>
    <row r="3" spans="1:2" x14ac:dyDescent="0.2">
      <c r="A3">
        <v>-33.006999</v>
      </c>
      <c r="B3">
        <v>27.916667</v>
      </c>
    </row>
    <row r="4" spans="1:2" x14ac:dyDescent="0.2">
      <c r="A4">
        <v>-35.680664</v>
      </c>
      <c r="B4">
        <v>114.166667</v>
      </c>
    </row>
    <row r="5" spans="1:2" x14ac:dyDescent="0.2">
      <c r="A5">
        <v>-38.239148999999998</v>
      </c>
      <c r="B5">
        <v>258.75</v>
      </c>
    </row>
    <row r="6" spans="1:2" x14ac:dyDescent="0.2">
      <c r="A6">
        <v>-40.271239999999999</v>
      </c>
      <c r="B6">
        <v>460</v>
      </c>
    </row>
    <row r="7" spans="1:2" x14ac:dyDescent="0.2">
      <c r="A7">
        <v>-41.811034999999997</v>
      </c>
      <c r="B7">
        <v>716.66666699999996</v>
      </c>
    </row>
    <row r="8" spans="1:2" x14ac:dyDescent="0.2">
      <c r="A8">
        <v>-43.788949000000002</v>
      </c>
      <c r="B8">
        <v>1035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5E7DD-C614-1941-AFBB-57D2A9BD96AC}">
  <dimension ref="A1:K69"/>
  <sheetViews>
    <sheetView workbookViewId="0">
      <selection activeCell="G25" sqref="G25"/>
    </sheetView>
  </sheetViews>
  <sheetFormatPr baseColWidth="10" defaultRowHeight="16" x14ac:dyDescent="0.2"/>
  <cols>
    <col min="2" max="2" width="22.5" customWidth="1"/>
    <col min="4" max="4" width="18.6640625" customWidth="1"/>
    <col min="5" max="5" width="19.6640625" customWidth="1"/>
    <col min="6" max="6" width="15.83203125" customWidth="1"/>
    <col min="7" max="7" width="23.6640625" customWidth="1"/>
    <col min="10" max="10" width="16.5" customWidth="1"/>
  </cols>
  <sheetData>
    <row r="1" spans="1:11" x14ac:dyDescent="0.2">
      <c r="A1" t="s">
        <v>14</v>
      </c>
      <c r="B1" t="s">
        <v>15</v>
      </c>
      <c r="C1" t="s">
        <v>16</v>
      </c>
      <c r="D1" t="s">
        <v>17</v>
      </c>
      <c r="E1" t="s">
        <v>24</v>
      </c>
      <c r="F1" t="s">
        <v>18</v>
      </c>
      <c r="G1" t="s">
        <v>19</v>
      </c>
      <c r="H1" t="s">
        <v>20</v>
      </c>
      <c r="I1" t="s">
        <v>21</v>
      </c>
      <c r="K1" t="s">
        <v>23</v>
      </c>
    </row>
    <row r="2" spans="1:11" x14ac:dyDescent="0.2">
      <c r="A2">
        <f>-27.6+C2</f>
        <v>-30.363347000000001</v>
      </c>
      <c r="B2">
        <f>0.0399999999999999 * A2 + 13.7</f>
        <v>12.485466120000002</v>
      </c>
      <c r="C2">
        <v>-2.763347</v>
      </c>
      <c r="D2">
        <f xml:space="preserve"> 0.0191666666666666 *A2  + 3.25083333333333</f>
        <v>2.6688691824999986</v>
      </c>
      <c r="E2">
        <v>0</v>
      </c>
      <c r="F2">
        <v>0</v>
      </c>
      <c r="G2">
        <v>0</v>
      </c>
      <c r="H2">
        <f>(0.001*4*B2*C2)+(4*D2*F2/24)</f>
        <v>-0.13800670138521459</v>
      </c>
      <c r="I2" t="s">
        <v>22</v>
      </c>
    </row>
    <row r="3" spans="1:11" x14ac:dyDescent="0.2">
      <c r="A3">
        <f t="shared" ref="A3:A8" si="0">-27.6+C3</f>
        <v>-32.770462999999999</v>
      </c>
      <c r="B3">
        <f>0.0399999999999999 * A3 + 13.7</f>
        <v>12.389181480000003</v>
      </c>
      <c r="C3">
        <v>-5.1704629999999998</v>
      </c>
      <c r="D3">
        <f xml:space="preserve"> 0.0191666666666666 *A3  + 3.25083333333333</f>
        <v>2.622732792499999</v>
      </c>
      <c r="E3">
        <f>(F3*G3*1000)/24</f>
        <v>27.916666666666668</v>
      </c>
      <c r="F3">
        <v>1</v>
      </c>
      <c r="G3">
        <v>0.67</v>
      </c>
      <c r="H3">
        <f>(0.001*4*B3*C3)+(4*D3*F3/24)</f>
        <v>0.18089091431283211</v>
      </c>
      <c r="I3">
        <f>H3/G3</f>
        <v>0.26998643927288374</v>
      </c>
    </row>
    <row r="4" spans="1:11" x14ac:dyDescent="0.2">
      <c r="A4">
        <f t="shared" si="0"/>
        <v>-35.386558000000001</v>
      </c>
      <c r="B4">
        <f>0.0399999999999999 * A4 + 13.7</f>
        <v>12.284537680000003</v>
      </c>
      <c r="C4">
        <v>-7.7865580000000003</v>
      </c>
      <c r="D4">
        <f xml:space="preserve"> 0.0191666666666666 *A4  + 3.25083333333333</f>
        <v>2.5725909716666657</v>
      </c>
      <c r="E4">
        <f t="shared" ref="E4:E8" si="1">(F4*G4*1000)/24</f>
        <v>114.16666666666667</v>
      </c>
      <c r="F4">
        <v>2</v>
      </c>
      <c r="G4">
        <v>1.37</v>
      </c>
      <c r="H4">
        <f t="shared" ref="H4:H8" si="2">(0.001*4*B4*C4)+(4*D4*F4/24)</f>
        <v>0.47491326329486672</v>
      </c>
      <c r="I4">
        <f t="shared" ref="I4:I8" si="3">H4/G4</f>
        <v>0.3466520170035523</v>
      </c>
    </row>
    <row r="5" spans="1:11" x14ac:dyDescent="0.2">
      <c r="A5">
        <f t="shared" si="0"/>
        <v>-38.016271000000003</v>
      </c>
      <c r="B5">
        <f>0.0399999999999999 * A5 + 13.7</f>
        <v>12.179349160000003</v>
      </c>
      <c r="C5">
        <v>-10.416271</v>
      </c>
      <c r="D5">
        <f t="shared" ref="D5:D8" si="4" xml:space="preserve"> 0.0191666666666666 *A5  + 3.25083333333333</f>
        <v>2.5221881391666656</v>
      </c>
      <c r="E5">
        <f>(F5*G5*1000)/24</f>
        <v>258.74999999999994</v>
      </c>
      <c r="F5">
        <v>3</v>
      </c>
      <c r="G5">
        <v>2.0699999999999998</v>
      </c>
      <c r="H5">
        <f t="shared" si="2"/>
        <v>0.75364046376660321</v>
      </c>
      <c r="I5">
        <f t="shared" si="3"/>
        <v>0.36407751872782768</v>
      </c>
    </row>
    <row r="6" spans="1:11" x14ac:dyDescent="0.2">
      <c r="A6">
        <f t="shared" si="0"/>
        <v>-40.092298999999997</v>
      </c>
      <c r="B6">
        <f t="shared" ref="B6:B8" si="5">0.0399999999999999 * A6 + 13.7</f>
        <v>12.096308040000004</v>
      </c>
      <c r="C6">
        <v>-12.492298999999999</v>
      </c>
      <c r="D6">
        <f t="shared" si="4"/>
        <v>2.4823976024999994</v>
      </c>
      <c r="E6">
        <f t="shared" si="1"/>
        <v>460</v>
      </c>
      <c r="F6">
        <v>4</v>
      </c>
      <c r="G6">
        <v>2.76</v>
      </c>
      <c r="H6">
        <f t="shared" si="2"/>
        <v>1.0504889476728638</v>
      </c>
      <c r="I6">
        <f t="shared" si="3"/>
        <v>0.38061193756263184</v>
      </c>
    </row>
    <row r="7" spans="1:11" x14ac:dyDescent="0.2">
      <c r="A7">
        <f t="shared" si="0"/>
        <v>-41.715513000000001</v>
      </c>
      <c r="B7">
        <f t="shared" si="5"/>
        <v>12.031379480000004</v>
      </c>
      <c r="C7">
        <v>-14.115513</v>
      </c>
      <c r="D7">
        <f t="shared" si="4"/>
        <v>2.4512860008333326</v>
      </c>
      <c r="E7">
        <f t="shared" si="1"/>
        <v>716.66666666666663</v>
      </c>
      <c r="F7">
        <v>5</v>
      </c>
      <c r="G7">
        <v>3.44</v>
      </c>
      <c r="H7">
        <f t="shared" si="2"/>
        <v>1.3634219601962843</v>
      </c>
      <c r="I7">
        <f t="shared" si="3"/>
        <v>0.39634359308031519</v>
      </c>
    </row>
    <row r="8" spans="1:11" x14ac:dyDescent="0.2">
      <c r="A8">
        <f t="shared" si="0"/>
        <v>-43.291195000000002</v>
      </c>
      <c r="B8">
        <f t="shared" si="5"/>
        <v>11.968352200000004</v>
      </c>
      <c r="C8">
        <v>-15.691195</v>
      </c>
      <c r="D8">
        <f t="shared" si="4"/>
        <v>2.4210854291666664</v>
      </c>
      <c r="E8">
        <f t="shared" si="1"/>
        <v>1034.9999999999998</v>
      </c>
      <c r="F8">
        <v>6</v>
      </c>
      <c r="G8">
        <v>4.1399999999999997</v>
      </c>
      <c r="H8">
        <f t="shared" si="2"/>
        <v>1.6698944363711501</v>
      </c>
      <c r="I8">
        <f t="shared" si="3"/>
        <v>0.40335614405100245</v>
      </c>
    </row>
    <row r="10" spans="1:11" x14ac:dyDescent="0.2">
      <c r="I10">
        <f>AVERAGE(I3:I8)</f>
        <v>0.36017127494970219</v>
      </c>
    </row>
    <row r="12" spans="1:11" x14ac:dyDescent="0.2">
      <c r="A12" t="s">
        <v>32</v>
      </c>
    </row>
    <row r="13" spans="1:11" x14ac:dyDescent="0.2">
      <c r="A13" t="s">
        <v>25</v>
      </c>
      <c r="B13" t="s">
        <v>15</v>
      </c>
      <c r="C13" t="s">
        <v>16</v>
      </c>
      <c r="D13" t="s">
        <v>17</v>
      </c>
      <c r="E13" t="s">
        <v>24</v>
      </c>
      <c r="F13" t="s">
        <v>18</v>
      </c>
      <c r="G13" t="s">
        <v>19</v>
      </c>
      <c r="H13" t="s">
        <v>20</v>
      </c>
      <c r="I13" t="s">
        <v>21</v>
      </c>
    </row>
    <row r="14" spans="1:11" x14ac:dyDescent="0.2">
      <c r="A14">
        <f>-27.6+C14</f>
        <v>-25.363347000000001</v>
      </c>
      <c r="B14">
        <f>0.0399999999999999 * A14 + 13.7</f>
        <v>12.685466120000001</v>
      </c>
      <c r="C14">
        <f>C2+5</f>
        <v>2.236653</v>
      </c>
      <c r="D14">
        <f xml:space="preserve"> 0.0191666666666666 *A14  + 3.25083333333333</f>
        <v>2.7647025158333314</v>
      </c>
      <c r="E14">
        <v>0</v>
      </c>
      <c r="F14">
        <v>0</v>
      </c>
      <c r="G14">
        <v>0</v>
      </c>
      <c r="H14">
        <f>(0.001*4*B14*C14)+(4*D14*F14/24)</f>
        <v>0.11349194341478544</v>
      </c>
      <c r="I14" t="s">
        <v>22</v>
      </c>
    </row>
    <row r="15" spans="1:11" x14ac:dyDescent="0.2">
      <c r="A15">
        <f t="shared" ref="A15:A20" si="6">-27.6+C15</f>
        <v>-27.770462999999999</v>
      </c>
      <c r="B15">
        <f>0.0399999999999999 * A15 + 13.7</f>
        <v>12.589181480000002</v>
      </c>
      <c r="C15">
        <f t="shared" ref="C15:C20" si="7">C3+5</f>
        <v>-0.17046299999999981</v>
      </c>
      <c r="D15">
        <f xml:space="preserve"> 0.0191666666666666 *A15  + 3.25083333333333</f>
        <v>2.7185661258333318</v>
      </c>
      <c r="E15">
        <f>(F15*G15*1000)/24</f>
        <v>27.916666666666668</v>
      </c>
      <c r="F15">
        <v>1</v>
      </c>
      <c r="G15">
        <v>0.67</v>
      </c>
      <c r="H15">
        <f>(0.001*4*B15*C15)+(4*D15*F15/24)</f>
        <v>0.44451039573505435</v>
      </c>
      <c r="I15">
        <f>H15/G15</f>
        <v>0.6634483518433647</v>
      </c>
    </row>
    <row r="16" spans="1:11" x14ac:dyDescent="0.2">
      <c r="A16">
        <f t="shared" si="6"/>
        <v>-30.386558000000001</v>
      </c>
      <c r="B16">
        <f>0.0399999999999999 * A16 + 13.7</f>
        <v>12.484537680000003</v>
      </c>
      <c r="C16">
        <f t="shared" si="7"/>
        <v>-2.7865580000000003</v>
      </c>
      <c r="D16">
        <f xml:space="preserve"> 0.0191666666666666 *A16  + 3.25083333333333</f>
        <v>2.6684243049999985</v>
      </c>
      <c r="E16">
        <f t="shared" ref="E16" si="8">(F16*G16*1000)/24</f>
        <v>114.16666666666667</v>
      </c>
      <c r="F16">
        <v>2</v>
      </c>
      <c r="G16">
        <v>1.37</v>
      </c>
      <c r="H16">
        <f t="shared" ref="H16:H20" si="9">(0.001*4*B16*C16)+(4*D16*F16/24)</f>
        <v>0.75031921493931097</v>
      </c>
      <c r="I16">
        <f t="shared" ref="I16:I20" si="10">H16/G16</f>
        <v>0.54767825907978895</v>
      </c>
    </row>
    <row r="17" spans="1:9" x14ac:dyDescent="0.2">
      <c r="A17">
        <f t="shared" si="6"/>
        <v>-33.016271000000003</v>
      </c>
      <c r="B17">
        <f>0.0399999999999999 * A17 + 13.7</f>
        <v>12.379349160000002</v>
      </c>
      <c r="C17">
        <f t="shared" si="7"/>
        <v>-5.4162710000000001</v>
      </c>
      <c r="D17">
        <f t="shared" ref="D17:D20" si="11" xml:space="preserve"> 0.0191666666666666 *A17  + 3.25083333333333</f>
        <v>2.6180214724999988</v>
      </c>
      <c r="E17">
        <f>(F17*G17*1000)/24</f>
        <v>258.74999999999994</v>
      </c>
      <c r="F17">
        <v>3</v>
      </c>
      <c r="G17">
        <v>2.0699999999999998</v>
      </c>
      <c r="H17">
        <f t="shared" si="9"/>
        <v>1.04081109683327</v>
      </c>
      <c r="I17">
        <f t="shared" si="10"/>
        <v>0.50280729315616912</v>
      </c>
    </row>
    <row r="18" spans="1:9" x14ac:dyDescent="0.2">
      <c r="A18">
        <f t="shared" si="6"/>
        <v>-35.092298999999997</v>
      </c>
      <c r="B18">
        <f t="shared" ref="B18:B20" si="12">0.0399999999999999 * A18 + 13.7</f>
        <v>12.296308040000003</v>
      </c>
      <c r="C18">
        <f t="shared" si="7"/>
        <v>-7.4922989999999992</v>
      </c>
      <c r="D18">
        <f t="shared" si="11"/>
        <v>2.5782309358333322</v>
      </c>
      <c r="E18">
        <f t="shared" ref="E18:E20" si="13">(F18*G18*1000)/24</f>
        <v>460</v>
      </c>
      <c r="F18">
        <v>4</v>
      </c>
      <c r="G18">
        <v>2.76</v>
      </c>
      <c r="H18">
        <f t="shared" si="9"/>
        <v>1.3503101581617523</v>
      </c>
      <c r="I18">
        <f t="shared" si="10"/>
        <v>0.48924281092817112</v>
      </c>
    </row>
    <row r="19" spans="1:9" x14ac:dyDescent="0.2">
      <c r="A19">
        <f t="shared" si="6"/>
        <v>-36.715513000000001</v>
      </c>
      <c r="B19">
        <f t="shared" si="12"/>
        <v>12.231379480000003</v>
      </c>
      <c r="C19">
        <f t="shared" si="7"/>
        <v>-9.115513</v>
      </c>
      <c r="D19">
        <f t="shared" si="11"/>
        <v>2.5471193341666658</v>
      </c>
      <c r="E19">
        <f t="shared" si="13"/>
        <v>716.66666666666663</v>
      </c>
      <c r="F19">
        <v>5</v>
      </c>
      <c r="G19">
        <v>3.44</v>
      </c>
      <c r="H19">
        <f t="shared" si="9"/>
        <v>1.676618250507395</v>
      </c>
      <c r="I19">
        <f t="shared" si="10"/>
        <v>0.48738902631028924</v>
      </c>
    </row>
    <row r="20" spans="1:9" x14ac:dyDescent="0.2">
      <c r="A20">
        <f t="shared" si="6"/>
        <v>-38.291195000000002</v>
      </c>
      <c r="B20">
        <f t="shared" si="12"/>
        <v>12.168352200000003</v>
      </c>
      <c r="C20">
        <f t="shared" si="7"/>
        <v>-10.691195</v>
      </c>
      <c r="D20">
        <f t="shared" si="11"/>
        <v>2.5169187624999991</v>
      </c>
      <c r="E20">
        <f t="shared" si="13"/>
        <v>1034.9999999999998</v>
      </c>
      <c r="F20">
        <v>6</v>
      </c>
      <c r="G20">
        <v>4.1399999999999997</v>
      </c>
      <c r="H20">
        <f t="shared" si="9"/>
        <v>1.9965418577044831</v>
      </c>
      <c r="I20">
        <f t="shared" si="10"/>
        <v>0.48225648736823268</v>
      </c>
    </row>
    <row r="21" spans="1:9" x14ac:dyDescent="0.2">
      <c r="I21">
        <f>AVERAGE(I15:I20)</f>
        <v>0.52880370478100269</v>
      </c>
    </row>
    <row r="22" spans="1:9" x14ac:dyDescent="0.2">
      <c r="A22" t="s">
        <v>34</v>
      </c>
    </row>
    <row r="23" spans="1:9" x14ac:dyDescent="0.2">
      <c r="A23" s="6" t="s">
        <v>33</v>
      </c>
      <c r="B23" s="6" t="s">
        <v>15</v>
      </c>
      <c r="C23" s="6" t="s">
        <v>16</v>
      </c>
      <c r="D23" s="6" t="s">
        <v>17</v>
      </c>
      <c r="E23" s="6" t="s">
        <v>24</v>
      </c>
      <c r="F23" s="6" t="s">
        <v>18</v>
      </c>
      <c r="G23" s="6" t="s">
        <v>19</v>
      </c>
      <c r="H23" s="6" t="s">
        <v>20</v>
      </c>
      <c r="I23" s="6" t="s">
        <v>21</v>
      </c>
    </row>
    <row r="24" spans="1:9" x14ac:dyDescent="0.2">
      <c r="A24">
        <f>-27.6+C24</f>
        <v>-25.363347000000001</v>
      </c>
      <c r="B24" s="6">
        <v>12.48546612</v>
      </c>
      <c r="C24">
        <f>C2+5</f>
        <v>2.236653</v>
      </c>
      <c r="D24" s="6">
        <v>2.668869183</v>
      </c>
      <c r="E24" s="6">
        <v>0</v>
      </c>
      <c r="F24" s="6">
        <v>0</v>
      </c>
      <c r="G24" s="6">
        <v>0</v>
      </c>
      <c r="H24" s="6">
        <v>-0.13800670000000001</v>
      </c>
      <c r="I24" s="6" t="s">
        <v>22</v>
      </c>
    </row>
    <row r="25" spans="1:9" x14ac:dyDescent="0.2">
      <c r="A25">
        <f t="shared" ref="A25:A30" si="14">-27.6+C25</f>
        <v>-27.770462999999999</v>
      </c>
      <c r="B25" s="6">
        <v>12.38918148</v>
      </c>
      <c r="C25">
        <f t="shared" ref="C25:C30" si="15">C3+5</f>
        <v>-0.17046299999999981</v>
      </c>
      <c r="D25" s="6">
        <v>2.622732793</v>
      </c>
      <c r="E25" s="6">
        <v>27.916666670000001</v>
      </c>
      <c r="F25" s="6">
        <v>1</v>
      </c>
      <c r="G25" s="6">
        <v>0.67</v>
      </c>
      <c r="H25" s="6">
        <v>0.18089090999999999</v>
      </c>
      <c r="I25" s="6">
        <v>0.26998643999999999</v>
      </c>
    </row>
    <row r="26" spans="1:9" x14ac:dyDescent="0.2">
      <c r="A26">
        <f t="shared" si="14"/>
        <v>-30.386558000000001</v>
      </c>
      <c r="B26" s="6">
        <v>12.28453768</v>
      </c>
      <c r="C26">
        <f t="shared" si="15"/>
        <v>-2.7865580000000003</v>
      </c>
      <c r="D26" s="6">
        <v>2.572590972</v>
      </c>
      <c r="E26" s="6">
        <v>114.16666669999999</v>
      </c>
      <c r="F26" s="6">
        <v>2</v>
      </c>
      <c r="G26" s="6">
        <v>1.37</v>
      </c>
      <c r="H26" s="6">
        <v>0.47491326</v>
      </c>
      <c r="I26" s="6">
        <v>0.34665202000000001</v>
      </c>
    </row>
    <row r="27" spans="1:9" x14ac:dyDescent="0.2">
      <c r="A27">
        <f t="shared" si="14"/>
        <v>-33.016271000000003</v>
      </c>
      <c r="B27" s="6">
        <v>12.179349159999999</v>
      </c>
      <c r="C27">
        <f t="shared" si="15"/>
        <v>-5.4162710000000001</v>
      </c>
      <c r="D27" s="6">
        <v>2.5221881389999998</v>
      </c>
      <c r="E27" s="6">
        <v>258.75</v>
      </c>
      <c r="F27" s="6">
        <v>3</v>
      </c>
      <c r="G27" s="6">
        <v>2.0699999999999998</v>
      </c>
      <c r="H27" s="6">
        <v>0.75364045999999996</v>
      </c>
      <c r="I27" s="6">
        <v>0.36407751999999999</v>
      </c>
    </row>
    <row r="28" spans="1:9" x14ac:dyDescent="0.2">
      <c r="A28">
        <f t="shared" si="14"/>
        <v>-35.092298999999997</v>
      </c>
      <c r="B28" s="6">
        <v>12.09630804</v>
      </c>
      <c r="C28">
        <f t="shared" si="15"/>
        <v>-7.4922989999999992</v>
      </c>
      <c r="D28" s="6">
        <v>2.4823976029999999</v>
      </c>
      <c r="E28" s="6">
        <v>460</v>
      </c>
      <c r="F28" s="6">
        <v>4</v>
      </c>
      <c r="G28" s="6">
        <v>2.76</v>
      </c>
      <c r="H28" s="6">
        <v>1.0504889500000001</v>
      </c>
      <c r="I28" s="6">
        <v>0.38061193999999998</v>
      </c>
    </row>
    <row r="29" spans="1:9" x14ac:dyDescent="0.2">
      <c r="A29">
        <f t="shared" si="14"/>
        <v>-36.715513000000001</v>
      </c>
      <c r="B29" s="6">
        <v>12.03137948</v>
      </c>
      <c r="C29">
        <f t="shared" si="15"/>
        <v>-9.115513</v>
      </c>
      <c r="D29" s="6">
        <v>2.4512860010000002</v>
      </c>
      <c r="E29" s="6">
        <v>716.66666669999995</v>
      </c>
      <c r="F29" s="6">
        <v>5</v>
      </c>
      <c r="G29" s="6">
        <v>3.44</v>
      </c>
      <c r="H29" s="6">
        <v>1.3634219599999999</v>
      </c>
      <c r="I29" s="6">
        <v>0.39634359000000002</v>
      </c>
    </row>
    <row r="30" spans="1:9" x14ac:dyDescent="0.2">
      <c r="A30">
        <f t="shared" si="14"/>
        <v>-38.291195000000002</v>
      </c>
      <c r="B30" s="6">
        <v>11.9683522</v>
      </c>
      <c r="C30">
        <f t="shared" si="15"/>
        <v>-10.691195</v>
      </c>
      <c r="D30" s="6">
        <v>2.4210854290000001</v>
      </c>
      <c r="E30" s="6">
        <v>1035</v>
      </c>
      <c r="F30" s="6">
        <v>6</v>
      </c>
      <c r="G30" s="6">
        <v>4.1399999999999997</v>
      </c>
      <c r="H30" s="6">
        <v>1.66989444</v>
      </c>
      <c r="I30" s="6">
        <v>0.40335613999999997</v>
      </c>
    </row>
    <row r="31" spans="1:9" x14ac:dyDescent="0.2">
      <c r="A31" s="6"/>
      <c r="B31" s="6"/>
      <c r="C31" s="6"/>
      <c r="D31" s="6"/>
      <c r="E31" s="6"/>
      <c r="F31" s="6"/>
      <c r="G31" s="6"/>
      <c r="H31" s="6"/>
      <c r="I31" s="6"/>
    </row>
    <row r="32" spans="1:9" x14ac:dyDescent="0.2">
      <c r="B32" s="6"/>
      <c r="C32" s="6"/>
      <c r="D32" s="6"/>
      <c r="E32" s="6"/>
      <c r="F32" s="6"/>
      <c r="G32" s="6"/>
      <c r="H32" s="6"/>
      <c r="I32" s="6">
        <v>0.36017126999999999</v>
      </c>
    </row>
    <row r="33" spans="1:11" x14ac:dyDescent="0.2">
      <c r="A33" s="6" t="s">
        <v>35</v>
      </c>
      <c r="B33" s="6"/>
      <c r="C33" s="6"/>
      <c r="D33" s="6"/>
      <c r="E33" s="6"/>
      <c r="F33" s="6"/>
      <c r="G33" s="6"/>
      <c r="H33" s="6"/>
      <c r="I33" s="6"/>
    </row>
    <row r="34" spans="1:11" x14ac:dyDescent="0.2">
      <c r="A34" t="s">
        <v>14</v>
      </c>
      <c r="B34" t="s">
        <v>27</v>
      </c>
      <c r="C34" t="s">
        <v>16</v>
      </c>
      <c r="D34" t="s">
        <v>26</v>
      </c>
      <c r="E34" t="s">
        <v>28</v>
      </c>
      <c r="F34" t="s">
        <v>29</v>
      </c>
      <c r="G34" t="s">
        <v>30</v>
      </c>
      <c r="I34" t="s">
        <v>21</v>
      </c>
      <c r="J34" t="s">
        <v>37</v>
      </c>
    </row>
    <row r="35" spans="1:11" x14ac:dyDescent="0.2">
      <c r="A35" s="6">
        <v>-30.413086</v>
      </c>
      <c r="B35">
        <f>4*(0.0399999999999999*A35+13.7)/1000</f>
        <v>4.9933906240000013E-2</v>
      </c>
      <c r="C35">
        <f>-A35-30.413086</f>
        <v>0</v>
      </c>
      <c r="D35">
        <f>4*(0.0191666666666666 *A35  + 3.25083333333333)</f>
        <v>10.671663406666662</v>
      </c>
      <c r="E35">
        <f>F14/23</f>
        <v>0</v>
      </c>
      <c r="F35">
        <v>0</v>
      </c>
      <c r="G35">
        <f>(B35*C35)+(D35*E35)</f>
        <v>0</v>
      </c>
      <c r="I35" t="s">
        <v>22</v>
      </c>
      <c r="J35">
        <f>G35-F35</f>
        <v>0</v>
      </c>
      <c r="K35" t="s">
        <v>31</v>
      </c>
    </row>
    <row r="36" spans="1:11" x14ac:dyDescent="0.2">
      <c r="A36" s="6">
        <v>-32.820202000000002</v>
      </c>
      <c r="B36">
        <f t="shared" ref="B36:B41" si="16">4*(0.0399999999999999*A36+13.7)/1000</f>
        <v>4.9548767680000008E-2</v>
      </c>
      <c r="C36">
        <f t="shared" ref="C36:C41" si="17">-A36-30.413086</f>
        <v>2.407116000000002</v>
      </c>
      <c r="D36">
        <f t="shared" ref="D36:D41" si="18">4*(0.0191666666666666 *A36  + 3.25083333333333)</f>
        <v>10.487117846666662</v>
      </c>
      <c r="E36">
        <f t="shared" ref="E36:E41" si="19">F15/23</f>
        <v>4.3478260869565216E-2</v>
      </c>
      <c r="F36">
        <v>0.67</v>
      </c>
      <c r="G36">
        <f t="shared" ref="G36:G41" si="20">(B36*C36)+(D36*E36)</f>
        <v>0.57523127697005716</v>
      </c>
      <c r="I36">
        <f>G36/F36</f>
        <v>0.85855414473142855</v>
      </c>
      <c r="J36">
        <f t="shared" ref="J36:J41" si="21">G36-F36</f>
        <v>-9.4768723029942881E-2</v>
      </c>
    </row>
    <row r="37" spans="1:11" x14ac:dyDescent="0.2">
      <c r="A37" s="6">
        <v>-35.436297000000003</v>
      </c>
      <c r="B37">
        <f t="shared" si="16"/>
        <v>4.9130192480000015E-2</v>
      </c>
      <c r="C37">
        <f t="shared" si="17"/>
        <v>5.0232110000000034</v>
      </c>
      <c r="D37">
        <f t="shared" si="18"/>
        <v>10.286550563333329</v>
      </c>
      <c r="E37">
        <f t="shared" si="19"/>
        <v>8.6956521739130432E-2</v>
      </c>
      <c r="F37">
        <v>1.37</v>
      </c>
      <c r="G37">
        <f t="shared" si="20"/>
        <v>1.1412739809788124</v>
      </c>
      <c r="I37">
        <f>G37/F37</f>
        <v>0.83304670144438853</v>
      </c>
      <c r="J37">
        <f t="shared" si="21"/>
        <v>-0.22872601902118772</v>
      </c>
    </row>
    <row r="38" spans="1:11" x14ac:dyDescent="0.2">
      <c r="A38" s="6">
        <v>-38.066009999999999</v>
      </c>
      <c r="B38">
        <f t="shared" si="16"/>
        <v>4.8709438400000013E-2</v>
      </c>
      <c r="C38">
        <f t="shared" si="17"/>
        <v>7.6529239999999987</v>
      </c>
      <c r="D38">
        <f t="shared" si="18"/>
        <v>10.08493923333333</v>
      </c>
      <c r="E38">
        <f t="shared" si="19"/>
        <v>0.13043478260869565</v>
      </c>
      <c r="F38">
        <v>2.0699999999999998</v>
      </c>
      <c r="G38">
        <f t="shared" si="20"/>
        <v>1.6881964866796202</v>
      </c>
      <c r="I38">
        <f>G38/F38</f>
        <v>0.81555385829933347</v>
      </c>
      <c r="J38">
        <f t="shared" si="21"/>
        <v>-0.38180351332037965</v>
      </c>
    </row>
    <row r="39" spans="1:11" x14ac:dyDescent="0.2">
      <c r="A39" s="6">
        <v>-40.142037999999999</v>
      </c>
      <c r="B39">
        <f t="shared" si="16"/>
        <v>4.8377273920000012E-2</v>
      </c>
      <c r="C39">
        <f t="shared" si="17"/>
        <v>9.7289519999999996</v>
      </c>
      <c r="D39">
        <f t="shared" si="18"/>
        <v>9.9257770866666633</v>
      </c>
      <c r="E39">
        <f t="shared" si="19"/>
        <v>0.17391304347826086</v>
      </c>
      <c r="F39">
        <v>2.76</v>
      </c>
      <c r="G39">
        <f t="shared" si="20"/>
        <v>2.196882277887517</v>
      </c>
      <c r="I39">
        <f>G39/F39</f>
        <v>0.79597183981431785</v>
      </c>
      <c r="J39">
        <f t="shared" si="21"/>
        <v>-0.56311772211248279</v>
      </c>
    </row>
    <row r="40" spans="1:11" x14ac:dyDescent="0.2">
      <c r="A40" s="6">
        <v>-41.765251999999997</v>
      </c>
      <c r="B40">
        <f t="shared" si="16"/>
        <v>4.8117559680000012E-2</v>
      </c>
      <c r="C40">
        <f t="shared" si="17"/>
        <v>11.352165999999997</v>
      </c>
      <c r="D40">
        <f t="shared" si="18"/>
        <v>9.8013306799999977</v>
      </c>
      <c r="E40">
        <f t="shared" si="19"/>
        <v>0.21739130434782608</v>
      </c>
      <c r="F40">
        <v>3.44</v>
      </c>
      <c r="G40">
        <f t="shared" si="20"/>
        <v>2.6769625858718316</v>
      </c>
      <c r="I40">
        <f>G40/F40</f>
        <v>0.77818679821855574</v>
      </c>
      <c r="J40">
        <f t="shared" si="21"/>
        <v>-0.76303741412816839</v>
      </c>
    </row>
    <row r="41" spans="1:11" x14ac:dyDescent="0.2">
      <c r="A41" s="6">
        <v>-43.340933999999997</v>
      </c>
      <c r="B41">
        <f t="shared" si="16"/>
        <v>4.7865450560000015E-2</v>
      </c>
      <c r="C41">
        <f t="shared" si="17"/>
        <v>12.927847999999997</v>
      </c>
      <c r="D41">
        <f t="shared" si="18"/>
        <v>9.680528393333331</v>
      </c>
      <c r="E41">
        <f t="shared" si="19"/>
        <v>0.2608695652173913</v>
      </c>
      <c r="F41">
        <v>4.1399999999999997</v>
      </c>
      <c r="G41">
        <f t="shared" si="20"/>
        <v>3.1441525023346726</v>
      </c>
      <c r="I41">
        <f>G41/F41</f>
        <v>0.75945712616779537</v>
      </c>
      <c r="J41">
        <f t="shared" si="21"/>
        <v>-0.9958474976653271</v>
      </c>
    </row>
    <row r="43" spans="1:11" x14ac:dyDescent="0.2">
      <c r="I43">
        <f>AVERAGE(I36:I41)</f>
        <v>0.80679507811263662</v>
      </c>
      <c r="J43">
        <f>AVERAGE(J35:J41)</f>
        <v>-0.43247155561106976</v>
      </c>
    </row>
    <row r="44" spans="1:11" x14ac:dyDescent="0.2">
      <c r="A44" t="s">
        <v>36</v>
      </c>
    </row>
    <row r="45" spans="1:11" x14ac:dyDescent="0.2">
      <c r="A45" t="s">
        <v>14</v>
      </c>
      <c r="B45" t="s">
        <v>27</v>
      </c>
      <c r="C45" t="s">
        <v>16</v>
      </c>
      <c r="D45" t="s">
        <v>26</v>
      </c>
      <c r="E45" t="s">
        <v>28</v>
      </c>
      <c r="F45" t="s">
        <v>29</v>
      </c>
      <c r="G45" t="s">
        <v>30</v>
      </c>
      <c r="I45" t="s">
        <v>21</v>
      </c>
      <c r="J45" t="s">
        <v>37</v>
      </c>
    </row>
    <row r="46" spans="1:11" x14ac:dyDescent="0.2">
      <c r="A46" s="6">
        <v>-30.413086</v>
      </c>
      <c r="B46">
        <f>4*(0.0399999999999999 * A46 + 13.7)/1000</f>
        <v>4.9933906240000013E-2</v>
      </c>
      <c r="C46">
        <f>-A35-30.413086+3.5</f>
        <v>3.5</v>
      </c>
      <c r="D46">
        <f>4*(0.0191666666666666 *A46  + 3.25083333333333)</f>
        <v>10.671663406666662</v>
      </c>
      <c r="E46">
        <f>0/23</f>
        <v>0</v>
      </c>
      <c r="F46">
        <v>0</v>
      </c>
      <c r="G46">
        <f>(B46*C46)+(D46*E46)</f>
        <v>0.17476867184000006</v>
      </c>
      <c r="I46" t="s">
        <v>22</v>
      </c>
      <c r="J46">
        <f>G46-F46</f>
        <v>0.17476867184000006</v>
      </c>
    </row>
    <row r="47" spans="1:11" x14ac:dyDescent="0.2">
      <c r="A47" s="6">
        <v>-32.820202000000002</v>
      </c>
      <c r="B47">
        <f t="shared" ref="B47:B52" si="22">4*(0.0399999999999999 * A47 + 13.7)/1000</f>
        <v>4.9548767680000008E-2</v>
      </c>
      <c r="C47">
        <f t="shared" ref="C47:C52" si="23">-A36-30.413086+3.5</f>
        <v>5.907116000000002</v>
      </c>
      <c r="D47">
        <f t="shared" ref="D47:D52" si="24">4*(0.0191666666666666 *A47  + 3.25083333333333)</f>
        <v>10.487117846666662</v>
      </c>
      <c r="E47">
        <f>1/23</f>
        <v>4.3478260869565216E-2</v>
      </c>
      <c r="F47">
        <v>0.67</v>
      </c>
      <c r="G47">
        <f t="shared" ref="G47:G52" si="25">(B47*C47)+(D47*E47)</f>
        <v>0.74865196385005717</v>
      </c>
      <c r="I47">
        <f>G47/F47</f>
        <v>1.1173909908209807</v>
      </c>
      <c r="J47">
        <f>G47-F47</f>
        <v>7.8651963850057127E-2</v>
      </c>
    </row>
    <row r="48" spans="1:11" x14ac:dyDescent="0.2">
      <c r="A48" s="6">
        <v>-35.436297000000003</v>
      </c>
      <c r="B48">
        <f t="shared" si="22"/>
        <v>4.9130192480000015E-2</v>
      </c>
      <c r="C48">
        <f t="shared" si="23"/>
        <v>8.5232110000000034</v>
      </c>
      <c r="D48">
        <f t="shared" si="24"/>
        <v>10.286550563333329</v>
      </c>
      <c r="E48">
        <f>2/23</f>
        <v>8.6956521739130432E-2</v>
      </c>
      <c r="F48">
        <v>1.37</v>
      </c>
      <c r="G48">
        <f t="shared" si="25"/>
        <v>1.3132296546588125</v>
      </c>
      <c r="I48">
        <f>G48/F48</f>
        <v>0.95856179172176081</v>
      </c>
      <c r="J48">
        <f t="shared" ref="J48:J54" si="26">G48-F48</f>
        <v>-5.6770345341187634E-2</v>
      </c>
    </row>
    <row r="49" spans="1:10" x14ac:dyDescent="0.2">
      <c r="A49" s="6">
        <v>-38.066009999999999</v>
      </c>
      <c r="B49">
        <f t="shared" si="22"/>
        <v>4.8709438400000013E-2</v>
      </c>
      <c r="C49">
        <f t="shared" si="23"/>
        <v>11.152923999999999</v>
      </c>
      <c r="D49">
        <f t="shared" si="24"/>
        <v>10.08493923333333</v>
      </c>
      <c r="E49">
        <f>3/23</f>
        <v>0.13043478260869565</v>
      </c>
      <c r="F49">
        <v>2.0699999999999998</v>
      </c>
      <c r="G49">
        <f t="shared" si="25"/>
        <v>1.8586795210796203</v>
      </c>
      <c r="I49">
        <f>G49/F49</f>
        <v>0.89791281211575869</v>
      </c>
      <c r="J49">
        <f t="shared" si="26"/>
        <v>-0.21132047892037953</v>
      </c>
    </row>
    <row r="50" spans="1:10" x14ac:dyDescent="0.2">
      <c r="A50" s="6">
        <v>-40.142037999999999</v>
      </c>
      <c r="B50">
        <f t="shared" si="22"/>
        <v>4.8377273920000012E-2</v>
      </c>
      <c r="C50">
        <f t="shared" si="23"/>
        <v>13.228952</v>
      </c>
      <c r="D50">
        <f t="shared" si="24"/>
        <v>9.9257770866666633</v>
      </c>
      <c r="E50">
        <f>4/23</f>
        <v>0.17391304347826086</v>
      </c>
      <c r="F50">
        <v>2.76</v>
      </c>
      <c r="G50">
        <f t="shared" si="25"/>
        <v>2.3662027366075167</v>
      </c>
      <c r="I50">
        <f>G50/F50</f>
        <v>0.85731983210417273</v>
      </c>
      <c r="J50">
        <f t="shared" si="26"/>
        <v>-0.39379726339248311</v>
      </c>
    </row>
    <row r="51" spans="1:10" x14ac:dyDescent="0.2">
      <c r="A51" s="6">
        <v>-41.765251999999997</v>
      </c>
      <c r="B51">
        <f t="shared" si="22"/>
        <v>4.8117559680000012E-2</v>
      </c>
      <c r="C51">
        <f t="shared" si="23"/>
        <v>14.852165999999997</v>
      </c>
      <c r="D51">
        <f t="shared" si="24"/>
        <v>9.8013306799999977</v>
      </c>
      <c r="E51">
        <f>5/23</f>
        <v>0.21739130434782608</v>
      </c>
      <c r="F51">
        <v>3.44</v>
      </c>
      <c r="G51">
        <f t="shared" si="25"/>
        <v>2.8453740447518316</v>
      </c>
      <c r="I51">
        <f>G51/F51</f>
        <v>0.82714361766041622</v>
      </c>
      <c r="J51">
        <f t="shared" si="26"/>
        <v>-0.5946259552481683</v>
      </c>
    </row>
    <row r="52" spans="1:10" x14ac:dyDescent="0.2">
      <c r="A52" s="6">
        <v>-43.340933999999997</v>
      </c>
      <c r="B52">
        <f t="shared" si="22"/>
        <v>4.7865450560000015E-2</v>
      </c>
      <c r="C52">
        <f t="shared" si="23"/>
        <v>16.427847999999997</v>
      </c>
      <c r="D52">
        <f t="shared" si="24"/>
        <v>9.680528393333331</v>
      </c>
      <c r="E52">
        <f>6/23</f>
        <v>0.2608695652173913</v>
      </c>
      <c r="F52">
        <v>4.1399999999999997</v>
      </c>
      <c r="G52">
        <f t="shared" si="25"/>
        <v>3.3116815792946728</v>
      </c>
      <c r="I52">
        <f>G52/F52</f>
        <v>0.79992308678615287</v>
      </c>
      <c r="J52">
        <f t="shared" si="26"/>
        <v>-0.82831842070532691</v>
      </c>
    </row>
    <row r="54" spans="1:10" x14ac:dyDescent="0.2">
      <c r="I54">
        <f>AVERAGE(I47:I52)</f>
        <v>0.90970868853487374</v>
      </c>
      <c r="J54">
        <f>AVERAGE(J46:J52)</f>
        <v>-0.26163026113106974</v>
      </c>
    </row>
    <row r="57" spans="1:10" x14ac:dyDescent="0.2">
      <c r="A57" s="8" t="s">
        <v>47</v>
      </c>
    </row>
    <row r="58" spans="1:10" x14ac:dyDescent="0.2">
      <c r="A58">
        <v>6.4</v>
      </c>
      <c r="B58">
        <v>1.82</v>
      </c>
      <c r="C58">
        <f>A58*B58</f>
        <v>11.648000000000001</v>
      </c>
      <c r="D58">
        <v>0.48</v>
      </c>
      <c r="E58">
        <v>24</v>
      </c>
      <c r="F58">
        <f>D58*E58</f>
        <v>11.52</v>
      </c>
    </row>
    <row r="60" spans="1:10" x14ac:dyDescent="0.2">
      <c r="A60" s="1" t="s">
        <v>1</v>
      </c>
      <c r="B60" t="s">
        <v>0</v>
      </c>
      <c r="G60" s="8" t="s">
        <v>38</v>
      </c>
    </row>
    <row r="61" spans="1:10" x14ac:dyDescent="0.2">
      <c r="A61">
        <v>0.11</v>
      </c>
      <c r="B61">
        <v>0.72</v>
      </c>
      <c r="G61" s="8" t="s">
        <v>39</v>
      </c>
    </row>
    <row r="62" spans="1:10" x14ac:dyDescent="0.2">
      <c r="A62">
        <v>0.51</v>
      </c>
      <c r="B62">
        <v>0.82</v>
      </c>
      <c r="G62" s="8" t="s">
        <v>40</v>
      </c>
    </row>
    <row r="63" spans="1:10" x14ac:dyDescent="0.2">
      <c r="A63">
        <v>1.01</v>
      </c>
      <c r="B63">
        <v>0.92</v>
      </c>
      <c r="G63" s="8" t="s">
        <v>41</v>
      </c>
    </row>
    <row r="64" spans="1:10" x14ac:dyDescent="0.2">
      <c r="A64">
        <v>2.0099999999999998</v>
      </c>
      <c r="B64">
        <v>1.0900000000000001</v>
      </c>
      <c r="G64" s="8" t="s">
        <v>42</v>
      </c>
    </row>
    <row r="65" spans="1:7" x14ac:dyDescent="0.2">
      <c r="A65">
        <v>3.01</v>
      </c>
      <c r="B65">
        <v>1.26</v>
      </c>
      <c r="G65" s="8" t="s">
        <v>43</v>
      </c>
    </row>
    <row r="66" spans="1:7" x14ac:dyDescent="0.2">
      <c r="A66">
        <v>4.01</v>
      </c>
      <c r="B66">
        <v>1.42</v>
      </c>
      <c r="G66" s="8" t="s">
        <v>44</v>
      </c>
    </row>
    <row r="67" spans="1:7" x14ac:dyDescent="0.2">
      <c r="A67">
        <v>5.01</v>
      </c>
      <c r="B67">
        <v>1.58</v>
      </c>
      <c r="G67" s="8" t="s">
        <v>45</v>
      </c>
    </row>
    <row r="68" spans="1:7" x14ac:dyDescent="0.2">
      <c r="A68">
        <v>6.01</v>
      </c>
      <c r="B68">
        <v>1.75</v>
      </c>
      <c r="G68" s="8" t="s">
        <v>46</v>
      </c>
    </row>
    <row r="69" spans="1:7" x14ac:dyDescent="0.2">
      <c r="A69">
        <v>6.51</v>
      </c>
      <c r="B69">
        <v>1.83</v>
      </c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8EE4-5CAF-1F4B-A24F-1DFCC02DE634}">
  <dimension ref="A1:D16"/>
  <sheetViews>
    <sheetView workbookViewId="0">
      <selection activeCell="E22" sqref="E22"/>
    </sheetView>
  </sheetViews>
  <sheetFormatPr baseColWidth="10" defaultRowHeight="16" x14ac:dyDescent="0.2"/>
  <sheetData>
    <row r="1" spans="1:4" x14ac:dyDescent="0.2">
      <c r="A1" s="6" t="s">
        <v>7</v>
      </c>
      <c r="B1" s="6" t="s">
        <v>5</v>
      </c>
      <c r="C1" s="6" t="s">
        <v>6</v>
      </c>
      <c r="D1" s="6" t="s">
        <v>8</v>
      </c>
    </row>
    <row r="2" spans="1:4" x14ac:dyDescent="0.2">
      <c r="A2" s="7">
        <v>0.59375</v>
      </c>
      <c r="B2" s="6">
        <v>0.51</v>
      </c>
      <c r="C2" s="6">
        <v>0.28999999999999998</v>
      </c>
      <c r="D2">
        <f>B2*C2</f>
        <v>0.1479</v>
      </c>
    </row>
    <row r="3" spans="1:4" x14ac:dyDescent="0.2">
      <c r="A3" s="7">
        <v>0.59722222222222221</v>
      </c>
      <c r="B3" s="6">
        <v>1</v>
      </c>
      <c r="C3" s="6">
        <v>0.63</v>
      </c>
      <c r="D3">
        <f t="shared" ref="D3:D16" si="0">B3*C3</f>
        <v>0.63</v>
      </c>
    </row>
    <row r="4" spans="1:4" x14ac:dyDescent="0.2">
      <c r="A4" s="7">
        <v>0.6</v>
      </c>
      <c r="B4" s="6">
        <v>1.5</v>
      </c>
      <c r="C4" s="6">
        <v>0.98</v>
      </c>
      <c r="D4">
        <f t="shared" si="0"/>
        <v>1.47</v>
      </c>
    </row>
    <row r="5" spans="1:4" x14ac:dyDescent="0.2">
      <c r="A5" s="7">
        <v>0.60625000000000007</v>
      </c>
      <c r="B5" s="6">
        <v>2</v>
      </c>
      <c r="C5" s="6">
        <v>1.3</v>
      </c>
      <c r="D5">
        <f t="shared" si="0"/>
        <v>2.6</v>
      </c>
    </row>
    <row r="6" spans="1:4" x14ac:dyDescent="0.2">
      <c r="A6" s="7">
        <v>0.6118055555555556</v>
      </c>
      <c r="B6" s="6">
        <v>2.5</v>
      </c>
      <c r="C6" s="6">
        <v>1.64</v>
      </c>
      <c r="D6">
        <f t="shared" si="0"/>
        <v>4.0999999999999996</v>
      </c>
    </row>
    <row r="7" spans="1:4" x14ac:dyDescent="0.2">
      <c r="A7" s="7">
        <v>0.61458333333333337</v>
      </c>
      <c r="B7" s="6">
        <v>3</v>
      </c>
      <c r="C7" s="6">
        <v>1.96</v>
      </c>
      <c r="D7">
        <f t="shared" si="0"/>
        <v>5.88</v>
      </c>
    </row>
    <row r="8" spans="1:4" x14ac:dyDescent="0.2">
      <c r="A8" s="7">
        <v>0.62361111111111112</v>
      </c>
      <c r="B8" s="6">
        <v>4</v>
      </c>
      <c r="C8" s="6">
        <v>2.6</v>
      </c>
      <c r="D8">
        <f t="shared" si="0"/>
        <v>10.4</v>
      </c>
    </row>
    <row r="9" spans="1:4" x14ac:dyDescent="0.2">
      <c r="A9" s="7">
        <v>0.6333333333333333</v>
      </c>
      <c r="B9" s="6">
        <v>5.5</v>
      </c>
      <c r="C9" s="6">
        <v>3.55</v>
      </c>
      <c r="D9">
        <f t="shared" si="0"/>
        <v>19.524999999999999</v>
      </c>
    </row>
    <row r="10" spans="1:4" x14ac:dyDescent="0.2">
      <c r="A10" s="7">
        <v>0.64166666666666672</v>
      </c>
      <c r="B10" s="6">
        <v>6.5</v>
      </c>
      <c r="C10" s="6">
        <v>4.2</v>
      </c>
      <c r="D10">
        <f t="shared" si="0"/>
        <v>27.3</v>
      </c>
    </row>
    <row r="11" spans="1:4" x14ac:dyDescent="0.2">
      <c r="A11" s="7">
        <v>0.64583333333333337</v>
      </c>
      <c r="B11" s="6">
        <v>7</v>
      </c>
      <c r="C11" s="6">
        <v>4.5199999999999996</v>
      </c>
      <c r="D11">
        <f t="shared" si="0"/>
        <v>31.639999999999997</v>
      </c>
    </row>
    <row r="12" spans="1:4" x14ac:dyDescent="0.2">
      <c r="A12" s="7">
        <v>0.65</v>
      </c>
      <c r="B12" s="6">
        <v>7.5</v>
      </c>
      <c r="C12" s="6">
        <v>4.8600000000000003</v>
      </c>
      <c r="D12">
        <f t="shared" si="0"/>
        <v>36.450000000000003</v>
      </c>
    </row>
    <row r="13" spans="1:4" x14ac:dyDescent="0.2">
      <c r="A13" s="7">
        <v>0.65416666666666667</v>
      </c>
      <c r="B13" s="6">
        <v>8</v>
      </c>
      <c r="C13" s="6">
        <v>5.18</v>
      </c>
      <c r="D13">
        <f t="shared" si="0"/>
        <v>41.44</v>
      </c>
    </row>
    <row r="14" spans="1:4" x14ac:dyDescent="0.2">
      <c r="A14" s="7">
        <v>0.67708333333333337</v>
      </c>
      <c r="B14" s="6">
        <v>8.5</v>
      </c>
      <c r="C14" s="6">
        <v>5.49</v>
      </c>
      <c r="D14">
        <f t="shared" si="0"/>
        <v>46.664999999999999</v>
      </c>
    </row>
    <row r="15" spans="1:4" x14ac:dyDescent="0.2">
      <c r="A15" s="7">
        <v>0.67847222222222225</v>
      </c>
      <c r="B15" s="6">
        <v>8.6999999999999993</v>
      </c>
      <c r="C15" s="6">
        <v>5.63</v>
      </c>
      <c r="D15">
        <f t="shared" si="0"/>
        <v>48.980999999999995</v>
      </c>
    </row>
    <row r="16" spans="1:4" x14ac:dyDescent="0.2">
      <c r="A16" s="7">
        <v>0.67986111111111114</v>
      </c>
      <c r="B16" s="6">
        <v>9</v>
      </c>
      <c r="C16" s="6">
        <v>5.81</v>
      </c>
      <c r="D16">
        <f t="shared" si="0"/>
        <v>52.29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8D634-6E40-E745-A065-9B1D45028CA8}">
  <dimension ref="A1:C95"/>
  <sheetViews>
    <sheetView workbookViewId="0">
      <selection activeCell="L14" sqref="L14"/>
    </sheetView>
  </sheetViews>
  <sheetFormatPr baseColWidth="10" defaultRowHeight="16" x14ac:dyDescent="0.2"/>
  <sheetData>
    <row r="1" spans="1:3" x14ac:dyDescent="0.2">
      <c r="A1" s="2" t="s">
        <v>3</v>
      </c>
      <c r="B1" s="4" t="s">
        <v>4</v>
      </c>
      <c r="C1" s="3"/>
    </row>
    <row r="2" spans="1:3" x14ac:dyDescent="0.2">
      <c r="A2" s="5">
        <v>45100.534421296295</v>
      </c>
      <c r="B2" s="4">
        <v>-31.61328125</v>
      </c>
      <c r="C2" s="3"/>
    </row>
    <row r="3" spans="1:3" x14ac:dyDescent="0.2">
      <c r="A3" s="5">
        <v>45100.535590277781</v>
      </c>
      <c r="B3" s="4">
        <v>-31.9326171875</v>
      </c>
      <c r="C3" s="3"/>
    </row>
    <row r="4" spans="1:3" x14ac:dyDescent="0.2">
      <c r="A4" s="5">
        <v>45100.537581018521</v>
      </c>
      <c r="B4" s="4">
        <v>-31.6083984375</v>
      </c>
      <c r="C4" s="3"/>
    </row>
    <row r="5" spans="1:3" x14ac:dyDescent="0.2">
      <c r="A5" s="5">
        <v>45100.560428240744</v>
      </c>
      <c r="B5" s="4">
        <v>-31.2490234375</v>
      </c>
      <c r="C5" s="3"/>
    </row>
    <row r="6" spans="1:3" x14ac:dyDescent="0.2">
      <c r="A6" s="5">
        <v>45100.56726851852</v>
      </c>
      <c r="B6" s="4">
        <v>-31.5634765625</v>
      </c>
      <c r="C6" s="3"/>
    </row>
    <row r="7" spans="1:3" x14ac:dyDescent="0.2">
      <c r="A7" s="5">
        <v>45100.578587962962</v>
      </c>
      <c r="B7" s="4">
        <v>-31.244140625</v>
      </c>
      <c r="C7" s="3"/>
    </row>
    <row r="8" spans="1:3" x14ac:dyDescent="0.2">
      <c r="A8" s="5">
        <v>45100.585069444445</v>
      </c>
      <c r="B8" s="4">
        <v>-31.560546875</v>
      </c>
      <c r="C8" s="3"/>
    </row>
    <row r="9" spans="1:3" x14ac:dyDescent="0.2">
      <c r="A9" s="5">
        <v>45100.587916666664</v>
      </c>
      <c r="B9" s="4">
        <v>-31.234375</v>
      </c>
      <c r="C9" s="3"/>
    </row>
    <row r="10" spans="1:3" x14ac:dyDescent="0.2">
      <c r="A10" s="5">
        <v>45100.588923611111</v>
      </c>
      <c r="B10" s="4">
        <v>-30.9111328125</v>
      </c>
      <c r="C10" s="3"/>
    </row>
    <row r="11" spans="1:3" x14ac:dyDescent="0.2">
      <c r="A11" s="5">
        <v>45100.592604166668</v>
      </c>
      <c r="B11" s="4">
        <v>-31.220703125</v>
      </c>
      <c r="C11" s="3"/>
    </row>
    <row r="12" spans="1:3" x14ac:dyDescent="0.2">
      <c r="A12" s="5">
        <v>45100.594398148147</v>
      </c>
      <c r="B12" s="4">
        <v>-31.75</v>
      </c>
      <c r="C12" s="3"/>
    </row>
    <row r="13" spans="1:3" x14ac:dyDescent="0.2">
      <c r="A13" s="5">
        <v>45100.594444444447</v>
      </c>
      <c r="B13" s="4">
        <v>-32.0908203125</v>
      </c>
      <c r="C13" s="3"/>
    </row>
    <row r="14" spans="1:3" x14ac:dyDescent="0.2">
      <c r="A14" s="5">
        <v>45100.594872685186</v>
      </c>
      <c r="B14" s="4">
        <v>-32.466796875</v>
      </c>
      <c r="C14" s="3"/>
    </row>
    <row r="15" spans="1:3" x14ac:dyDescent="0.2">
      <c r="A15" s="5">
        <v>45100.59752314815</v>
      </c>
      <c r="B15" s="4">
        <v>-32.8818359375</v>
      </c>
      <c r="C15" s="3"/>
    </row>
    <row r="16" spans="1:3" x14ac:dyDescent="0.2">
      <c r="A16" s="5">
        <v>45100.597592592596</v>
      </c>
      <c r="B16" s="4">
        <v>-33.3623046875</v>
      </c>
      <c r="C16" s="3"/>
    </row>
    <row r="17" spans="1:3" x14ac:dyDescent="0.2">
      <c r="A17" s="5">
        <v>45100.59783564815</v>
      </c>
      <c r="B17" s="4">
        <v>-33.7119140625</v>
      </c>
      <c r="C17" s="3"/>
    </row>
    <row r="18" spans="1:3" x14ac:dyDescent="0.2">
      <c r="A18" s="5">
        <v>45100.599942129629</v>
      </c>
      <c r="B18" s="4">
        <v>-34.3359375</v>
      </c>
      <c r="C18" s="3"/>
    </row>
    <row r="19" spans="1:3" x14ac:dyDescent="0.2">
      <c r="A19" s="5">
        <v>45100.600034722222</v>
      </c>
      <c r="B19" s="4">
        <v>-34.73046875</v>
      </c>
      <c r="C19" s="3"/>
    </row>
    <row r="20" spans="1:3" x14ac:dyDescent="0.2">
      <c r="A20" s="5">
        <v>45100.600428240738</v>
      </c>
      <c r="B20" s="4">
        <v>-35.1376953125</v>
      </c>
      <c r="C20" s="3"/>
    </row>
    <row r="21" spans="1:3" x14ac:dyDescent="0.2">
      <c r="A21" s="5">
        <v>45100.60119212963</v>
      </c>
      <c r="B21" s="4">
        <v>-35.49609375</v>
      </c>
      <c r="C21" s="3"/>
    </row>
    <row r="22" spans="1:3" x14ac:dyDescent="0.2">
      <c r="A22" s="5">
        <v>45100.603136574071</v>
      </c>
      <c r="B22" s="4">
        <v>-35.857421875</v>
      </c>
      <c r="C22" s="3"/>
    </row>
    <row r="23" spans="1:3" x14ac:dyDescent="0.2">
      <c r="A23" s="5">
        <v>45100.606319444443</v>
      </c>
      <c r="B23" s="4">
        <v>-36.310546875</v>
      </c>
      <c r="C23" s="3"/>
    </row>
    <row r="24" spans="1:3" x14ac:dyDescent="0.2">
      <c r="A24" s="5">
        <v>45100.606446759259</v>
      </c>
      <c r="B24" s="4">
        <v>-36.751953125</v>
      </c>
      <c r="C24" s="3"/>
    </row>
    <row r="25" spans="1:3" x14ac:dyDescent="0.2">
      <c r="A25" s="5">
        <v>45100.607800925929</v>
      </c>
      <c r="B25" s="4">
        <v>-37.1259765625</v>
      </c>
      <c r="C25" s="3"/>
    </row>
    <row r="26" spans="1:3" x14ac:dyDescent="0.2">
      <c r="A26" s="5">
        <v>45100.609710648147</v>
      </c>
      <c r="B26" s="4">
        <v>-37.498046875</v>
      </c>
      <c r="C26" s="3"/>
    </row>
    <row r="27" spans="1:3" x14ac:dyDescent="0.2">
      <c r="A27" s="5">
        <v>45100.611805555556</v>
      </c>
      <c r="B27" s="4">
        <v>-37.9638671875</v>
      </c>
      <c r="C27" s="3"/>
    </row>
    <row r="28" spans="1:3" x14ac:dyDescent="0.2">
      <c r="A28" s="5">
        <v>45100.61215277778</v>
      </c>
      <c r="B28" s="4">
        <v>-38.3447265625</v>
      </c>
      <c r="C28" s="3"/>
    </row>
    <row r="29" spans="1:3" x14ac:dyDescent="0.2">
      <c r="A29" s="5">
        <v>45100.614699074074</v>
      </c>
      <c r="B29" s="4">
        <v>-38.7685546875</v>
      </c>
      <c r="C29" s="3"/>
    </row>
    <row r="30" spans="1:3" x14ac:dyDescent="0.2">
      <c r="A30" s="5">
        <v>45100.614814814813</v>
      </c>
      <c r="B30" s="4">
        <v>-39.1845703125</v>
      </c>
      <c r="C30" s="3"/>
    </row>
    <row r="31" spans="1:3" x14ac:dyDescent="0.2">
      <c r="A31" s="5">
        <v>45100.616932870369</v>
      </c>
      <c r="B31" s="4">
        <v>-39.5791015625</v>
      </c>
      <c r="C31" s="3"/>
    </row>
    <row r="32" spans="1:3" x14ac:dyDescent="0.2">
      <c r="A32" s="5">
        <v>45100.618564814817</v>
      </c>
      <c r="B32" s="4">
        <v>-40.18359375</v>
      </c>
      <c r="C32" s="3"/>
    </row>
    <row r="33" spans="1:3" x14ac:dyDescent="0.2">
      <c r="A33" s="5">
        <v>45100.619618055556</v>
      </c>
      <c r="B33" s="4">
        <v>-40.591796875</v>
      </c>
      <c r="C33" s="3"/>
    </row>
    <row r="34" spans="1:3" x14ac:dyDescent="0.2">
      <c r="A34" s="5">
        <v>45100.623657407406</v>
      </c>
      <c r="B34" s="4">
        <v>-41.5009765625</v>
      </c>
      <c r="C34" s="3"/>
    </row>
    <row r="35" spans="1:3" x14ac:dyDescent="0.2">
      <c r="A35" s="5">
        <v>45100.626805555556</v>
      </c>
      <c r="B35" s="4">
        <v>-42.1142578125</v>
      </c>
      <c r="C35" s="3"/>
    </row>
    <row r="36" spans="1:3" x14ac:dyDescent="0.2">
      <c r="A36" s="5">
        <v>45100.628958333335</v>
      </c>
      <c r="B36" s="4">
        <v>-42.5400390625</v>
      </c>
      <c r="C36" s="3"/>
    </row>
    <row r="37" spans="1:3" x14ac:dyDescent="0.2">
      <c r="A37" s="5">
        <v>45100.629930555559</v>
      </c>
      <c r="B37" s="4">
        <v>-42.978515625</v>
      </c>
      <c r="C37" s="3"/>
    </row>
    <row r="38" spans="1:3" x14ac:dyDescent="0.2">
      <c r="A38" s="5">
        <v>45100.633645833332</v>
      </c>
      <c r="B38" s="4">
        <v>-43.5380859375</v>
      </c>
      <c r="C38" s="3"/>
    </row>
    <row r="39" spans="1:3" x14ac:dyDescent="0.2">
      <c r="A39" s="5">
        <v>45100.637141203704</v>
      </c>
      <c r="B39" s="4">
        <v>-43.9814453125</v>
      </c>
      <c r="C39" s="3"/>
    </row>
    <row r="40" spans="1:3" x14ac:dyDescent="0.2">
      <c r="A40" s="5">
        <v>45100.640636574077</v>
      </c>
      <c r="B40" s="4">
        <v>-44.4462890625</v>
      </c>
      <c r="C40" s="3"/>
    </row>
    <row r="41" spans="1:3" x14ac:dyDescent="0.2">
      <c r="A41" s="5">
        <v>45100.642326388886</v>
      </c>
      <c r="B41" s="4">
        <v>-44.91015625</v>
      </c>
      <c r="C41" s="3"/>
    </row>
    <row r="42" spans="1:3" x14ac:dyDescent="0.2">
      <c r="A42" s="5">
        <v>45100.650335648148</v>
      </c>
      <c r="B42" s="4">
        <v>-45.619140625</v>
      </c>
      <c r="C42" s="3"/>
    </row>
    <row r="43" spans="1:3" x14ac:dyDescent="0.2">
      <c r="A43" s="5">
        <v>45100.655428240738</v>
      </c>
      <c r="B43" s="4">
        <v>-46.076171875</v>
      </c>
      <c r="C43" s="3"/>
    </row>
    <row r="44" spans="1:3" x14ac:dyDescent="0.2">
      <c r="A44" s="5">
        <v>45100.676238425927</v>
      </c>
      <c r="B44" s="4">
        <v>-46.5478515625</v>
      </c>
      <c r="C44" s="3"/>
    </row>
    <row r="45" spans="1:3" x14ac:dyDescent="0.2">
      <c r="A45" s="5">
        <v>45100.681041666663</v>
      </c>
      <c r="B45" s="4">
        <v>-44.1572265625</v>
      </c>
      <c r="C45" s="3"/>
    </row>
    <row r="46" spans="1:3" x14ac:dyDescent="0.2">
      <c r="A46" s="5">
        <v>45100.681180555555</v>
      </c>
      <c r="B46" s="4">
        <v>-42.7919921875</v>
      </c>
      <c r="C46" s="3"/>
    </row>
    <row r="47" spans="1:3" x14ac:dyDescent="0.2">
      <c r="A47" s="5">
        <v>45100.68346064815</v>
      </c>
      <c r="B47" s="4">
        <v>-42.359375</v>
      </c>
      <c r="C47" s="3"/>
    </row>
    <row r="48" spans="1:3" x14ac:dyDescent="0.2">
      <c r="A48" s="5">
        <v>45100.684328703705</v>
      </c>
      <c r="B48" s="4">
        <v>-41.8369140625</v>
      </c>
      <c r="C48" s="3"/>
    </row>
    <row r="49" spans="1:3" x14ac:dyDescent="0.2">
      <c r="A49" s="5">
        <v>45100.684374999997</v>
      </c>
      <c r="B49" s="4">
        <v>-41.369140625</v>
      </c>
      <c r="C49" s="3"/>
    </row>
    <row r="50" spans="1:3" x14ac:dyDescent="0.2">
      <c r="A50" s="5">
        <v>45100.684421296297</v>
      </c>
      <c r="B50" s="4">
        <v>-40.3876953125</v>
      </c>
      <c r="C50" s="3"/>
    </row>
    <row r="51" spans="1:3" x14ac:dyDescent="0.2">
      <c r="A51" s="5">
        <v>45100.684513888889</v>
      </c>
      <c r="B51" s="4">
        <v>-39.7958984375</v>
      </c>
      <c r="C51" s="3"/>
    </row>
    <row r="52" spans="1:3" x14ac:dyDescent="0.2">
      <c r="A52" s="5">
        <v>45100.685624999998</v>
      </c>
      <c r="B52" s="4">
        <v>-39.390625</v>
      </c>
      <c r="C52" s="3"/>
    </row>
    <row r="53" spans="1:3" x14ac:dyDescent="0.2">
      <c r="A53" s="5">
        <v>45100.686388888891</v>
      </c>
      <c r="B53" s="4">
        <v>-36.8984375</v>
      </c>
      <c r="C53" s="3"/>
    </row>
    <row r="54" spans="1:3" x14ac:dyDescent="0.2">
      <c r="A54" s="5">
        <v>45100.686423611114</v>
      </c>
      <c r="B54" s="4">
        <v>-36.1474609375</v>
      </c>
      <c r="C54" s="3"/>
    </row>
    <row r="55" spans="1:3" x14ac:dyDescent="0.2">
      <c r="A55" s="5">
        <v>45100.68645833333</v>
      </c>
      <c r="B55" s="4">
        <v>-35.7431640625</v>
      </c>
      <c r="C55" s="3"/>
    </row>
    <row r="56" spans="1:3" x14ac:dyDescent="0.2">
      <c r="A56" s="5">
        <v>45100.686550925922</v>
      </c>
      <c r="B56" s="4">
        <v>-35.21875</v>
      </c>
      <c r="C56" s="3"/>
    </row>
    <row r="57" spans="1:3" x14ac:dyDescent="0.2">
      <c r="A57" s="5">
        <v>45100.686747685184</v>
      </c>
      <c r="B57" s="4">
        <v>-34.830078125</v>
      </c>
      <c r="C57" s="3"/>
    </row>
    <row r="58" spans="1:3" x14ac:dyDescent="0.2">
      <c r="A58" s="5">
        <v>45100.687094907407</v>
      </c>
      <c r="B58" s="4">
        <v>-34.427734375</v>
      </c>
      <c r="C58" s="3"/>
    </row>
    <row r="59" spans="1:3" x14ac:dyDescent="0.2">
      <c r="A59" s="5">
        <v>45100.689976851849</v>
      </c>
      <c r="B59" s="4">
        <v>-34.0634765625</v>
      </c>
      <c r="C59" s="3"/>
    </row>
    <row r="60" spans="1:3" x14ac:dyDescent="0.2">
      <c r="A60" s="5">
        <v>45100.691712962966</v>
      </c>
      <c r="B60" s="4">
        <v>-33.7177734375</v>
      </c>
      <c r="C60" s="3"/>
    </row>
    <row r="61" spans="1:3" x14ac:dyDescent="0.2">
      <c r="A61" s="5">
        <v>45100.701249999998</v>
      </c>
      <c r="B61" s="4">
        <v>-34.060546875</v>
      </c>
      <c r="C61" s="3"/>
    </row>
    <row r="62" spans="1:3" x14ac:dyDescent="0.2">
      <c r="A62" s="5">
        <v>45100.704930555556</v>
      </c>
      <c r="B62" s="4">
        <v>-33.7197265625</v>
      </c>
      <c r="C62" s="3"/>
    </row>
    <row r="63" spans="1:3" x14ac:dyDescent="0.2">
      <c r="A63" s="5">
        <v>45100.705740740741</v>
      </c>
      <c r="B63" s="4">
        <v>-33.3671875</v>
      </c>
      <c r="C63" s="3"/>
    </row>
    <row r="64" spans="1:3" x14ac:dyDescent="0.2">
      <c r="A64" s="5">
        <v>45100.706504629627</v>
      </c>
      <c r="B64" s="4">
        <v>-33.0283203125</v>
      </c>
      <c r="C64" s="3"/>
    </row>
    <row r="65" spans="1:3" x14ac:dyDescent="0.2">
      <c r="A65" s="5">
        <v>45100.707372685189</v>
      </c>
      <c r="B65" s="4">
        <v>-32.6845703125</v>
      </c>
      <c r="C65" s="3"/>
    </row>
    <row r="66" spans="1:3" x14ac:dyDescent="0.2">
      <c r="A66" s="5">
        <v>45100.708460648151</v>
      </c>
      <c r="B66" s="4">
        <v>-32.326171875</v>
      </c>
      <c r="C66" s="3"/>
    </row>
    <row r="67" spans="1:3" x14ac:dyDescent="0.2">
      <c r="A67" s="5">
        <v>45100.709490740737</v>
      </c>
      <c r="B67" s="4">
        <v>-31.98046875</v>
      </c>
      <c r="C67" s="3"/>
    </row>
    <row r="68" spans="1:3" x14ac:dyDescent="0.2">
      <c r="A68" s="5">
        <v>45100.711793981478</v>
      </c>
      <c r="B68" s="4">
        <v>-31.6171875</v>
      </c>
      <c r="C68" s="3"/>
    </row>
    <row r="69" spans="1:3" x14ac:dyDescent="0.2">
      <c r="A69" s="5">
        <v>45100.713530092595</v>
      </c>
      <c r="B69" s="4">
        <v>-31.2763671875</v>
      </c>
      <c r="C69" s="3"/>
    </row>
    <row r="70" spans="1:3" x14ac:dyDescent="0.2">
      <c r="A70" s="5">
        <v>45100.715289351851</v>
      </c>
      <c r="B70" s="4">
        <v>-30.943359375</v>
      </c>
      <c r="C70" s="3"/>
    </row>
    <row r="71" spans="1:3" x14ac:dyDescent="0.2">
      <c r="A71" s="5">
        <v>45100.717453703706</v>
      </c>
      <c r="B71" s="4">
        <v>-30.6044921875</v>
      </c>
      <c r="C71" s="3"/>
    </row>
    <row r="72" spans="1:3" x14ac:dyDescent="0.2">
      <c r="A72" s="5">
        <v>45100.719108796293</v>
      </c>
      <c r="B72" s="4">
        <v>-30.91796875</v>
      </c>
      <c r="C72" s="3"/>
    </row>
    <row r="73" spans="1:3" x14ac:dyDescent="0.2">
      <c r="A73" s="5">
        <v>45100.720856481479</v>
      </c>
      <c r="B73" s="4">
        <v>-31.25</v>
      </c>
      <c r="C73" s="3"/>
    </row>
    <row r="74" spans="1:3" x14ac:dyDescent="0.2">
      <c r="A74" s="5">
        <v>45100.72314814815</v>
      </c>
      <c r="B74" s="4">
        <v>-30.93359375</v>
      </c>
      <c r="C74" s="3"/>
    </row>
    <row r="75" spans="1:3" x14ac:dyDescent="0.2">
      <c r="A75" s="5">
        <v>45100.724317129629</v>
      </c>
      <c r="B75" s="4">
        <v>-31.244140625</v>
      </c>
      <c r="C75" s="3"/>
    </row>
    <row r="76" spans="1:3" x14ac:dyDescent="0.2">
      <c r="A76" s="5">
        <v>45100.72934027778</v>
      </c>
      <c r="B76" s="4">
        <v>-31.634765625</v>
      </c>
      <c r="C76" s="3"/>
    </row>
    <row r="77" spans="1:3" x14ac:dyDescent="0.2">
      <c r="A77" s="5">
        <v>45100.731388888889</v>
      </c>
      <c r="B77" s="4">
        <v>-31.310546875</v>
      </c>
      <c r="C77" s="3"/>
    </row>
    <row r="78" spans="1:3" x14ac:dyDescent="0.2">
      <c r="A78" s="5">
        <v>45100.73238425926</v>
      </c>
      <c r="B78" s="4">
        <v>-30.984375</v>
      </c>
      <c r="C78" s="3"/>
    </row>
    <row r="79" spans="1:3" x14ac:dyDescent="0.2">
      <c r="A79" s="5">
        <v>45100.735578703701</v>
      </c>
      <c r="B79" s="4">
        <v>-31.3056640625</v>
      </c>
      <c r="C79" s="3"/>
    </row>
    <row r="80" spans="1:3" x14ac:dyDescent="0.2">
      <c r="A80" s="5">
        <v>45100.737673611111</v>
      </c>
      <c r="B80" s="4">
        <v>-31.6298828125</v>
      </c>
      <c r="C80" s="3"/>
    </row>
    <row r="81" spans="1:3" x14ac:dyDescent="0.2">
      <c r="A81" s="5">
        <v>45100.738541666666</v>
      </c>
      <c r="B81" s="4">
        <v>-31.955078125</v>
      </c>
      <c r="C81" s="3"/>
    </row>
    <row r="82" spans="1:3" x14ac:dyDescent="0.2">
      <c r="A82" s="5">
        <v>45100.746423611112</v>
      </c>
      <c r="B82" s="4">
        <v>-32.27734375</v>
      </c>
      <c r="C82" s="3"/>
    </row>
    <row r="83" spans="1:3" x14ac:dyDescent="0.2">
      <c r="A83" s="5">
        <v>45100.749120370368</v>
      </c>
      <c r="B83" s="4">
        <v>-32.6142578125</v>
      </c>
      <c r="C83" s="3"/>
    </row>
    <row r="84" spans="1:3" x14ac:dyDescent="0.2">
      <c r="A84" s="5">
        <v>45100.751979166664</v>
      </c>
      <c r="B84" s="4">
        <v>-32.94140625</v>
      </c>
      <c r="C84" s="3"/>
    </row>
    <row r="85" spans="1:3" x14ac:dyDescent="0.2">
      <c r="A85" s="5">
        <v>45100.755682870367</v>
      </c>
      <c r="B85" s="4">
        <v>-33.279296875</v>
      </c>
      <c r="C85" s="3"/>
    </row>
    <row r="86" spans="1:3" x14ac:dyDescent="0.2">
      <c r="A86" s="5">
        <v>45100.785451388889</v>
      </c>
      <c r="B86" s="4">
        <v>-33.61328125</v>
      </c>
      <c r="C86" s="3"/>
    </row>
    <row r="87" spans="1:3" x14ac:dyDescent="0.2">
      <c r="A87" s="5">
        <v>45100.790543981479</v>
      </c>
      <c r="B87" s="4">
        <v>-33.275390625</v>
      </c>
      <c r="C87" s="3"/>
    </row>
    <row r="88" spans="1:3" x14ac:dyDescent="0.2">
      <c r="A88" s="5">
        <v>45100.792002314818</v>
      </c>
      <c r="B88" s="4">
        <v>-32.916015625</v>
      </c>
      <c r="C88" s="3"/>
    </row>
    <row r="89" spans="1:3" x14ac:dyDescent="0.2">
      <c r="A89" s="5">
        <v>45100.793530092589</v>
      </c>
      <c r="B89" s="4">
        <v>-32.5751953125</v>
      </c>
      <c r="C89" s="3"/>
    </row>
    <row r="90" spans="1:3" x14ac:dyDescent="0.2">
      <c r="A90" s="5">
        <v>45100.800462962965</v>
      </c>
      <c r="B90" s="4">
        <v>-32.908203125</v>
      </c>
      <c r="C90" s="3"/>
    </row>
    <row r="91" spans="1:3" x14ac:dyDescent="0.2">
      <c r="A91" s="5">
        <v>45100.806180555555</v>
      </c>
      <c r="B91" s="4">
        <v>-33.2470703125</v>
      </c>
      <c r="C91" s="3"/>
    </row>
    <row r="92" spans="1:3" x14ac:dyDescent="0.2">
      <c r="A92" s="5">
        <v>45100.836365740739</v>
      </c>
      <c r="B92" s="4">
        <v>-32.90625</v>
      </c>
      <c r="C92" s="3"/>
    </row>
    <row r="93" spans="1:3" x14ac:dyDescent="0.2">
      <c r="A93" s="5">
        <v>45100.837546296294</v>
      </c>
      <c r="B93" s="4">
        <v>-32.57421875</v>
      </c>
      <c r="C93" s="3"/>
    </row>
    <row r="94" spans="1:3" x14ac:dyDescent="0.2">
      <c r="A94" s="5">
        <v>45100.838576388887</v>
      </c>
      <c r="B94" s="4">
        <v>-32.244140625</v>
      </c>
      <c r="C94" s="3"/>
    </row>
    <row r="95" spans="1:3" x14ac:dyDescent="0.2">
      <c r="A95" s="5">
        <v>45100.841631944444</v>
      </c>
      <c r="B95" s="4">
        <v>-31.9072265625</v>
      </c>
      <c r="C95" s="3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8BFF8-6951-7C40-9702-46A039C9E7F4}">
  <dimension ref="A1:I7"/>
  <sheetViews>
    <sheetView workbookViewId="0">
      <selection activeCell="D16" sqref="D16"/>
    </sheetView>
  </sheetViews>
  <sheetFormatPr baseColWidth="10" defaultRowHeight="16" x14ac:dyDescent="0.2"/>
  <cols>
    <col min="3" max="3" width="22" customWidth="1"/>
    <col min="4" max="4" width="28.1640625" customWidth="1"/>
    <col min="5" max="5" width="16.1640625" customWidth="1"/>
  </cols>
  <sheetData>
    <row r="1" spans="1:9" x14ac:dyDescent="0.2">
      <c r="B1" t="s">
        <v>49</v>
      </c>
      <c r="C1" t="s">
        <v>54</v>
      </c>
      <c r="D1" t="s">
        <v>53</v>
      </c>
      <c r="E1" t="s">
        <v>55</v>
      </c>
    </row>
    <row r="2" spans="1:9" x14ac:dyDescent="0.2">
      <c r="A2" t="s">
        <v>48</v>
      </c>
      <c r="B2" s="16">
        <v>45105</v>
      </c>
      <c r="C2" s="17">
        <v>0.496</v>
      </c>
      <c r="D2">
        <v>1.0349999999999999</v>
      </c>
      <c r="E2">
        <v>-12.94</v>
      </c>
      <c r="I2" s="17" t="s">
        <v>50</v>
      </c>
    </row>
    <row r="3" spans="1:9" x14ac:dyDescent="0.2">
      <c r="A3" t="s">
        <v>51</v>
      </c>
      <c r="B3" s="16">
        <v>45127</v>
      </c>
      <c r="C3" s="12">
        <f>7.812/16</f>
        <v>0.48825000000000002</v>
      </c>
      <c r="D3" s="12">
        <f>7.7284/16</f>
        <v>0.48302499999999998</v>
      </c>
      <c r="E3">
        <v>-8</v>
      </c>
      <c r="F3" t="s">
        <v>52</v>
      </c>
    </row>
    <row r="4" spans="1:9" x14ac:dyDescent="0.2">
      <c r="A4" t="s">
        <v>51</v>
      </c>
      <c r="B4" s="16">
        <v>45132</v>
      </c>
      <c r="C4" s="12">
        <f>7.677/16</f>
        <v>0.47981249999999998</v>
      </c>
      <c r="D4" s="12">
        <f>7.6728/16</f>
        <v>0.47954999999999998</v>
      </c>
      <c r="E4">
        <f>-40.5+33.6</f>
        <v>-6.8999999999999986</v>
      </c>
    </row>
    <row r="5" spans="1:9" x14ac:dyDescent="0.2">
      <c r="A5" t="s">
        <v>51</v>
      </c>
      <c r="B5" s="16">
        <v>45133</v>
      </c>
      <c r="C5" s="12">
        <f>7.77/16</f>
        <v>0.48562499999999997</v>
      </c>
      <c r="D5">
        <f>7.56/16</f>
        <v>0.47249999999999998</v>
      </c>
      <c r="E5">
        <v>-8</v>
      </c>
    </row>
    <row r="6" spans="1:9" x14ac:dyDescent="0.2">
      <c r="A6" t="s">
        <v>48</v>
      </c>
      <c r="B6" s="16">
        <v>45133</v>
      </c>
      <c r="C6" s="12">
        <f>7.686/16</f>
        <v>0.480375</v>
      </c>
      <c r="D6" s="12">
        <f>12.215/16</f>
        <v>0.76343749999999999</v>
      </c>
      <c r="E6">
        <f>-41+29</f>
        <v>-12</v>
      </c>
    </row>
    <row r="7" spans="1:9" x14ac:dyDescent="0.2">
      <c r="A7" t="s">
        <v>48</v>
      </c>
      <c r="B7" s="16">
        <v>45140</v>
      </c>
      <c r="C7">
        <f>7.7464/16</f>
        <v>0.48415000000000002</v>
      </c>
      <c r="D7">
        <f>16.24/16</f>
        <v>1.0149999999999999</v>
      </c>
      <c r="E7">
        <f>-43.5+29.5</f>
        <v>-14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FDDB8-A963-C042-AF2C-43D4452BB0DD}">
  <dimension ref="A1:C22"/>
  <sheetViews>
    <sheetView workbookViewId="0">
      <selection activeCell="B27" sqref="B27"/>
    </sheetView>
  </sheetViews>
  <sheetFormatPr baseColWidth="10" defaultRowHeight="16" x14ac:dyDescent="0.2"/>
  <cols>
    <col min="1" max="1" width="21.83203125" bestFit="1" customWidth="1"/>
  </cols>
  <sheetData>
    <row r="1" spans="1:3" x14ac:dyDescent="0.2">
      <c r="A1" t="s">
        <v>7</v>
      </c>
      <c r="B1" t="s">
        <v>5</v>
      </c>
      <c r="C1" t="s">
        <v>6</v>
      </c>
    </row>
    <row r="2" spans="1:3" x14ac:dyDescent="0.2">
      <c r="A2" s="1">
        <v>0.5805555555555556</v>
      </c>
      <c r="B2">
        <v>0.51</v>
      </c>
      <c r="C2">
        <v>0.28000000000000003</v>
      </c>
    </row>
    <row r="3" spans="1:3" x14ac:dyDescent="0.2">
      <c r="A3" s="1">
        <v>0.58194444444444449</v>
      </c>
      <c r="B3">
        <v>1.01</v>
      </c>
      <c r="C3">
        <v>0.62</v>
      </c>
    </row>
    <row r="4" spans="1:3" x14ac:dyDescent="0.2">
      <c r="A4" s="1">
        <v>0.5854166666666667</v>
      </c>
      <c r="B4">
        <v>1.51</v>
      </c>
      <c r="C4">
        <v>0.97</v>
      </c>
    </row>
    <row r="5" spans="1:3" x14ac:dyDescent="0.2">
      <c r="A5" s="1">
        <v>0.58680555555555558</v>
      </c>
      <c r="B5">
        <v>2.0099999999999998</v>
      </c>
      <c r="C5">
        <v>1.3</v>
      </c>
    </row>
    <row r="6" spans="1:3" x14ac:dyDescent="0.2">
      <c r="A6" s="1">
        <v>0.58819444444444446</v>
      </c>
      <c r="B6">
        <v>2.5099999999999998</v>
      </c>
      <c r="C6">
        <v>1.64</v>
      </c>
    </row>
    <row r="7" spans="1:3" x14ac:dyDescent="0.2">
      <c r="A7" s="1">
        <v>0.58888888888888891</v>
      </c>
      <c r="B7">
        <v>3.01</v>
      </c>
      <c r="C7">
        <v>1.96</v>
      </c>
    </row>
    <row r="8" spans="1:3" x14ac:dyDescent="0.2">
      <c r="A8" s="1">
        <v>0.59027777777777779</v>
      </c>
      <c r="B8" s="9">
        <v>3.51</v>
      </c>
      <c r="C8">
        <v>2.2999999999999998</v>
      </c>
    </row>
    <row r="9" spans="1:3" x14ac:dyDescent="0.2">
      <c r="A9" s="1">
        <v>0.59236111111111112</v>
      </c>
      <c r="B9">
        <v>4.01</v>
      </c>
      <c r="C9">
        <v>2.62</v>
      </c>
    </row>
    <row r="10" spans="1:3" x14ac:dyDescent="0.2">
      <c r="A10" s="1">
        <v>0.59444444444444444</v>
      </c>
      <c r="B10">
        <v>4.51</v>
      </c>
      <c r="C10">
        <v>2.95</v>
      </c>
    </row>
    <row r="11" spans="1:3" x14ac:dyDescent="0.2">
      <c r="A11" s="1">
        <v>0.59652777777777777</v>
      </c>
      <c r="B11">
        <v>5.01</v>
      </c>
      <c r="C11">
        <v>3.26</v>
      </c>
    </row>
    <row r="12" spans="1:3" x14ac:dyDescent="0.2">
      <c r="A12" s="1">
        <v>0.59861111111111109</v>
      </c>
      <c r="B12">
        <v>5.51</v>
      </c>
      <c r="C12">
        <v>3.58</v>
      </c>
    </row>
    <row r="13" spans="1:3" x14ac:dyDescent="0.2">
      <c r="A13" s="1">
        <v>0.60069444444444442</v>
      </c>
      <c r="B13">
        <v>6.01</v>
      </c>
      <c r="C13">
        <v>3.91</v>
      </c>
    </row>
    <row r="22" spans="1:1" x14ac:dyDescent="0.2">
      <c r="A22" s="10">
        <v>45105.527048611111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71A6A-C2C9-474B-9724-191B595CBB1A}">
  <dimension ref="A1:L575"/>
  <sheetViews>
    <sheetView zoomScale="81" workbookViewId="0">
      <selection activeCell="O40" sqref="O40"/>
    </sheetView>
  </sheetViews>
  <sheetFormatPr baseColWidth="10" defaultRowHeight="16" x14ac:dyDescent="0.2"/>
  <cols>
    <col min="2" max="2" width="22" customWidth="1"/>
    <col min="5" max="5" width="18.83203125" customWidth="1"/>
  </cols>
  <sheetData>
    <row r="1" spans="1:12" x14ac:dyDescent="0.2">
      <c r="A1" t="s">
        <v>7</v>
      </c>
      <c r="B1" t="s">
        <v>9</v>
      </c>
      <c r="D1" t="s">
        <v>7</v>
      </c>
      <c r="E1" t="s">
        <v>10</v>
      </c>
      <c r="H1" t="s">
        <v>7</v>
      </c>
      <c r="I1" t="s">
        <v>11</v>
      </c>
      <c r="K1" t="s">
        <v>7</v>
      </c>
      <c r="L1" t="s">
        <v>12</v>
      </c>
    </row>
    <row r="2" spans="1:12" x14ac:dyDescent="0.2">
      <c r="A2" s="5">
        <v>45105.526099537034</v>
      </c>
      <c r="B2" s="4">
        <v>-29.460000991821001</v>
      </c>
      <c r="D2" s="5">
        <v>45105.526041666664</v>
      </c>
      <c r="E2" s="4">
        <v>-30.540000915526999</v>
      </c>
      <c r="H2" s="5">
        <v>45105.526087962964</v>
      </c>
      <c r="I2" s="4">
        <v>-31.7744140625</v>
      </c>
      <c r="K2" s="5">
        <v>45105.526064814818</v>
      </c>
      <c r="L2" s="4">
        <v>-32.6943359375</v>
      </c>
    </row>
    <row r="3" spans="1:12" x14ac:dyDescent="0.2">
      <c r="A3" s="5">
        <v>45105.526724537034</v>
      </c>
      <c r="B3" s="4">
        <v>-29.010000228881999</v>
      </c>
      <c r="D3" s="5">
        <v>45105.526377314818</v>
      </c>
      <c r="E3" s="4">
        <v>-30.040000915526999</v>
      </c>
      <c r="H3" s="5">
        <v>45105.526134259257</v>
      </c>
      <c r="I3" s="4">
        <v>-31.7412109375</v>
      </c>
      <c r="K3" s="5">
        <v>45105.52616898148</v>
      </c>
      <c r="L3" s="4">
        <v>-32.51171875</v>
      </c>
    </row>
    <row r="4" spans="1:12" x14ac:dyDescent="0.2">
      <c r="A4" s="5">
        <v>45105.527442129627</v>
      </c>
      <c r="B4" s="4">
        <v>-28.700000762938998</v>
      </c>
      <c r="D4" s="5">
        <v>45105.526608796295</v>
      </c>
      <c r="E4" s="4">
        <v>-29.659999847411999</v>
      </c>
      <c r="H4" s="5">
        <v>45105.526180555556</v>
      </c>
      <c r="I4" s="4">
        <v>-31.69140625</v>
      </c>
      <c r="K4" s="5">
        <v>45105.526238425926</v>
      </c>
      <c r="L4" s="4">
        <v>-32.4248046875</v>
      </c>
    </row>
    <row r="5" spans="1:12" x14ac:dyDescent="0.2">
      <c r="A5" s="5">
        <v>45105.527881944443</v>
      </c>
      <c r="B5" s="4">
        <v>-28.360000610351999</v>
      </c>
      <c r="D5" s="5">
        <v>45105.526620370372</v>
      </c>
      <c r="E5" s="4">
        <v>-30.430000305176002</v>
      </c>
      <c r="H5" s="5">
        <v>45105.52621527778</v>
      </c>
      <c r="I5" s="4">
        <v>-31.666015625</v>
      </c>
      <c r="K5" s="5">
        <v>45105.526273148149</v>
      </c>
      <c r="L5" s="4">
        <v>-32.37890625</v>
      </c>
    </row>
    <row r="6" spans="1:12" x14ac:dyDescent="0.2">
      <c r="A6" s="5">
        <v>45105.528148148151</v>
      </c>
      <c r="B6" s="4">
        <v>-28.020000457763999</v>
      </c>
      <c r="D6" s="5">
        <v>45105.52685185185</v>
      </c>
      <c r="E6" s="4">
        <v>-30.079999923706001</v>
      </c>
      <c r="H6" s="5">
        <v>45105.526273148149</v>
      </c>
      <c r="I6" s="4">
        <v>-31.6259765625</v>
      </c>
      <c r="K6" s="5">
        <v>45105.526331018518</v>
      </c>
      <c r="L6" s="4">
        <v>-32.3564453125</v>
      </c>
    </row>
    <row r="7" spans="1:12" x14ac:dyDescent="0.2">
      <c r="A7" s="5">
        <v>45105.528252314813</v>
      </c>
      <c r="B7" s="4">
        <v>-27.700000762938998</v>
      </c>
      <c r="D7" s="5">
        <v>45105.526898148149</v>
      </c>
      <c r="E7" s="4">
        <v>-30.470001220703001</v>
      </c>
      <c r="H7" s="5">
        <v>45105.526319444441</v>
      </c>
      <c r="I7" s="4">
        <v>-31.587890625</v>
      </c>
      <c r="K7" s="5">
        <v>45105.526354166665</v>
      </c>
      <c r="L7" s="4">
        <v>-32.2607421875</v>
      </c>
    </row>
    <row r="8" spans="1:12" x14ac:dyDescent="0.2">
      <c r="A8" s="5">
        <v>45105.528645833336</v>
      </c>
      <c r="B8" s="4">
        <v>-27.39999961853</v>
      </c>
      <c r="D8" s="5">
        <v>45105.526944444442</v>
      </c>
      <c r="E8" s="4">
        <v>-30.860000610351999</v>
      </c>
      <c r="H8" s="5">
        <v>45105.526388888888</v>
      </c>
      <c r="I8" s="4">
        <v>-31.5283203125</v>
      </c>
      <c r="K8" s="5">
        <v>45105.526388888888</v>
      </c>
      <c r="L8" s="4">
        <v>-32.2294921875</v>
      </c>
    </row>
    <row r="9" spans="1:12" x14ac:dyDescent="0.2">
      <c r="A9" s="5">
        <v>45105.528749999998</v>
      </c>
      <c r="B9" s="4">
        <v>-27.079999923706001</v>
      </c>
      <c r="D9" s="5">
        <v>45105.527048611111</v>
      </c>
      <c r="E9" s="4">
        <v>-30.420000076293999</v>
      </c>
      <c r="H9" s="5">
        <v>45105.526435185187</v>
      </c>
      <c r="I9" s="4">
        <v>-31.5087890625</v>
      </c>
      <c r="K9" s="5">
        <v>45105.526446759257</v>
      </c>
      <c r="L9" s="4">
        <v>-32.1826171875</v>
      </c>
    </row>
    <row r="10" spans="1:12" x14ac:dyDescent="0.2">
      <c r="A10" s="5">
        <v>45105.529050925928</v>
      </c>
      <c r="B10" s="4">
        <v>-26.770000457763999</v>
      </c>
      <c r="D10" s="5">
        <v>45105.527187500003</v>
      </c>
      <c r="E10" s="4">
        <v>-29.940000534058001</v>
      </c>
      <c r="H10" s="5">
        <v>45105.526469907411</v>
      </c>
      <c r="I10" s="4">
        <v>-31.4765625</v>
      </c>
      <c r="K10" s="5">
        <v>45105.526516203703</v>
      </c>
      <c r="L10" s="4">
        <v>-32.1337890625</v>
      </c>
    </row>
    <row r="11" spans="1:12" x14ac:dyDescent="0.2">
      <c r="A11" s="5">
        <v>45105.529374999998</v>
      </c>
      <c r="B11" s="4">
        <v>-26.450000762938998</v>
      </c>
      <c r="D11" s="5">
        <v>45105.527337962965</v>
      </c>
      <c r="E11" s="4">
        <v>-29.39999961853</v>
      </c>
      <c r="H11" s="5">
        <v>45105.526585648149</v>
      </c>
      <c r="I11" s="4">
        <v>-31.40625</v>
      </c>
      <c r="K11" s="5">
        <v>45105.526539351849</v>
      </c>
      <c r="L11" s="4">
        <v>-32.1259765625</v>
      </c>
    </row>
    <row r="12" spans="1:12" x14ac:dyDescent="0.2">
      <c r="A12" s="5">
        <v>45105.530335648145</v>
      </c>
      <c r="B12" s="4">
        <v>-26.10000038147</v>
      </c>
      <c r="D12" s="5">
        <v>45105.527395833335</v>
      </c>
      <c r="E12" s="4">
        <v>-29.829999923706001</v>
      </c>
      <c r="H12" s="5">
        <v>45105.526643518519</v>
      </c>
      <c r="I12" s="4">
        <v>-31.392578125</v>
      </c>
      <c r="K12" s="5">
        <v>45105.526562500003</v>
      </c>
      <c r="L12" s="4">
        <v>-32.12109375</v>
      </c>
    </row>
    <row r="13" spans="1:12" x14ac:dyDescent="0.2">
      <c r="A13" s="5">
        <v>45105.531377314815</v>
      </c>
      <c r="B13" s="4">
        <v>-25.710000991821001</v>
      </c>
      <c r="D13" s="5">
        <v>45105.52753472222</v>
      </c>
      <c r="E13" s="4">
        <v>-29.270000457763999</v>
      </c>
      <c r="H13" s="5">
        <v>45105.526689814818</v>
      </c>
      <c r="I13" s="4">
        <v>-31.3681640625</v>
      </c>
      <c r="K13" s="5">
        <v>45105.526585648149</v>
      </c>
      <c r="L13" s="4">
        <v>-32.1123046875</v>
      </c>
    </row>
    <row r="14" spans="1:12" x14ac:dyDescent="0.2">
      <c r="A14" s="5">
        <v>45105.531921296293</v>
      </c>
      <c r="B14" s="4">
        <v>-25.370000839233001</v>
      </c>
      <c r="D14" s="5">
        <v>45105.527557870373</v>
      </c>
      <c r="E14" s="4">
        <v>-29.610000610351999</v>
      </c>
      <c r="H14" s="5">
        <v>45105.526759259257</v>
      </c>
      <c r="I14" s="4">
        <v>-31.3408203125</v>
      </c>
      <c r="K14" s="5">
        <v>45105.52679398148</v>
      </c>
      <c r="L14" s="4">
        <v>-32.052734375</v>
      </c>
    </row>
    <row r="15" spans="1:12" x14ac:dyDescent="0.2">
      <c r="A15" s="5">
        <v>45105.532893518517</v>
      </c>
      <c r="B15" s="4">
        <v>-25.020000457763999</v>
      </c>
      <c r="D15" s="5">
        <v>45105.527754629627</v>
      </c>
      <c r="E15" s="4">
        <v>-29.229999542236001</v>
      </c>
      <c r="H15" s="5">
        <v>45105.52679398148</v>
      </c>
      <c r="I15" s="4">
        <v>-31.3388671875</v>
      </c>
      <c r="K15" s="5">
        <v>45105.526990740742</v>
      </c>
      <c r="L15" s="4">
        <v>-32.044921875</v>
      </c>
    </row>
    <row r="16" spans="1:12" x14ac:dyDescent="0.2">
      <c r="A16" s="5">
        <v>45105.535173611112</v>
      </c>
      <c r="B16" s="4">
        <v>-25.430000305176002</v>
      </c>
      <c r="D16" s="5">
        <v>45105.527997685182</v>
      </c>
      <c r="E16" s="4">
        <v>-28.630001068115</v>
      </c>
      <c r="H16" s="5">
        <v>45105.526828703703</v>
      </c>
      <c r="I16" s="4">
        <v>-31.3330078125</v>
      </c>
      <c r="K16" s="5">
        <v>45105.527025462965</v>
      </c>
      <c r="L16" s="4">
        <v>-32.0380859375</v>
      </c>
    </row>
    <row r="17" spans="1:12" x14ac:dyDescent="0.2">
      <c r="A17" s="5">
        <v>45105.536354166667</v>
      </c>
      <c r="B17" s="4">
        <v>-25.829999923706001</v>
      </c>
      <c r="D17" s="5">
        <v>45105.528182870374</v>
      </c>
      <c r="E17" s="4">
        <v>-28.319999694823998</v>
      </c>
      <c r="H17" s="5">
        <v>45105.526886574073</v>
      </c>
      <c r="I17" s="4">
        <v>-31.306640625</v>
      </c>
      <c r="K17" s="5">
        <v>45105.527048611111</v>
      </c>
      <c r="L17" s="4">
        <v>-32.0244140625</v>
      </c>
    </row>
    <row r="18" spans="1:12" x14ac:dyDescent="0.2">
      <c r="A18" s="5">
        <v>45105.536909722221</v>
      </c>
      <c r="B18" s="4">
        <v>-26.170000076293999</v>
      </c>
      <c r="D18" s="5">
        <v>45105.528391203705</v>
      </c>
      <c r="E18" s="4">
        <v>-27.979999542236001</v>
      </c>
      <c r="H18" s="5">
        <v>45105.526921296296</v>
      </c>
      <c r="I18" s="4">
        <v>-31.298828125</v>
      </c>
      <c r="K18" s="5">
        <v>45105.527129629627</v>
      </c>
      <c r="L18" s="4">
        <v>-31.91015625</v>
      </c>
    </row>
    <row r="19" spans="1:12" x14ac:dyDescent="0.2">
      <c r="A19" s="5">
        <v>45105.537928240738</v>
      </c>
      <c r="B19" s="4">
        <v>-26.510000228881999</v>
      </c>
      <c r="D19" s="5">
        <v>45105.528460648151</v>
      </c>
      <c r="E19" s="4">
        <v>-28.489999771118001</v>
      </c>
      <c r="H19" s="5">
        <v>45105.526967592596</v>
      </c>
      <c r="I19" s="4">
        <v>-31.291015625</v>
      </c>
      <c r="K19" s="5">
        <v>45105.527488425927</v>
      </c>
      <c r="L19" s="4">
        <v>-31.26953125</v>
      </c>
    </row>
    <row r="20" spans="1:12" x14ac:dyDescent="0.2">
      <c r="A20" s="5">
        <v>45105.53837962963</v>
      </c>
      <c r="B20" s="4">
        <v>-26.840000152588001</v>
      </c>
      <c r="D20" s="5">
        <v>45105.52847222222</v>
      </c>
      <c r="E20" s="4">
        <v>-28.079999923706001</v>
      </c>
      <c r="H20" s="5">
        <v>45105.527002314811</v>
      </c>
      <c r="I20" s="4">
        <v>-31.2783203125</v>
      </c>
      <c r="K20" s="5">
        <v>45105.527511574073</v>
      </c>
      <c r="L20" s="4">
        <v>-31.2353515625</v>
      </c>
    </row>
    <row r="21" spans="1:12" x14ac:dyDescent="0.2">
      <c r="A21" s="5">
        <v>45105.5390162037</v>
      </c>
      <c r="B21" s="4">
        <v>-27.220001220703001</v>
      </c>
      <c r="D21" s="5">
        <v>45105.528587962966</v>
      </c>
      <c r="E21" s="4">
        <v>-27.710000991821001</v>
      </c>
      <c r="H21" s="5">
        <v>45105.527083333334</v>
      </c>
      <c r="I21" s="4">
        <v>-31.2451171875</v>
      </c>
      <c r="K21" s="5">
        <v>45105.527615740742</v>
      </c>
      <c r="L21" s="4">
        <v>-31.099609375</v>
      </c>
    </row>
    <row r="22" spans="1:12" x14ac:dyDescent="0.2">
      <c r="A22" s="5">
        <v>45105.53979166667</v>
      </c>
      <c r="B22" s="4">
        <v>-27.60000038147</v>
      </c>
      <c r="D22" s="5">
        <v>45105.528599537036</v>
      </c>
      <c r="E22" s="4">
        <v>-28.090000152588001</v>
      </c>
      <c r="H22" s="5">
        <v>45105.527129629627</v>
      </c>
      <c r="I22" s="4">
        <v>-31.21484375</v>
      </c>
      <c r="K22" s="5">
        <v>45105.527789351851</v>
      </c>
      <c r="L22" s="4">
        <v>-30.73828125</v>
      </c>
    </row>
    <row r="23" spans="1:12" x14ac:dyDescent="0.2">
      <c r="A23" s="5">
        <v>45105.54184027778</v>
      </c>
      <c r="B23" s="4">
        <v>-27.909999847411999</v>
      </c>
      <c r="D23" s="5">
        <v>45105.528611111113</v>
      </c>
      <c r="E23" s="4">
        <v>-27.560001373291001</v>
      </c>
      <c r="H23" s="5">
        <v>45105.52715277778</v>
      </c>
      <c r="I23" s="4">
        <v>-31.189453125</v>
      </c>
      <c r="K23" s="5">
        <v>45105.527986111112</v>
      </c>
      <c r="L23" s="4">
        <v>-30.380859375</v>
      </c>
    </row>
    <row r="24" spans="1:12" x14ac:dyDescent="0.2">
      <c r="A24" s="5">
        <v>45105.549340277779</v>
      </c>
      <c r="B24" s="4">
        <v>-28.270000457763999</v>
      </c>
      <c r="D24" s="5">
        <v>45105.528634259259</v>
      </c>
      <c r="E24" s="4">
        <v>-27.920000076293999</v>
      </c>
      <c r="H24" s="5">
        <v>45105.527222222219</v>
      </c>
      <c r="I24" s="4">
        <v>-31.1318359375</v>
      </c>
      <c r="K24" s="5">
        <v>45105.528240740743</v>
      </c>
      <c r="L24" s="4">
        <v>-29.9375</v>
      </c>
    </row>
    <row r="25" spans="1:12" x14ac:dyDescent="0.2">
      <c r="A25" s="5">
        <v>45105.55972222222</v>
      </c>
      <c r="B25" s="4">
        <v>-28.670000076293999</v>
      </c>
      <c r="D25" s="5">
        <v>45105.528668981482</v>
      </c>
      <c r="E25" s="4">
        <v>-27.510000228881999</v>
      </c>
      <c r="H25" s="5">
        <v>45105.527256944442</v>
      </c>
      <c r="I25" s="4">
        <v>-31.0859375</v>
      </c>
      <c r="K25" s="5">
        <v>45105.52853009259</v>
      </c>
      <c r="L25" s="4">
        <v>-29.4453125</v>
      </c>
    </row>
    <row r="26" spans="1:12" x14ac:dyDescent="0.2">
      <c r="D26" s="5">
        <v>45105.528692129628</v>
      </c>
      <c r="E26" s="4">
        <v>-27.890001296996999</v>
      </c>
      <c r="H26" s="5">
        <v>45105.527291666665</v>
      </c>
      <c r="I26" s="4">
        <v>-31.06640625</v>
      </c>
      <c r="K26" s="5">
        <v>45105.528553240743</v>
      </c>
      <c r="L26" s="4">
        <v>-29.41796875</v>
      </c>
    </row>
    <row r="27" spans="1:12" x14ac:dyDescent="0.2">
      <c r="D27" s="5">
        <v>45105.528807870367</v>
      </c>
      <c r="E27" s="4">
        <v>-27.569999694823998</v>
      </c>
      <c r="H27" s="5">
        <v>45105.527349537035</v>
      </c>
      <c r="I27" s="4">
        <v>-30.9990234375</v>
      </c>
      <c r="K27" s="5">
        <v>45105.528657407405</v>
      </c>
      <c r="L27" s="4">
        <v>-29.279296875</v>
      </c>
    </row>
    <row r="28" spans="1:12" x14ac:dyDescent="0.2">
      <c r="D28" s="5">
        <v>45105.529386574075</v>
      </c>
      <c r="E28" s="4">
        <v>-27.890001296996999</v>
      </c>
      <c r="H28" s="5">
        <v>45105.527372685188</v>
      </c>
      <c r="I28" s="4">
        <v>-30.9716796875</v>
      </c>
      <c r="K28" s="5">
        <v>45105.528703703705</v>
      </c>
      <c r="L28" s="4">
        <v>-29.1669921875</v>
      </c>
    </row>
    <row r="29" spans="1:12" x14ac:dyDescent="0.2">
      <c r="D29" s="5">
        <v>45105.529409722221</v>
      </c>
      <c r="E29" s="4">
        <v>-27.590000152588001</v>
      </c>
      <c r="H29" s="5">
        <v>45105.527407407404</v>
      </c>
      <c r="I29" s="4">
        <v>-30.9345703125</v>
      </c>
      <c r="K29" s="5">
        <v>45105.528784722221</v>
      </c>
      <c r="L29" s="4">
        <v>-29.0517578125</v>
      </c>
    </row>
    <row r="30" spans="1:12" x14ac:dyDescent="0.2">
      <c r="D30" s="5">
        <v>45105.529664351852</v>
      </c>
      <c r="E30" s="4">
        <v>-28.10000038147</v>
      </c>
      <c r="H30" s="5">
        <v>45105.527465277781</v>
      </c>
      <c r="I30" s="4">
        <v>-30.8828125</v>
      </c>
      <c r="K30" s="5">
        <v>45105.528854166667</v>
      </c>
      <c r="L30" s="4">
        <v>-28.943359375</v>
      </c>
    </row>
    <row r="31" spans="1:12" x14ac:dyDescent="0.2">
      <c r="D31" s="5">
        <v>45105.529722222222</v>
      </c>
      <c r="E31" s="4">
        <v>-27.690000534058001</v>
      </c>
      <c r="H31" s="5">
        <v>45105.527557870373</v>
      </c>
      <c r="I31" s="4">
        <v>-30.7763671875</v>
      </c>
      <c r="K31" s="5">
        <v>45105.529363425929</v>
      </c>
      <c r="L31" s="4">
        <v>-28.4326171875</v>
      </c>
    </row>
    <row r="32" spans="1:12" x14ac:dyDescent="0.2">
      <c r="D32" s="5">
        <v>45105.529791666668</v>
      </c>
      <c r="E32" s="4">
        <v>-28.050001144408998</v>
      </c>
      <c r="H32" s="5">
        <v>45105.527604166666</v>
      </c>
      <c r="I32" s="4">
        <v>-30.72265625</v>
      </c>
      <c r="K32" s="5">
        <v>45105.529398148145</v>
      </c>
      <c r="L32" s="4">
        <v>-28.419921875</v>
      </c>
    </row>
    <row r="33" spans="4:12" x14ac:dyDescent="0.2">
      <c r="D33" s="5">
        <v>45105.529803240737</v>
      </c>
      <c r="E33" s="4">
        <v>-27.710000991821001</v>
      </c>
      <c r="H33" s="5">
        <v>45105.527627314812</v>
      </c>
      <c r="I33" s="4">
        <v>-30.7021484375</v>
      </c>
      <c r="K33" s="5">
        <v>45105.529548611114</v>
      </c>
      <c r="L33" s="4">
        <v>-28.40625</v>
      </c>
    </row>
    <row r="34" spans="4:12" x14ac:dyDescent="0.2">
      <c r="D34" s="5">
        <v>45105.529895833337</v>
      </c>
      <c r="E34" s="4">
        <v>-27.280000686646002</v>
      </c>
      <c r="H34" s="5">
        <v>45105.527685185189</v>
      </c>
      <c r="I34" s="4">
        <v>-30.638671875</v>
      </c>
      <c r="K34" s="5">
        <v>45105.52957175926</v>
      </c>
      <c r="L34" s="4">
        <v>-28.4072265625</v>
      </c>
    </row>
    <row r="35" spans="4:12" x14ac:dyDescent="0.2">
      <c r="D35" s="5">
        <v>45105.529907407406</v>
      </c>
      <c r="E35" s="4">
        <v>-27.670000076293999</v>
      </c>
      <c r="H35" s="5">
        <v>45105.527719907404</v>
      </c>
      <c r="I35" s="4">
        <v>-30.5849609375</v>
      </c>
      <c r="K35" s="5">
        <v>45105.529594907406</v>
      </c>
      <c r="L35" s="4">
        <v>-28.4091796875</v>
      </c>
    </row>
    <row r="36" spans="4:12" x14ac:dyDescent="0.2">
      <c r="D36" s="5">
        <v>45105.530162037037</v>
      </c>
      <c r="E36" s="4">
        <v>-28</v>
      </c>
      <c r="H36" s="5">
        <v>45105.527754629627</v>
      </c>
      <c r="I36" s="4">
        <v>-30.5478515625</v>
      </c>
      <c r="K36" s="5">
        <v>45105.529641203706</v>
      </c>
      <c r="L36" s="4">
        <v>-28.419921875</v>
      </c>
    </row>
    <row r="37" spans="4:12" x14ac:dyDescent="0.2">
      <c r="D37" s="5">
        <v>45105.530532407407</v>
      </c>
      <c r="E37" s="4">
        <v>-27.690000534058001</v>
      </c>
      <c r="H37" s="5">
        <v>45105.527800925927</v>
      </c>
      <c r="I37" s="4">
        <v>-30.50390625</v>
      </c>
      <c r="K37" s="5">
        <v>45105.529664351852</v>
      </c>
      <c r="L37" s="4">
        <v>-28.431640625</v>
      </c>
    </row>
    <row r="38" spans="4:12" x14ac:dyDescent="0.2">
      <c r="D38" s="5">
        <v>45105.530624999999</v>
      </c>
      <c r="E38" s="4">
        <v>-27.380001068115</v>
      </c>
      <c r="H38" s="5">
        <v>45105.52784722222</v>
      </c>
      <c r="I38" s="4">
        <v>-30.4423828125</v>
      </c>
      <c r="K38" s="5">
        <v>45105.530462962961</v>
      </c>
      <c r="L38" s="4">
        <v>-28.865234375</v>
      </c>
    </row>
    <row r="39" spans="4:12" x14ac:dyDescent="0.2">
      <c r="D39" s="5">
        <v>45105.530682870369</v>
      </c>
      <c r="E39" s="4">
        <v>-27.020000457763999</v>
      </c>
      <c r="H39" s="5">
        <v>45105.527916666666</v>
      </c>
      <c r="I39" s="4">
        <v>-30.3701171875</v>
      </c>
      <c r="K39" s="5">
        <v>45105.530636574076</v>
      </c>
      <c r="L39" s="4">
        <v>-28.9814453125</v>
      </c>
    </row>
    <row r="40" spans="4:12" x14ac:dyDescent="0.2">
      <c r="D40" s="5">
        <v>45105.530706018515</v>
      </c>
      <c r="E40" s="4">
        <v>-26.590000152588001</v>
      </c>
      <c r="H40" s="5">
        <v>45105.527951388889</v>
      </c>
      <c r="I40" s="4">
        <v>-30.3330078125</v>
      </c>
      <c r="K40" s="5">
        <v>45105.530706018515</v>
      </c>
      <c r="L40" s="4">
        <v>-28.9267578125</v>
      </c>
    </row>
    <row r="41" spans="4:12" x14ac:dyDescent="0.2">
      <c r="D41" s="5">
        <v>45105.530740740738</v>
      </c>
      <c r="E41" s="4">
        <v>-26.89999961853</v>
      </c>
      <c r="H41" s="5">
        <v>45105.528020833335</v>
      </c>
      <c r="I41" s="4">
        <v>-30.240234375</v>
      </c>
      <c r="K41" s="5">
        <v>45105.530729166669</v>
      </c>
      <c r="L41" s="4">
        <v>-28.9150390625</v>
      </c>
    </row>
    <row r="42" spans="4:12" x14ac:dyDescent="0.2">
      <c r="D42" s="5">
        <v>45105.530752314815</v>
      </c>
      <c r="E42" s="4">
        <v>-26.569999694823998</v>
      </c>
      <c r="H42" s="5">
        <v>45105.528055555558</v>
      </c>
      <c r="I42" s="4">
        <v>-30.1904296875</v>
      </c>
      <c r="K42" s="5">
        <v>45105.530960648146</v>
      </c>
      <c r="L42" s="4">
        <v>-28.56640625</v>
      </c>
    </row>
    <row r="43" spans="4:12" x14ac:dyDescent="0.2">
      <c r="D43" s="5">
        <v>45105.530891203707</v>
      </c>
      <c r="E43" s="4">
        <v>-26.930000305176002</v>
      </c>
      <c r="H43" s="5">
        <v>45105.528090277781</v>
      </c>
      <c r="I43" s="4">
        <v>-30.154296875</v>
      </c>
      <c r="K43" s="5">
        <v>45105.5309837963</v>
      </c>
      <c r="L43" s="4">
        <v>-28.537109375</v>
      </c>
    </row>
    <row r="44" spans="4:12" x14ac:dyDescent="0.2">
      <c r="D44" s="5">
        <v>45105.530902777777</v>
      </c>
      <c r="E44" s="4">
        <v>-26.420000076293999</v>
      </c>
      <c r="H44" s="5">
        <v>45105.528148148151</v>
      </c>
      <c r="I44" s="4">
        <v>-30.0751953125</v>
      </c>
      <c r="K44" s="5">
        <v>45105.531145833331</v>
      </c>
      <c r="L44" s="4">
        <v>-28.302734375</v>
      </c>
    </row>
    <row r="45" spans="4:12" x14ac:dyDescent="0.2">
      <c r="D45" s="5">
        <v>45105.531006944446</v>
      </c>
      <c r="E45" s="4">
        <v>-26.840000152588001</v>
      </c>
      <c r="H45" s="5">
        <v>45105.528182870374</v>
      </c>
      <c r="I45" s="4">
        <v>-30.0322265625</v>
      </c>
      <c r="K45" s="5">
        <v>45105.531168981484</v>
      </c>
      <c r="L45" s="4">
        <v>-28.248046875</v>
      </c>
    </row>
    <row r="46" spans="4:12" x14ac:dyDescent="0.2">
      <c r="D46" s="5">
        <v>45105.531122685185</v>
      </c>
      <c r="E46" s="4">
        <v>-26.489999771118001</v>
      </c>
      <c r="H46" s="5">
        <v>45105.528217592589</v>
      </c>
      <c r="I46" s="4">
        <v>-29.990234375</v>
      </c>
      <c r="K46" s="5">
        <v>45105.531192129631</v>
      </c>
      <c r="L46" s="4">
        <v>-28.2138671875</v>
      </c>
    </row>
    <row r="47" spans="4:12" x14ac:dyDescent="0.2">
      <c r="D47" s="5">
        <v>45105.531134259261</v>
      </c>
      <c r="E47" s="4">
        <v>-26.920000076293999</v>
      </c>
      <c r="H47" s="5">
        <v>45105.528252314813</v>
      </c>
      <c r="I47" s="4">
        <v>-29.9296875</v>
      </c>
      <c r="K47" s="5">
        <v>45105.531215277777</v>
      </c>
      <c r="L47" s="4">
        <v>-28.19140625</v>
      </c>
    </row>
    <row r="48" spans="4:12" x14ac:dyDescent="0.2">
      <c r="D48" s="5">
        <v>45105.531307870369</v>
      </c>
      <c r="E48" s="4">
        <v>-26.460000991821001</v>
      </c>
      <c r="H48" s="5">
        <v>45105.528287037036</v>
      </c>
      <c r="I48" s="4">
        <v>-29.91015625</v>
      </c>
      <c r="K48" s="5">
        <v>45105.531377314815</v>
      </c>
      <c r="L48" s="4">
        <v>-27.962890625</v>
      </c>
    </row>
    <row r="49" spans="4:12" x14ac:dyDescent="0.2">
      <c r="D49" s="5">
        <v>45105.531319444446</v>
      </c>
      <c r="E49" s="4">
        <v>-26.860000610351999</v>
      </c>
      <c r="H49" s="5">
        <v>45105.528321759259</v>
      </c>
      <c r="I49" s="4">
        <v>-29.873046875</v>
      </c>
      <c r="K49" s="5">
        <v>45105.531400462962</v>
      </c>
      <c r="L49" s="4">
        <v>-27.927734375</v>
      </c>
    </row>
    <row r="50" spans="4:12" x14ac:dyDescent="0.2">
      <c r="D50" s="5">
        <v>45105.531388888892</v>
      </c>
      <c r="E50" s="4">
        <v>-26.340000152588001</v>
      </c>
      <c r="H50" s="5">
        <v>45105.528379629628</v>
      </c>
      <c r="I50" s="4">
        <v>-29.7890625</v>
      </c>
      <c r="K50" s="5">
        <v>45105.531423611108</v>
      </c>
      <c r="L50" s="4">
        <v>-27.904296875</v>
      </c>
    </row>
    <row r="51" spans="4:12" x14ac:dyDescent="0.2">
      <c r="D51" s="5">
        <v>45105.531397569444</v>
      </c>
      <c r="E51" s="4">
        <v>-26.640001296996999</v>
      </c>
      <c r="H51" s="5">
        <v>45105.528414351851</v>
      </c>
      <c r="I51" s="4">
        <v>-29.748046875</v>
      </c>
      <c r="K51" s="5">
        <v>45105.531446759262</v>
      </c>
      <c r="L51" s="4">
        <v>-27.84375</v>
      </c>
    </row>
    <row r="52" spans="4:12" x14ac:dyDescent="0.2">
      <c r="D52" s="5">
        <v>45105.531747685185</v>
      </c>
      <c r="E52" s="4">
        <v>-26.280000686646002</v>
      </c>
      <c r="H52" s="5">
        <v>45105.528449074074</v>
      </c>
      <c r="I52" s="4">
        <v>-29.7021484375</v>
      </c>
      <c r="K52" s="5">
        <v>45105.531550925924</v>
      </c>
      <c r="L52" s="4">
        <v>-27.7451171875</v>
      </c>
    </row>
    <row r="53" spans="4:12" x14ac:dyDescent="0.2">
      <c r="D53" s="5">
        <v>45105.531805555554</v>
      </c>
      <c r="E53" s="4">
        <v>-26.659999847411999</v>
      </c>
      <c r="H53" s="5">
        <v>45105.528506944444</v>
      </c>
      <c r="I53" s="4">
        <v>-29.63671875</v>
      </c>
      <c r="K53" s="5">
        <v>45105.531608796293</v>
      </c>
      <c r="L53" s="4">
        <v>-27.6513671875</v>
      </c>
    </row>
    <row r="54" spans="4:12" x14ac:dyDescent="0.2">
      <c r="D54" s="5">
        <v>45105.532106481478</v>
      </c>
      <c r="E54" s="4">
        <v>-26.340000152588001</v>
      </c>
      <c r="H54" s="5">
        <v>45105.528599537036</v>
      </c>
      <c r="I54" s="4">
        <v>-29.5107421875</v>
      </c>
      <c r="K54" s="5">
        <v>45105.531631944446</v>
      </c>
      <c r="L54" s="4">
        <v>-27.6279296875</v>
      </c>
    </row>
    <row r="55" spans="4:12" x14ac:dyDescent="0.2">
      <c r="D55" s="5">
        <v>45105.532337962963</v>
      </c>
      <c r="E55" s="4">
        <v>-25.940000534058001</v>
      </c>
      <c r="H55" s="5">
        <v>45105.528634259259</v>
      </c>
      <c r="I55" s="4">
        <v>-29.4638671875</v>
      </c>
      <c r="K55" s="5">
        <v>45105.531863425924</v>
      </c>
      <c r="L55" s="4">
        <v>-27.51171875</v>
      </c>
    </row>
    <row r="56" spans="4:12" x14ac:dyDescent="0.2">
      <c r="D56" s="5">
        <v>45105.532349537039</v>
      </c>
      <c r="E56" s="4">
        <v>-25.60000038147</v>
      </c>
      <c r="H56" s="5">
        <v>45105.528703703705</v>
      </c>
      <c r="I56" s="4">
        <v>-29.375</v>
      </c>
      <c r="K56" s="5">
        <v>45105.531886574077</v>
      </c>
      <c r="L56" s="4">
        <v>-27.49609375</v>
      </c>
    </row>
    <row r="57" spans="4:12" x14ac:dyDescent="0.2">
      <c r="D57" s="5">
        <v>45105.532465277778</v>
      </c>
      <c r="E57" s="4">
        <v>-26.140001296996999</v>
      </c>
      <c r="H57" s="5">
        <v>45105.528749999998</v>
      </c>
      <c r="I57" s="4">
        <v>-29.3291015625</v>
      </c>
      <c r="K57" s="5">
        <v>45105.531909722224</v>
      </c>
      <c r="L57" s="4">
        <v>-27.486328125</v>
      </c>
    </row>
    <row r="58" spans="4:12" x14ac:dyDescent="0.2">
      <c r="D58" s="5">
        <v>45105.532557870371</v>
      </c>
      <c r="E58" s="4">
        <v>-26.790000915526999</v>
      </c>
      <c r="H58" s="5">
        <v>45105.528819444444</v>
      </c>
      <c r="I58" s="4">
        <v>-29.23828125</v>
      </c>
      <c r="K58" s="5">
        <v>45105.531956018516</v>
      </c>
      <c r="L58" s="4">
        <v>-27.474609375</v>
      </c>
    </row>
    <row r="59" spans="4:12" x14ac:dyDescent="0.2">
      <c r="D59" s="5">
        <v>45105.533009259256</v>
      </c>
      <c r="E59" s="4">
        <v>-26.430000305176002</v>
      </c>
      <c r="H59" s="5">
        <v>45105.52888888889</v>
      </c>
      <c r="I59" s="4">
        <v>-29.158203125</v>
      </c>
      <c r="K59" s="5">
        <v>45105.53197916667</v>
      </c>
      <c r="L59" s="4">
        <v>-27.47265625</v>
      </c>
    </row>
    <row r="60" spans="4:12" x14ac:dyDescent="0.2">
      <c r="D60" s="5">
        <v>45105.533113425925</v>
      </c>
      <c r="E60" s="4">
        <v>-26.090000152588001</v>
      </c>
      <c r="H60" s="5">
        <v>45105.528912037036</v>
      </c>
      <c r="I60" s="4">
        <v>-29.1396484375</v>
      </c>
      <c r="K60" s="5">
        <v>45105.532326388886</v>
      </c>
      <c r="L60" s="4">
        <v>-27.474609375</v>
      </c>
    </row>
    <row r="61" spans="4:12" x14ac:dyDescent="0.2">
      <c r="D61" s="5">
        <v>45105.533148148148</v>
      </c>
      <c r="E61" s="4">
        <v>-25.75</v>
      </c>
      <c r="H61" s="5">
        <v>45105.528969907406</v>
      </c>
      <c r="I61" s="4">
        <v>-29.0595703125</v>
      </c>
      <c r="K61" s="5">
        <v>45105.532349537039</v>
      </c>
      <c r="L61" s="4">
        <v>-27.4716796875</v>
      </c>
    </row>
    <row r="62" spans="4:12" x14ac:dyDescent="0.2">
      <c r="D62" s="5">
        <v>45105.533171296294</v>
      </c>
      <c r="E62" s="4">
        <v>-26.230001449585</v>
      </c>
      <c r="H62" s="5">
        <v>45105.528993055559</v>
      </c>
      <c r="I62" s="4">
        <v>-29.03125</v>
      </c>
      <c r="K62" s="5">
        <v>45105.532372685186</v>
      </c>
      <c r="L62" s="4">
        <v>-27.482421875</v>
      </c>
    </row>
    <row r="63" spans="4:12" x14ac:dyDescent="0.2">
      <c r="D63" s="5">
        <v>45105.533206018517</v>
      </c>
      <c r="E63" s="4">
        <v>-25.770000457763999</v>
      </c>
      <c r="H63" s="5">
        <v>45105.529027777775</v>
      </c>
      <c r="I63" s="4">
        <v>-29.001953125</v>
      </c>
      <c r="K63" s="5">
        <v>45105.532418981478</v>
      </c>
      <c r="L63" s="4">
        <v>-27.4892578125</v>
      </c>
    </row>
    <row r="64" spans="4:12" x14ac:dyDescent="0.2">
      <c r="D64" s="5">
        <v>45105.533414351848</v>
      </c>
      <c r="E64" s="4">
        <v>-25.300001144408998</v>
      </c>
      <c r="H64" s="5">
        <v>45105.529085648152</v>
      </c>
      <c r="I64" s="4">
        <v>-28.931640625</v>
      </c>
      <c r="K64" s="5">
        <v>45105.532442129632</v>
      </c>
      <c r="L64" s="4">
        <v>-27.490234375</v>
      </c>
    </row>
    <row r="65" spans="4:12" x14ac:dyDescent="0.2">
      <c r="D65" s="5">
        <v>45105.533483796295</v>
      </c>
      <c r="E65" s="4">
        <v>-25.680000305176002</v>
      </c>
      <c r="H65" s="5">
        <v>45105.529108796298</v>
      </c>
      <c r="I65" s="4">
        <v>-28.90234375</v>
      </c>
      <c r="K65" s="5">
        <v>45105.532465277778</v>
      </c>
      <c r="L65" s="4">
        <v>-27.4912109375</v>
      </c>
    </row>
    <row r="66" spans="4:12" x14ac:dyDescent="0.2">
      <c r="D66" s="5">
        <v>45105.533645833333</v>
      </c>
      <c r="E66" s="4">
        <v>-25.35000038147</v>
      </c>
      <c r="H66" s="5">
        <v>45105.529143518521</v>
      </c>
      <c r="I66" s="4">
        <v>-28.87890625</v>
      </c>
      <c r="K66" s="5">
        <v>45105.532500000001</v>
      </c>
      <c r="L66" s="4">
        <v>-27.498046875</v>
      </c>
    </row>
    <row r="67" spans="4:12" x14ac:dyDescent="0.2">
      <c r="D67" s="5">
        <v>45105.533668981479</v>
      </c>
      <c r="E67" s="4">
        <v>-25.680000305176002</v>
      </c>
      <c r="H67" s="5">
        <v>45105.52920138889</v>
      </c>
      <c r="I67" s="4">
        <v>-28.7998046875</v>
      </c>
      <c r="K67" s="5">
        <v>45105.532546296294</v>
      </c>
      <c r="L67" s="4">
        <v>-27.513671875</v>
      </c>
    </row>
    <row r="68" spans="4:12" x14ac:dyDescent="0.2">
      <c r="D68" s="5">
        <v>45105.533680555556</v>
      </c>
      <c r="E68" s="4">
        <v>-25.980001449585</v>
      </c>
      <c r="H68" s="5">
        <v>45105.529224537036</v>
      </c>
      <c r="I68" s="4">
        <v>-28.7822265625</v>
      </c>
      <c r="K68" s="5">
        <v>45105.532569444447</v>
      </c>
      <c r="L68" s="4">
        <v>-27.541015625</v>
      </c>
    </row>
    <row r="69" spans="4:12" x14ac:dyDescent="0.2">
      <c r="D69" s="5">
        <v>45105.533715277779</v>
      </c>
      <c r="E69" s="4">
        <v>-25.670000076293999</v>
      </c>
      <c r="H69" s="5">
        <v>45105.52925925926</v>
      </c>
      <c r="I69" s="4">
        <v>-28.7509765625</v>
      </c>
      <c r="K69" s="5">
        <v>45105.532673611109</v>
      </c>
      <c r="L69" s="4">
        <v>-27.623046875</v>
      </c>
    </row>
    <row r="70" spans="4:12" x14ac:dyDescent="0.2">
      <c r="D70" s="5">
        <v>45105.533726851849</v>
      </c>
      <c r="E70" s="4">
        <v>-26.060001373291001</v>
      </c>
      <c r="H70" s="5">
        <v>45105.529317129629</v>
      </c>
      <c r="I70" s="4">
        <v>-28.6884765625</v>
      </c>
      <c r="K70" s="5">
        <v>45105.532743055555</v>
      </c>
      <c r="L70" s="4">
        <v>-27.66796875</v>
      </c>
    </row>
    <row r="71" spans="4:12" x14ac:dyDescent="0.2">
      <c r="D71" s="5">
        <v>45105.533807870372</v>
      </c>
      <c r="E71" s="4">
        <v>-25.75</v>
      </c>
      <c r="H71" s="5">
        <v>45105.529340277775</v>
      </c>
      <c r="I71" s="4">
        <v>-28.662109375</v>
      </c>
      <c r="K71" s="5">
        <v>45105.532789351855</v>
      </c>
      <c r="L71" s="4">
        <v>-27.6904296875</v>
      </c>
    </row>
    <row r="72" spans="4:12" x14ac:dyDescent="0.2">
      <c r="D72" s="5">
        <v>45105.533842592595</v>
      </c>
      <c r="E72" s="4">
        <v>-26.069999694823998</v>
      </c>
      <c r="H72" s="5">
        <v>45105.529398148145</v>
      </c>
      <c r="I72" s="4">
        <v>-28.6181640625</v>
      </c>
      <c r="K72" s="5">
        <v>45105.532812500001</v>
      </c>
      <c r="L72" s="4">
        <v>-27.7177734375</v>
      </c>
    </row>
    <row r="73" spans="4:12" x14ac:dyDescent="0.2">
      <c r="D73" s="5">
        <v>45105.534016203703</v>
      </c>
      <c r="E73" s="4">
        <v>-26.409999847411999</v>
      </c>
      <c r="H73" s="5">
        <v>45105.529421296298</v>
      </c>
      <c r="I73" s="4">
        <v>-28.599609375</v>
      </c>
      <c r="K73" s="5">
        <v>45105.532835648148</v>
      </c>
      <c r="L73" s="4">
        <v>-27.7265625</v>
      </c>
    </row>
    <row r="74" spans="4:12" x14ac:dyDescent="0.2">
      <c r="D74" s="5">
        <v>45105.534085648149</v>
      </c>
      <c r="E74" s="4">
        <v>-26.980001449585</v>
      </c>
      <c r="H74" s="5">
        <v>45105.529467592591</v>
      </c>
      <c r="I74" s="4">
        <v>-28.5634765625</v>
      </c>
      <c r="K74" s="5">
        <v>45105.53292824074</v>
      </c>
      <c r="L74" s="4">
        <v>-27.7861328125</v>
      </c>
    </row>
    <row r="75" spans="4:12" x14ac:dyDescent="0.2">
      <c r="D75" s="5">
        <v>45105.534212962964</v>
      </c>
      <c r="E75" s="4">
        <v>-27.440000534058001</v>
      </c>
      <c r="H75" s="5">
        <v>45105.529537037037</v>
      </c>
      <c r="I75" s="4">
        <v>-28.5263671875</v>
      </c>
      <c r="K75" s="5">
        <v>45105.532951388886</v>
      </c>
      <c r="L75" s="4">
        <v>-27.796875</v>
      </c>
    </row>
    <row r="76" spans="4:12" x14ac:dyDescent="0.2">
      <c r="D76" s="5">
        <v>45105.534224537034</v>
      </c>
      <c r="E76" s="4">
        <v>-27.079999923706001</v>
      </c>
      <c r="H76" s="5">
        <v>45105.529675925929</v>
      </c>
      <c r="I76" s="4">
        <v>-28.4609375</v>
      </c>
      <c r="K76" s="5">
        <v>45105.533136574071</v>
      </c>
      <c r="L76" s="4">
        <v>-27.8662109375</v>
      </c>
    </row>
    <row r="77" spans="4:12" x14ac:dyDescent="0.2">
      <c r="D77" s="5">
        <v>45105.534305555557</v>
      </c>
      <c r="E77" s="4">
        <v>-27.390001296996999</v>
      </c>
      <c r="H77" s="5">
        <v>45105.529699074075</v>
      </c>
      <c r="I77" s="4">
        <v>-28.443359375</v>
      </c>
      <c r="K77" s="5">
        <v>45105.533182870371</v>
      </c>
      <c r="L77" s="4">
        <v>-27.8740234375</v>
      </c>
    </row>
    <row r="78" spans="4:12" x14ac:dyDescent="0.2">
      <c r="D78" s="5">
        <v>45105.534317129626</v>
      </c>
      <c r="E78" s="4">
        <v>-27.069999694823998</v>
      </c>
      <c r="H78" s="5">
        <v>45105.529768518521</v>
      </c>
      <c r="I78" s="4">
        <v>-28.4326171875</v>
      </c>
      <c r="K78" s="5">
        <v>45105.533206018517</v>
      </c>
      <c r="L78" s="4">
        <v>-27.87109375</v>
      </c>
    </row>
    <row r="79" spans="4:12" x14ac:dyDescent="0.2">
      <c r="D79" s="5">
        <v>45105.534351851849</v>
      </c>
      <c r="E79" s="4">
        <v>-27.460000991821001</v>
      </c>
      <c r="H79" s="5">
        <v>45105.529803240737</v>
      </c>
      <c r="I79" s="4">
        <v>-28.42578125</v>
      </c>
      <c r="K79" s="5">
        <v>45105.53329861111</v>
      </c>
      <c r="L79" s="4">
        <v>-27.8671875</v>
      </c>
    </row>
    <row r="80" spans="4:12" x14ac:dyDescent="0.2">
      <c r="D80" s="5">
        <v>45105.534398148149</v>
      </c>
      <c r="E80" s="4">
        <v>-27.110000610351999</v>
      </c>
      <c r="H80" s="5">
        <v>45105.52983796296</v>
      </c>
      <c r="I80" s="4">
        <v>-28.41796875</v>
      </c>
      <c r="K80" s="5">
        <v>45105.53361111111</v>
      </c>
      <c r="L80" s="4">
        <v>-27.8232421875</v>
      </c>
    </row>
    <row r="81" spans="4:12" x14ac:dyDescent="0.2">
      <c r="D81" s="5">
        <v>45105.534432870372</v>
      </c>
      <c r="E81" s="4">
        <v>-26.790000915526999</v>
      </c>
      <c r="H81" s="5">
        <v>45105.529895833337</v>
      </c>
      <c r="I81" s="4">
        <v>-28.4072265625</v>
      </c>
      <c r="K81" s="5">
        <v>45105.533761574072</v>
      </c>
      <c r="L81" s="4">
        <v>-27.833984375</v>
      </c>
    </row>
    <row r="82" spans="4:12" x14ac:dyDescent="0.2">
      <c r="D82" s="5">
        <v>45105.534490740742</v>
      </c>
      <c r="E82" s="4">
        <v>-26.420000076293999</v>
      </c>
      <c r="H82" s="5">
        <v>45105.529918981483</v>
      </c>
      <c r="I82" s="4">
        <v>-28.4052734375</v>
      </c>
      <c r="K82" s="5">
        <v>45105.533784722225</v>
      </c>
      <c r="L82" s="4">
        <v>-27.841796875</v>
      </c>
    </row>
    <row r="83" spans="4:12" x14ac:dyDescent="0.2">
      <c r="D83" s="5">
        <v>45105.534618055557</v>
      </c>
      <c r="E83" s="4">
        <v>-26.840000152588001</v>
      </c>
      <c r="H83" s="5">
        <v>45105.529953703706</v>
      </c>
      <c r="I83" s="4">
        <v>-28.3974609375</v>
      </c>
      <c r="K83" s="5">
        <v>45105.533831018518</v>
      </c>
      <c r="L83" s="4">
        <v>-27.84765625</v>
      </c>
    </row>
    <row r="84" spans="4:12" x14ac:dyDescent="0.2">
      <c r="D84" s="5">
        <v>45105.534756944442</v>
      </c>
      <c r="E84" s="4">
        <v>-27.220001220703001</v>
      </c>
      <c r="H84" s="5">
        <v>45105.530011574076</v>
      </c>
      <c r="I84" s="4">
        <v>-28.3818359375</v>
      </c>
      <c r="K84" s="5">
        <v>45105.533946759257</v>
      </c>
      <c r="L84" s="4">
        <v>-27.88671875</v>
      </c>
    </row>
    <row r="85" spans="4:12" x14ac:dyDescent="0.2">
      <c r="D85" s="5">
        <v>45105.534907407404</v>
      </c>
      <c r="E85" s="4">
        <v>-26.85000038147</v>
      </c>
      <c r="H85" s="5">
        <v>45105.530034722222</v>
      </c>
      <c r="I85" s="4">
        <v>-28.3857421875</v>
      </c>
      <c r="K85" s="5">
        <v>45105.534016203703</v>
      </c>
      <c r="L85" s="4">
        <v>-27.8974609375</v>
      </c>
    </row>
    <row r="86" spans="4:12" x14ac:dyDescent="0.2">
      <c r="D86" s="5">
        <v>45105.535034722219</v>
      </c>
      <c r="E86" s="4">
        <v>-26.370000839233001</v>
      </c>
      <c r="H86" s="5">
        <v>45105.530069444445</v>
      </c>
      <c r="I86" s="4">
        <v>-28.373046875</v>
      </c>
      <c r="K86" s="5">
        <v>45105.534120370372</v>
      </c>
      <c r="L86" s="4">
        <v>-27.9208984375</v>
      </c>
    </row>
    <row r="87" spans="4:12" x14ac:dyDescent="0.2">
      <c r="D87" s="5">
        <v>45105.535081018519</v>
      </c>
      <c r="E87" s="4">
        <v>-26.780000686646002</v>
      </c>
      <c r="H87" s="5">
        <v>45105.530127314814</v>
      </c>
      <c r="I87" s="4">
        <v>-28.3779296875</v>
      </c>
      <c r="K87" s="5">
        <v>45105.534131944441</v>
      </c>
      <c r="L87" s="4">
        <v>-27.9462890625</v>
      </c>
    </row>
    <row r="88" spans="4:12" x14ac:dyDescent="0.2">
      <c r="D88" s="5">
        <v>45105.535138888888</v>
      </c>
      <c r="E88" s="4">
        <v>-27.409999847411999</v>
      </c>
      <c r="H88" s="5">
        <v>45105.530150462961</v>
      </c>
      <c r="I88" s="4">
        <v>-28.373046875</v>
      </c>
      <c r="K88" s="5">
        <v>45105.534178240741</v>
      </c>
      <c r="L88" s="4">
        <v>-27.962890625</v>
      </c>
    </row>
    <row r="89" spans="4:12" x14ac:dyDescent="0.2">
      <c r="D89" s="5">
        <v>45105.535162037035</v>
      </c>
      <c r="E89" s="4">
        <v>-27.060001373291001</v>
      </c>
      <c r="H89" s="5">
        <v>45105.530185185184</v>
      </c>
      <c r="I89" s="4">
        <v>-28.3642578125</v>
      </c>
      <c r="K89" s="5">
        <v>45105.534409722219</v>
      </c>
      <c r="L89" s="4">
        <v>-28.09765625</v>
      </c>
    </row>
    <row r="90" spans="4:12" x14ac:dyDescent="0.2">
      <c r="D90" s="5">
        <v>45105.535173611112</v>
      </c>
      <c r="E90" s="4">
        <v>-27.430000305176002</v>
      </c>
      <c r="H90" s="5">
        <v>45105.530243055553</v>
      </c>
      <c r="I90" s="4">
        <v>-28.365234375</v>
      </c>
      <c r="K90" s="5">
        <v>45105.534432870372</v>
      </c>
      <c r="L90" s="4">
        <v>-28.111328125</v>
      </c>
    </row>
    <row r="91" spans="4:12" x14ac:dyDescent="0.2">
      <c r="D91" s="5">
        <v>45105.535254629627</v>
      </c>
      <c r="E91" s="4">
        <v>-27.120000839233001</v>
      </c>
      <c r="H91" s="5">
        <v>45105.530266203707</v>
      </c>
      <c r="I91" s="4">
        <v>-28.3681640625</v>
      </c>
      <c r="K91" s="5">
        <v>45105.534456018519</v>
      </c>
      <c r="L91" s="4">
        <v>-28.1181640625</v>
      </c>
    </row>
    <row r="92" spans="4:12" x14ac:dyDescent="0.2">
      <c r="D92" s="5">
        <v>45105.53533564815</v>
      </c>
      <c r="E92" s="4">
        <v>-26.590000152588001</v>
      </c>
      <c r="H92" s="5">
        <v>45105.530300925922</v>
      </c>
      <c r="I92" s="4">
        <v>-28.3671875</v>
      </c>
      <c r="K92" s="5">
        <v>45105.534479166665</v>
      </c>
      <c r="L92" s="4">
        <v>-28.13671875</v>
      </c>
    </row>
    <row r="93" spans="4:12" x14ac:dyDescent="0.2">
      <c r="D93" s="5">
        <v>45105.535439814812</v>
      </c>
      <c r="E93" s="4">
        <v>-26.960000991821001</v>
      </c>
      <c r="H93" s="5">
        <v>45105.530358796299</v>
      </c>
      <c r="I93" s="4">
        <v>-28.369140625</v>
      </c>
      <c r="K93" s="5">
        <v>45105.534583333334</v>
      </c>
      <c r="L93" s="4">
        <v>-28.1630859375</v>
      </c>
    </row>
    <row r="94" spans="4:12" x14ac:dyDescent="0.2">
      <c r="D94" s="5">
        <v>45105.535462962966</v>
      </c>
      <c r="E94" s="4">
        <v>-27.329999923706001</v>
      </c>
      <c r="H94" s="5">
        <v>45105.530393518522</v>
      </c>
      <c r="I94" s="4">
        <v>-28.376953125</v>
      </c>
      <c r="K94" s="5">
        <v>45105.534594907411</v>
      </c>
      <c r="L94" s="4">
        <v>-28.2119140625</v>
      </c>
    </row>
    <row r="95" spans="4:12" x14ac:dyDescent="0.2">
      <c r="D95" s="5">
        <v>45105.535520833335</v>
      </c>
      <c r="E95" s="4">
        <v>-27.659999847411999</v>
      </c>
      <c r="H95" s="5">
        <v>45105.530451388891</v>
      </c>
      <c r="I95" s="4">
        <v>-28.38671875</v>
      </c>
      <c r="K95" s="5">
        <v>45105.534641203703</v>
      </c>
      <c r="L95" s="4">
        <v>-28.2392578125</v>
      </c>
    </row>
    <row r="96" spans="4:12" x14ac:dyDescent="0.2">
      <c r="D96" s="5">
        <v>45105.53570601852</v>
      </c>
      <c r="E96" s="4">
        <v>-28.170000076293999</v>
      </c>
      <c r="H96" s="5">
        <v>45105.530474537038</v>
      </c>
      <c r="I96" s="4">
        <v>-28.3837890625</v>
      </c>
      <c r="K96" s="5">
        <v>45105.534756944442</v>
      </c>
      <c r="L96" s="4">
        <v>-28.3017578125</v>
      </c>
    </row>
    <row r="97" spans="4:12" x14ac:dyDescent="0.2">
      <c r="D97" s="5">
        <v>45105.535740740743</v>
      </c>
      <c r="E97" s="4">
        <v>-27.85000038147</v>
      </c>
      <c r="H97" s="5">
        <v>45105.530509259261</v>
      </c>
      <c r="I97" s="4">
        <v>-28.392578125</v>
      </c>
      <c r="K97" s="5">
        <v>45105.534803240742</v>
      </c>
      <c r="L97" s="4">
        <v>-28.333984375</v>
      </c>
    </row>
    <row r="98" spans="4:12" x14ac:dyDescent="0.2">
      <c r="D98" s="5">
        <v>45105.535752314812</v>
      </c>
      <c r="E98" s="4">
        <v>-27.489999771118001</v>
      </c>
      <c r="H98" s="5">
        <v>45105.530578703707</v>
      </c>
      <c r="I98" s="4">
        <v>-28.404296875</v>
      </c>
      <c r="K98" s="5">
        <v>45105.534826388888</v>
      </c>
      <c r="L98" s="4">
        <v>-28.34375</v>
      </c>
    </row>
    <row r="99" spans="4:12" x14ac:dyDescent="0.2">
      <c r="D99" s="5">
        <v>45105.535763888889</v>
      </c>
      <c r="E99" s="4">
        <v>-27.829999923706001</v>
      </c>
      <c r="H99" s="5">
        <v>45105.530613425923</v>
      </c>
      <c r="I99" s="4">
        <v>-28.4072265625</v>
      </c>
      <c r="K99" s="5">
        <v>45105.534988425927</v>
      </c>
      <c r="L99" s="4">
        <v>-28.4375</v>
      </c>
    </row>
    <row r="100" spans="4:12" x14ac:dyDescent="0.2">
      <c r="D100" s="5">
        <v>45105.535833333335</v>
      </c>
      <c r="E100" s="4">
        <v>-27.14999961853</v>
      </c>
      <c r="H100" s="5">
        <v>45105.530636574076</v>
      </c>
      <c r="I100" s="4">
        <v>-28.4111328125</v>
      </c>
      <c r="K100" s="5">
        <v>45105.535150462965</v>
      </c>
      <c r="L100" s="4">
        <v>-28.4892578125</v>
      </c>
    </row>
    <row r="101" spans="4:12" x14ac:dyDescent="0.2">
      <c r="D101" s="5">
        <v>45105.535844907405</v>
      </c>
      <c r="E101" s="4">
        <v>-27.5</v>
      </c>
      <c r="H101" s="5">
        <v>45105.530682870369</v>
      </c>
      <c r="I101" s="4">
        <v>-28.4052734375</v>
      </c>
      <c r="K101" s="5">
        <v>45105.535173611112</v>
      </c>
      <c r="L101" s="4">
        <v>-28.4970703125</v>
      </c>
    </row>
    <row r="102" spans="4:12" x14ac:dyDescent="0.2">
      <c r="D102" s="5">
        <v>45105.535879629628</v>
      </c>
      <c r="E102" s="4">
        <v>-27.14999961853</v>
      </c>
      <c r="H102" s="5">
        <v>45105.530763888892</v>
      </c>
      <c r="I102" s="4">
        <v>-28.369140625</v>
      </c>
      <c r="K102" s="5">
        <v>45105.535208333335</v>
      </c>
      <c r="L102" s="4">
        <v>-28.5126953125</v>
      </c>
    </row>
    <row r="103" spans="4:12" x14ac:dyDescent="0.2">
      <c r="D103" s="5">
        <v>45105.53597222222</v>
      </c>
      <c r="E103" s="4">
        <v>-26.730001449585</v>
      </c>
      <c r="H103" s="5">
        <v>45105.530810185184</v>
      </c>
      <c r="I103" s="4">
        <v>-28.3408203125</v>
      </c>
      <c r="K103" s="5">
        <v>45105.535243055558</v>
      </c>
      <c r="L103" s="4">
        <v>-28.525390625</v>
      </c>
    </row>
    <row r="104" spans="4:12" x14ac:dyDescent="0.2">
      <c r="D104" s="5">
        <v>45105.536226851851</v>
      </c>
      <c r="E104" s="4">
        <v>-27.10000038147</v>
      </c>
      <c r="H104" s="5">
        <v>45105.530844907407</v>
      </c>
      <c r="I104" s="4">
        <v>-28.3154296875</v>
      </c>
      <c r="K104" s="5">
        <v>45105.53533564815</v>
      </c>
      <c r="L104" s="4">
        <v>-28.541015625</v>
      </c>
    </row>
    <row r="105" spans="4:12" x14ac:dyDescent="0.2">
      <c r="D105" s="5">
        <v>45105.536550925928</v>
      </c>
      <c r="E105" s="4">
        <v>-27.630001068115</v>
      </c>
      <c r="H105" s="5">
        <v>45105.53087962963</v>
      </c>
      <c r="I105" s="4">
        <v>-28.29296875</v>
      </c>
      <c r="K105" s="5">
        <v>45105.535358796296</v>
      </c>
      <c r="L105" s="4">
        <v>-28.5537109375</v>
      </c>
    </row>
    <row r="106" spans="4:12" x14ac:dyDescent="0.2">
      <c r="D106" s="5">
        <v>45105.536561805558</v>
      </c>
      <c r="E106" s="4">
        <v>-27.300001144408998</v>
      </c>
      <c r="H106" s="5">
        <v>45105.5309375</v>
      </c>
      <c r="I106" s="4">
        <v>-28.2412109375</v>
      </c>
      <c r="K106" s="5">
        <v>45105.535381944443</v>
      </c>
      <c r="L106" s="4">
        <v>-28.552734375</v>
      </c>
    </row>
    <row r="107" spans="4:12" x14ac:dyDescent="0.2">
      <c r="D107" s="5">
        <v>45105.536979166667</v>
      </c>
      <c r="E107" s="4">
        <v>-27.700000762938998</v>
      </c>
      <c r="H107" s="5">
        <v>45105.531030092592</v>
      </c>
      <c r="I107" s="4">
        <v>-28.162109375</v>
      </c>
      <c r="K107" s="5">
        <v>45105.535405092596</v>
      </c>
      <c r="L107" s="4">
        <v>-28.5712890625</v>
      </c>
    </row>
    <row r="108" spans="4:12" x14ac:dyDescent="0.2">
      <c r="D108" s="5">
        <v>45105.537048611113</v>
      </c>
      <c r="E108" s="4">
        <v>-28.180000305176002</v>
      </c>
      <c r="H108" s="5">
        <v>45105.531064814815</v>
      </c>
      <c r="I108" s="4">
        <v>-28.1298828125</v>
      </c>
      <c r="K108" s="5">
        <v>45105.535451388889</v>
      </c>
      <c r="L108" s="4">
        <v>-28.5849609375</v>
      </c>
    </row>
    <row r="109" spans="4:12" x14ac:dyDescent="0.2">
      <c r="D109" s="5">
        <v>45105.537118055552</v>
      </c>
      <c r="E109" s="4">
        <v>-28.510000228881999</v>
      </c>
      <c r="H109" s="5">
        <v>45105.531099537038</v>
      </c>
      <c r="I109" s="4">
        <v>-28.0927734375</v>
      </c>
      <c r="K109" s="5">
        <v>45105.535601851851</v>
      </c>
      <c r="L109" s="4">
        <v>-28.6298828125</v>
      </c>
    </row>
    <row r="110" spans="4:12" x14ac:dyDescent="0.2">
      <c r="D110" s="5">
        <v>45105.537314814814</v>
      </c>
      <c r="E110" s="4">
        <v>-28.810001373291001</v>
      </c>
      <c r="H110" s="5">
        <v>45105.531261574077</v>
      </c>
      <c r="I110" s="4">
        <v>-27.9482421875</v>
      </c>
      <c r="K110" s="5">
        <v>45105.535624999997</v>
      </c>
      <c r="L110" s="4">
        <v>-28.642578125</v>
      </c>
    </row>
    <row r="111" spans="4:12" x14ac:dyDescent="0.2">
      <c r="D111" s="5">
        <v>45105.537407407406</v>
      </c>
      <c r="E111" s="4">
        <v>-28.340000152588001</v>
      </c>
      <c r="H111" s="5">
        <v>45105.5312962963</v>
      </c>
      <c r="I111" s="4">
        <v>-27.9111328125</v>
      </c>
      <c r="K111" s="5">
        <v>45105.53570601852</v>
      </c>
      <c r="L111" s="4">
        <v>-28.6904296875</v>
      </c>
    </row>
    <row r="112" spans="4:12" x14ac:dyDescent="0.2">
      <c r="D112" s="5">
        <v>45105.537557870368</v>
      </c>
      <c r="E112" s="4">
        <v>-27.870000839233001</v>
      </c>
      <c r="H112" s="5">
        <v>45105.531331018516</v>
      </c>
      <c r="I112" s="4">
        <v>-27.880859375</v>
      </c>
      <c r="K112" s="5">
        <v>45105.535729166666</v>
      </c>
      <c r="L112" s="4">
        <v>-28.701171875</v>
      </c>
    </row>
    <row r="113" spans="4:12" x14ac:dyDescent="0.2">
      <c r="D113" s="5">
        <v>45105.537569444445</v>
      </c>
      <c r="E113" s="4">
        <v>-28.260000228881999</v>
      </c>
      <c r="H113" s="5">
        <v>45105.531493055554</v>
      </c>
      <c r="I113" s="4">
        <v>-27.7255859375</v>
      </c>
      <c r="K113" s="5">
        <v>45105.535914351851</v>
      </c>
      <c r="L113" s="4">
        <v>-28.8154296875</v>
      </c>
    </row>
    <row r="114" spans="4:12" x14ac:dyDescent="0.2">
      <c r="D114" s="5">
        <v>45105.537604166668</v>
      </c>
      <c r="E114" s="4">
        <v>-27.930000305176002</v>
      </c>
      <c r="H114" s="5">
        <v>45105.531527777777</v>
      </c>
      <c r="I114" s="4">
        <v>-27.68359375</v>
      </c>
      <c r="K114" s="5">
        <v>45105.535937499997</v>
      </c>
      <c r="L114" s="4">
        <v>-28.8291015625</v>
      </c>
    </row>
    <row r="115" spans="4:12" x14ac:dyDescent="0.2">
      <c r="D115" s="5">
        <v>45105.537708333337</v>
      </c>
      <c r="E115" s="4">
        <v>-27.510000228881999</v>
      </c>
      <c r="H115" s="5">
        <v>45105.531631944446</v>
      </c>
      <c r="I115" s="4">
        <v>-27.5859375</v>
      </c>
      <c r="K115" s="5">
        <v>45105.535960648151</v>
      </c>
      <c r="L115" s="4">
        <v>-28.8486328125</v>
      </c>
    </row>
    <row r="116" spans="4:12" x14ac:dyDescent="0.2">
      <c r="D116" s="5">
        <v>45105.537719907406</v>
      </c>
      <c r="E116" s="4">
        <v>-28.10000038147</v>
      </c>
      <c r="H116" s="5">
        <v>45105.531666666669</v>
      </c>
      <c r="I116" s="4">
        <v>-27.568359375</v>
      </c>
      <c r="K116" s="5">
        <v>45105.536076388889</v>
      </c>
      <c r="L116" s="4">
        <v>-28.939453125</v>
      </c>
    </row>
    <row r="117" spans="4:12" x14ac:dyDescent="0.2">
      <c r="D117" s="5">
        <v>45105.537766203706</v>
      </c>
      <c r="E117" s="4">
        <v>-27.610000610351999</v>
      </c>
      <c r="H117" s="5">
        <v>45105.531712962962</v>
      </c>
      <c r="I117" s="4">
        <v>-27.5224609375</v>
      </c>
      <c r="K117" s="5">
        <v>45105.536099537036</v>
      </c>
      <c r="L117" s="4">
        <v>-28.95703125</v>
      </c>
    </row>
    <row r="118" spans="4:12" x14ac:dyDescent="0.2">
      <c r="D118" s="5">
        <v>45105.537789351853</v>
      </c>
      <c r="E118" s="4">
        <v>-28.270000457763999</v>
      </c>
      <c r="H118" s="5">
        <v>45105.531759259262</v>
      </c>
      <c r="I118" s="4">
        <v>-27.484375</v>
      </c>
      <c r="K118" s="5">
        <v>45105.536203703705</v>
      </c>
      <c r="L118" s="4">
        <v>-28.9833984375</v>
      </c>
    </row>
    <row r="119" spans="4:12" x14ac:dyDescent="0.2">
      <c r="D119" s="5">
        <v>45105.537835648145</v>
      </c>
      <c r="E119" s="4">
        <v>-27.920000076293999</v>
      </c>
      <c r="H119" s="5">
        <v>45105.531805555554</v>
      </c>
      <c r="I119" s="4">
        <v>-27.4619140625</v>
      </c>
      <c r="K119" s="5">
        <v>45105.536215277774</v>
      </c>
      <c r="L119" s="4">
        <v>-29.0478515625</v>
      </c>
    </row>
    <row r="120" spans="4:12" x14ac:dyDescent="0.2">
      <c r="D120" s="5">
        <v>45105.537847222222</v>
      </c>
      <c r="E120" s="4">
        <v>-27.470001220703001</v>
      </c>
      <c r="H120" s="5">
        <v>45105.531851851854</v>
      </c>
      <c r="I120" s="4">
        <v>-27.4296875</v>
      </c>
      <c r="K120" s="5">
        <v>45105.536423611113</v>
      </c>
      <c r="L120" s="4">
        <v>-29.275390625</v>
      </c>
    </row>
    <row r="121" spans="4:12" x14ac:dyDescent="0.2">
      <c r="D121" s="5">
        <v>45105.537858796299</v>
      </c>
      <c r="E121" s="4">
        <v>-28.010000228881999</v>
      </c>
      <c r="H121" s="5">
        <v>45105.532002314816</v>
      </c>
      <c r="I121" s="4">
        <v>-27.341796875</v>
      </c>
      <c r="K121" s="5">
        <v>45105.536446759259</v>
      </c>
      <c r="L121" s="4">
        <v>-29.2978515625</v>
      </c>
    </row>
    <row r="122" spans="4:12" x14ac:dyDescent="0.2">
      <c r="D122" s="5">
        <v>45105.537951388891</v>
      </c>
      <c r="E122" s="4">
        <v>-28.530000686646002</v>
      </c>
      <c r="H122" s="5">
        <v>45105.532037037039</v>
      </c>
      <c r="I122" s="4">
        <v>-27.33203125</v>
      </c>
      <c r="K122" s="5">
        <v>45105.536493055559</v>
      </c>
      <c r="L122" s="4">
        <v>-29.349609375</v>
      </c>
    </row>
    <row r="123" spans="4:12" x14ac:dyDescent="0.2">
      <c r="D123" s="5">
        <v>45105.53800925926</v>
      </c>
      <c r="E123" s="4">
        <v>-28.14999961853</v>
      </c>
      <c r="H123" s="5">
        <v>45105.532094907408</v>
      </c>
      <c r="I123" s="4">
        <v>-27.2958984375</v>
      </c>
      <c r="K123" s="5">
        <v>45105.536909722221</v>
      </c>
      <c r="L123" s="4">
        <v>-29.6083984375</v>
      </c>
    </row>
    <row r="124" spans="4:12" x14ac:dyDescent="0.2">
      <c r="D124" s="5">
        <v>45105.538032407407</v>
      </c>
      <c r="E124" s="4">
        <v>-28.470001220703001</v>
      </c>
      <c r="H124" s="5">
        <v>45105.532118055555</v>
      </c>
      <c r="I124" s="4">
        <v>-27.287109375</v>
      </c>
      <c r="K124" s="5">
        <v>45105.537141203706</v>
      </c>
      <c r="L124" s="4">
        <v>-29.5947265625</v>
      </c>
    </row>
    <row r="125" spans="4:12" x14ac:dyDescent="0.2">
      <c r="D125" s="5">
        <v>45105.538101851853</v>
      </c>
      <c r="E125" s="4">
        <v>-28.840000152588001</v>
      </c>
      <c r="H125" s="5">
        <v>45105.532152777778</v>
      </c>
      <c r="I125" s="4">
        <v>-27.27734375</v>
      </c>
      <c r="K125" s="5">
        <v>45105.537997685184</v>
      </c>
      <c r="L125" s="4">
        <v>-30.0595703125</v>
      </c>
    </row>
    <row r="126" spans="4:12" x14ac:dyDescent="0.2">
      <c r="D126" s="5">
        <v>45105.538206018522</v>
      </c>
      <c r="E126" s="4">
        <v>-28.510000228881999</v>
      </c>
      <c r="H126" s="5">
        <v>45105.532222222224</v>
      </c>
      <c r="I126" s="4">
        <v>-27.2529296875</v>
      </c>
      <c r="K126" s="5">
        <v>45105.53802083333</v>
      </c>
      <c r="L126" s="4">
        <v>-30.087890625</v>
      </c>
    </row>
    <row r="127" spans="4:12" x14ac:dyDescent="0.2">
      <c r="D127" s="5">
        <v>45105.538368055553</v>
      </c>
      <c r="E127" s="4">
        <v>-28.829999923706001</v>
      </c>
      <c r="H127" s="5">
        <v>45105.532256944447</v>
      </c>
      <c r="I127" s="4">
        <v>-27.2431640625</v>
      </c>
      <c r="K127" s="5">
        <v>45105.538043981483</v>
      </c>
      <c r="L127" s="4">
        <v>-30.1142578125</v>
      </c>
    </row>
    <row r="128" spans="4:12" x14ac:dyDescent="0.2">
      <c r="D128" s="5">
        <v>45105.538414351853</v>
      </c>
      <c r="E128" s="4">
        <v>-28.370000839233001</v>
      </c>
      <c r="H128" s="5">
        <v>45105.532314814816</v>
      </c>
      <c r="I128" s="4">
        <v>-27.2294921875</v>
      </c>
      <c r="K128" s="5">
        <v>45105.53806712963</v>
      </c>
      <c r="L128" s="4">
        <v>-30.1298828125</v>
      </c>
    </row>
    <row r="129" spans="4:12" x14ac:dyDescent="0.2">
      <c r="D129" s="5">
        <v>45105.538472222222</v>
      </c>
      <c r="E129" s="4">
        <v>-28.75</v>
      </c>
      <c r="H129" s="5">
        <v>45105.532581018517</v>
      </c>
      <c r="I129" s="4">
        <v>-27.1787109375</v>
      </c>
      <c r="K129" s="5">
        <v>45105.538136574076</v>
      </c>
      <c r="L129" s="4">
        <v>-30.220703125</v>
      </c>
    </row>
    <row r="130" spans="4:12" x14ac:dyDescent="0.2">
      <c r="D130" s="5">
        <v>45105.538518518515</v>
      </c>
      <c r="E130" s="4">
        <v>-28.39999961853</v>
      </c>
      <c r="H130" s="5">
        <v>45105.53261574074</v>
      </c>
      <c r="I130" s="4">
        <v>-27.1796875</v>
      </c>
      <c r="K130" s="5">
        <v>45105.538159722222</v>
      </c>
      <c r="L130" s="4">
        <v>-30.2421875</v>
      </c>
    </row>
    <row r="131" spans="4:12" x14ac:dyDescent="0.2">
      <c r="D131" s="5">
        <v>45105.538576388892</v>
      </c>
      <c r="E131" s="4">
        <v>-28.030000686646002</v>
      </c>
      <c r="H131" s="5">
        <v>45105.532673611109</v>
      </c>
      <c r="I131" s="4">
        <v>-27.1884765625</v>
      </c>
      <c r="K131" s="5">
        <v>45105.538182870368</v>
      </c>
      <c r="L131" s="4">
        <v>-30.3056640625</v>
      </c>
    </row>
    <row r="132" spans="4:12" x14ac:dyDescent="0.2">
      <c r="D132" s="5">
        <v>45105.538587962961</v>
      </c>
      <c r="E132" s="4">
        <v>-28.409999847411999</v>
      </c>
      <c r="H132" s="5">
        <v>45105.532708333332</v>
      </c>
      <c r="I132" s="4">
        <v>-27.18359375</v>
      </c>
      <c r="K132" s="5">
        <v>45105.538530092592</v>
      </c>
      <c r="L132" s="4">
        <v>-30.6806640625</v>
      </c>
    </row>
    <row r="133" spans="4:12" x14ac:dyDescent="0.2">
      <c r="D133" s="5">
        <v>45105.538645833331</v>
      </c>
      <c r="E133" s="4">
        <v>-28.040000915526999</v>
      </c>
      <c r="H133" s="5">
        <v>45105.532835648148</v>
      </c>
      <c r="I133" s="4">
        <v>-27.203125</v>
      </c>
      <c r="K133" s="5">
        <v>45105.538576388892</v>
      </c>
      <c r="L133" s="4">
        <v>-30.6904296875</v>
      </c>
    </row>
    <row r="134" spans="4:12" x14ac:dyDescent="0.2">
      <c r="D134" s="5">
        <v>45105.538703703707</v>
      </c>
      <c r="E134" s="4">
        <v>-28.460000991821001</v>
      </c>
      <c r="H134" s="5">
        <v>45105.532893518517</v>
      </c>
      <c r="I134" s="4">
        <v>-27.205078125</v>
      </c>
      <c r="K134" s="5">
        <v>45105.538738425923</v>
      </c>
      <c r="L134" s="4">
        <v>-30.708984375</v>
      </c>
    </row>
    <row r="135" spans="4:12" x14ac:dyDescent="0.2">
      <c r="D135" s="5">
        <v>45105.5387962963</v>
      </c>
      <c r="E135" s="4">
        <v>-28.159999847411999</v>
      </c>
      <c r="H135" s="5">
        <v>45105.532951388886</v>
      </c>
      <c r="I135" s="4">
        <v>-27.21484375</v>
      </c>
      <c r="K135" s="5">
        <v>45105.538761574076</v>
      </c>
      <c r="L135" s="4">
        <v>-30.7119140625</v>
      </c>
    </row>
    <row r="136" spans="4:12" x14ac:dyDescent="0.2">
      <c r="D136" s="5">
        <v>45105.538865740738</v>
      </c>
      <c r="E136" s="4">
        <v>-28.489999771118001</v>
      </c>
      <c r="H136" s="5">
        <v>45105.533009259256</v>
      </c>
      <c r="I136" s="4">
        <v>-27.2236328125</v>
      </c>
      <c r="K136" s="5">
        <v>45105.538807870369</v>
      </c>
      <c r="L136" s="4">
        <v>-30.72265625</v>
      </c>
    </row>
    <row r="137" spans="4:12" x14ac:dyDescent="0.2">
      <c r="D137" s="5">
        <v>45105.539027777777</v>
      </c>
      <c r="E137" s="4">
        <v>-28.069999694823998</v>
      </c>
      <c r="H137" s="5">
        <v>45105.533043981479</v>
      </c>
      <c r="I137" s="4">
        <v>-27.2265625</v>
      </c>
      <c r="K137" s="5">
        <v>45105.538842592592</v>
      </c>
      <c r="L137" s="4">
        <v>-30.7373046875</v>
      </c>
    </row>
    <row r="138" spans="4:12" x14ac:dyDescent="0.2">
      <c r="D138" s="5">
        <v>45105.539036226852</v>
      </c>
      <c r="E138" s="4">
        <v>-28.5</v>
      </c>
      <c r="H138" s="5">
        <v>45105.533125000002</v>
      </c>
      <c r="I138" s="4">
        <v>-27.2314453125</v>
      </c>
      <c r="K138" s="5">
        <v>45105.538865740738</v>
      </c>
      <c r="L138" s="4">
        <v>-30.73828125</v>
      </c>
    </row>
    <row r="139" spans="4:12" x14ac:dyDescent="0.2">
      <c r="D139" s="5">
        <v>45105.539155092592</v>
      </c>
      <c r="E139" s="4">
        <v>-29.10000038147</v>
      </c>
      <c r="H139" s="5">
        <v>45105.533159722225</v>
      </c>
      <c r="I139" s="4">
        <v>-27.236328125</v>
      </c>
      <c r="K139" s="5">
        <v>45105.538912037038</v>
      </c>
      <c r="L139" s="4">
        <v>-30.748046875</v>
      </c>
    </row>
    <row r="140" spans="4:12" x14ac:dyDescent="0.2">
      <c r="D140" s="5">
        <v>45105.539363425924</v>
      </c>
      <c r="E140" s="4">
        <v>-29.579999923706001</v>
      </c>
      <c r="H140" s="5">
        <v>45105.533263888887</v>
      </c>
      <c r="I140" s="4">
        <v>-27.23828125</v>
      </c>
      <c r="K140" s="5">
        <v>45105.539166666669</v>
      </c>
      <c r="L140" s="4">
        <v>-30.9052734375</v>
      </c>
    </row>
    <row r="141" spans="4:12" x14ac:dyDescent="0.2">
      <c r="D141" s="5">
        <v>45105.539444444446</v>
      </c>
      <c r="E141" s="4">
        <v>-29.210000991821001</v>
      </c>
      <c r="H141" s="5">
        <v>45105.53334490741</v>
      </c>
      <c r="I141" s="4">
        <v>-27.2236328125</v>
      </c>
      <c r="K141" s="5">
        <v>45105.539178240739</v>
      </c>
      <c r="L141" s="4">
        <v>-30.927734375</v>
      </c>
    </row>
    <row r="142" spans="4:12" x14ac:dyDescent="0.2">
      <c r="D142" s="5">
        <v>45105.539594907408</v>
      </c>
      <c r="E142" s="4">
        <v>-28.800001144408998</v>
      </c>
      <c r="H142" s="5">
        <v>45105.533379629633</v>
      </c>
      <c r="I142" s="4">
        <v>-27.21875</v>
      </c>
      <c r="K142" s="5">
        <v>45105.539270833331</v>
      </c>
      <c r="L142" s="4">
        <v>-30.9619140625</v>
      </c>
    </row>
    <row r="143" spans="4:12" x14ac:dyDescent="0.2">
      <c r="D143" s="5">
        <v>45105.54</v>
      </c>
      <c r="E143" s="4">
        <v>-29.130001068115</v>
      </c>
      <c r="H143" s="5">
        <v>45105.533414351848</v>
      </c>
      <c r="I143" s="4">
        <v>-27.21484375</v>
      </c>
      <c r="K143" s="5">
        <v>45105.539293981485</v>
      </c>
      <c r="L143" s="4">
        <v>-31.0546875</v>
      </c>
    </row>
    <row r="144" spans="4:12" x14ac:dyDescent="0.2">
      <c r="D144" s="5">
        <v>45105.540162037039</v>
      </c>
      <c r="E144" s="4">
        <v>-29.5</v>
      </c>
      <c r="H144" s="5">
        <v>45105.533472222225</v>
      </c>
      <c r="I144" s="4">
        <v>-27.20703125</v>
      </c>
      <c r="K144" s="5">
        <v>45105.539317129631</v>
      </c>
      <c r="L144" s="4">
        <v>-31.0712890625</v>
      </c>
    </row>
    <row r="145" spans="4:12" x14ac:dyDescent="0.2">
      <c r="D145" s="5">
        <v>45105.540185185186</v>
      </c>
      <c r="E145" s="4">
        <v>-29.880001068115</v>
      </c>
      <c r="H145" s="5">
        <v>45105.533518518518</v>
      </c>
      <c r="I145" s="4">
        <v>-27.201171875</v>
      </c>
      <c r="K145" s="5">
        <v>45105.539340277777</v>
      </c>
      <c r="L145" s="4">
        <v>-31.095703125</v>
      </c>
    </row>
    <row r="146" spans="4:12" x14ac:dyDescent="0.2">
      <c r="D146" s="5">
        <v>45105.540289351855</v>
      </c>
      <c r="E146" s="4">
        <v>-30.430000305176002</v>
      </c>
      <c r="H146" s="5">
        <v>45105.533576388887</v>
      </c>
      <c r="I146" s="4">
        <v>-27.1943359375</v>
      </c>
      <c r="K146" s="5">
        <v>45105.539386574077</v>
      </c>
      <c r="L146" s="4">
        <v>-31.134765625</v>
      </c>
    </row>
    <row r="147" spans="4:12" x14ac:dyDescent="0.2">
      <c r="D147" s="5">
        <v>45105.540312500001</v>
      </c>
      <c r="E147" s="4">
        <v>-30.030000686646002</v>
      </c>
      <c r="H147" s="5">
        <v>45105.533645833333</v>
      </c>
      <c r="I147" s="4">
        <v>-27.181640625</v>
      </c>
      <c r="K147" s="5">
        <v>45105.539409722223</v>
      </c>
      <c r="L147" s="4">
        <v>-31.1962890625</v>
      </c>
    </row>
    <row r="148" spans="4:12" x14ac:dyDescent="0.2">
      <c r="D148" s="5">
        <v>45105.540335648147</v>
      </c>
      <c r="E148" s="4">
        <v>-30.420000076293999</v>
      </c>
      <c r="H148" s="5">
        <v>45105.533703703702</v>
      </c>
      <c r="I148" s="4">
        <v>-27.1787109375</v>
      </c>
      <c r="K148" s="5">
        <v>45105.539444444446</v>
      </c>
      <c r="L148" s="4">
        <v>-31.220703125</v>
      </c>
    </row>
    <row r="149" spans="4:12" x14ac:dyDescent="0.2">
      <c r="D149" s="5">
        <v>45105.540486111109</v>
      </c>
      <c r="E149" s="4">
        <v>-29.979999542236001</v>
      </c>
      <c r="H149" s="5">
        <v>45105.533750000002</v>
      </c>
      <c r="I149" s="4">
        <v>-27.177734375</v>
      </c>
      <c r="K149" s="5">
        <v>45105.539571759262</v>
      </c>
      <c r="L149" s="4">
        <v>-31.314453125</v>
      </c>
    </row>
    <row r="150" spans="4:12" x14ac:dyDescent="0.2">
      <c r="D150" s="5">
        <v>45105.540555555555</v>
      </c>
      <c r="E150" s="4">
        <v>-30.380001068115</v>
      </c>
      <c r="H150" s="5">
        <v>45105.533854166664</v>
      </c>
      <c r="I150" s="4">
        <v>-27.169921875</v>
      </c>
      <c r="K150" s="5">
        <v>45105.539606481485</v>
      </c>
      <c r="L150" s="4">
        <v>-31.3388671875</v>
      </c>
    </row>
    <row r="151" spans="4:12" x14ac:dyDescent="0.2">
      <c r="D151" s="5">
        <v>45105.540578703702</v>
      </c>
      <c r="E151" s="4">
        <v>-29.909999847411999</v>
      </c>
      <c r="H151" s="5">
        <v>45105.533888888887</v>
      </c>
      <c r="I151" s="4">
        <v>-27.1787109375</v>
      </c>
      <c r="K151" s="5">
        <v>45105.539780092593</v>
      </c>
      <c r="L151" s="4">
        <v>-31.380859375</v>
      </c>
    </row>
    <row r="152" spans="4:12" x14ac:dyDescent="0.2">
      <c r="D152" s="5">
        <v>45105.541307870371</v>
      </c>
      <c r="E152" s="4">
        <v>-29.5</v>
      </c>
      <c r="H152" s="5">
        <v>45105.53396990741</v>
      </c>
      <c r="I152" s="4">
        <v>-27.181640625</v>
      </c>
      <c r="K152" s="5">
        <v>45105.539803240739</v>
      </c>
      <c r="L152" s="4">
        <v>-31.369140625</v>
      </c>
    </row>
    <row r="153" spans="4:12" x14ac:dyDescent="0.2">
      <c r="D153" s="5">
        <v>45105.541331018518</v>
      </c>
      <c r="E153" s="4">
        <v>-29.170000076293999</v>
      </c>
      <c r="H153" s="5">
        <v>45105.534004629626</v>
      </c>
      <c r="I153" s="4">
        <v>-27.1787109375</v>
      </c>
      <c r="K153" s="5">
        <v>45105.539965277778</v>
      </c>
      <c r="L153" s="4">
        <v>-31.3408203125</v>
      </c>
    </row>
    <row r="154" spans="4:12" x14ac:dyDescent="0.2">
      <c r="D154" s="5">
        <v>45105.541412037041</v>
      </c>
      <c r="E154" s="4">
        <v>-29.470001220703001</v>
      </c>
      <c r="H154" s="5">
        <v>45105.534050925926</v>
      </c>
      <c r="I154" s="4">
        <v>-27.18359375</v>
      </c>
      <c r="K154" s="5">
        <v>45105.540312500001</v>
      </c>
      <c r="L154" s="4">
        <v>-31.216796875</v>
      </c>
    </row>
    <row r="155" spans="4:12" x14ac:dyDescent="0.2">
      <c r="D155" s="5">
        <v>45105.541435185187</v>
      </c>
      <c r="E155" s="4">
        <v>-29.85000038147</v>
      </c>
      <c r="H155" s="5">
        <v>45105.534097222226</v>
      </c>
      <c r="I155" s="4">
        <v>-27.1865234375</v>
      </c>
      <c r="K155" s="5">
        <v>45105.540358796294</v>
      </c>
      <c r="L155" s="4">
        <v>-31.2158203125</v>
      </c>
    </row>
    <row r="156" spans="4:12" x14ac:dyDescent="0.2">
      <c r="D156" s="5">
        <v>45105.541562500002</v>
      </c>
      <c r="E156" s="4">
        <v>-29.200000762938998</v>
      </c>
      <c r="H156" s="5">
        <v>45105.534201388888</v>
      </c>
      <c r="I156" s="4">
        <v>-27.2080078125</v>
      </c>
      <c r="K156" s="5">
        <v>45105.540381944447</v>
      </c>
      <c r="L156" s="4">
        <v>-31.2060546875</v>
      </c>
    </row>
    <row r="157" spans="4:12" x14ac:dyDescent="0.2">
      <c r="D157" s="5">
        <v>45105.541574074072</v>
      </c>
      <c r="E157" s="4">
        <v>-29.590000152588001</v>
      </c>
      <c r="H157" s="5">
        <v>45105.534236111111</v>
      </c>
      <c r="I157" s="4">
        <v>-27.2119140625</v>
      </c>
      <c r="K157" s="5">
        <v>45105.540416666663</v>
      </c>
      <c r="L157" s="4">
        <v>-31.1962890625</v>
      </c>
    </row>
    <row r="158" spans="4:12" x14ac:dyDescent="0.2">
      <c r="D158" s="5">
        <v>45105.541597222225</v>
      </c>
      <c r="E158" s="4">
        <v>-29.260000228881999</v>
      </c>
      <c r="H158" s="5">
        <v>45105.534305555557</v>
      </c>
      <c r="I158" s="4">
        <v>-27.2216796875</v>
      </c>
      <c r="K158" s="5">
        <v>45105.54047453704</v>
      </c>
      <c r="L158" s="4">
        <v>-31.193359375</v>
      </c>
    </row>
    <row r="159" spans="4:12" x14ac:dyDescent="0.2">
      <c r="D159" s="5">
        <v>45105.541620370372</v>
      </c>
      <c r="E159" s="4">
        <v>-29.810001373291001</v>
      </c>
      <c r="H159" s="5">
        <v>45105.53434027778</v>
      </c>
      <c r="I159" s="4">
        <v>-27.2333984375</v>
      </c>
      <c r="K159" s="5">
        <v>45105.540497685186</v>
      </c>
      <c r="L159" s="4">
        <v>-31.1884765625</v>
      </c>
    </row>
    <row r="160" spans="4:12" x14ac:dyDescent="0.2">
      <c r="D160" s="5">
        <v>45105.541689814818</v>
      </c>
      <c r="E160" s="4">
        <v>-30.220001220703001</v>
      </c>
      <c r="H160" s="5">
        <v>45105.534398148149</v>
      </c>
      <c r="I160" s="4">
        <v>-27.2490234375</v>
      </c>
      <c r="K160" s="5">
        <v>45105.540543981479</v>
      </c>
      <c r="L160" s="4">
        <v>-31.189453125</v>
      </c>
    </row>
    <row r="161" spans="4:12" x14ac:dyDescent="0.2">
      <c r="D161" s="5">
        <v>45105.541898148149</v>
      </c>
      <c r="E161" s="4">
        <v>-29.579999923706001</v>
      </c>
      <c r="H161" s="5">
        <v>45105.534513888888</v>
      </c>
      <c r="I161" s="4">
        <v>-27.279296875</v>
      </c>
      <c r="K161" s="5">
        <v>45105.540567129632</v>
      </c>
      <c r="L161" s="4">
        <v>-31.1845703125</v>
      </c>
    </row>
    <row r="162" spans="4:12" x14ac:dyDescent="0.2">
      <c r="D162" s="5">
        <v>45105.541921296295</v>
      </c>
      <c r="E162" s="4">
        <v>-29.890001296996999</v>
      </c>
      <c r="H162" s="5">
        <v>45105.534571759257</v>
      </c>
      <c r="I162" s="4">
        <v>-27.2900390625</v>
      </c>
      <c r="K162" s="5">
        <v>45105.540706018517</v>
      </c>
      <c r="L162" s="4">
        <v>-31.1787109375</v>
      </c>
    </row>
    <row r="163" spans="4:12" x14ac:dyDescent="0.2">
      <c r="D163" s="5">
        <v>45105.541979166665</v>
      </c>
      <c r="E163" s="4">
        <v>-29.489999771118001</v>
      </c>
      <c r="H163" s="5">
        <v>45105.53466435185</v>
      </c>
      <c r="I163" s="4">
        <v>-27.3134765625</v>
      </c>
      <c r="K163" s="5">
        <v>45105.540729166663</v>
      </c>
      <c r="L163" s="4">
        <v>-31.1708984375</v>
      </c>
    </row>
    <row r="164" spans="4:12" x14ac:dyDescent="0.2">
      <c r="D164" s="5">
        <v>45105.542002314818</v>
      </c>
      <c r="E164" s="4">
        <v>-29.120000839233001</v>
      </c>
      <c r="H164" s="5">
        <v>45105.534699074073</v>
      </c>
      <c r="I164" s="4">
        <v>-27.3291015625</v>
      </c>
      <c r="K164" s="5">
        <v>45105.540833333333</v>
      </c>
      <c r="L164" s="4">
        <v>-31.1748046875</v>
      </c>
    </row>
    <row r="165" spans="4:12" x14ac:dyDescent="0.2">
      <c r="D165" s="5">
        <v>45105.542013888888</v>
      </c>
      <c r="E165" s="4">
        <v>-29.5</v>
      </c>
      <c r="H165" s="5">
        <v>45105.534745370373</v>
      </c>
      <c r="I165" s="4">
        <v>-27.341796875</v>
      </c>
      <c r="K165" s="5">
        <v>45105.54105324074</v>
      </c>
      <c r="L165" s="4">
        <v>-31.177734375</v>
      </c>
    </row>
    <row r="166" spans="4:12" x14ac:dyDescent="0.2">
      <c r="D166" s="5">
        <v>45105.542083333334</v>
      </c>
      <c r="E166" s="4">
        <v>-30.010000228881999</v>
      </c>
      <c r="H166" s="5">
        <v>45105.534780092596</v>
      </c>
      <c r="I166" s="4">
        <v>-27.3427734375</v>
      </c>
      <c r="K166" s="5">
        <v>45105.541122685187</v>
      </c>
      <c r="L166" s="4">
        <v>-31.193359375</v>
      </c>
    </row>
    <row r="167" spans="4:12" x14ac:dyDescent="0.2">
      <c r="D167" s="5">
        <v>45105.542291666665</v>
      </c>
      <c r="E167" s="4">
        <v>-30.329999923706001</v>
      </c>
      <c r="H167" s="5">
        <v>45105.534861111111</v>
      </c>
      <c r="I167" s="4">
        <v>-27.3681640625</v>
      </c>
      <c r="K167" s="5">
        <v>45105.541192129633</v>
      </c>
      <c r="L167" s="4">
        <v>-31.2021484375</v>
      </c>
    </row>
    <row r="168" spans="4:12" x14ac:dyDescent="0.2">
      <c r="D168" s="5">
        <v>45105.54241898148</v>
      </c>
      <c r="E168" s="4">
        <v>-30.010000228881999</v>
      </c>
      <c r="H168" s="5">
        <v>45105.534884259258</v>
      </c>
      <c r="I168" s="4">
        <v>-27.37890625</v>
      </c>
      <c r="K168" s="5">
        <v>45105.541226851848</v>
      </c>
      <c r="L168" s="4">
        <v>-31.212890625</v>
      </c>
    </row>
    <row r="169" spans="4:12" x14ac:dyDescent="0.2">
      <c r="D169" s="5">
        <v>45105.542557870373</v>
      </c>
      <c r="E169" s="4">
        <v>-29.610000610351999</v>
      </c>
      <c r="H169" s="5">
        <v>45105.534930555557</v>
      </c>
      <c r="I169" s="4">
        <v>-27.3984375</v>
      </c>
      <c r="K169" s="5">
        <v>45105.541261574072</v>
      </c>
      <c r="L169" s="4">
        <v>-31.2333984375</v>
      </c>
    </row>
    <row r="170" spans="4:12" x14ac:dyDescent="0.2">
      <c r="D170" s="5">
        <v>45105.542604166665</v>
      </c>
      <c r="E170" s="4">
        <v>-29.159999847411999</v>
      </c>
      <c r="H170" s="5">
        <v>45105.534988425927</v>
      </c>
      <c r="I170" s="4">
        <v>-27.419921875</v>
      </c>
      <c r="K170" s="5">
        <v>45105.541296296295</v>
      </c>
      <c r="L170" s="4">
        <v>-31.2314453125</v>
      </c>
    </row>
    <row r="171" spans="4:12" x14ac:dyDescent="0.2">
      <c r="D171" s="5">
        <v>45105.542708333334</v>
      </c>
      <c r="E171" s="4">
        <v>-28.800001144408998</v>
      </c>
      <c r="H171" s="5">
        <v>45105.53502314815</v>
      </c>
      <c r="I171" s="4">
        <v>-27.421875</v>
      </c>
      <c r="K171" s="5">
        <v>45105.541319444441</v>
      </c>
      <c r="L171" s="4">
        <v>-31.2392578125</v>
      </c>
    </row>
    <row r="172" spans="4:12" x14ac:dyDescent="0.2">
      <c r="D172" s="5">
        <v>45105.542766203704</v>
      </c>
      <c r="E172" s="4">
        <v>-29.14999961853</v>
      </c>
      <c r="H172" s="5">
        <v>45105.535092592596</v>
      </c>
      <c r="I172" s="4">
        <v>-27.4423828125</v>
      </c>
      <c r="K172" s="5">
        <v>45105.541377314818</v>
      </c>
      <c r="L172" s="4">
        <v>-31.259765625</v>
      </c>
    </row>
    <row r="173" spans="4:12" x14ac:dyDescent="0.2">
      <c r="D173" s="5">
        <v>45105.542905092596</v>
      </c>
      <c r="E173" s="4">
        <v>-29.560001373291001</v>
      </c>
      <c r="H173" s="5">
        <v>45105.535127314812</v>
      </c>
      <c r="I173" s="4">
        <v>-27.44921875</v>
      </c>
      <c r="K173" s="5">
        <v>45105.54146990741</v>
      </c>
      <c r="L173" s="4">
        <v>-31.2724609375</v>
      </c>
    </row>
    <row r="174" spans="4:12" x14ac:dyDescent="0.2">
      <c r="D174" s="5">
        <v>45105.543136574073</v>
      </c>
      <c r="E174" s="4">
        <v>-29.159999847411999</v>
      </c>
      <c r="H174" s="5">
        <v>45105.535277777781</v>
      </c>
      <c r="I174" s="4">
        <v>-27.482421875</v>
      </c>
      <c r="K174" s="5">
        <v>45105.541539351849</v>
      </c>
      <c r="L174" s="4">
        <v>-31.2861328125</v>
      </c>
    </row>
    <row r="175" spans="4:12" x14ac:dyDescent="0.2">
      <c r="D175" s="5">
        <v>45105.543182870373</v>
      </c>
      <c r="E175" s="4">
        <v>-29.510000228881999</v>
      </c>
      <c r="H175" s="5">
        <v>45105.535324074073</v>
      </c>
      <c r="I175" s="4">
        <v>-27.49609375</v>
      </c>
      <c r="K175" s="5">
        <v>45105.541574074072</v>
      </c>
      <c r="L175" s="4">
        <v>-31.2958984375</v>
      </c>
    </row>
    <row r="176" spans="4:12" x14ac:dyDescent="0.2">
      <c r="D176" s="5">
        <v>45105.543252314812</v>
      </c>
      <c r="E176" s="4">
        <v>-29.870000839233001</v>
      </c>
      <c r="H176" s="5">
        <v>45105.535451388889</v>
      </c>
      <c r="I176" s="4">
        <v>-27.517578125</v>
      </c>
      <c r="K176" s="5">
        <v>45105.541724537034</v>
      </c>
      <c r="L176" s="4">
        <v>-31.2763671875</v>
      </c>
    </row>
    <row r="177" spans="4:12" x14ac:dyDescent="0.2">
      <c r="D177" s="5">
        <v>45105.543379629627</v>
      </c>
      <c r="E177" s="4">
        <v>-30.25</v>
      </c>
      <c r="H177" s="5">
        <v>45105.535486111112</v>
      </c>
      <c r="I177" s="4">
        <v>-27.5234375</v>
      </c>
      <c r="K177" s="5">
        <v>45105.541747685187</v>
      </c>
      <c r="L177" s="4">
        <v>-31.28125</v>
      </c>
    </row>
    <row r="178" spans="4:12" x14ac:dyDescent="0.2">
      <c r="D178" s="5">
        <v>45105.543414351851</v>
      </c>
      <c r="E178" s="4">
        <v>-29.870000839233001</v>
      </c>
      <c r="H178" s="5">
        <v>45105.535520833335</v>
      </c>
      <c r="I178" s="4">
        <v>-27.53515625</v>
      </c>
      <c r="K178" s="5">
        <v>45105.541770833333</v>
      </c>
      <c r="L178" s="4">
        <v>-31.2822265625</v>
      </c>
    </row>
    <row r="179" spans="4:12" x14ac:dyDescent="0.2">
      <c r="D179" s="5">
        <v>45105.543564814812</v>
      </c>
      <c r="E179" s="4">
        <v>-30.180000305176002</v>
      </c>
      <c r="H179" s="5">
        <v>45105.535567129627</v>
      </c>
      <c r="I179" s="4">
        <v>-27.55078125</v>
      </c>
      <c r="K179" s="5">
        <v>45105.541817129626</v>
      </c>
      <c r="L179" s="4">
        <v>-31.2939453125</v>
      </c>
    </row>
    <row r="180" spans="4:12" x14ac:dyDescent="0.2">
      <c r="D180" s="5">
        <v>45105.544050925928</v>
      </c>
      <c r="E180" s="4">
        <v>-29.819999694823998</v>
      </c>
      <c r="H180" s="5">
        <v>45105.535624999997</v>
      </c>
      <c r="I180" s="4">
        <v>-27.5595703125</v>
      </c>
      <c r="K180" s="5">
        <v>45105.54184027778</v>
      </c>
      <c r="L180" s="4">
        <v>-31.2919921875</v>
      </c>
    </row>
    <row r="181" spans="4:12" x14ac:dyDescent="0.2">
      <c r="D181" s="5">
        <v>45105.544120370374</v>
      </c>
      <c r="E181" s="4">
        <v>-30.120000839233001</v>
      </c>
      <c r="H181" s="5">
        <v>45105.535671296297</v>
      </c>
      <c r="I181" s="4">
        <v>-27.5693359375</v>
      </c>
      <c r="K181" s="5">
        <v>45105.542048611111</v>
      </c>
      <c r="L181" s="4">
        <v>-31.28515625</v>
      </c>
    </row>
    <row r="182" spans="4:12" x14ac:dyDescent="0.2">
      <c r="D182" s="5">
        <v>45105.54415509259</v>
      </c>
      <c r="E182" s="4">
        <v>-29.729999542236001</v>
      </c>
      <c r="H182" s="5">
        <v>45105.535729166666</v>
      </c>
      <c r="I182" s="4">
        <v>-27.59375</v>
      </c>
      <c r="K182" s="5">
        <v>45105.542071759257</v>
      </c>
      <c r="L182" s="4">
        <v>-31.2822265625</v>
      </c>
    </row>
    <row r="183" spans="4:12" x14ac:dyDescent="0.2">
      <c r="D183" s="5">
        <v>45105.544166666667</v>
      </c>
      <c r="E183" s="4">
        <v>-30.060001373291001</v>
      </c>
      <c r="H183" s="5">
        <v>45105.535787037035</v>
      </c>
      <c r="I183" s="4">
        <v>-27.609375</v>
      </c>
      <c r="K183" s="5">
        <v>45105.54210648148</v>
      </c>
      <c r="L183" s="4">
        <v>-31.28515625</v>
      </c>
    </row>
    <row r="184" spans="4:12" x14ac:dyDescent="0.2">
      <c r="D184" s="5">
        <v>45105.544224537036</v>
      </c>
      <c r="E184" s="4">
        <v>-29.690000534058001</v>
      </c>
      <c r="H184" s="5">
        <v>45105.535821759258</v>
      </c>
      <c r="I184" s="4">
        <v>-27.6328125</v>
      </c>
      <c r="K184" s="5">
        <v>45105.54241898148</v>
      </c>
      <c r="L184" s="4">
        <v>-31.298828125</v>
      </c>
    </row>
    <row r="185" spans="4:12" x14ac:dyDescent="0.2">
      <c r="D185" s="5">
        <v>45105.544282407405</v>
      </c>
      <c r="E185" s="4">
        <v>-29.229999542236001</v>
      </c>
      <c r="H185" s="5">
        <v>45105.535856481481</v>
      </c>
      <c r="I185" s="4">
        <v>-27.6416015625</v>
      </c>
      <c r="K185" s="5">
        <v>45105.542442129627</v>
      </c>
      <c r="L185" s="4">
        <v>-31.3173828125</v>
      </c>
    </row>
    <row r="186" spans="4:12" x14ac:dyDescent="0.2">
      <c r="D186" s="5">
        <v>45105.544537037036</v>
      </c>
      <c r="E186" s="4">
        <v>-28.880001068115</v>
      </c>
      <c r="H186" s="5">
        <v>45105.53597222222</v>
      </c>
      <c r="I186" s="4">
        <v>-27.6865234375</v>
      </c>
      <c r="K186" s="5">
        <v>45105.542673611111</v>
      </c>
      <c r="L186" s="4">
        <v>-31.3125</v>
      </c>
    </row>
    <row r="187" spans="4:12" x14ac:dyDescent="0.2">
      <c r="D187" s="5">
        <v>45105.544675925928</v>
      </c>
      <c r="E187" s="4">
        <v>-29.35000038147</v>
      </c>
      <c r="H187" s="5">
        <v>45105.53601851852</v>
      </c>
      <c r="I187" s="4">
        <v>-27.6962890625</v>
      </c>
      <c r="K187" s="5">
        <v>45105.542696759258</v>
      </c>
      <c r="L187" s="4">
        <v>-31.310546875</v>
      </c>
    </row>
    <row r="188" spans="4:12" x14ac:dyDescent="0.2">
      <c r="D188" s="5">
        <v>45105.544687499998</v>
      </c>
      <c r="E188" s="4">
        <v>-29.030000686646002</v>
      </c>
      <c r="H188" s="5">
        <v>45105.536053240743</v>
      </c>
      <c r="I188" s="4">
        <v>-27.7216796875</v>
      </c>
      <c r="K188" s="5">
        <v>45105.542800925927</v>
      </c>
      <c r="L188" s="4">
        <v>-31.3095703125</v>
      </c>
    </row>
    <row r="189" spans="4:12" x14ac:dyDescent="0.2">
      <c r="D189" s="5">
        <v>45105.545335648145</v>
      </c>
      <c r="E189" s="4">
        <v>-29.380001068115</v>
      </c>
      <c r="H189" s="5">
        <v>45105.536134259259</v>
      </c>
      <c r="I189" s="4">
        <v>-27.755859375</v>
      </c>
      <c r="K189" s="5">
        <v>45105.542812500003</v>
      </c>
      <c r="L189" s="4">
        <v>-31.3037109375</v>
      </c>
    </row>
    <row r="190" spans="4:12" x14ac:dyDescent="0.2">
      <c r="D190" s="5">
        <v>45105.545405092591</v>
      </c>
      <c r="E190" s="4">
        <v>-28.880001068115</v>
      </c>
      <c r="H190" s="5">
        <v>45105.536180555559</v>
      </c>
      <c r="I190" s="4">
        <v>-27.7880859375</v>
      </c>
      <c r="K190" s="5">
        <v>45105.542847222219</v>
      </c>
      <c r="L190" s="4">
        <v>-31.2939453125</v>
      </c>
    </row>
    <row r="191" spans="4:12" x14ac:dyDescent="0.2">
      <c r="D191" s="5">
        <v>45105.545428240737</v>
      </c>
      <c r="E191" s="4">
        <v>-29.220001220703001</v>
      </c>
      <c r="H191" s="5">
        <v>45105.536261574074</v>
      </c>
      <c r="I191" s="4">
        <v>-27.8310546875</v>
      </c>
      <c r="K191" s="5">
        <v>45105.542905092596</v>
      </c>
      <c r="L191" s="4">
        <v>-31.28515625</v>
      </c>
    </row>
    <row r="192" spans="4:12" x14ac:dyDescent="0.2">
      <c r="D192" s="5">
        <v>45105.545451388891</v>
      </c>
      <c r="E192" s="4">
        <v>-28.800001144408998</v>
      </c>
      <c r="H192" s="5">
        <v>45105.536296296297</v>
      </c>
      <c r="I192" s="4">
        <v>-27.8525390625</v>
      </c>
      <c r="K192" s="5">
        <v>45105.542928240742</v>
      </c>
      <c r="L192" s="4">
        <v>-31.28125</v>
      </c>
    </row>
    <row r="193" spans="4:12" x14ac:dyDescent="0.2">
      <c r="D193" s="5">
        <v>45105.545613425929</v>
      </c>
      <c r="E193" s="4">
        <v>-29.390001296996999</v>
      </c>
      <c r="H193" s="5">
        <v>45105.536365740743</v>
      </c>
      <c r="I193" s="4">
        <v>-27.8955078125</v>
      </c>
      <c r="K193" s="5">
        <v>45105.542962962965</v>
      </c>
      <c r="L193" s="4">
        <v>-31.275390625</v>
      </c>
    </row>
    <row r="194" spans="4:12" x14ac:dyDescent="0.2">
      <c r="D194" s="5">
        <v>45105.545763888891</v>
      </c>
      <c r="E194" s="4">
        <v>-29.790000915526999</v>
      </c>
      <c r="H194" s="5">
        <v>45105.536400462966</v>
      </c>
      <c r="I194" s="4">
        <v>-27.92578125</v>
      </c>
      <c r="K194" s="5">
        <v>45105.543020833335</v>
      </c>
      <c r="L194" s="4">
        <v>-31.2666015625</v>
      </c>
    </row>
    <row r="195" spans="4:12" x14ac:dyDescent="0.2">
      <c r="D195" s="5">
        <v>45105.545891203707</v>
      </c>
      <c r="E195" s="4">
        <v>-30.260000228881999</v>
      </c>
      <c r="H195" s="5">
        <v>45105.536493055559</v>
      </c>
      <c r="I195" s="4">
        <v>-27.9814453125</v>
      </c>
      <c r="K195" s="5">
        <v>45105.543043981481</v>
      </c>
      <c r="L195" s="4">
        <v>-31.26171875</v>
      </c>
    </row>
    <row r="196" spans="4:12" x14ac:dyDescent="0.2">
      <c r="D196" s="5">
        <v>45105.545902777776</v>
      </c>
      <c r="E196" s="4">
        <v>-29.790000915526999</v>
      </c>
      <c r="H196" s="5">
        <v>45105.536527777775</v>
      </c>
      <c r="I196" s="4">
        <v>-28.0029296875</v>
      </c>
      <c r="K196" s="5">
        <v>45105.543078703704</v>
      </c>
      <c r="L196" s="4">
        <v>-31.2529296875</v>
      </c>
    </row>
    <row r="197" spans="4:12" x14ac:dyDescent="0.2">
      <c r="D197" s="5">
        <v>45105.545925925922</v>
      </c>
      <c r="E197" s="4">
        <v>-30.290000915526999</v>
      </c>
      <c r="H197" s="5">
        <v>45105.536597222221</v>
      </c>
      <c r="I197" s="4">
        <v>-28.052734375</v>
      </c>
      <c r="K197" s="5">
        <v>45105.54315972222</v>
      </c>
      <c r="L197" s="4">
        <v>-31.23046875</v>
      </c>
    </row>
    <row r="198" spans="4:12" x14ac:dyDescent="0.2">
      <c r="D198" s="5">
        <v>45105.546458333331</v>
      </c>
      <c r="E198" s="4">
        <v>-29.940000534058001</v>
      </c>
      <c r="H198" s="5">
        <v>45105.536643518521</v>
      </c>
      <c r="I198" s="4">
        <v>-28.0849609375</v>
      </c>
      <c r="K198" s="5">
        <v>45105.543240740742</v>
      </c>
      <c r="L198" s="4">
        <v>-31.2197265625</v>
      </c>
    </row>
    <row r="199" spans="4:12" x14ac:dyDescent="0.2">
      <c r="D199" s="5">
        <v>45105.546574074076</v>
      </c>
      <c r="E199" s="4">
        <v>-29.620000839233001</v>
      </c>
      <c r="H199" s="5">
        <v>45105.536678240744</v>
      </c>
      <c r="I199" s="4">
        <v>-28.1064453125</v>
      </c>
      <c r="K199" s="5">
        <v>45105.543553240743</v>
      </c>
      <c r="L199" s="4">
        <v>-31.1328125</v>
      </c>
    </row>
    <row r="200" spans="4:12" x14ac:dyDescent="0.2">
      <c r="D200" s="5">
        <v>45105.546655092592</v>
      </c>
      <c r="E200" s="4">
        <v>-29.120000839233001</v>
      </c>
      <c r="H200" s="5">
        <v>45105.536736111113</v>
      </c>
      <c r="I200" s="4">
        <v>-28.1376953125</v>
      </c>
      <c r="K200" s="5">
        <v>45105.543622685182</v>
      </c>
      <c r="L200" s="4">
        <v>-31.1220703125</v>
      </c>
    </row>
    <row r="201" spans="4:12" x14ac:dyDescent="0.2">
      <c r="D201" s="5">
        <v>45105.5469212963</v>
      </c>
      <c r="E201" s="4">
        <v>-29.579999923706001</v>
      </c>
      <c r="H201" s="5">
        <v>45105.536770833336</v>
      </c>
      <c r="I201" s="4">
        <v>-28.158203125</v>
      </c>
      <c r="K201" s="5">
        <v>45105.543657407405</v>
      </c>
      <c r="L201" s="4">
        <v>-31.109375</v>
      </c>
    </row>
    <row r="202" spans="4:12" x14ac:dyDescent="0.2">
      <c r="D202" s="5">
        <v>45105.546956018516</v>
      </c>
      <c r="E202" s="4">
        <v>-29.120000839233001</v>
      </c>
      <c r="H202" s="5">
        <v>45105.536817129629</v>
      </c>
      <c r="I202" s="4">
        <v>-28.185546875</v>
      </c>
      <c r="K202" s="5">
        <v>45105.543738425928</v>
      </c>
      <c r="L202" s="4">
        <v>-31.10546875</v>
      </c>
    </row>
    <row r="203" spans="4:12" x14ac:dyDescent="0.2">
      <c r="D203" s="5">
        <v>45105.547048611108</v>
      </c>
      <c r="E203" s="4">
        <v>-29.460000991821001</v>
      </c>
      <c r="H203" s="5">
        <v>45105.536851851852</v>
      </c>
      <c r="I203" s="4">
        <v>-28.19140625</v>
      </c>
      <c r="K203" s="5">
        <v>45105.543773148151</v>
      </c>
      <c r="L203" s="4">
        <v>-31.1103515625</v>
      </c>
    </row>
    <row r="204" spans="4:12" x14ac:dyDescent="0.2">
      <c r="D204" s="5">
        <v>45105.547071759262</v>
      </c>
      <c r="E204" s="4">
        <v>-29.110000610351999</v>
      </c>
      <c r="H204" s="5">
        <v>45105.536898148152</v>
      </c>
      <c r="I204" s="4">
        <v>-28.20703125</v>
      </c>
      <c r="K204" s="5">
        <v>45105.54383101852</v>
      </c>
      <c r="L204" s="4">
        <v>-31.1083984375</v>
      </c>
    </row>
    <row r="205" spans="4:12" x14ac:dyDescent="0.2">
      <c r="D205" s="5">
        <v>45105.547418981485</v>
      </c>
      <c r="E205" s="4">
        <v>-28.800001144408998</v>
      </c>
      <c r="H205" s="5">
        <v>45105.536909722221</v>
      </c>
      <c r="I205" s="4">
        <v>-28.2138671875</v>
      </c>
      <c r="K205" s="5">
        <v>45105.544062499997</v>
      </c>
      <c r="L205" s="4">
        <v>-31.1513671875</v>
      </c>
    </row>
    <row r="206" spans="4:12" x14ac:dyDescent="0.2">
      <c r="D206" s="5">
        <v>45105.547453703701</v>
      </c>
      <c r="E206" s="4">
        <v>-29.430000305176002</v>
      </c>
      <c r="H206" s="5">
        <v>45105.53696759259</v>
      </c>
      <c r="I206" s="4">
        <v>-28.2236328125</v>
      </c>
      <c r="K206" s="5">
        <v>45105.544085648151</v>
      </c>
      <c r="L206" s="4">
        <v>-31.1591796875</v>
      </c>
    </row>
    <row r="207" spans="4:12" x14ac:dyDescent="0.2">
      <c r="D207" s="5">
        <v>45105.547662037039</v>
      </c>
      <c r="E207" s="4">
        <v>-29.110000610351999</v>
      </c>
      <c r="H207" s="5">
        <v>45105.536990740744</v>
      </c>
      <c r="I207" s="4">
        <v>-28.224609375</v>
      </c>
      <c r="K207" s="5">
        <v>45105.544178240743</v>
      </c>
      <c r="L207" s="4">
        <v>-31.1552734375</v>
      </c>
    </row>
    <row r="208" spans="4:12" x14ac:dyDescent="0.2">
      <c r="D208" s="5">
        <v>45105.547719907408</v>
      </c>
      <c r="E208" s="4">
        <v>-29.470001220703001</v>
      </c>
      <c r="H208" s="5">
        <v>45105.53701388889</v>
      </c>
      <c r="I208" s="4">
        <v>-28.2333984375</v>
      </c>
      <c r="K208" s="5">
        <v>45105.54420138889</v>
      </c>
      <c r="L208" s="4">
        <v>-31.15625</v>
      </c>
    </row>
    <row r="209" spans="4:12" x14ac:dyDescent="0.2">
      <c r="D209" s="5">
        <v>45105.547777777778</v>
      </c>
      <c r="E209" s="4">
        <v>-29.159999847411999</v>
      </c>
      <c r="H209" s="5">
        <v>45105.537083333336</v>
      </c>
      <c r="I209" s="4">
        <v>-28.2509765625</v>
      </c>
      <c r="K209" s="5">
        <v>45105.544247685182</v>
      </c>
      <c r="L209" s="4">
        <v>-31.1669921875</v>
      </c>
    </row>
    <row r="210" spans="4:12" x14ac:dyDescent="0.2">
      <c r="D210" s="5">
        <v>45105.547986111109</v>
      </c>
      <c r="E210" s="4">
        <v>-29.470001220703001</v>
      </c>
      <c r="H210" s="5">
        <v>45105.537118055552</v>
      </c>
      <c r="I210" s="4">
        <v>-28.251953125</v>
      </c>
      <c r="K210" s="5">
        <v>45105.544270833336</v>
      </c>
      <c r="L210" s="4">
        <v>-31.1796875</v>
      </c>
    </row>
    <row r="211" spans="4:12" x14ac:dyDescent="0.2">
      <c r="D211" s="5">
        <v>45105.548020833332</v>
      </c>
      <c r="E211" s="4">
        <v>-30.040000915526999</v>
      </c>
      <c r="H211" s="5">
        <v>45105.537187499998</v>
      </c>
      <c r="I211" s="4">
        <v>-28.2568359375</v>
      </c>
      <c r="K211" s="5">
        <v>45105.544293981482</v>
      </c>
      <c r="L211" s="4">
        <v>-31.1904296875</v>
      </c>
    </row>
    <row r="212" spans="4:12" x14ac:dyDescent="0.2">
      <c r="D212" s="5">
        <v>45105.548449074071</v>
      </c>
      <c r="E212" s="4">
        <v>-30.460000991821001</v>
      </c>
      <c r="H212" s="5">
        <v>45105.537222222221</v>
      </c>
      <c r="I212" s="4">
        <v>-28.267578125</v>
      </c>
      <c r="K212" s="5">
        <v>45105.544479166667</v>
      </c>
      <c r="L212" s="4">
        <v>-31.2548828125</v>
      </c>
    </row>
    <row r="213" spans="4:12" x14ac:dyDescent="0.2">
      <c r="D213" s="5">
        <v>45105.548472222225</v>
      </c>
      <c r="E213" s="4">
        <v>-30.010000228881999</v>
      </c>
      <c r="H213" s="5">
        <v>45105.537256944444</v>
      </c>
      <c r="I213" s="4">
        <v>-28.2724609375</v>
      </c>
      <c r="K213" s="5">
        <v>45105.544537037036</v>
      </c>
      <c r="L213" s="4">
        <v>-31.26171875</v>
      </c>
    </row>
    <row r="214" spans="4:12" x14ac:dyDescent="0.2">
      <c r="D214" s="5">
        <v>45105.548483796294</v>
      </c>
      <c r="E214" s="4">
        <v>-29.530000686646002</v>
      </c>
      <c r="H214" s="5">
        <v>45105.537314814814</v>
      </c>
      <c r="I214" s="4">
        <v>-28.2880859375</v>
      </c>
      <c r="K214" s="5">
        <v>45105.544618055559</v>
      </c>
      <c r="L214" s="4">
        <v>-31.3173828125</v>
      </c>
    </row>
    <row r="215" spans="4:12" x14ac:dyDescent="0.2">
      <c r="D215" s="5">
        <v>45105.548506944448</v>
      </c>
      <c r="E215" s="4">
        <v>-29.940000534058001</v>
      </c>
      <c r="H215" s="5">
        <v>45105.537349537037</v>
      </c>
      <c r="I215" s="4">
        <v>-28.2900390625</v>
      </c>
      <c r="K215" s="5">
        <v>45105.544641203705</v>
      </c>
      <c r="L215" s="4">
        <v>-31.328125</v>
      </c>
    </row>
    <row r="216" spans="4:12" x14ac:dyDescent="0.2">
      <c r="D216" s="5">
        <v>45105.548530092594</v>
      </c>
      <c r="E216" s="4">
        <v>-29.579999923706001</v>
      </c>
      <c r="H216" s="5">
        <v>45105.537407407406</v>
      </c>
      <c r="I216" s="4">
        <v>-28.3037109375</v>
      </c>
      <c r="K216" s="5">
        <v>45105.544733796298</v>
      </c>
      <c r="L216" s="4">
        <v>-31.35546875</v>
      </c>
    </row>
    <row r="217" spans="4:12" x14ac:dyDescent="0.2">
      <c r="D217" s="5">
        <v>45105.54859953704</v>
      </c>
      <c r="E217" s="4">
        <v>-29.159999847411999</v>
      </c>
      <c r="H217" s="5">
        <v>45105.537442129629</v>
      </c>
      <c r="I217" s="4">
        <v>-28.3095703125</v>
      </c>
      <c r="K217" s="5">
        <v>45105.544895833336</v>
      </c>
      <c r="L217" s="4">
        <v>-31.3759765625</v>
      </c>
    </row>
    <row r="218" spans="4:12" x14ac:dyDescent="0.2">
      <c r="D218" s="5">
        <v>45105.548634259256</v>
      </c>
      <c r="E218" s="4">
        <v>-29.540000915526999</v>
      </c>
      <c r="H218" s="5">
        <v>45105.537476851852</v>
      </c>
      <c r="I218" s="4">
        <v>-28.3203125</v>
      </c>
      <c r="K218" s="5">
        <v>45105.544930555552</v>
      </c>
      <c r="L218" s="4">
        <v>-31.3916015625</v>
      </c>
    </row>
    <row r="219" spans="4:12" x14ac:dyDescent="0.2">
      <c r="D219" s="5">
        <v>45105.548668981479</v>
      </c>
      <c r="E219" s="4">
        <v>-29.159999847411999</v>
      </c>
      <c r="H219" s="5">
        <v>45105.537523148145</v>
      </c>
      <c r="I219" s="4">
        <v>-28.33984375</v>
      </c>
      <c r="K219" s="5">
        <v>45105.544965277775</v>
      </c>
      <c r="L219" s="4">
        <v>-31.3896484375</v>
      </c>
    </row>
    <row r="220" spans="4:12" x14ac:dyDescent="0.2">
      <c r="D220" s="5">
        <v>45105.549062500002</v>
      </c>
      <c r="E220" s="4">
        <v>-28.729999542236001</v>
      </c>
      <c r="H220" s="5">
        <v>45105.537569444445</v>
      </c>
      <c r="I220" s="4">
        <v>-28.3525390625</v>
      </c>
      <c r="K220" s="5">
        <v>45105.544999999998</v>
      </c>
      <c r="L220" s="4">
        <v>-31.3916015625</v>
      </c>
    </row>
    <row r="221" spans="4:12" x14ac:dyDescent="0.2">
      <c r="D221" s="5">
        <v>45105.549085648148</v>
      </c>
      <c r="E221" s="4">
        <v>-29.200000762938998</v>
      </c>
      <c r="H221" s="5">
        <v>45105.537615740737</v>
      </c>
      <c r="I221" s="4">
        <v>-28.3671875</v>
      </c>
      <c r="K221" s="5">
        <v>45105.545057870368</v>
      </c>
      <c r="L221" s="4">
        <v>-31.3974609375</v>
      </c>
    </row>
    <row r="222" spans="4:12" x14ac:dyDescent="0.2">
      <c r="D222" s="5">
        <v>45105.549095949071</v>
      </c>
      <c r="E222" s="4">
        <v>-28.85000038147</v>
      </c>
      <c r="H222" s="5">
        <v>45105.537662037037</v>
      </c>
      <c r="I222" s="4">
        <v>-28.3876953125</v>
      </c>
      <c r="K222" s="5">
        <v>45105.545081018521</v>
      </c>
      <c r="L222" s="4">
        <v>-31.404296875</v>
      </c>
    </row>
    <row r="223" spans="4:12" x14ac:dyDescent="0.2">
      <c r="D223" s="5">
        <v>45105.549189814818</v>
      </c>
      <c r="E223" s="4">
        <v>-29.170000076293999</v>
      </c>
      <c r="H223" s="5">
        <v>45105.537685185183</v>
      </c>
      <c r="I223" s="4">
        <v>-28.396484375</v>
      </c>
      <c r="K223" s="5">
        <v>45105.545127314814</v>
      </c>
      <c r="L223" s="4">
        <v>-31.4013671875</v>
      </c>
    </row>
    <row r="224" spans="4:12" x14ac:dyDescent="0.2">
      <c r="D224" s="5">
        <v>45105.549340277779</v>
      </c>
      <c r="E224" s="4">
        <v>-29.780000686646002</v>
      </c>
      <c r="H224" s="5">
        <v>45105.537754629629</v>
      </c>
      <c r="I224" s="4">
        <v>-28.4384765625</v>
      </c>
      <c r="K224" s="5">
        <v>45105.545162037037</v>
      </c>
      <c r="L224" s="4">
        <v>-31.4033203125</v>
      </c>
    </row>
    <row r="225" spans="4:12" x14ac:dyDescent="0.2">
      <c r="D225" s="5">
        <v>45105.549398148149</v>
      </c>
      <c r="E225" s="4">
        <v>-30.25</v>
      </c>
      <c r="H225" s="5">
        <v>45105.537789351853</v>
      </c>
      <c r="I225" s="4">
        <v>-28.4482421875</v>
      </c>
      <c r="K225" s="5">
        <v>45105.545219907406</v>
      </c>
      <c r="L225" s="4">
        <v>-31.412109375</v>
      </c>
    </row>
    <row r="226" spans="4:12" x14ac:dyDescent="0.2">
      <c r="D226" s="5">
        <v>45105.549444444441</v>
      </c>
      <c r="E226" s="4">
        <v>-29.909999847411999</v>
      </c>
      <c r="H226" s="5">
        <v>45105.537824074076</v>
      </c>
      <c r="I226" s="4">
        <v>-28.4697265625</v>
      </c>
      <c r="K226" s="5">
        <v>45105.545243055552</v>
      </c>
      <c r="L226" s="4">
        <v>-31.404296875</v>
      </c>
    </row>
    <row r="227" spans="4:12" x14ac:dyDescent="0.2">
      <c r="D227" s="5">
        <v>45105.54954861111</v>
      </c>
      <c r="E227" s="4">
        <v>-30.210000991821001</v>
      </c>
      <c r="H227" s="5">
        <v>45105.537893518522</v>
      </c>
      <c r="I227" s="4">
        <v>-28.505859375</v>
      </c>
      <c r="K227" s="5">
        <v>45105.545277777775</v>
      </c>
      <c r="L227" s="4">
        <v>-31.4013671875</v>
      </c>
    </row>
    <row r="228" spans="4:12" x14ac:dyDescent="0.2">
      <c r="D228" s="5">
        <v>45105.549942129626</v>
      </c>
      <c r="E228" s="4">
        <v>-30.579999923706001</v>
      </c>
      <c r="H228" s="5">
        <v>45105.537928240738</v>
      </c>
      <c r="I228" s="4">
        <v>-28.5341796875</v>
      </c>
      <c r="K228" s="5">
        <v>45105.545405092591</v>
      </c>
      <c r="L228" s="4">
        <v>-31.39453125</v>
      </c>
    </row>
    <row r="229" spans="4:12" x14ac:dyDescent="0.2">
      <c r="D229" s="5">
        <v>45105.550104166665</v>
      </c>
      <c r="E229" s="4">
        <v>-30.270000457763999</v>
      </c>
      <c r="H229" s="5">
        <v>45105.537986111114</v>
      </c>
      <c r="I229" s="4">
        <v>-28.58203125</v>
      </c>
      <c r="K229" s="5">
        <v>45105.545428240737</v>
      </c>
      <c r="L229" s="4">
        <v>-31.3916015625</v>
      </c>
    </row>
    <row r="230" spans="4:12" x14ac:dyDescent="0.2">
      <c r="D230" s="5">
        <v>45105.550185185188</v>
      </c>
      <c r="E230" s="4">
        <v>-30.610000610351999</v>
      </c>
      <c r="H230" s="5">
        <v>45105.538113425922</v>
      </c>
      <c r="I230" s="4">
        <v>-28.6767578125</v>
      </c>
      <c r="K230" s="5">
        <v>45105.545451388891</v>
      </c>
      <c r="L230" s="4">
        <v>-31.3828125</v>
      </c>
    </row>
    <row r="231" spans="4:12" x14ac:dyDescent="0.2">
      <c r="D231" s="5">
        <v>45105.550208333334</v>
      </c>
      <c r="E231" s="4">
        <v>-30.300001144408998</v>
      </c>
      <c r="H231" s="5">
        <v>45105.538229166668</v>
      </c>
      <c r="I231" s="4">
        <v>-28.7802734375</v>
      </c>
      <c r="K231" s="5">
        <v>45105.545474537037</v>
      </c>
      <c r="L231" s="4">
        <v>-31.3798828125</v>
      </c>
    </row>
    <row r="232" spans="4:12" x14ac:dyDescent="0.2">
      <c r="D232" s="5">
        <v>45105.550254629627</v>
      </c>
      <c r="E232" s="4">
        <v>-30.640001296996999</v>
      </c>
      <c r="H232" s="5">
        <v>45105.538263888891</v>
      </c>
      <c r="I232" s="4">
        <v>-28.798828125</v>
      </c>
      <c r="K232" s="5">
        <v>45105.545543981483</v>
      </c>
      <c r="L232" s="4">
        <v>-31.3779296875</v>
      </c>
    </row>
    <row r="233" spans="4:12" x14ac:dyDescent="0.2">
      <c r="D233" s="5">
        <v>45105.550625000003</v>
      </c>
      <c r="E233" s="4">
        <v>-30.040000915526999</v>
      </c>
      <c r="H233" s="5">
        <v>45105.538321759261</v>
      </c>
      <c r="I233" s="4">
        <v>-28.859375</v>
      </c>
      <c r="K233" s="5">
        <v>45105.545567129629</v>
      </c>
      <c r="L233" s="4">
        <v>-31.37890625</v>
      </c>
    </row>
    <row r="234" spans="4:12" x14ac:dyDescent="0.2">
      <c r="D234" s="5">
        <v>45105.550636574073</v>
      </c>
      <c r="E234" s="4">
        <v>-30.360000610351999</v>
      </c>
      <c r="H234" s="5">
        <v>45105.538356481484</v>
      </c>
      <c r="I234" s="4">
        <v>-28.888671875</v>
      </c>
      <c r="K234" s="5">
        <v>45105.545682870368</v>
      </c>
      <c r="L234" s="4">
        <v>-31.349609375</v>
      </c>
    </row>
    <row r="235" spans="4:12" x14ac:dyDescent="0.2">
      <c r="D235" s="5">
        <v>45105.550729166665</v>
      </c>
      <c r="E235" s="4">
        <v>-29.770000457763999</v>
      </c>
      <c r="H235" s="5">
        <v>45105.538402777776</v>
      </c>
      <c r="I235" s="4">
        <v>-28.9296875</v>
      </c>
      <c r="K235" s="5">
        <v>45105.546030092592</v>
      </c>
      <c r="L235" s="4">
        <v>-31.2666015625</v>
      </c>
    </row>
    <row r="236" spans="4:12" x14ac:dyDescent="0.2">
      <c r="D236" s="5">
        <v>45105.550798611112</v>
      </c>
      <c r="E236" s="4">
        <v>-29.260000228881999</v>
      </c>
      <c r="H236" s="5">
        <v>45105.538460648146</v>
      </c>
      <c r="I236" s="4">
        <v>-28.966796875</v>
      </c>
      <c r="K236" s="5">
        <v>45105.546053240738</v>
      </c>
      <c r="L236" s="4">
        <v>-31.2626953125</v>
      </c>
    </row>
    <row r="237" spans="4:12" x14ac:dyDescent="0.2">
      <c r="D237" s="5">
        <v>45105.550891203704</v>
      </c>
      <c r="E237" s="4">
        <v>-29.780000686646002</v>
      </c>
      <c r="H237" s="5">
        <v>45105.538495370369</v>
      </c>
      <c r="I237" s="4">
        <v>-28.9951171875</v>
      </c>
      <c r="K237" s="5">
        <v>45105.546134259261</v>
      </c>
      <c r="L237" s="4">
        <v>-31.263671875</v>
      </c>
    </row>
    <row r="238" spans="4:12" x14ac:dyDescent="0.2">
      <c r="D238" s="5">
        <v>45105.551076388889</v>
      </c>
      <c r="E238" s="4">
        <v>-29.450000762938998</v>
      </c>
      <c r="H238" s="5">
        <v>45105.538611111115</v>
      </c>
      <c r="I238" s="4">
        <v>-29.052734375</v>
      </c>
      <c r="K238" s="5">
        <v>45105.546238425923</v>
      </c>
      <c r="L238" s="4">
        <v>-31.2412109375</v>
      </c>
    </row>
    <row r="239" spans="4:12" x14ac:dyDescent="0.2">
      <c r="D239" s="5">
        <v>45105.551192129627</v>
      </c>
      <c r="E239" s="4">
        <v>-29.770000457763999</v>
      </c>
      <c r="H239" s="5">
        <v>45105.538634259261</v>
      </c>
      <c r="I239" s="4">
        <v>-29.0732421875</v>
      </c>
      <c r="K239" s="5">
        <v>45105.546261574076</v>
      </c>
      <c r="L239" s="4">
        <v>-31.23828125</v>
      </c>
    </row>
    <row r="240" spans="4:12" x14ac:dyDescent="0.2">
      <c r="D240" s="5">
        <v>45105.55128472222</v>
      </c>
      <c r="E240" s="4">
        <v>-29.450000762938998</v>
      </c>
      <c r="H240" s="5">
        <v>45105.538703703707</v>
      </c>
      <c r="I240" s="4">
        <v>-29.091796875</v>
      </c>
      <c r="K240" s="5">
        <v>45105.546284722222</v>
      </c>
      <c r="L240" s="4">
        <v>-31.236328125</v>
      </c>
    </row>
    <row r="241" spans="4:12" x14ac:dyDescent="0.2">
      <c r="D241" s="5">
        <v>45105.551319444443</v>
      </c>
      <c r="E241" s="4">
        <v>-30.270000457763999</v>
      </c>
      <c r="H241" s="5">
        <v>45105.538946759261</v>
      </c>
      <c r="I241" s="4">
        <v>-29.1904296875</v>
      </c>
      <c r="K241" s="5">
        <v>45105.546331018515</v>
      </c>
      <c r="L241" s="4">
        <v>-31.240234375</v>
      </c>
    </row>
    <row r="242" spans="4:12" x14ac:dyDescent="0.2">
      <c r="D242" s="5">
        <v>45105.551550925928</v>
      </c>
      <c r="E242" s="4">
        <v>-29.89999961853</v>
      </c>
      <c r="H242" s="5">
        <v>45105.538981481484</v>
      </c>
      <c r="I242" s="4">
        <v>-29.212890625</v>
      </c>
      <c r="K242" s="5">
        <v>45105.546354166669</v>
      </c>
      <c r="L242" s="4">
        <v>-31.2509765625</v>
      </c>
    </row>
    <row r="243" spans="4:12" x14ac:dyDescent="0.2">
      <c r="D243" s="5">
        <v>45105.551620370374</v>
      </c>
      <c r="E243" s="4">
        <v>-29.569999694823998</v>
      </c>
      <c r="H243" s="5">
        <v>45105.539027777777</v>
      </c>
      <c r="I243" s="4">
        <v>-29.2275390625</v>
      </c>
      <c r="K243" s="5">
        <v>45105.546377314815</v>
      </c>
      <c r="L243" s="4">
        <v>-31.25</v>
      </c>
    </row>
    <row r="244" spans="4:12" x14ac:dyDescent="0.2">
      <c r="D244" s="5">
        <v>45105.551770833335</v>
      </c>
      <c r="E244" s="4">
        <v>-29.950000762938998</v>
      </c>
      <c r="H244" s="5">
        <v>45105.539074074077</v>
      </c>
      <c r="I244" s="4">
        <v>-29.2470703125</v>
      </c>
      <c r="K244" s="5">
        <v>45105.546400462961</v>
      </c>
      <c r="L244" s="4">
        <v>-31.2529296875</v>
      </c>
    </row>
    <row r="245" spans="4:12" x14ac:dyDescent="0.2">
      <c r="D245" s="5">
        <v>45105.552025462966</v>
      </c>
      <c r="E245" s="4">
        <v>-30.470001220703001</v>
      </c>
      <c r="H245" s="5">
        <v>45105.539155092592</v>
      </c>
      <c r="I245" s="4">
        <v>-29.2978515625</v>
      </c>
      <c r="K245" s="5">
        <v>45105.5465625</v>
      </c>
      <c r="L245" s="4">
        <v>-31.2802734375</v>
      </c>
    </row>
    <row r="246" spans="4:12" x14ac:dyDescent="0.2">
      <c r="D246" s="5">
        <v>45105.552523148152</v>
      </c>
      <c r="E246" s="4">
        <v>-30.079999923706001</v>
      </c>
      <c r="H246" s="5">
        <v>45105.539201388892</v>
      </c>
      <c r="I246" s="4">
        <v>-29.3349609375</v>
      </c>
      <c r="K246" s="5">
        <v>45105.546585648146</v>
      </c>
      <c r="L246" s="4">
        <v>-31.283203125</v>
      </c>
    </row>
    <row r="247" spans="4:12" x14ac:dyDescent="0.2">
      <c r="D247" s="5">
        <v>45105.552615740744</v>
      </c>
      <c r="E247" s="4">
        <v>-29.620000839233001</v>
      </c>
      <c r="H247" s="5">
        <v>45105.539259259262</v>
      </c>
      <c r="I247" s="4">
        <v>-29.3623046875</v>
      </c>
      <c r="K247" s="5">
        <v>45105.5466087963</v>
      </c>
      <c r="L247" s="4">
        <v>-31.2919921875</v>
      </c>
    </row>
    <row r="248" spans="4:12" x14ac:dyDescent="0.2">
      <c r="D248" s="5">
        <v>45105.55269675926</v>
      </c>
      <c r="E248" s="4">
        <v>-29.270000457763999</v>
      </c>
      <c r="H248" s="5">
        <v>45105.539467592593</v>
      </c>
      <c r="I248" s="4">
        <v>-29.5283203125</v>
      </c>
      <c r="K248" s="5">
        <v>45105.546631944446</v>
      </c>
      <c r="L248" s="4">
        <v>-31.3037109375</v>
      </c>
    </row>
    <row r="249" spans="4:12" x14ac:dyDescent="0.2">
      <c r="D249" s="5">
        <v>45105.553090277775</v>
      </c>
      <c r="E249" s="4">
        <v>-29.790000915526999</v>
      </c>
      <c r="H249" s="5">
        <v>45105.539513888885</v>
      </c>
      <c r="I249" s="4">
        <v>-29.5625</v>
      </c>
      <c r="K249" s="5">
        <v>45105.546678240738</v>
      </c>
      <c r="L249" s="4">
        <v>-31.3125</v>
      </c>
    </row>
    <row r="250" spans="4:12" x14ac:dyDescent="0.2">
      <c r="D250" s="5">
        <v>45105.553206018521</v>
      </c>
      <c r="E250" s="4">
        <v>-30.130001068115</v>
      </c>
      <c r="H250" s="5">
        <v>45105.539548611108</v>
      </c>
      <c r="I250" s="4">
        <v>-29.5966796875</v>
      </c>
      <c r="K250" s="5">
        <v>45105.546712962961</v>
      </c>
      <c r="L250" s="4">
        <v>-31.3173828125</v>
      </c>
    </row>
    <row r="251" spans="4:12" x14ac:dyDescent="0.2">
      <c r="D251" s="5">
        <v>45105.553240740737</v>
      </c>
      <c r="E251" s="4">
        <v>-29.780000686646002</v>
      </c>
      <c r="H251" s="5">
        <v>45105.539652777778</v>
      </c>
      <c r="I251" s="4">
        <v>-29.6552734375</v>
      </c>
      <c r="K251" s="5">
        <v>45105.546736111108</v>
      </c>
      <c r="L251" s="4">
        <v>-31.32421875</v>
      </c>
    </row>
    <row r="252" spans="4:12" x14ac:dyDescent="0.2">
      <c r="D252" s="5">
        <v>45105.553344907406</v>
      </c>
      <c r="E252" s="4">
        <v>-30.340000152588001</v>
      </c>
      <c r="H252" s="5">
        <v>45105.539675925924</v>
      </c>
      <c r="I252" s="4">
        <v>-29.6630859375</v>
      </c>
      <c r="K252" s="5">
        <v>45105.546817129631</v>
      </c>
      <c r="L252" s="4">
        <v>-31.3515625</v>
      </c>
    </row>
    <row r="253" spans="4:12" x14ac:dyDescent="0.2">
      <c r="D253" s="5">
        <v>45105.553506944445</v>
      </c>
      <c r="E253" s="4">
        <v>-29.960000991821001</v>
      </c>
      <c r="H253" s="5">
        <v>45105.53974537037</v>
      </c>
      <c r="I253" s="4">
        <v>-29.689453125</v>
      </c>
      <c r="K253" s="5">
        <v>45105.546840277777</v>
      </c>
      <c r="L253" s="4">
        <v>-31.3544921875</v>
      </c>
    </row>
    <row r="254" spans="4:12" x14ac:dyDescent="0.2">
      <c r="D254" s="5">
        <v>45105.553541666668</v>
      </c>
      <c r="E254" s="4">
        <v>-29.479999542236001</v>
      </c>
      <c r="H254" s="5">
        <v>45105.539803240739</v>
      </c>
      <c r="I254" s="4">
        <v>-29.71484375</v>
      </c>
      <c r="K254" s="5">
        <v>45105.546979166669</v>
      </c>
      <c r="L254" s="4">
        <v>-31.3876953125</v>
      </c>
    </row>
    <row r="255" spans="4:12" x14ac:dyDescent="0.2">
      <c r="D255" s="5">
        <v>45105.553611111114</v>
      </c>
      <c r="E255" s="4">
        <v>-29.930000305176002</v>
      </c>
      <c r="H255" s="5">
        <v>45105.539861111109</v>
      </c>
      <c r="I255" s="4">
        <v>-29.7216796875</v>
      </c>
      <c r="K255" s="5">
        <v>45105.547013888892</v>
      </c>
      <c r="L255" s="4">
        <v>-31.3974609375</v>
      </c>
    </row>
    <row r="256" spans="4:12" x14ac:dyDescent="0.2">
      <c r="D256" s="5">
        <v>45105.553726851853</v>
      </c>
      <c r="E256" s="4">
        <v>-29.590000152588001</v>
      </c>
      <c r="H256" s="5">
        <v>45105.539907407408</v>
      </c>
      <c r="I256" s="4">
        <v>-29.734375</v>
      </c>
      <c r="K256" s="5">
        <v>45105.547071759262</v>
      </c>
      <c r="L256" s="4">
        <v>-31.41015625</v>
      </c>
    </row>
    <row r="257" spans="4:12" x14ac:dyDescent="0.2">
      <c r="D257" s="5">
        <v>45105.553796296299</v>
      </c>
      <c r="E257" s="4">
        <v>-29.950000762938998</v>
      </c>
      <c r="H257" s="5">
        <v>45105.539965277778</v>
      </c>
      <c r="I257" s="4">
        <v>-29.740234375</v>
      </c>
      <c r="K257" s="5">
        <v>45105.547094907408</v>
      </c>
      <c r="L257" s="4">
        <v>-31.4150390625</v>
      </c>
    </row>
    <row r="258" spans="4:12" x14ac:dyDescent="0.2">
      <c r="D258" s="5">
        <v>45105.554016203707</v>
      </c>
      <c r="E258" s="4">
        <v>-30.340000152588001</v>
      </c>
      <c r="H258" s="5">
        <v>45105.54</v>
      </c>
      <c r="I258" s="4">
        <v>-29.7451171875</v>
      </c>
      <c r="K258" s="5">
        <v>45105.547129629631</v>
      </c>
      <c r="L258" s="4">
        <v>-31.431640625</v>
      </c>
    </row>
    <row r="259" spans="4:12" x14ac:dyDescent="0.2">
      <c r="D259" s="5">
        <v>45105.554120370369</v>
      </c>
      <c r="E259" s="4">
        <v>-29.909999847411999</v>
      </c>
      <c r="H259" s="5">
        <v>45105.54011574074</v>
      </c>
      <c r="I259" s="4">
        <v>-29.75390625</v>
      </c>
      <c r="K259" s="5">
        <v>45105.5471875</v>
      </c>
      <c r="L259" s="4">
        <v>-31.44140625</v>
      </c>
    </row>
    <row r="260" spans="4:12" x14ac:dyDescent="0.2">
      <c r="D260" s="5">
        <v>45105.554166666669</v>
      </c>
      <c r="E260" s="4">
        <v>-30.229999542236001</v>
      </c>
      <c r="H260" s="5">
        <v>45105.540219907409</v>
      </c>
      <c r="I260" s="4">
        <v>-29.755859375</v>
      </c>
      <c r="K260" s="5">
        <v>45105.547233796293</v>
      </c>
      <c r="L260" s="4">
        <v>-31.453125</v>
      </c>
    </row>
    <row r="261" spans="4:12" x14ac:dyDescent="0.2">
      <c r="D261" s="5">
        <v>45105.554351851853</v>
      </c>
      <c r="E261" s="4">
        <v>-29.790000915526999</v>
      </c>
      <c r="H261" s="5">
        <v>45105.540254629632</v>
      </c>
      <c r="I261" s="4">
        <v>-29.763671875</v>
      </c>
      <c r="K261" s="5">
        <v>45105.547326388885</v>
      </c>
      <c r="L261" s="4">
        <v>-31.4716796875</v>
      </c>
    </row>
    <row r="262" spans="4:12" x14ac:dyDescent="0.2">
      <c r="D262" s="5">
        <v>45105.554490740738</v>
      </c>
      <c r="E262" s="4">
        <v>-29.159999847411999</v>
      </c>
      <c r="H262" s="5">
        <v>45105.540312500001</v>
      </c>
      <c r="I262" s="4">
        <v>-29.755859375</v>
      </c>
      <c r="K262" s="5">
        <v>45105.547430555554</v>
      </c>
      <c r="L262" s="4">
        <v>-31.47265625</v>
      </c>
    </row>
    <row r="263" spans="4:12" x14ac:dyDescent="0.2">
      <c r="D263" s="5">
        <v>45105.554745370369</v>
      </c>
      <c r="E263" s="4">
        <v>-29.5</v>
      </c>
      <c r="H263" s="5">
        <v>45105.540347222224</v>
      </c>
      <c r="I263" s="4">
        <v>-29.7568359375</v>
      </c>
      <c r="K263" s="5">
        <v>45105.547465277778</v>
      </c>
      <c r="L263" s="4">
        <v>-31.4658203125</v>
      </c>
    </row>
    <row r="264" spans="4:12" x14ac:dyDescent="0.2">
      <c r="D264" s="5">
        <v>45105.554884259262</v>
      </c>
      <c r="E264" s="4">
        <v>-29.190000534058001</v>
      </c>
      <c r="H264" s="5">
        <v>45105.540416666663</v>
      </c>
      <c r="I264" s="4">
        <v>-29.765625</v>
      </c>
      <c r="K264" s="5">
        <v>45105.54755787037</v>
      </c>
      <c r="L264" s="4">
        <v>-31.455078125</v>
      </c>
    </row>
    <row r="265" spans="4:12" x14ac:dyDescent="0.2">
      <c r="D265" s="5">
        <v>45105.554942129631</v>
      </c>
      <c r="E265" s="4">
        <v>-29.550001144408998</v>
      </c>
      <c r="H265" s="5">
        <v>45105.540462962963</v>
      </c>
      <c r="I265" s="4">
        <v>-29.771484375</v>
      </c>
      <c r="K265" s="5">
        <v>45105.547592592593</v>
      </c>
      <c r="L265" s="4">
        <v>-31.44140625</v>
      </c>
    </row>
    <row r="266" spans="4:12" x14ac:dyDescent="0.2">
      <c r="D266" s="5">
        <v>45105.555</v>
      </c>
      <c r="E266" s="4">
        <v>-30.050001144408998</v>
      </c>
      <c r="H266" s="5">
        <v>45105.540590277778</v>
      </c>
      <c r="I266" s="4">
        <v>-29.7744140625</v>
      </c>
      <c r="K266" s="5">
        <v>45105.547627314816</v>
      </c>
      <c r="L266" s="4">
        <v>-31.435546875</v>
      </c>
    </row>
    <row r="267" spans="4:12" x14ac:dyDescent="0.2">
      <c r="D267" s="5">
        <v>45105.555104166669</v>
      </c>
      <c r="E267" s="4">
        <v>-29.680000305176002</v>
      </c>
      <c r="H267" s="5">
        <v>45105.540625000001</v>
      </c>
      <c r="I267" s="4">
        <v>-29.7763671875</v>
      </c>
      <c r="K267" s="5">
        <v>45105.547789351855</v>
      </c>
      <c r="L267" s="4">
        <v>-31.4365234375</v>
      </c>
    </row>
    <row r="268" spans="4:12" x14ac:dyDescent="0.2">
      <c r="D268" s="5">
        <v>45105.555138888885</v>
      </c>
      <c r="E268" s="4">
        <v>-29.280000686646002</v>
      </c>
      <c r="H268" s="5">
        <v>45105.540682870371</v>
      </c>
      <c r="I268" s="4">
        <v>-29.78515625</v>
      </c>
      <c r="K268" s="5">
        <v>45105.547905092593</v>
      </c>
      <c r="L268" s="4">
        <v>-31.4482421875</v>
      </c>
    </row>
    <row r="269" spans="4:12" x14ac:dyDescent="0.2">
      <c r="D269" s="5">
        <v>45105.555347222224</v>
      </c>
      <c r="E269" s="4">
        <v>-29.890001296996999</v>
      </c>
      <c r="H269" s="5">
        <v>45105.540775462963</v>
      </c>
      <c r="I269" s="4">
        <v>-29.7939453125</v>
      </c>
      <c r="K269" s="5">
        <v>45105.54792824074</v>
      </c>
      <c r="L269" s="4">
        <v>-31.4501953125</v>
      </c>
    </row>
    <row r="270" spans="4:12" x14ac:dyDescent="0.2">
      <c r="D270" s="5">
        <v>45105.555381944447</v>
      </c>
      <c r="E270" s="4">
        <v>-30.35000038147</v>
      </c>
      <c r="H270" s="5">
        <v>45105.540821759256</v>
      </c>
      <c r="I270" s="4">
        <v>-29.798828125</v>
      </c>
      <c r="K270" s="5">
        <v>45105.548020833332</v>
      </c>
      <c r="L270" s="4">
        <v>-31.4580078125</v>
      </c>
    </row>
    <row r="271" spans="4:12" x14ac:dyDescent="0.2">
      <c r="D271" s="5">
        <v>45105.555578703701</v>
      </c>
      <c r="E271" s="4">
        <v>-29.960000991821001</v>
      </c>
      <c r="H271" s="5">
        <v>45105.540902777779</v>
      </c>
      <c r="I271" s="4">
        <v>-29.8037109375</v>
      </c>
      <c r="K271" s="5">
        <v>45105.548055555555</v>
      </c>
      <c r="L271" s="4">
        <v>-31.458984375</v>
      </c>
    </row>
    <row r="272" spans="4:12" x14ac:dyDescent="0.2">
      <c r="D272" s="5">
        <v>45105.555671296293</v>
      </c>
      <c r="E272" s="4">
        <v>-30.270000457763999</v>
      </c>
      <c r="H272" s="5">
        <v>45105.540937500002</v>
      </c>
      <c r="I272" s="4">
        <v>-29.8095703125</v>
      </c>
      <c r="K272" s="5">
        <v>45105.548113425924</v>
      </c>
      <c r="L272" s="4">
        <v>-31.4619140625</v>
      </c>
    </row>
    <row r="273" spans="4:12" x14ac:dyDescent="0.2">
      <c r="D273" s="5">
        <v>45105.555752314816</v>
      </c>
      <c r="E273" s="4">
        <v>-30.579999923706001</v>
      </c>
      <c r="H273" s="5">
        <v>45105.540972222225</v>
      </c>
      <c r="I273" s="4">
        <v>-29.8115234375</v>
      </c>
      <c r="K273" s="5">
        <v>45105.548136574071</v>
      </c>
      <c r="L273" s="4">
        <v>-31.4716796875</v>
      </c>
    </row>
    <row r="274" spans="4:12" x14ac:dyDescent="0.2">
      <c r="D274" s="5">
        <v>45105.556250000001</v>
      </c>
      <c r="E274" s="4">
        <v>-30.25</v>
      </c>
      <c r="H274" s="5">
        <v>45105.541030092594</v>
      </c>
      <c r="I274" s="4">
        <v>-29.8134765625</v>
      </c>
      <c r="K274" s="5">
        <v>45105.548252314817</v>
      </c>
      <c r="L274" s="4">
        <v>-31.4775390625</v>
      </c>
    </row>
    <row r="275" spans="4:12" x14ac:dyDescent="0.2">
      <c r="D275" s="5">
        <v>45105.556273148148</v>
      </c>
      <c r="E275" s="4">
        <v>-30.610000610351999</v>
      </c>
      <c r="H275" s="5">
        <v>45105.54105324074</v>
      </c>
      <c r="I275" s="4">
        <v>-29.8193359375</v>
      </c>
      <c r="K275" s="5">
        <v>45105.548275462963</v>
      </c>
      <c r="L275" s="4">
        <v>-31.48046875</v>
      </c>
    </row>
    <row r="276" spans="4:12" x14ac:dyDescent="0.2">
      <c r="D276" s="5">
        <v>45105.556423611109</v>
      </c>
      <c r="E276" s="4">
        <v>-30.120000839233001</v>
      </c>
      <c r="H276" s="5">
        <v>45105.541087962964</v>
      </c>
      <c r="I276" s="4">
        <v>-29.8271484375</v>
      </c>
      <c r="K276" s="5">
        <v>45105.548368055555</v>
      </c>
      <c r="L276" s="4">
        <v>-31.478515625</v>
      </c>
    </row>
    <row r="277" spans="4:12" x14ac:dyDescent="0.2">
      <c r="D277" s="5">
        <v>45105.556527777779</v>
      </c>
      <c r="E277" s="4">
        <v>-29.64999961853</v>
      </c>
      <c r="H277" s="5">
        <v>45105.541134259256</v>
      </c>
      <c r="I277" s="4">
        <v>-29.8349609375</v>
      </c>
      <c r="K277" s="5">
        <v>45105.548506944448</v>
      </c>
      <c r="L277" s="4">
        <v>-31.5</v>
      </c>
    </row>
    <row r="278" spans="4:12" x14ac:dyDescent="0.2">
      <c r="D278" s="5">
        <v>45105.557025462964</v>
      </c>
      <c r="E278" s="4">
        <v>-29.340000152588001</v>
      </c>
      <c r="H278" s="5">
        <v>45105.541168981479</v>
      </c>
      <c r="I278" s="4">
        <v>-29.841796875</v>
      </c>
      <c r="K278" s="5">
        <v>45105.548657407409</v>
      </c>
      <c r="L278" s="4">
        <v>-31.5146484375</v>
      </c>
    </row>
    <row r="279" spans="4:12" x14ac:dyDescent="0.2">
      <c r="D279" s="5">
        <v>45105.557071759256</v>
      </c>
      <c r="E279" s="4">
        <v>-29.790000915526999</v>
      </c>
      <c r="H279" s="5">
        <v>45105.541365740741</v>
      </c>
      <c r="I279" s="4">
        <v>-29.884765625</v>
      </c>
      <c r="K279" s="5">
        <v>45105.548831018517</v>
      </c>
      <c r="L279" s="4">
        <v>-31.5048828125</v>
      </c>
    </row>
    <row r="280" spans="4:12" x14ac:dyDescent="0.2">
      <c r="D280" s="5">
        <v>45105.557106481479</v>
      </c>
      <c r="E280" s="4">
        <v>-30.130001068115</v>
      </c>
      <c r="H280" s="5">
        <v>45105.541400462964</v>
      </c>
      <c r="I280" s="4">
        <v>-29.88671875</v>
      </c>
      <c r="K280" s="5">
        <v>45105.548854166664</v>
      </c>
      <c r="L280" s="4">
        <v>-31.517578125</v>
      </c>
    </row>
    <row r="281" spans="4:12" x14ac:dyDescent="0.2">
      <c r="D281" s="5">
        <v>45105.557245370372</v>
      </c>
      <c r="E281" s="4">
        <v>-29.690000534058001</v>
      </c>
      <c r="H281" s="5">
        <v>45105.541435185187</v>
      </c>
      <c r="I281" s="4">
        <v>-29.8955078125</v>
      </c>
      <c r="K281" s="5">
        <v>45105.549085648148</v>
      </c>
      <c r="L281" s="4">
        <v>-31.537109375</v>
      </c>
    </row>
    <row r="282" spans="4:12" x14ac:dyDescent="0.2">
      <c r="D282" s="5">
        <v>45105.557326388887</v>
      </c>
      <c r="E282" s="4">
        <v>-29.239999771118001</v>
      </c>
      <c r="H282" s="5">
        <v>45105.541481481479</v>
      </c>
      <c r="I282" s="4">
        <v>-29.90234375</v>
      </c>
      <c r="K282" s="5">
        <v>45105.54923611111</v>
      </c>
      <c r="L282" s="4">
        <v>-31.5556640625</v>
      </c>
    </row>
    <row r="283" spans="4:12" x14ac:dyDescent="0.2">
      <c r="D283" s="5">
        <v>45105.557349537034</v>
      </c>
      <c r="E283" s="4">
        <v>-29.579999923706001</v>
      </c>
      <c r="H283" s="5">
        <v>45105.541516203702</v>
      </c>
      <c r="I283" s="4">
        <v>-29.9033203125</v>
      </c>
      <c r="K283" s="5">
        <v>45105.549386574072</v>
      </c>
      <c r="L283" s="4">
        <v>-31.5546875</v>
      </c>
    </row>
    <row r="284" spans="4:12" x14ac:dyDescent="0.2">
      <c r="D284" s="5">
        <v>45105.557511574072</v>
      </c>
      <c r="E284" s="4">
        <v>-29.970001220703001</v>
      </c>
      <c r="H284" s="5">
        <v>45105.541574074072</v>
      </c>
      <c r="I284" s="4">
        <v>-29.912109375</v>
      </c>
      <c r="K284" s="5">
        <v>45105.549409722225</v>
      </c>
      <c r="L284" s="4">
        <v>-31.5576171875</v>
      </c>
    </row>
    <row r="285" spans="4:12" x14ac:dyDescent="0.2">
      <c r="D285" s="5">
        <v>45105.55777777778</v>
      </c>
      <c r="E285" s="4">
        <v>-30.310001373291001</v>
      </c>
      <c r="H285" s="5">
        <v>45105.541597222225</v>
      </c>
      <c r="I285" s="4">
        <v>-29.9140625</v>
      </c>
      <c r="K285" s="5">
        <v>45105.549432870372</v>
      </c>
      <c r="L285" s="4">
        <v>-31.552734375</v>
      </c>
    </row>
    <row r="286" spans="4:12" x14ac:dyDescent="0.2">
      <c r="D286" s="5">
        <v>45105.557824074072</v>
      </c>
      <c r="E286" s="4">
        <v>-30.630001068115</v>
      </c>
      <c r="H286" s="5">
        <v>45105.541643518518</v>
      </c>
      <c r="I286" s="4">
        <v>-29.919921875</v>
      </c>
      <c r="K286" s="5">
        <v>45105.54954861111</v>
      </c>
      <c r="L286" s="4">
        <v>-31.546875</v>
      </c>
    </row>
    <row r="287" spans="4:12" x14ac:dyDescent="0.2">
      <c r="D287" s="5">
        <v>45105.558182870373</v>
      </c>
      <c r="E287" s="4">
        <v>-31.060001373291001</v>
      </c>
      <c r="H287" s="5">
        <v>45105.541712962964</v>
      </c>
      <c r="I287" s="4">
        <v>-29.9404296875</v>
      </c>
      <c r="K287" s="5">
        <v>45105.549710648149</v>
      </c>
      <c r="L287" s="4">
        <v>-31.5322265625</v>
      </c>
    </row>
    <row r="288" spans="4:12" x14ac:dyDescent="0.2">
      <c r="D288" s="5">
        <v>45105.558206018519</v>
      </c>
      <c r="E288" s="4">
        <v>-30.739999771118001</v>
      </c>
      <c r="H288" s="5">
        <v>45105.541851851849</v>
      </c>
      <c r="I288" s="4">
        <v>-29.951171875</v>
      </c>
      <c r="K288" s="5">
        <v>45105.549733796295</v>
      </c>
      <c r="L288" s="4">
        <v>-31.5244140625</v>
      </c>
    </row>
    <row r="289" spans="4:12" x14ac:dyDescent="0.2">
      <c r="D289" s="5">
        <v>45105.558379629627</v>
      </c>
      <c r="E289" s="4">
        <v>-30.409999847411999</v>
      </c>
      <c r="H289" s="5">
        <v>45105.541875000003</v>
      </c>
      <c r="I289" s="4">
        <v>-29.9619140625</v>
      </c>
      <c r="K289" s="5">
        <v>45105.549756944441</v>
      </c>
      <c r="L289" s="4">
        <v>-31.5126953125</v>
      </c>
    </row>
    <row r="290" spans="4:12" x14ac:dyDescent="0.2">
      <c r="D290" s="5">
        <v>45105.558553240742</v>
      </c>
      <c r="E290" s="4">
        <v>-29.960000991821001</v>
      </c>
      <c r="H290" s="5">
        <v>45105.541944444441</v>
      </c>
      <c r="I290" s="4">
        <v>-29.9638671875</v>
      </c>
      <c r="K290" s="5">
        <v>45105.549780092595</v>
      </c>
      <c r="L290" s="4">
        <v>-31.505859375</v>
      </c>
    </row>
    <row r="291" spans="4:12" x14ac:dyDescent="0.2">
      <c r="D291" s="5">
        <v>45105.55878472222</v>
      </c>
      <c r="E291" s="4">
        <v>-29.440000534058001</v>
      </c>
      <c r="H291" s="5">
        <v>45105.541990740741</v>
      </c>
      <c r="I291" s="4">
        <v>-29.9716796875</v>
      </c>
      <c r="K291" s="5">
        <v>45105.549826388888</v>
      </c>
      <c r="L291" s="4">
        <v>-31.4853515625</v>
      </c>
    </row>
    <row r="292" spans="4:12" x14ac:dyDescent="0.2">
      <c r="D292" s="5">
        <v>45105.559618055559</v>
      </c>
      <c r="E292" s="4">
        <v>-29.890001296996999</v>
      </c>
      <c r="H292" s="5">
        <v>45105.54210648148</v>
      </c>
      <c r="I292" s="4">
        <v>-29.98046875</v>
      </c>
      <c r="K292" s="5">
        <v>45105.550069444442</v>
      </c>
      <c r="L292" s="4">
        <v>-31.4619140625</v>
      </c>
    </row>
    <row r="293" spans="4:12" x14ac:dyDescent="0.2">
      <c r="D293" s="5">
        <v>45105.559641203705</v>
      </c>
      <c r="E293" s="4">
        <v>-30.25</v>
      </c>
      <c r="H293" s="5">
        <v>45105.542187500003</v>
      </c>
      <c r="I293" s="4">
        <v>-29.9853515625</v>
      </c>
      <c r="K293" s="5">
        <v>45105.550081018519</v>
      </c>
      <c r="L293" s="4">
        <v>-31.458984375</v>
      </c>
    </row>
    <row r="294" spans="4:12" x14ac:dyDescent="0.2">
      <c r="D294" s="5">
        <v>45105.559675925928</v>
      </c>
      <c r="E294" s="4">
        <v>-30.590000152588001</v>
      </c>
      <c r="H294" s="5">
        <v>45105.542222222219</v>
      </c>
      <c r="I294" s="4">
        <v>-29.990234375</v>
      </c>
      <c r="K294" s="5">
        <v>45105.550173611111</v>
      </c>
      <c r="L294" s="4">
        <v>-31.4482421875</v>
      </c>
    </row>
    <row r="295" spans="4:12" x14ac:dyDescent="0.2">
      <c r="D295" s="5">
        <v>45105.559907407405</v>
      </c>
      <c r="E295" s="4">
        <v>-30.909999847411999</v>
      </c>
      <c r="H295" s="5">
        <v>45105.542291666665</v>
      </c>
      <c r="I295" s="4">
        <v>-29.99609375</v>
      </c>
      <c r="K295" s="5">
        <v>45105.550196759257</v>
      </c>
      <c r="L295" s="4">
        <v>-31.4384765625</v>
      </c>
    </row>
    <row r="296" spans="4:12" x14ac:dyDescent="0.2">
      <c r="H296" s="5">
        <v>45105.542337962965</v>
      </c>
      <c r="I296" s="4">
        <v>-30</v>
      </c>
      <c r="K296" s="5">
        <v>45105.550219907411</v>
      </c>
      <c r="L296" s="4">
        <v>-31.431640625</v>
      </c>
    </row>
    <row r="297" spans="4:12" x14ac:dyDescent="0.2">
      <c r="H297" s="5">
        <v>45105.542407407411</v>
      </c>
      <c r="I297" s="4">
        <v>-30.013671875</v>
      </c>
      <c r="K297" s="5">
        <v>45105.550243055557</v>
      </c>
      <c r="L297" s="4">
        <v>-31.4267578125</v>
      </c>
    </row>
    <row r="298" spans="4:12" x14ac:dyDescent="0.2">
      <c r="H298" s="5">
        <v>45105.54246527778</v>
      </c>
      <c r="I298" s="4">
        <v>-30.017578125</v>
      </c>
      <c r="K298" s="5">
        <v>45105.55028935185</v>
      </c>
      <c r="L298" s="4">
        <v>-31.4248046875</v>
      </c>
    </row>
    <row r="299" spans="4:12" x14ac:dyDescent="0.2">
      <c r="H299" s="5">
        <v>45105.542523148149</v>
      </c>
      <c r="I299" s="4">
        <v>-30.0283203125</v>
      </c>
      <c r="K299" s="5">
        <v>45105.550312500003</v>
      </c>
      <c r="L299" s="4">
        <v>-31.4208984375</v>
      </c>
    </row>
    <row r="300" spans="4:12" x14ac:dyDescent="0.2">
      <c r="H300" s="5">
        <v>45105.542557870373</v>
      </c>
      <c r="I300" s="4">
        <v>-30.0302734375</v>
      </c>
      <c r="K300" s="5">
        <v>45105.550405092596</v>
      </c>
      <c r="L300" s="4">
        <v>-31.4365234375</v>
      </c>
    </row>
    <row r="301" spans="4:12" x14ac:dyDescent="0.2">
      <c r="H301" s="5">
        <v>45105.542592592596</v>
      </c>
      <c r="I301" s="4">
        <v>-30.025390625</v>
      </c>
      <c r="K301" s="5">
        <v>45105.550428240742</v>
      </c>
      <c r="L301" s="4">
        <v>-31.435546875</v>
      </c>
    </row>
    <row r="302" spans="4:12" x14ac:dyDescent="0.2">
      <c r="H302" s="5">
        <v>45105.542650462965</v>
      </c>
      <c r="I302" s="4">
        <v>-30.033203125</v>
      </c>
      <c r="K302" s="5">
        <v>45105.550451388888</v>
      </c>
      <c r="L302" s="4">
        <v>-31.4345703125</v>
      </c>
    </row>
    <row r="303" spans="4:12" x14ac:dyDescent="0.2">
      <c r="H303" s="5">
        <v>45105.542743055557</v>
      </c>
      <c r="I303" s="4">
        <v>-30.0439453125</v>
      </c>
      <c r="K303" s="5">
        <v>45105.550706018519</v>
      </c>
      <c r="L303" s="4">
        <v>-31.5078125</v>
      </c>
    </row>
    <row r="304" spans="4:12" x14ac:dyDescent="0.2">
      <c r="H304" s="5">
        <v>45105.54278935185</v>
      </c>
      <c r="I304" s="4">
        <v>-30.0458984375</v>
      </c>
      <c r="K304" s="5">
        <v>45105.550879629627</v>
      </c>
      <c r="L304" s="4">
        <v>-31.568359375</v>
      </c>
    </row>
    <row r="305" spans="8:12" x14ac:dyDescent="0.2">
      <c r="H305" s="5">
        <v>45105.542893518519</v>
      </c>
      <c r="I305" s="4">
        <v>-30.0380859375</v>
      </c>
      <c r="K305" s="5">
        <v>45105.550937499997</v>
      </c>
      <c r="L305" s="4">
        <v>-31.587890625</v>
      </c>
    </row>
    <row r="306" spans="8:12" x14ac:dyDescent="0.2">
      <c r="H306" s="5">
        <v>45105.542962962965</v>
      </c>
      <c r="I306" s="4">
        <v>-30.0439453125</v>
      </c>
      <c r="K306" s="5">
        <v>45105.551041666666</v>
      </c>
      <c r="L306" s="4">
        <v>-31.6083984375</v>
      </c>
    </row>
    <row r="307" spans="8:12" x14ac:dyDescent="0.2">
      <c r="H307" s="5">
        <v>45105.543009259258</v>
      </c>
      <c r="I307" s="4">
        <v>-30.03125</v>
      </c>
      <c r="K307" s="5">
        <v>45105.551053240742</v>
      </c>
      <c r="L307" s="4">
        <v>-31.62109375</v>
      </c>
    </row>
    <row r="308" spans="8:12" x14ac:dyDescent="0.2">
      <c r="H308" s="5">
        <v>45105.543078703704</v>
      </c>
      <c r="I308" s="4">
        <v>-30.0380859375</v>
      </c>
      <c r="K308" s="5">
        <v>45105.551099537035</v>
      </c>
      <c r="L308" s="4">
        <v>-31.62890625</v>
      </c>
    </row>
    <row r="309" spans="8:12" x14ac:dyDescent="0.2">
      <c r="H309" s="5">
        <v>45105.543124999997</v>
      </c>
      <c r="I309" s="4">
        <v>-30.025390625</v>
      </c>
      <c r="K309" s="5">
        <v>45105.551215277781</v>
      </c>
      <c r="L309" s="4">
        <v>-31.6298828125</v>
      </c>
    </row>
    <row r="310" spans="8:12" x14ac:dyDescent="0.2">
      <c r="H310" s="5">
        <v>45105.543206018519</v>
      </c>
      <c r="I310" s="4">
        <v>-30.0263671875</v>
      </c>
      <c r="K310" s="5">
        <v>45105.55133101852</v>
      </c>
      <c r="L310" s="4">
        <v>-31.6259765625</v>
      </c>
    </row>
    <row r="311" spans="8:12" x14ac:dyDescent="0.2">
      <c r="H311" s="5">
        <v>45105.543240740742</v>
      </c>
      <c r="I311" s="4">
        <v>-30.0283203125</v>
      </c>
      <c r="K311" s="5">
        <v>45105.551365740743</v>
      </c>
      <c r="L311" s="4">
        <v>-31.62890625</v>
      </c>
    </row>
    <row r="312" spans="8:12" x14ac:dyDescent="0.2">
      <c r="H312" s="5">
        <v>45105.543263888889</v>
      </c>
      <c r="I312" s="4">
        <v>-30.021484375</v>
      </c>
      <c r="K312" s="5">
        <v>45105.551469907405</v>
      </c>
      <c r="L312" s="4">
        <v>-31.634765625</v>
      </c>
    </row>
    <row r="313" spans="8:12" x14ac:dyDescent="0.2">
      <c r="H313" s="5">
        <v>45105.543333333335</v>
      </c>
      <c r="I313" s="4">
        <v>-30.0126953125</v>
      </c>
      <c r="K313" s="5">
        <v>45105.551493055558</v>
      </c>
      <c r="L313" s="4">
        <v>-31.6357421875</v>
      </c>
    </row>
    <row r="314" spans="8:12" x14ac:dyDescent="0.2">
      <c r="H314" s="5">
        <v>45105.543368055558</v>
      </c>
      <c r="I314" s="4">
        <v>-30.0087890625</v>
      </c>
      <c r="K314" s="5">
        <v>45105.551516203705</v>
      </c>
      <c r="L314" s="4">
        <v>-31.626953125</v>
      </c>
    </row>
    <row r="315" spans="8:12" x14ac:dyDescent="0.2">
      <c r="H315" s="5">
        <v>45105.543402777781</v>
      </c>
      <c r="I315" s="4">
        <v>-30.009765625</v>
      </c>
      <c r="K315" s="5">
        <v>45105.551585648151</v>
      </c>
      <c r="L315" s="4">
        <v>-31.619140625</v>
      </c>
    </row>
    <row r="316" spans="8:12" x14ac:dyDescent="0.2">
      <c r="H316" s="5">
        <v>45105.54346064815</v>
      </c>
      <c r="I316" s="4">
        <v>-30.00390625</v>
      </c>
      <c r="K316" s="5">
        <v>45105.551608796297</v>
      </c>
      <c r="L316" s="4">
        <v>-31.6162109375</v>
      </c>
    </row>
    <row r="317" spans="8:12" x14ac:dyDescent="0.2">
      <c r="H317" s="5">
        <v>45105.543483796297</v>
      </c>
      <c r="I317" s="4">
        <v>-30</v>
      </c>
      <c r="K317" s="5">
        <v>45105.551631944443</v>
      </c>
      <c r="L317" s="4">
        <v>-31.6005859375</v>
      </c>
    </row>
    <row r="318" spans="8:12" x14ac:dyDescent="0.2">
      <c r="H318" s="5">
        <v>45105.54351851852</v>
      </c>
      <c r="I318" s="4">
        <v>-29.998046875</v>
      </c>
      <c r="K318" s="5">
        <v>45105.551678240743</v>
      </c>
      <c r="L318" s="4">
        <v>-31.5703125</v>
      </c>
    </row>
    <row r="319" spans="8:12" x14ac:dyDescent="0.2">
      <c r="H319" s="5">
        <v>45105.543564814812</v>
      </c>
      <c r="I319" s="4">
        <v>-29.9931640625</v>
      </c>
      <c r="K319" s="5">
        <v>45105.551840277774</v>
      </c>
      <c r="L319" s="4">
        <v>-31.529296875</v>
      </c>
    </row>
    <row r="320" spans="8:12" x14ac:dyDescent="0.2">
      <c r="H320" s="5">
        <v>45105.543599537035</v>
      </c>
      <c r="I320" s="4">
        <v>-29.9912109375</v>
      </c>
      <c r="K320" s="5">
        <v>45105.551944444444</v>
      </c>
      <c r="L320" s="4">
        <v>-31.50390625</v>
      </c>
    </row>
    <row r="321" spans="8:12" x14ac:dyDescent="0.2">
      <c r="H321" s="5">
        <v>45105.543668981481</v>
      </c>
      <c r="I321" s="4">
        <v>-29.9814453125</v>
      </c>
      <c r="K321" s="5">
        <v>45105.55196759259</v>
      </c>
      <c r="L321" s="4">
        <v>-31.5009765625</v>
      </c>
    </row>
    <row r="322" spans="8:12" x14ac:dyDescent="0.2">
      <c r="H322" s="5">
        <v>45105.543703703705</v>
      </c>
      <c r="I322" s="4">
        <v>-29.974609375</v>
      </c>
      <c r="K322" s="5">
        <v>45105.552303240744</v>
      </c>
      <c r="L322" s="4">
        <v>-31.462890625</v>
      </c>
    </row>
    <row r="323" spans="8:12" x14ac:dyDescent="0.2">
      <c r="H323" s="5">
        <v>45105.543773148151</v>
      </c>
      <c r="I323" s="4">
        <v>-29.986328125</v>
      </c>
      <c r="K323" s="5">
        <v>45105.552361111113</v>
      </c>
      <c r="L323" s="4">
        <v>-31.4638671875</v>
      </c>
    </row>
    <row r="324" spans="8:12" x14ac:dyDescent="0.2">
      <c r="H324" s="5">
        <v>45105.543819444443</v>
      </c>
      <c r="I324" s="4">
        <v>-29.9814453125</v>
      </c>
      <c r="K324" s="5">
        <v>45105.552418981482</v>
      </c>
      <c r="L324" s="4">
        <v>-31.4970703125</v>
      </c>
    </row>
    <row r="325" spans="8:12" x14ac:dyDescent="0.2">
      <c r="H325" s="5">
        <v>45105.543854166666</v>
      </c>
      <c r="I325" s="4">
        <v>-29.9853515625</v>
      </c>
      <c r="K325" s="5">
        <v>45105.552442129629</v>
      </c>
      <c r="L325" s="4">
        <v>-31.5029296875</v>
      </c>
    </row>
    <row r="326" spans="8:12" x14ac:dyDescent="0.2">
      <c r="H326" s="5">
        <v>45105.543912037036</v>
      </c>
      <c r="I326" s="4">
        <v>-29.986328125</v>
      </c>
      <c r="K326" s="5">
        <v>45105.552546296298</v>
      </c>
      <c r="L326" s="4">
        <v>-31.509765625</v>
      </c>
    </row>
    <row r="327" spans="8:12" x14ac:dyDescent="0.2">
      <c r="H327" s="5">
        <v>45105.543946759259</v>
      </c>
      <c r="I327" s="4">
        <v>-29.984375</v>
      </c>
      <c r="K327" s="5">
        <v>45105.552557870367</v>
      </c>
      <c r="L327" s="4">
        <v>-31.5458984375</v>
      </c>
    </row>
    <row r="328" spans="8:12" x14ac:dyDescent="0.2">
      <c r="H328" s="5">
        <v>45105.543981481482</v>
      </c>
      <c r="I328" s="4">
        <v>-29.990234375</v>
      </c>
      <c r="K328" s="5">
        <v>45105.552604166667</v>
      </c>
      <c r="L328" s="4">
        <v>-31.5517578125</v>
      </c>
    </row>
    <row r="329" spans="8:12" x14ac:dyDescent="0.2">
      <c r="H329" s="5">
        <v>45105.544039351851</v>
      </c>
      <c r="I329" s="4">
        <v>-30.0009765625</v>
      </c>
      <c r="K329" s="5">
        <v>45105.552835648145</v>
      </c>
      <c r="L329" s="4">
        <v>-31.6474609375</v>
      </c>
    </row>
    <row r="330" spans="8:12" x14ac:dyDescent="0.2">
      <c r="H330" s="5">
        <v>45105.544131944444</v>
      </c>
      <c r="I330" s="4">
        <v>-30</v>
      </c>
      <c r="K330" s="5">
        <v>45105.552858796298</v>
      </c>
      <c r="L330" s="4">
        <v>-31.65234375</v>
      </c>
    </row>
    <row r="331" spans="8:12" x14ac:dyDescent="0.2">
      <c r="H331" s="5">
        <v>45105.544166666667</v>
      </c>
      <c r="I331" s="4">
        <v>-30.0009765625</v>
      </c>
      <c r="K331" s="5">
        <v>45105.552881944444</v>
      </c>
      <c r="L331" s="4">
        <v>-31.6533203125</v>
      </c>
    </row>
    <row r="332" spans="8:12" x14ac:dyDescent="0.2">
      <c r="H332" s="5">
        <v>45105.544293981482</v>
      </c>
      <c r="I332" s="4">
        <v>-30.017578125</v>
      </c>
      <c r="K332" s="5">
        <v>45105.552905092591</v>
      </c>
      <c r="L332" s="4">
        <v>-31.6591796875</v>
      </c>
    </row>
    <row r="333" spans="8:12" x14ac:dyDescent="0.2">
      <c r="H333" s="5">
        <v>45105.544328703705</v>
      </c>
      <c r="I333" s="4">
        <v>-30.025390625</v>
      </c>
      <c r="K333" s="5">
        <v>45105.552951388891</v>
      </c>
      <c r="L333" s="4">
        <v>-31.6640625</v>
      </c>
    </row>
    <row r="334" spans="8:12" x14ac:dyDescent="0.2">
      <c r="H334" s="5">
        <v>45105.544386574074</v>
      </c>
      <c r="I334" s="4">
        <v>-30.0361328125</v>
      </c>
      <c r="K334" s="5">
        <v>45105.553240740737</v>
      </c>
      <c r="L334" s="4">
        <v>-31.677734375</v>
      </c>
    </row>
    <row r="335" spans="8:12" x14ac:dyDescent="0.2">
      <c r="H335" s="5">
        <v>45105.544421296298</v>
      </c>
      <c r="I335" s="4">
        <v>-30.0439453125</v>
      </c>
      <c r="K335" s="5">
        <v>45105.553761574076</v>
      </c>
      <c r="L335" s="4">
        <v>-31.560546875</v>
      </c>
    </row>
    <row r="336" spans="8:12" x14ac:dyDescent="0.2">
      <c r="H336" s="5">
        <v>45105.544490740744</v>
      </c>
      <c r="I336" s="4">
        <v>-30.0517578125</v>
      </c>
      <c r="K336" s="5">
        <v>45105.553784722222</v>
      </c>
      <c r="L336" s="4">
        <v>-31.55078125</v>
      </c>
    </row>
    <row r="337" spans="8:12" x14ac:dyDescent="0.2">
      <c r="H337" s="5">
        <v>45105.544525462959</v>
      </c>
      <c r="I337" s="4">
        <v>-30.0625</v>
      </c>
      <c r="K337" s="5">
        <v>45105.553877314815</v>
      </c>
      <c r="L337" s="4">
        <v>-31.556640625</v>
      </c>
    </row>
    <row r="338" spans="8:12" x14ac:dyDescent="0.2">
      <c r="H338" s="5">
        <v>45105.544548611113</v>
      </c>
      <c r="I338" s="4">
        <v>-30.064453125</v>
      </c>
      <c r="K338" s="5">
        <v>45105.553923611114</v>
      </c>
      <c r="L338" s="4">
        <v>-31.5615234375</v>
      </c>
    </row>
    <row r="339" spans="8:12" x14ac:dyDescent="0.2">
      <c r="H339" s="5">
        <v>45105.544594907406</v>
      </c>
      <c r="I339" s="4">
        <v>-30.0771484375</v>
      </c>
      <c r="K339" s="5">
        <v>45105.553946759261</v>
      </c>
      <c r="L339" s="4">
        <v>-31.5576171875</v>
      </c>
    </row>
    <row r="340" spans="8:12" x14ac:dyDescent="0.2">
      <c r="H340" s="5">
        <v>45105.544675925928</v>
      </c>
      <c r="I340" s="4">
        <v>-30.09375</v>
      </c>
      <c r="K340" s="5">
        <v>45105.553993055553</v>
      </c>
      <c r="L340" s="4">
        <v>-31.5517578125</v>
      </c>
    </row>
    <row r="341" spans="8:12" x14ac:dyDescent="0.2">
      <c r="H341" s="5">
        <v>45105.544722222221</v>
      </c>
      <c r="I341" s="4">
        <v>-30.10546875</v>
      </c>
      <c r="K341" s="5">
        <v>45105.554236111115</v>
      </c>
      <c r="L341" s="4">
        <v>-31.54296875</v>
      </c>
    </row>
    <row r="342" spans="8:12" x14ac:dyDescent="0.2">
      <c r="H342" s="5">
        <v>45105.544756944444</v>
      </c>
      <c r="I342" s="4">
        <v>-30.1123046875</v>
      </c>
      <c r="K342" s="5">
        <v>45105.554247685184</v>
      </c>
      <c r="L342" s="4">
        <v>-31.55078125</v>
      </c>
    </row>
    <row r="343" spans="8:12" x14ac:dyDescent="0.2">
      <c r="H343" s="5">
        <v>45105.544791666667</v>
      </c>
      <c r="I343" s="4">
        <v>-30.123046875</v>
      </c>
      <c r="K343" s="5">
        <v>45105.554340277777</v>
      </c>
      <c r="L343" s="4">
        <v>-31.5732421875</v>
      </c>
    </row>
    <row r="344" spans="8:12" x14ac:dyDescent="0.2">
      <c r="H344" s="5">
        <v>45105.544849537036</v>
      </c>
      <c r="I344" s="4">
        <v>-30.130859375</v>
      </c>
      <c r="K344" s="5">
        <v>45105.554363425923</v>
      </c>
      <c r="L344" s="4">
        <v>-31.587890625</v>
      </c>
    </row>
    <row r="345" spans="8:12" x14ac:dyDescent="0.2">
      <c r="H345" s="5">
        <v>45105.544872685183</v>
      </c>
      <c r="I345" s="4">
        <v>-30.134765625</v>
      </c>
      <c r="K345" s="5">
        <v>45105.554386574076</v>
      </c>
      <c r="L345" s="4">
        <v>-31.59375</v>
      </c>
    </row>
    <row r="346" spans="8:12" x14ac:dyDescent="0.2">
      <c r="H346" s="5">
        <v>45105.545023148145</v>
      </c>
      <c r="I346" s="4">
        <v>-30.1494140625</v>
      </c>
      <c r="K346" s="5">
        <v>45105.554409722223</v>
      </c>
      <c r="L346" s="4">
        <v>-31.6103515625</v>
      </c>
    </row>
    <row r="347" spans="8:12" x14ac:dyDescent="0.2">
      <c r="H347" s="5">
        <v>45105.545081018521</v>
      </c>
      <c r="I347" s="4">
        <v>-30.1650390625</v>
      </c>
      <c r="K347" s="5">
        <v>45105.554594907408</v>
      </c>
      <c r="L347" s="4">
        <v>-31.6923828125</v>
      </c>
    </row>
    <row r="348" spans="8:12" x14ac:dyDescent="0.2">
      <c r="H348" s="5">
        <v>45105.545115740744</v>
      </c>
      <c r="I348" s="4">
        <v>-30.1630859375</v>
      </c>
      <c r="K348" s="5">
        <v>45105.554618055554</v>
      </c>
      <c r="L348" s="4">
        <v>-31.703125</v>
      </c>
    </row>
    <row r="349" spans="8:12" x14ac:dyDescent="0.2">
      <c r="H349" s="5">
        <v>45105.545162037037</v>
      </c>
      <c r="I349" s="4">
        <v>-30.1728515625</v>
      </c>
      <c r="K349" s="5">
        <v>45105.5546412037</v>
      </c>
      <c r="L349" s="4">
        <v>-31.7060546875</v>
      </c>
    </row>
    <row r="350" spans="8:12" x14ac:dyDescent="0.2">
      <c r="H350" s="5">
        <v>45105.545208333337</v>
      </c>
      <c r="I350" s="4">
        <v>-30.1708984375</v>
      </c>
      <c r="K350" s="5">
        <v>45105.5546875</v>
      </c>
      <c r="L350" s="4">
        <v>-31.7412109375</v>
      </c>
    </row>
    <row r="351" spans="8:12" x14ac:dyDescent="0.2">
      <c r="H351" s="5">
        <v>45105.545277777775</v>
      </c>
      <c r="I351" s="4">
        <v>-30.1845703125</v>
      </c>
      <c r="K351" s="5">
        <v>45105.554849537039</v>
      </c>
      <c r="L351" s="4">
        <v>-31.7734375</v>
      </c>
    </row>
    <row r="352" spans="8:12" x14ac:dyDescent="0.2">
      <c r="H352" s="5">
        <v>45105.545324074075</v>
      </c>
      <c r="I352" s="4">
        <v>-30.181640625</v>
      </c>
      <c r="K352" s="5">
        <v>45105.554872685185</v>
      </c>
      <c r="L352" s="4">
        <v>-31.783203125</v>
      </c>
    </row>
    <row r="353" spans="8:12" x14ac:dyDescent="0.2">
      <c r="H353" s="5">
        <v>45105.545358796298</v>
      </c>
      <c r="I353" s="4">
        <v>-30.1884765625</v>
      </c>
      <c r="K353" s="5">
        <v>45105.554918981485</v>
      </c>
      <c r="L353" s="4">
        <v>-31.791015625</v>
      </c>
    </row>
    <row r="354" spans="8:12" x14ac:dyDescent="0.2">
      <c r="H354" s="5">
        <v>45105.545474537037</v>
      </c>
      <c r="I354" s="4">
        <v>-30.19140625</v>
      </c>
      <c r="K354" s="5">
        <v>45105.5549537037</v>
      </c>
      <c r="L354" s="4">
        <v>-31.79296875</v>
      </c>
    </row>
    <row r="355" spans="8:12" x14ac:dyDescent="0.2">
      <c r="H355" s="5">
        <v>45105.545520833337</v>
      </c>
      <c r="I355" s="4">
        <v>-30.1845703125</v>
      </c>
      <c r="K355" s="5">
        <v>45105.554976851854</v>
      </c>
      <c r="L355" s="4">
        <v>-31.8017578125</v>
      </c>
    </row>
    <row r="356" spans="8:12" x14ac:dyDescent="0.2">
      <c r="H356" s="5">
        <v>45105.545601851853</v>
      </c>
      <c r="I356" s="4">
        <v>-30.189453125</v>
      </c>
      <c r="K356" s="5">
        <v>45105.555</v>
      </c>
      <c r="L356" s="4">
        <v>-31.796875</v>
      </c>
    </row>
    <row r="357" spans="8:12" x14ac:dyDescent="0.2">
      <c r="H357" s="5">
        <v>45105.545717592591</v>
      </c>
      <c r="I357" s="4">
        <v>-30.1767578125</v>
      </c>
      <c r="K357" s="5">
        <v>45105.555104166669</v>
      </c>
      <c r="L357" s="4">
        <v>-31.8056640625</v>
      </c>
    </row>
    <row r="358" spans="8:12" x14ac:dyDescent="0.2">
      <c r="H358" s="5">
        <v>45105.545775462961</v>
      </c>
      <c r="I358" s="4">
        <v>-30.1787109375</v>
      </c>
      <c r="K358" s="5">
        <v>45105.555150462962</v>
      </c>
      <c r="L358" s="4">
        <v>-31.7958984375</v>
      </c>
    </row>
    <row r="359" spans="8:12" x14ac:dyDescent="0.2">
      <c r="H359" s="5">
        <v>45105.545810185184</v>
      </c>
      <c r="I359" s="4">
        <v>-30.17578125</v>
      </c>
      <c r="K359" s="5">
        <v>45105.555219907408</v>
      </c>
      <c r="L359" s="4">
        <v>-31.787109375</v>
      </c>
    </row>
    <row r="360" spans="8:12" x14ac:dyDescent="0.2">
      <c r="H360" s="5">
        <v>45105.54587962963</v>
      </c>
      <c r="I360" s="4">
        <v>-30.171875</v>
      </c>
      <c r="K360" s="5">
        <v>45105.555254629631</v>
      </c>
      <c r="L360" s="4">
        <v>-31.7841796875</v>
      </c>
    </row>
    <row r="361" spans="8:12" x14ac:dyDescent="0.2">
      <c r="H361" s="5">
        <v>45105.545925925922</v>
      </c>
      <c r="I361" s="4">
        <v>-30.16796875</v>
      </c>
      <c r="K361" s="5">
        <v>45105.555312500001</v>
      </c>
      <c r="L361" s="4">
        <v>-31.7802734375</v>
      </c>
    </row>
    <row r="362" spans="8:12" x14ac:dyDescent="0.2">
      <c r="H362" s="5">
        <v>45105.545949074076</v>
      </c>
      <c r="I362" s="4">
        <v>-30.166015625</v>
      </c>
      <c r="K362" s="5">
        <v>45105.555335648147</v>
      </c>
      <c r="L362" s="4">
        <v>-31.7666015625</v>
      </c>
    </row>
    <row r="363" spans="8:12" x14ac:dyDescent="0.2">
      <c r="H363" s="5">
        <v>45105.546006944445</v>
      </c>
      <c r="I363" s="4">
        <v>-30.158203125</v>
      </c>
      <c r="K363" s="5">
        <v>45105.555439814816</v>
      </c>
      <c r="L363" s="4">
        <v>-31.7607421875</v>
      </c>
    </row>
    <row r="364" spans="8:12" x14ac:dyDescent="0.2">
      <c r="H364" s="5">
        <v>45105.546099537038</v>
      </c>
      <c r="I364" s="4">
        <v>-30.15625</v>
      </c>
      <c r="K364" s="5">
        <v>45105.555451388886</v>
      </c>
      <c r="L364" s="4">
        <v>-31.74609375</v>
      </c>
    </row>
    <row r="365" spans="8:12" x14ac:dyDescent="0.2">
      <c r="H365" s="5">
        <v>45105.546134259261</v>
      </c>
      <c r="I365" s="4">
        <v>-30.14453125</v>
      </c>
      <c r="K365" s="5">
        <v>45105.555486111109</v>
      </c>
      <c r="L365" s="4">
        <v>-31.73828125</v>
      </c>
    </row>
    <row r="366" spans="8:12" x14ac:dyDescent="0.2">
      <c r="H366" s="5">
        <v>45105.546168981484</v>
      </c>
      <c r="I366" s="4">
        <v>-30.142578125</v>
      </c>
      <c r="K366" s="5">
        <v>45105.555543981478</v>
      </c>
      <c r="L366" s="4">
        <v>-31.7265625</v>
      </c>
    </row>
    <row r="367" spans="8:12" x14ac:dyDescent="0.2">
      <c r="H367" s="5">
        <v>45105.546446759261</v>
      </c>
      <c r="I367" s="4">
        <v>-30.1357421875</v>
      </c>
      <c r="K367" s="5">
        <v>45105.555613425924</v>
      </c>
      <c r="L367" s="4">
        <v>-31.69921875</v>
      </c>
    </row>
    <row r="368" spans="8:12" x14ac:dyDescent="0.2">
      <c r="H368" s="5">
        <v>45105.546481481484</v>
      </c>
      <c r="I368" s="4">
        <v>-30.1416015625</v>
      </c>
      <c r="K368" s="5">
        <v>45105.555717592593</v>
      </c>
      <c r="L368" s="4">
        <v>-31.6640625</v>
      </c>
    </row>
    <row r="369" spans="8:12" x14ac:dyDescent="0.2">
      <c r="H369" s="5">
        <v>45105.546747685185</v>
      </c>
      <c r="I369" s="4">
        <v>-30.1728515625</v>
      </c>
      <c r="K369" s="5">
        <v>45105.55574074074</v>
      </c>
      <c r="L369" s="4">
        <v>-31.658203125</v>
      </c>
    </row>
    <row r="370" spans="8:12" x14ac:dyDescent="0.2">
      <c r="H370" s="5">
        <v>45105.546793981484</v>
      </c>
      <c r="I370" s="4">
        <v>-30.1748046875</v>
      </c>
      <c r="K370" s="5">
        <v>45105.555763888886</v>
      </c>
      <c r="L370" s="4">
        <v>-31.6669921875</v>
      </c>
    </row>
    <row r="371" spans="8:12" x14ac:dyDescent="0.2">
      <c r="H371" s="5">
        <v>45105.546875</v>
      </c>
      <c r="I371" s="4">
        <v>-30.1845703125</v>
      </c>
      <c r="K371" s="5">
        <v>45105.555787037039</v>
      </c>
      <c r="L371" s="4">
        <v>-31.6591796875</v>
      </c>
    </row>
    <row r="372" spans="8:12" x14ac:dyDescent="0.2">
      <c r="H372" s="5">
        <v>45105.5469212963</v>
      </c>
      <c r="I372" s="4">
        <v>-30.189453125</v>
      </c>
      <c r="K372" s="5">
        <v>45105.556006944447</v>
      </c>
      <c r="L372" s="4">
        <v>-31.640625</v>
      </c>
    </row>
    <row r="373" spans="8:12" x14ac:dyDescent="0.2">
      <c r="H373" s="5">
        <v>45105.546956018516</v>
      </c>
      <c r="I373" s="4">
        <v>-30.1982421875</v>
      </c>
      <c r="K373" s="5">
        <v>45105.556030092594</v>
      </c>
      <c r="L373" s="4">
        <v>-31.6396484375</v>
      </c>
    </row>
    <row r="374" spans="8:12" x14ac:dyDescent="0.2">
      <c r="H374" s="5">
        <v>45105.547013888892</v>
      </c>
      <c r="I374" s="4">
        <v>-30.2158203125</v>
      </c>
      <c r="K374" s="5">
        <v>45105.556134259263</v>
      </c>
      <c r="L374" s="4">
        <v>-31.642578125</v>
      </c>
    </row>
    <row r="375" spans="8:12" x14ac:dyDescent="0.2">
      <c r="H375" s="5">
        <v>45105.547060185185</v>
      </c>
      <c r="I375" s="4">
        <v>-30.216796875</v>
      </c>
      <c r="K375" s="5">
        <v>45105.556145833332</v>
      </c>
      <c r="L375" s="4">
        <v>-31.640625</v>
      </c>
    </row>
    <row r="376" spans="8:12" x14ac:dyDescent="0.2">
      <c r="H376" s="5">
        <v>45105.547129629631</v>
      </c>
      <c r="I376" s="4">
        <v>-30.2265625</v>
      </c>
      <c r="K376" s="5">
        <v>45105.556180555555</v>
      </c>
      <c r="L376" s="4">
        <v>-31.6376953125</v>
      </c>
    </row>
    <row r="377" spans="8:12" x14ac:dyDescent="0.2">
      <c r="H377" s="5">
        <v>45105.547175925924</v>
      </c>
      <c r="I377" s="4">
        <v>-30.2314453125</v>
      </c>
      <c r="K377" s="5">
        <v>45105.55636574074</v>
      </c>
      <c r="L377" s="4">
        <v>-31.650390625</v>
      </c>
    </row>
    <row r="378" spans="8:12" x14ac:dyDescent="0.2">
      <c r="H378" s="5">
        <v>45105.547210648147</v>
      </c>
      <c r="I378" s="4">
        <v>-30.2392578125</v>
      </c>
      <c r="K378" s="5">
        <v>45105.556377314817</v>
      </c>
      <c r="L378" s="4">
        <v>-31.66796875</v>
      </c>
    </row>
    <row r="379" spans="8:12" x14ac:dyDescent="0.2">
      <c r="H379" s="5">
        <v>45105.547256944446</v>
      </c>
      <c r="I379" s="4">
        <v>-30.2490234375</v>
      </c>
      <c r="K379" s="5">
        <v>45105.556423611109</v>
      </c>
      <c r="L379" s="4">
        <v>-31.6806640625</v>
      </c>
    </row>
    <row r="380" spans="8:12" x14ac:dyDescent="0.2">
      <c r="H380" s="5">
        <v>45105.547291666669</v>
      </c>
      <c r="I380" s="4">
        <v>-30.2587890625</v>
      </c>
      <c r="K380" s="5">
        <v>45105.556539351855</v>
      </c>
      <c r="L380" s="4">
        <v>-31.703125</v>
      </c>
    </row>
    <row r="381" spans="8:12" x14ac:dyDescent="0.2">
      <c r="H381" s="5">
        <v>45105.547372685185</v>
      </c>
      <c r="I381" s="4">
        <v>-30.263671875</v>
      </c>
      <c r="K381" s="5">
        <v>45105.556562500002</v>
      </c>
      <c r="L381" s="4">
        <v>-31.7080078125</v>
      </c>
    </row>
    <row r="382" spans="8:12" x14ac:dyDescent="0.2">
      <c r="H382" s="5">
        <v>45105.547407407408</v>
      </c>
      <c r="I382" s="4">
        <v>-30.2685546875</v>
      </c>
      <c r="K382" s="5">
        <v>45105.556585648148</v>
      </c>
      <c r="L382" s="4">
        <v>-31.7099609375</v>
      </c>
    </row>
    <row r="383" spans="8:12" x14ac:dyDescent="0.2">
      <c r="H383" s="5">
        <v>45105.547488425924</v>
      </c>
      <c r="I383" s="4">
        <v>-30.2744140625</v>
      </c>
      <c r="K383" s="5">
        <v>45105.556608796294</v>
      </c>
      <c r="L383" s="4">
        <v>-31.716796875</v>
      </c>
    </row>
    <row r="384" spans="8:12" x14ac:dyDescent="0.2">
      <c r="H384" s="5">
        <v>45105.547546296293</v>
      </c>
      <c r="I384" s="4">
        <v>-30.2763671875</v>
      </c>
      <c r="K384" s="5">
        <v>45105.556655092594</v>
      </c>
      <c r="L384" s="4">
        <v>-31.7236328125</v>
      </c>
    </row>
    <row r="385" spans="8:12" x14ac:dyDescent="0.2">
      <c r="H385" s="5">
        <v>45105.547638888886</v>
      </c>
      <c r="I385" s="4">
        <v>-30.2734375</v>
      </c>
      <c r="K385" s="5">
        <v>45105.556701388887</v>
      </c>
      <c r="L385" s="4">
        <v>-31.7314453125</v>
      </c>
    </row>
    <row r="386" spans="8:12" x14ac:dyDescent="0.2">
      <c r="H386" s="5">
        <v>45105.547662037039</v>
      </c>
      <c r="I386" s="4">
        <v>-30.2763671875</v>
      </c>
      <c r="K386" s="5">
        <v>45105.55672453704</v>
      </c>
      <c r="L386" s="4">
        <v>-31.7236328125</v>
      </c>
    </row>
    <row r="387" spans="8:12" x14ac:dyDescent="0.2">
      <c r="H387" s="5">
        <v>45105.547731481478</v>
      </c>
      <c r="I387" s="4">
        <v>-30.2744140625</v>
      </c>
      <c r="K387" s="5">
        <v>45105.556770833333</v>
      </c>
      <c r="L387" s="4">
        <v>-31.7373046875</v>
      </c>
    </row>
    <row r="388" spans="8:12" x14ac:dyDescent="0.2">
      <c r="H388" s="5">
        <v>45105.547766203701</v>
      </c>
      <c r="I388" s="4">
        <v>-30.27734375</v>
      </c>
      <c r="K388" s="5">
        <v>45105.556956018518</v>
      </c>
      <c r="L388" s="4">
        <v>-31.7919921875</v>
      </c>
    </row>
    <row r="389" spans="8:12" x14ac:dyDescent="0.2">
      <c r="H389" s="5">
        <v>45105.547858796293</v>
      </c>
      <c r="I389" s="4">
        <v>-30.2763671875</v>
      </c>
      <c r="K389" s="5">
        <v>45105.556990740741</v>
      </c>
      <c r="L389" s="4">
        <v>-31.802734375</v>
      </c>
    </row>
    <row r="390" spans="8:12" x14ac:dyDescent="0.2">
      <c r="H390" s="5">
        <v>45105.547951388886</v>
      </c>
      <c r="I390" s="4">
        <v>-30.283203125</v>
      </c>
      <c r="K390" s="5">
        <v>45105.557025462964</v>
      </c>
      <c r="L390" s="4">
        <v>-31.8095703125</v>
      </c>
    </row>
    <row r="391" spans="8:12" x14ac:dyDescent="0.2">
      <c r="H391" s="5">
        <v>45105.548067129632</v>
      </c>
      <c r="I391" s="4">
        <v>-30.29296875</v>
      </c>
      <c r="K391" s="5">
        <v>45105.55704861111</v>
      </c>
      <c r="L391" s="4">
        <v>-31.806640625</v>
      </c>
    </row>
    <row r="392" spans="8:12" x14ac:dyDescent="0.2">
      <c r="H392" s="5">
        <v>45105.548101851855</v>
      </c>
      <c r="I392" s="4">
        <v>-30.2880859375</v>
      </c>
      <c r="K392" s="5">
        <v>45105.557314814818</v>
      </c>
      <c r="L392" s="4">
        <v>-31.8359375</v>
      </c>
    </row>
    <row r="393" spans="8:12" x14ac:dyDescent="0.2">
      <c r="H393" s="5">
        <v>45105.548182870371</v>
      </c>
      <c r="I393" s="4">
        <v>-30.2978515625</v>
      </c>
      <c r="K393" s="5">
        <v>45105.557384259257</v>
      </c>
      <c r="L393" s="4">
        <v>-31.8349609375</v>
      </c>
    </row>
    <row r="394" spans="8:12" x14ac:dyDescent="0.2">
      <c r="H394" s="5">
        <v>45105.54824074074</v>
      </c>
      <c r="I394" s="4">
        <v>-30.30078125</v>
      </c>
      <c r="K394" s="5">
        <v>45105.557488425926</v>
      </c>
      <c r="L394" s="4">
        <v>-31.830078125</v>
      </c>
    </row>
    <row r="395" spans="8:12" x14ac:dyDescent="0.2">
      <c r="H395" s="5">
        <v>45105.548298611109</v>
      </c>
      <c r="I395" s="4">
        <v>-30.3046875</v>
      </c>
      <c r="K395" s="5">
        <v>45105.557511574072</v>
      </c>
      <c r="L395" s="4">
        <v>-31.8251953125</v>
      </c>
    </row>
    <row r="396" spans="8:12" x14ac:dyDescent="0.2">
      <c r="H396" s="5">
        <v>45105.548333333332</v>
      </c>
      <c r="I396" s="4">
        <v>-30.306640625</v>
      </c>
      <c r="K396" s="5">
        <v>45105.557534722226</v>
      </c>
      <c r="L396" s="4">
        <v>-31.82421875</v>
      </c>
    </row>
    <row r="397" spans="8:12" x14ac:dyDescent="0.2">
      <c r="H397" s="5">
        <v>45105.548414351855</v>
      </c>
      <c r="I397" s="4">
        <v>-30.3154296875</v>
      </c>
      <c r="K397" s="5">
        <v>45105.557581018518</v>
      </c>
      <c r="L397" s="4">
        <v>-31.8154296875</v>
      </c>
    </row>
    <row r="398" spans="8:12" x14ac:dyDescent="0.2">
      <c r="H398" s="5">
        <v>45105.548449074071</v>
      </c>
      <c r="I398" s="4">
        <v>-30.3203125</v>
      </c>
      <c r="K398" s="5">
        <v>45105.557638888888</v>
      </c>
      <c r="L398" s="4">
        <v>-31.810546875</v>
      </c>
    </row>
    <row r="399" spans="8:12" x14ac:dyDescent="0.2">
      <c r="H399" s="5">
        <v>45105.548483796294</v>
      </c>
      <c r="I399" s="4">
        <v>-30.31640625</v>
      </c>
      <c r="K399" s="5">
        <v>45105.557685185187</v>
      </c>
      <c r="L399" s="4">
        <v>-31.796875</v>
      </c>
    </row>
    <row r="400" spans="8:12" x14ac:dyDescent="0.2">
      <c r="H400" s="5">
        <v>45105.548506944448</v>
      </c>
      <c r="I400" s="4">
        <v>-30.3203125</v>
      </c>
      <c r="K400" s="5">
        <v>45105.557743055557</v>
      </c>
      <c r="L400" s="4">
        <v>-31.7919921875</v>
      </c>
    </row>
    <row r="401" spans="8:12" x14ac:dyDescent="0.2">
      <c r="H401" s="5">
        <v>45105.54855324074</v>
      </c>
      <c r="I401" s="4">
        <v>-30.333984375</v>
      </c>
      <c r="K401" s="5">
        <v>45105.557766203703</v>
      </c>
      <c r="L401" s="4">
        <v>-31.7880859375</v>
      </c>
    </row>
    <row r="402" spans="8:12" x14ac:dyDescent="0.2">
      <c r="H402" s="5">
        <v>45105.548587962963</v>
      </c>
      <c r="I402" s="4">
        <v>-30.337890625</v>
      </c>
      <c r="K402" s="5">
        <v>45105.557800925926</v>
      </c>
      <c r="L402" s="4">
        <v>-31.7919921875</v>
      </c>
    </row>
    <row r="403" spans="8:12" x14ac:dyDescent="0.2">
      <c r="H403" s="5">
        <v>45105.548680555556</v>
      </c>
      <c r="I403" s="4">
        <v>-30.3349609375</v>
      </c>
      <c r="K403" s="5">
        <v>45105.557916666665</v>
      </c>
      <c r="L403" s="4">
        <v>-31.7783203125</v>
      </c>
    </row>
    <row r="404" spans="8:12" x14ac:dyDescent="0.2">
      <c r="H404" s="5">
        <v>45105.548703703702</v>
      </c>
      <c r="I404" s="4">
        <v>-30.33984375</v>
      </c>
      <c r="K404" s="5">
        <v>45105.557951388888</v>
      </c>
      <c r="L404" s="4">
        <v>-31.7705078125</v>
      </c>
    </row>
    <row r="405" spans="8:12" x14ac:dyDescent="0.2">
      <c r="H405" s="5">
        <v>45105.548773148148</v>
      </c>
      <c r="I405" s="4">
        <v>-30.3427734375</v>
      </c>
      <c r="K405" s="5">
        <v>45105.557974537034</v>
      </c>
      <c r="L405" s="4">
        <v>-31.7646484375</v>
      </c>
    </row>
    <row r="406" spans="8:12" x14ac:dyDescent="0.2">
      <c r="H406" s="5">
        <v>45105.548819444448</v>
      </c>
      <c r="I406" s="4">
        <v>-30.3447265625</v>
      </c>
      <c r="K406" s="5">
        <v>45105.558067129627</v>
      </c>
      <c r="L406" s="4">
        <v>-31.7587890625</v>
      </c>
    </row>
    <row r="407" spans="8:12" x14ac:dyDescent="0.2">
      <c r="H407" s="5">
        <v>45105.548888888887</v>
      </c>
      <c r="I407" s="4">
        <v>-30.3486328125</v>
      </c>
      <c r="K407" s="5">
        <v>45105.55809027778</v>
      </c>
      <c r="L407" s="4">
        <v>-31.748046875</v>
      </c>
    </row>
    <row r="408" spans="8:12" x14ac:dyDescent="0.2">
      <c r="H408" s="5">
        <v>45105.548935185187</v>
      </c>
      <c r="I408" s="4">
        <v>-30.3505859375</v>
      </c>
      <c r="K408" s="5">
        <v>45105.558113425926</v>
      </c>
      <c r="L408" s="4">
        <v>-31.7509765625</v>
      </c>
    </row>
    <row r="409" spans="8:12" x14ac:dyDescent="0.2">
      <c r="H409" s="5">
        <v>45105.549027777779</v>
      </c>
      <c r="I409" s="4">
        <v>-30.353515625</v>
      </c>
      <c r="K409" s="5">
        <v>45105.558148148149</v>
      </c>
      <c r="L409" s="4">
        <v>-31.7470703125</v>
      </c>
    </row>
    <row r="410" spans="8:12" x14ac:dyDescent="0.2">
      <c r="H410" s="5">
        <v>45105.549062500002</v>
      </c>
      <c r="I410" s="4">
        <v>-30.35546875</v>
      </c>
      <c r="K410" s="5">
        <v>45105.558182870373</v>
      </c>
      <c r="L410" s="4">
        <v>-31.748046875</v>
      </c>
    </row>
    <row r="411" spans="8:12" x14ac:dyDescent="0.2">
      <c r="H411" s="5">
        <v>45105.549085648148</v>
      </c>
      <c r="I411" s="4">
        <v>-30.3623046875</v>
      </c>
      <c r="K411" s="5">
        <v>45105.558217592596</v>
      </c>
      <c r="L411" s="4">
        <v>-31.76171875</v>
      </c>
    </row>
    <row r="412" spans="8:12" x14ac:dyDescent="0.2">
      <c r="H412" s="5">
        <v>45105.549131944441</v>
      </c>
      <c r="I412" s="4">
        <v>-30.3662109375</v>
      </c>
      <c r="K412" s="5">
        <v>45105.558240740742</v>
      </c>
      <c r="L412" s="4">
        <v>-31.7607421875</v>
      </c>
    </row>
    <row r="413" spans="8:12" x14ac:dyDescent="0.2">
      <c r="H413" s="5">
        <v>45105.549166666664</v>
      </c>
      <c r="I413" s="4">
        <v>-30.3701171875</v>
      </c>
      <c r="K413" s="5">
        <v>45105.558437500003</v>
      </c>
      <c r="L413" s="4">
        <v>-31.7822265625</v>
      </c>
    </row>
    <row r="414" spans="8:12" x14ac:dyDescent="0.2">
      <c r="H414" s="5">
        <v>45105.54928240741</v>
      </c>
      <c r="I414" s="4">
        <v>-30.375</v>
      </c>
      <c r="K414" s="5">
        <v>45105.55846064815</v>
      </c>
      <c r="L414" s="4">
        <v>-31.798828125</v>
      </c>
    </row>
    <row r="415" spans="8:12" x14ac:dyDescent="0.2">
      <c r="H415" s="5">
        <v>45105.549351851849</v>
      </c>
      <c r="I415" s="4">
        <v>-30.3818359375</v>
      </c>
      <c r="K415" s="5">
        <v>45105.558495370373</v>
      </c>
      <c r="L415" s="4">
        <v>-31.802734375</v>
      </c>
    </row>
    <row r="416" spans="8:12" x14ac:dyDescent="0.2">
      <c r="H416" s="5">
        <v>45105.549456018518</v>
      </c>
      <c r="I416" s="4">
        <v>-30.3857421875</v>
      </c>
      <c r="K416" s="5">
        <v>45105.558692129627</v>
      </c>
      <c r="L416" s="4">
        <v>-31.8662109375</v>
      </c>
    </row>
    <row r="417" spans="8:12" x14ac:dyDescent="0.2">
      <c r="H417" s="5">
        <v>45105.549513888887</v>
      </c>
      <c r="I417" s="4">
        <v>-30.3837890625</v>
      </c>
      <c r="K417" s="5">
        <v>45105.558738425927</v>
      </c>
      <c r="L417" s="4">
        <v>-31.8798828125</v>
      </c>
    </row>
    <row r="418" spans="8:12" x14ac:dyDescent="0.2">
      <c r="H418" s="5">
        <v>45105.549537037034</v>
      </c>
      <c r="I418" s="4">
        <v>-30.38671875</v>
      </c>
      <c r="K418" s="5">
        <v>45105.558761574073</v>
      </c>
      <c r="L418" s="4">
        <v>-31.88671875</v>
      </c>
    </row>
    <row r="419" spans="8:12" x14ac:dyDescent="0.2">
      <c r="H419" s="5">
        <v>45105.54965277778</v>
      </c>
      <c r="I419" s="4">
        <v>-30.376953125</v>
      </c>
      <c r="K419" s="5">
        <v>45105.559328703705</v>
      </c>
      <c r="L419" s="4">
        <v>-31.98046875</v>
      </c>
    </row>
    <row r="420" spans="8:12" x14ac:dyDescent="0.2">
      <c r="H420" s="5">
        <v>45105.549699074072</v>
      </c>
      <c r="I420" s="4">
        <v>-30.3896484375</v>
      </c>
      <c r="K420" s="5">
        <v>45105.55945601852</v>
      </c>
      <c r="L420" s="4">
        <v>-31.98828125</v>
      </c>
    </row>
    <row r="421" spans="8:12" x14ac:dyDescent="0.2">
      <c r="H421" s="5">
        <v>45105.549826388888</v>
      </c>
      <c r="I421" s="4">
        <v>-30.369140625</v>
      </c>
      <c r="K421" s="5">
        <v>45105.559548611112</v>
      </c>
      <c r="L421" s="4">
        <v>-31.978515625</v>
      </c>
    </row>
    <row r="422" spans="8:12" x14ac:dyDescent="0.2">
      <c r="H422" s="5">
        <v>45105.549861111111</v>
      </c>
      <c r="I422" s="4">
        <v>-30.3671875</v>
      </c>
      <c r="K422" s="5">
        <v>45105.559664351851</v>
      </c>
      <c r="L422" s="4">
        <v>-31.9462890625</v>
      </c>
    </row>
    <row r="423" spans="8:12" x14ac:dyDescent="0.2">
      <c r="H423" s="5">
        <v>45105.549930555557</v>
      </c>
      <c r="I423" s="4">
        <v>-30.3486328125</v>
      </c>
      <c r="K423" s="5">
        <v>45105.559710648151</v>
      </c>
      <c r="L423" s="4">
        <v>-31.9375</v>
      </c>
    </row>
    <row r="424" spans="8:12" x14ac:dyDescent="0.2">
      <c r="H424" s="5">
        <v>45105.549976851849</v>
      </c>
      <c r="I424" s="4">
        <v>-30.35546875</v>
      </c>
      <c r="K424" s="5">
        <v>45105.559733796297</v>
      </c>
      <c r="L424" s="4">
        <v>-31.9326171875</v>
      </c>
    </row>
    <row r="425" spans="8:12" x14ac:dyDescent="0.2">
      <c r="H425" s="5">
        <v>45105.550104166665</v>
      </c>
      <c r="I425" s="4">
        <v>-30.34375</v>
      </c>
    </row>
    <row r="426" spans="8:12" x14ac:dyDescent="0.2">
      <c r="H426" s="5">
        <v>45105.550162037034</v>
      </c>
      <c r="I426" s="4">
        <v>-30.3369140625</v>
      </c>
    </row>
    <row r="427" spans="8:12" x14ac:dyDescent="0.2">
      <c r="H427" s="5">
        <v>45105.550347222219</v>
      </c>
      <c r="I427" s="4">
        <v>-30.330078125</v>
      </c>
    </row>
    <row r="428" spans="8:12" x14ac:dyDescent="0.2">
      <c r="H428" s="5">
        <v>45105.550393518519</v>
      </c>
      <c r="I428" s="4">
        <v>-30.33984375</v>
      </c>
    </row>
    <row r="429" spans="8:12" x14ac:dyDescent="0.2">
      <c r="H429" s="5">
        <v>45105.550509259258</v>
      </c>
      <c r="I429" s="4">
        <v>-30.3349609375</v>
      </c>
    </row>
    <row r="430" spans="8:12" x14ac:dyDescent="0.2">
      <c r="H430" s="5">
        <v>45105.550567129627</v>
      </c>
      <c r="I430" s="4">
        <v>-30.34375</v>
      </c>
    </row>
    <row r="431" spans="8:12" x14ac:dyDescent="0.2">
      <c r="H431" s="5">
        <v>45105.550613425927</v>
      </c>
      <c r="I431" s="4">
        <v>-30.3466796875</v>
      </c>
    </row>
    <row r="432" spans="8:12" x14ac:dyDescent="0.2">
      <c r="H432" s="5">
        <v>45105.55064814815</v>
      </c>
      <c r="I432" s="4">
        <v>-30.34765625</v>
      </c>
    </row>
    <row r="433" spans="8:9" x14ac:dyDescent="0.2">
      <c r="H433" s="5">
        <v>45105.550682870373</v>
      </c>
      <c r="I433" s="4">
        <v>-30.361328125</v>
      </c>
    </row>
    <row r="434" spans="8:9" x14ac:dyDescent="0.2">
      <c r="H434" s="5">
        <v>45105.550706018519</v>
      </c>
      <c r="I434" s="4">
        <v>-30.3603515625</v>
      </c>
    </row>
    <row r="435" spans="8:9" x14ac:dyDescent="0.2">
      <c r="H435" s="5">
        <v>45105.550740740742</v>
      </c>
      <c r="I435" s="4">
        <v>-30.36328125</v>
      </c>
    </row>
    <row r="436" spans="8:9" x14ac:dyDescent="0.2">
      <c r="H436" s="5">
        <v>45105.550787037035</v>
      </c>
      <c r="I436" s="4">
        <v>-30.3759765625</v>
      </c>
    </row>
    <row r="437" spans="8:9" x14ac:dyDescent="0.2">
      <c r="H437" s="5">
        <v>45105.550868055558</v>
      </c>
      <c r="I437" s="4">
        <v>-30.384765625</v>
      </c>
    </row>
    <row r="438" spans="8:9" x14ac:dyDescent="0.2">
      <c r="H438" s="5">
        <v>45105.550983796296</v>
      </c>
      <c r="I438" s="4">
        <v>-30.4033203125</v>
      </c>
    </row>
    <row r="439" spans="8:9" x14ac:dyDescent="0.2">
      <c r="H439" s="5">
        <v>45105.551030092596</v>
      </c>
      <c r="I439" s="4">
        <v>-30.416015625</v>
      </c>
    </row>
    <row r="440" spans="8:9" x14ac:dyDescent="0.2">
      <c r="H440" s="5">
        <v>45105.551122685189</v>
      </c>
      <c r="I440" s="4">
        <v>-30.4296875</v>
      </c>
    </row>
    <row r="441" spans="8:9" x14ac:dyDescent="0.2">
      <c r="H441" s="5">
        <v>45105.551157407404</v>
      </c>
      <c r="I441" s="4">
        <v>-30.435546875</v>
      </c>
    </row>
    <row r="442" spans="8:9" x14ac:dyDescent="0.2">
      <c r="H442" s="5">
        <v>45105.551238425927</v>
      </c>
      <c r="I442" s="4">
        <v>-30.4375</v>
      </c>
    </row>
    <row r="443" spans="8:9" x14ac:dyDescent="0.2">
      <c r="H443" s="5">
        <v>45105.55127314815</v>
      </c>
      <c r="I443" s="4">
        <v>-30.4443359375</v>
      </c>
    </row>
    <row r="444" spans="8:9" x14ac:dyDescent="0.2">
      <c r="H444" s="5">
        <v>45105.551388888889</v>
      </c>
      <c r="I444" s="4">
        <v>-30.44921875</v>
      </c>
    </row>
    <row r="445" spans="8:9" x14ac:dyDescent="0.2">
      <c r="H445" s="5">
        <v>45105.551562499997</v>
      </c>
      <c r="I445" s="4">
        <v>-30.4560546875</v>
      </c>
    </row>
    <row r="446" spans="8:9" x14ac:dyDescent="0.2">
      <c r="H446" s="5">
        <v>45105.551701388889</v>
      </c>
      <c r="I446" s="4">
        <v>-30.4404296875</v>
      </c>
    </row>
    <row r="447" spans="8:9" x14ac:dyDescent="0.2">
      <c r="H447" s="5">
        <v>45105.551736111112</v>
      </c>
      <c r="I447" s="4">
        <v>-30.4345703125</v>
      </c>
    </row>
    <row r="448" spans="8:9" x14ac:dyDescent="0.2">
      <c r="H448" s="5">
        <v>45105.551805555559</v>
      </c>
      <c r="I448" s="4">
        <v>-30.42578125</v>
      </c>
    </row>
    <row r="449" spans="8:9" x14ac:dyDescent="0.2">
      <c r="H449" s="5">
        <v>45105.551863425928</v>
      </c>
      <c r="I449" s="4">
        <v>-30.4208984375</v>
      </c>
    </row>
    <row r="450" spans="8:9" x14ac:dyDescent="0.2">
      <c r="H450" s="5">
        <v>45105.55190972222</v>
      </c>
      <c r="I450" s="4">
        <v>-30.4189453125</v>
      </c>
    </row>
    <row r="451" spans="8:9" x14ac:dyDescent="0.2">
      <c r="H451" s="5">
        <v>45105.552002314813</v>
      </c>
      <c r="I451" s="4">
        <v>-30.4072265625</v>
      </c>
    </row>
    <row r="452" spans="8:9" x14ac:dyDescent="0.2">
      <c r="H452" s="5">
        <v>45105.552037037036</v>
      </c>
      <c r="I452" s="4">
        <v>-30.400390625</v>
      </c>
    </row>
    <row r="453" spans="8:9" x14ac:dyDescent="0.2">
      <c r="H453" s="5">
        <v>45105.552083333336</v>
      </c>
      <c r="I453" s="4">
        <v>-30.392578125</v>
      </c>
    </row>
    <row r="454" spans="8:9" x14ac:dyDescent="0.2">
      <c r="H454" s="5">
        <v>45105.552152777775</v>
      </c>
      <c r="I454" s="4">
        <v>-30.38671875</v>
      </c>
    </row>
    <row r="455" spans="8:9" x14ac:dyDescent="0.2">
      <c r="H455" s="5">
        <v>45105.552187499998</v>
      </c>
      <c r="I455" s="4">
        <v>-30.39453125</v>
      </c>
    </row>
    <row r="456" spans="8:9" x14ac:dyDescent="0.2">
      <c r="H456" s="5">
        <v>45105.552245370367</v>
      </c>
      <c r="I456" s="4">
        <v>-30.380859375</v>
      </c>
    </row>
    <row r="457" spans="8:9" x14ac:dyDescent="0.2">
      <c r="H457" s="5">
        <v>45105.55228009259</v>
      </c>
      <c r="I457" s="4">
        <v>-30.3837890625</v>
      </c>
    </row>
    <row r="458" spans="8:9" x14ac:dyDescent="0.2">
      <c r="H458" s="5">
        <v>45105.552303240744</v>
      </c>
      <c r="I458" s="4">
        <v>-30.38671875</v>
      </c>
    </row>
    <row r="459" spans="8:9" x14ac:dyDescent="0.2">
      <c r="H459" s="5">
        <v>45105.552349537036</v>
      </c>
      <c r="I459" s="4">
        <v>-30.3896484375</v>
      </c>
    </row>
    <row r="460" spans="8:9" x14ac:dyDescent="0.2">
      <c r="H460" s="5">
        <v>45105.552395833336</v>
      </c>
      <c r="I460" s="4">
        <v>-30.392578125</v>
      </c>
    </row>
    <row r="461" spans="8:9" x14ac:dyDescent="0.2">
      <c r="H461" s="5">
        <v>45105.552476851852</v>
      </c>
      <c r="I461" s="4">
        <v>-30.400390625</v>
      </c>
    </row>
    <row r="462" spans="8:9" x14ac:dyDescent="0.2">
      <c r="H462" s="5">
        <v>45105.552534722221</v>
      </c>
      <c r="I462" s="4">
        <v>-30.4072265625</v>
      </c>
    </row>
    <row r="463" spans="8:9" x14ac:dyDescent="0.2">
      <c r="H463" s="5">
        <v>45105.552627314813</v>
      </c>
      <c r="I463" s="4">
        <v>-30.4228515625</v>
      </c>
    </row>
    <row r="464" spans="8:9" x14ac:dyDescent="0.2">
      <c r="H464" s="5">
        <v>45105.552662037036</v>
      </c>
      <c r="I464" s="4">
        <v>-30.4326171875</v>
      </c>
    </row>
    <row r="465" spans="8:9" x14ac:dyDescent="0.2">
      <c r="H465" s="5">
        <v>45105.552731481483</v>
      </c>
      <c r="I465" s="4">
        <v>-30.4423828125</v>
      </c>
    </row>
    <row r="466" spans="8:9" x14ac:dyDescent="0.2">
      <c r="H466" s="5">
        <v>45105.552766203706</v>
      </c>
      <c r="I466" s="4">
        <v>-30.458984375</v>
      </c>
    </row>
    <row r="467" spans="8:9" x14ac:dyDescent="0.2">
      <c r="H467" s="5">
        <v>45105.552824074075</v>
      </c>
      <c r="I467" s="4">
        <v>-30.4609375</v>
      </c>
    </row>
    <row r="468" spans="8:9" x14ac:dyDescent="0.2">
      <c r="H468" s="5">
        <v>45105.552951388891</v>
      </c>
      <c r="I468" s="4">
        <v>-30.4716796875</v>
      </c>
    </row>
    <row r="469" spans="8:9" x14ac:dyDescent="0.2">
      <c r="H469" s="5">
        <v>45105.552986111114</v>
      </c>
      <c r="I469" s="4">
        <v>-30.4736328125</v>
      </c>
    </row>
    <row r="470" spans="8:9" x14ac:dyDescent="0.2">
      <c r="H470" s="5">
        <v>45105.553055555552</v>
      </c>
      <c r="I470" s="4">
        <v>-30.490234375</v>
      </c>
    </row>
    <row r="471" spans="8:9" x14ac:dyDescent="0.2">
      <c r="H471" s="5">
        <v>45105.553101851852</v>
      </c>
      <c r="I471" s="4">
        <v>-30.48828125</v>
      </c>
    </row>
    <row r="472" spans="8:9" x14ac:dyDescent="0.2">
      <c r="H472" s="5">
        <v>45105.553136574075</v>
      </c>
      <c r="I472" s="4">
        <v>-30.4912109375</v>
      </c>
    </row>
    <row r="473" spans="8:9" x14ac:dyDescent="0.2">
      <c r="H473" s="5">
        <v>45105.553194444445</v>
      </c>
      <c r="I473" s="4">
        <v>-30.5009765625</v>
      </c>
    </row>
    <row r="474" spans="8:9" x14ac:dyDescent="0.2">
      <c r="H474" s="5">
        <v>45105.553229166668</v>
      </c>
      <c r="I474" s="4">
        <v>-30.4921875</v>
      </c>
    </row>
    <row r="475" spans="8:9" x14ac:dyDescent="0.2">
      <c r="H475" s="5">
        <v>45105.553252314814</v>
      </c>
      <c r="I475" s="4">
        <v>-30.490234375</v>
      </c>
    </row>
    <row r="476" spans="8:9" x14ac:dyDescent="0.2">
      <c r="H476" s="5">
        <v>45105.553310185183</v>
      </c>
      <c r="I476" s="4">
        <v>-30.4912109375</v>
      </c>
    </row>
    <row r="477" spans="8:9" x14ac:dyDescent="0.2">
      <c r="H477" s="5">
        <v>45105.553333333337</v>
      </c>
      <c r="I477" s="4">
        <v>-30.4873046875</v>
      </c>
    </row>
    <row r="478" spans="8:9" x14ac:dyDescent="0.2">
      <c r="H478" s="5">
        <v>45105.553368055553</v>
      </c>
      <c r="I478" s="4">
        <v>-30.4912109375</v>
      </c>
    </row>
    <row r="479" spans="8:9" x14ac:dyDescent="0.2">
      <c r="H479" s="5">
        <v>45105.553425925929</v>
      </c>
      <c r="I479" s="4">
        <v>-30.4921875</v>
      </c>
    </row>
    <row r="480" spans="8:9" x14ac:dyDescent="0.2">
      <c r="H480" s="5">
        <v>45105.553449074076</v>
      </c>
      <c r="I480" s="4">
        <v>-30.482421875</v>
      </c>
    </row>
    <row r="481" spans="8:9" x14ac:dyDescent="0.2">
      <c r="H481" s="5">
        <v>45105.553518518522</v>
      </c>
      <c r="I481" s="4">
        <v>-30.4736328125</v>
      </c>
    </row>
    <row r="482" spans="8:9" x14ac:dyDescent="0.2">
      <c r="H482" s="5">
        <v>45105.553564814814</v>
      </c>
      <c r="I482" s="4">
        <v>-30.478515625</v>
      </c>
    </row>
    <row r="483" spans="8:9" x14ac:dyDescent="0.2">
      <c r="H483" s="5">
        <v>45105.553599537037</v>
      </c>
      <c r="I483" s="4">
        <v>-30.4736328125</v>
      </c>
    </row>
    <row r="484" spans="8:9" x14ac:dyDescent="0.2">
      <c r="H484" s="5">
        <v>45105.553657407407</v>
      </c>
      <c r="I484" s="4">
        <v>-30.4765625</v>
      </c>
    </row>
    <row r="485" spans="8:9" x14ac:dyDescent="0.2">
      <c r="H485" s="5">
        <v>45105.55369212963</v>
      </c>
      <c r="I485" s="4">
        <v>-30.4697265625</v>
      </c>
    </row>
    <row r="486" spans="8:9" x14ac:dyDescent="0.2">
      <c r="H486" s="5">
        <v>45105.553749999999</v>
      </c>
      <c r="I486" s="4">
        <v>-30.4716796875</v>
      </c>
    </row>
    <row r="487" spans="8:9" x14ac:dyDescent="0.2">
      <c r="H487" s="5">
        <v>45105.553807870368</v>
      </c>
      <c r="I487" s="4">
        <v>-30.458984375</v>
      </c>
    </row>
    <row r="488" spans="8:9" x14ac:dyDescent="0.2">
      <c r="H488" s="5">
        <v>45105.554027777776</v>
      </c>
      <c r="I488" s="4">
        <v>-30.455078125</v>
      </c>
    </row>
    <row r="489" spans="8:9" x14ac:dyDescent="0.2">
      <c r="H489" s="5">
        <v>45105.554097222222</v>
      </c>
      <c r="I489" s="4">
        <v>-30.44921875</v>
      </c>
    </row>
    <row r="490" spans="8:9" x14ac:dyDescent="0.2">
      <c r="H490" s="5">
        <v>45105.554143518515</v>
      </c>
      <c r="I490" s="4">
        <v>-30.4423828125</v>
      </c>
    </row>
    <row r="491" spans="8:9" x14ac:dyDescent="0.2">
      <c r="H491" s="5">
        <v>45105.554212962961</v>
      </c>
      <c r="I491" s="4">
        <v>-30.455078125</v>
      </c>
    </row>
    <row r="492" spans="8:9" x14ac:dyDescent="0.2">
      <c r="H492" s="5">
        <v>45105.554328703707</v>
      </c>
      <c r="I492" s="4">
        <v>-30.4599609375</v>
      </c>
    </row>
    <row r="493" spans="8:9" x14ac:dyDescent="0.2">
      <c r="H493" s="5">
        <v>45105.554444444446</v>
      </c>
      <c r="I493" s="4">
        <v>-30.4833984375</v>
      </c>
    </row>
    <row r="494" spans="8:9" x14ac:dyDescent="0.2">
      <c r="H494" s="5">
        <v>45105.554502314815</v>
      </c>
      <c r="I494" s="4">
        <v>-30.49609375</v>
      </c>
    </row>
    <row r="495" spans="8:9" x14ac:dyDescent="0.2">
      <c r="H495" s="5">
        <v>45105.554583333331</v>
      </c>
      <c r="I495" s="4">
        <v>-30.5146484375</v>
      </c>
    </row>
    <row r="496" spans="8:9" x14ac:dyDescent="0.2">
      <c r="H496" s="5">
        <v>45105.554710648146</v>
      </c>
      <c r="I496" s="4">
        <v>-30.5478515625</v>
      </c>
    </row>
    <row r="497" spans="8:9" x14ac:dyDescent="0.2">
      <c r="H497" s="5">
        <v>45105.554745370369</v>
      </c>
      <c r="I497" s="4">
        <v>-30.5517578125</v>
      </c>
    </row>
    <row r="498" spans="8:9" x14ac:dyDescent="0.2">
      <c r="H498" s="5">
        <v>45105.554814814815</v>
      </c>
      <c r="I498" s="4">
        <v>-30.560546875</v>
      </c>
    </row>
    <row r="499" spans="8:9" x14ac:dyDescent="0.2">
      <c r="H499" s="5">
        <v>45105.555034722223</v>
      </c>
      <c r="I499" s="4">
        <v>-30.58984375</v>
      </c>
    </row>
    <row r="500" spans="8:9" x14ac:dyDescent="0.2">
      <c r="H500" s="5">
        <v>45105.555069444446</v>
      </c>
      <c r="I500" s="4">
        <v>-30.595703125</v>
      </c>
    </row>
    <row r="501" spans="8:9" x14ac:dyDescent="0.2">
      <c r="H501" s="5">
        <v>45105.555185185185</v>
      </c>
      <c r="I501" s="4">
        <v>-30.603515625</v>
      </c>
    </row>
    <row r="502" spans="8:9" x14ac:dyDescent="0.2">
      <c r="H502" s="5">
        <v>45105.555208333331</v>
      </c>
      <c r="I502" s="4">
        <v>-30.5986328125</v>
      </c>
    </row>
    <row r="503" spans="8:9" x14ac:dyDescent="0.2">
      <c r="H503" s="5">
        <v>45105.555254629631</v>
      </c>
      <c r="I503" s="4">
        <v>-30.59765625</v>
      </c>
    </row>
    <row r="504" spans="8:9" x14ac:dyDescent="0.2">
      <c r="H504" s="5">
        <v>45105.555300925924</v>
      </c>
      <c r="I504" s="4">
        <v>-30.5947265625</v>
      </c>
    </row>
    <row r="505" spans="8:9" x14ac:dyDescent="0.2">
      <c r="H505" s="5">
        <v>45105.55537037037</v>
      </c>
      <c r="I505" s="4">
        <v>-30.58984375</v>
      </c>
    </row>
    <row r="506" spans="8:9" x14ac:dyDescent="0.2">
      <c r="H506" s="5">
        <v>45105.555428240739</v>
      </c>
      <c r="I506" s="4">
        <v>-30.587890625</v>
      </c>
    </row>
    <row r="507" spans="8:9" x14ac:dyDescent="0.2">
      <c r="H507" s="5">
        <v>45105.555532407408</v>
      </c>
      <c r="I507" s="4">
        <v>-30.5888671875</v>
      </c>
    </row>
    <row r="508" spans="8:9" x14ac:dyDescent="0.2">
      <c r="H508" s="5">
        <v>45105.555567129632</v>
      </c>
      <c r="I508" s="4">
        <v>-30.576171875</v>
      </c>
    </row>
    <row r="509" spans="8:9" x14ac:dyDescent="0.2">
      <c r="H509" s="5">
        <v>45105.555636574078</v>
      </c>
      <c r="I509" s="4">
        <v>-30.5791015625</v>
      </c>
    </row>
    <row r="510" spans="8:9" x14ac:dyDescent="0.2">
      <c r="H510" s="5">
        <v>45105.555671296293</v>
      </c>
      <c r="I510" s="4">
        <v>-30.57421875</v>
      </c>
    </row>
    <row r="511" spans="8:9" x14ac:dyDescent="0.2">
      <c r="H511" s="5">
        <v>45105.555798611109</v>
      </c>
      <c r="I511" s="4">
        <v>-30.5625</v>
      </c>
    </row>
    <row r="512" spans="8:9" x14ac:dyDescent="0.2">
      <c r="H512" s="5">
        <v>45105.555856481478</v>
      </c>
      <c r="I512" s="4">
        <v>-30.5517578125</v>
      </c>
    </row>
    <row r="513" spans="8:9" x14ac:dyDescent="0.2">
      <c r="H513" s="5">
        <v>45105.555891203701</v>
      </c>
      <c r="I513" s="4">
        <v>-30.5537109375</v>
      </c>
    </row>
    <row r="514" spans="8:9" x14ac:dyDescent="0.2">
      <c r="H514" s="5">
        <v>45105.555925925924</v>
      </c>
      <c r="I514" s="4">
        <v>-30.552734375</v>
      </c>
    </row>
    <row r="515" spans="8:9" x14ac:dyDescent="0.2">
      <c r="H515" s="5">
        <v>45105.555983796294</v>
      </c>
      <c r="I515" s="4">
        <v>-30.5478515625</v>
      </c>
    </row>
    <row r="516" spans="8:9" x14ac:dyDescent="0.2">
      <c r="H516" s="5">
        <v>45105.556076388886</v>
      </c>
      <c r="I516" s="4">
        <v>-30.546875</v>
      </c>
    </row>
    <row r="517" spans="8:9" x14ac:dyDescent="0.2">
      <c r="H517" s="5">
        <v>45105.556122685186</v>
      </c>
      <c r="I517" s="4">
        <v>-30.5419921875</v>
      </c>
    </row>
    <row r="518" spans="8:9" x14ac:dyDescent="0.2">
      <c r="H518" s="5">
        <v>45105.556192129632</v>
      </c>
      <c r="I518" s="4">
        <v>-30.537109375</v>
      </c>
    </row>
    <row r="519" spans="8:9" x14ac:dyDescent="0.2">
      <c r="H519" s="5">
        <v>45105.556215277778</v>
      </c>
      <c r="I519" s="4">
        <v>-30.5380859375</v>
      </c>
    </row>
    <row r="520" spans="8:9" x14ac:dyDescent="0.2">
      <c r="H520" s="5">
        <v>45105.556250000001</v>
      </c>
      <c r="I520" s="4">
        <v>-30.5458984375</v>
      </c>
    </row>
    <row r="521" spans="8:9" x14ac:dyDescent="0.2">
      <c r="H521" s="5">
        <v>45105.556296296294</v>
      </c>
      <c r="I521" s="4">
        <v>-30.5400390625</v>
      </c>
    </row>
    <row r="522" spans="8:9" x14ac:dyDescent="0.2">
      <c r="H522" s="5">
        <v>45105.556342592594</v>
      </c>
      <c r="I522" s="4">
        <v>-30.546875</v>
      </c>
    </row>
    <row r="523" spans="8:9" x14ac:dyDescent="0.2">
      <c r="H523" s="5">
        <v>45105.556446759256</v>
      </c>
      <c r="I523" s="4">
        <v>-30.5576171875</v>
      </c>
    </row>
    <row r="524" spans="8:9" x14ac:dyDescent="0.2">
      <c r="H524" s="5">
        <v>45105.556481481479</v>
      </c>
      <c r="I524" s="4">
        <v>-30.560546875</v>
      </c>
    </row>
    <row r="525" spans="8:9" x14ac:dyDescent="0.2">
      <c r="H525" s="5">
        <v>45105.556793981479</v>
      </c>
      <c r="I525" s="4">
        <v>-30.5791015625</v>
      </c>
    </row>
    <row r="526" spans="8:9" x14ac:dyDescent="0.2">
      <c r="H526" s="5">
        <v>45105.556828703702</v>
      </c>
      <c r="I526" s="4">
        <v>-30.58984375</v>
      </c>
    </row>
    <row r="527" spans="8:9" x14ac:dyDescent="0.2">
      <c r="H527" s="5">
        <v>45105.556898148148</v>
      </c>
      <c r="I527" s="4">
        <v>-30.6015625</v>
      </c>
    </row>
    <row r="528" spans="8:9" x14ac:dyDescent="0.2">
      <c r="H528" s="5">
        <v>45105.556944444441</v>
      </c>
      <c r="I528" s="4">
        <v>-30.6123046875</v>
      </c>
    </row>
    <row r="529" spans="8:9" x14ac:dyDescent="0.2">
      <c r="H529" s="5">
        <v>45105.557129629633</v>
      </c>
      <c r="I529" s="4">
        <v>-30.6357421875</v>
      </c>
    </row>
    <row r="530" spans="8:9" x14ac:dyDescent="0.2">
      <c r="H530" s="5">
        <v>45105.557152777779</v>
      </c>
      <c r="I530" s="4">
        <v>-30.6318359375</v>
      </c>
    </row>
    <row r="531" spans="8:9" x14ac:dyDescent="0.2">
      <c r="H531" s="5">
        <v>45105.557199074072</v>
      </c>
      <c r="I531" s="4">
        <v>-30.63671875</v>
      </c>
    </row>
    <row r="532" spans="8:9" x14ac:dyDescent="0.2">
      <c r="H532" s="5">
        <v>45105.557256944441</v>
      </c>
      <c r="I532" s="4">
        <v>-30.6494140625</v>
      </c>
    </row>
    <row r="533" spans="8:9" x14ac:dyDescent="0.2">
      <c r="H533" s="5">
        <v>45105.557291666664</v>
      </c>
      <c r="I533" s="4">
        <v>-30.654296875</v>
      </c>
    </row>
    <row r="534" spans="8:9" x14ac:dyDescent="0.2">
      <c r="H534" s="5">
        <v>45105.557337962964</v>
      </c>
      <c r="I534" s="4">
        <v>-30.6513671875</v>
      </c>
    </row>
    <row r="535" spans="8:9" x14ac:dyDescent="0.2">
      <c r="H535" s="5">
        <v>45105.557384259257</v>
      </c>
      <c r="I535" s="4">
        <v>-30.6591796875</v>
      </c>
    </row>
    <row r="536" spans="8:9" x14ac:dyDescent="0.2">
      <c r="H536" s="5">
        <v>45105.55740740741</v>
      </c>
      <c r="I536" s="4">
        <v>-30.662109375</v>
      </c>
    </row>
    <row r="537" spans="8:9" x14ac:dyDescent="0.2">
      <c r="H537" s="5">
        <v>45105.557476851849</v>
      </c>
      <c r="I537" s="4">
        <v>-30.658203125</v>
      </c>
    </row>
    <row r="538" spans="8:9" x14ac:dyDescent="0.2">
      <c r="H538" s="5">
        <v>45105.557581018518</v>
      </c>
      <c r="I538" s="4">
        <v>-30.6630859375</v>
      </c>
    </row>
    <row r="539" spans="8:9" x14ac:dyDescent="0.2">
      <c r="H539" s="5">
        <v>45105.557627314818</v>
      </c>
      <c r="I539" s="4">
        <v>-30.66015625</v>
      </c>
    </row>
    <row r="540" spans="8:9" x14ac:dyDescent="0.2">
      <c r="H540" s="5">
        <v>45105.557685185187</v>
      </c>
      <c r="I540" s="4">
        <v>-30.6533203125</v>
      </c>
    </row>
    <row r="541" spans="8:9" x14ac:dyDescent="0.2">
      <c r="H541" s="5">
        <v>45105.55773148148</v>
      </c>
      <c r="I541" s="4">
        <v>-30.6513671875</v>
      </c>
    </row>
    <row r="542" spans="8:9" x14ac:dyDescent="0.2">
      <c r="H542" s="5">
        <v>45105.557835648149</v>
      </c>
      <c r="I542" s="4">
        <v>-30.646484375</v>
      </c>
    </row>
    <row r="543" spans="8:9" x14ac:dyDescent="0.2">
      <c r="H543" s="5">
        <v>45105.557870370372</v>
      </c>
      <c r="I543" s="4">
        <v>-30.650390625</v>
      </c>
    </row>
    <row r="544" spans="8:9" x14ac:dyDescent="0.2">
      <c r="H544" s="5">
        <v>45105.558009259257</v>
      </c>
      <c r="I544" s="4">
        <v>-30.6396484375</v>
      </c>
    </row>
    <row r="545" spans="8:9" x14ac:dyDescent="0.2">
      <c r="H545" s="5">
        <v>45105.558055555557</v>
      </c>
      <c r="I545" s="4">
        <v>-30.638671875</v>
      </c>
    </row>
    <row r="546" spans="8:9" x14ac:dyDescent="0.2">
      <c r="H546" s="5">
        <v>45105.558240740742</v>
      </c>
      <c r="I546" s="4">
        <v>-30.6357421875</v>
      </c>
    </row>
    <row r="547" spans="8:9" x14ac:dyDescent="0.2">
      <c r="H547" s="5">
        <v>45105.558287037034</v>
      </c>
      <c r="I547" s="4">
        <v>-30.6435546875</v>
      </c>
    </row>
    <row r="548" spans="8:9" x14ac:dyDescent="0.2">
      <c r="H548" s="5">
        <v>45105.558333333334</v>
      </c>
      <c r="I548" s="4">
        <v>-30.6416015625</v>
      </c>
    </row>
    <row r="549" spans="8:9" x14ac:dyDescent="0.2">
      <c r="H549" s="5">
        <v>45105.558391203704</v>
      </c>
      <c r="I549" s="4">
        <v>-30.6435546875</v>
      </c>
    </row>
    <row r="550" spans="8:9" x14ac:dyDescent="0.2">
      <c r="H550" s="5">
        <v>45105.558425925927</v>
      </c>
      <c r="I550" s="4">
        <v>-30.6513671875</v>
      </c>
    </row>
    <row r="551" spans="8:9" x14ac:dyDescent="0.2">
      <c r="H551" s="5">
        <v>45105.558495370373</v>
      </c>
      <c r="I551" s="4">
        <v>-30.6572265625</v>
      </c>
    </row>
    <row r="552" spans="8:9" x14ac:dyDescent="0.2">
      <c r="H552" s="5">
        <v>45105.558564814812</v>
      </c>
      <c r="I552" s="4">
        <v>-30.6640625</v>
      </c>
    </row>
    <row r="553" spans="8:9" x14ac:dyDescent="0.2">
      <c r="H553" s="5">
        <v>45105.558634259258</v>
      </c>
      <c r="I553" s="4">
        <v>-30.677734375</v>
      </c>
    </row>
    <row r="554" spans="8:9" x14ac:dyDescent="0.2">
      <c r="H554" s="5">
        <v>45105.558680555558</v>
      </c>
      <c r="I554" s="4">
        <v>-30.6875</v>
      </c>
    </row>
    <row r="555" spans="8:9" x14ac:dyDescent="0.2">
      <c r="H555" s="5">
        <v>45105.55878472222</v>
      </c>
      <c r="I555" s="4">
        <v>-30.70703125</v>
      </c>
    </row>
    <row r="556" spans="8:9" x14ac:dyDescent="0.2">
      <c r="H556" s="5">
        <v>45105.558819444443</v>
      </c>
      <c r="I556" s="4">
        <v>-30.701171875</v>
      </c>
    </row>
    <row r="557" spans="8:9" x14ac:dyDescent="0.2">
      <c r="H557" s="5">
        <v>45105.558877314812</v>
      </c>
      <c r="I557" s="4">
        <v>-30.7119140625</v>
      </c>
    </row>
    <row r="558" spans="8:9" x14ac:dyDescent="0.2">
      <c r="H558" s="5">
        <v>45105.558900462966</v>
      </c>
      <c r="I558" s="4">
        <v>-30.708984375</v>
      </c>
    </row>
    <row r="559" spans="8:9" x14ac:dyDescent="0.2">
      <c r="H559" s="5">
        <v>45105.558935185189</v>
      </c>
      <c r="I559" s="4">
        <v>-30.7109375</v>
      </c>
    </row>
    <row r="560" spans="8:9" x14ac:dyDescent="0.2">
      <c r="H560" s="5">
        <v>45105.558993055558</v>
      </c>
      <c r="I560" s="4">
        <v>-30.72265625</v>
      </c>
    </row>
    <row r="561" spans="8:9" x14ac:dyDescent="0.2">
      <c r="H561" s="5">
        <v>45105.559016203704</v>
      </c>
      <c r="I561" s="4">
        <v>-30.7255859375</v>
      </c>
    </row>
    <row r="562" spans="8:9" x14ac:dyDescent="0.2">
      <c r="H562" s="5">
        <v>45105.559050925927</v>
      </c>
      <c r="I562" s="4">
        <v>-30.728515625</v>
      </c>
    </row>
    <row r="563" spans="8:9" x14ac:dyDescent="0.2">
      <c r="H563" s="5">
        <v>45105.559108796297</v>
      </c>
      <c r="I563" s="4">
        <v>-30.73828125</v>
      </c>
    </row>
    <row r="564" spans="8:9" x14ac:dyDescent="0.2">
      <c r="H564" s="5">
        <v>45105.559131944443</v>
      </c>
      <c r="I564" s="4">
        <v>-30.74609375</v>
      </c>
    </row>
    <row r="565" spans="8:9" x14ac:dyDescent="0.2">
      <c r="H565" s="5">
        <v>45105.559166666666</v>
      </c>
      <c r="I565" s="4">
        <v>-30.755859375</v>
      </c>
    </row>
    <row r="566" spans="8:9" x14ac:dyDescent="0.2">
      <c r="H566" s="5">
        <v>45105.559224537035</v>
      </c>
      <c r="I566" s="4">
        <v>-30.7626953125</v>
      </c>
    </row>
    <row r="567" spans="8:9" x14ac:dyDescent="0.2">
      <c r="H567" s="5">
        <v>45105.559259259258</v>
      </c>
      <c r="I567" s="4">
        <v>-30.765625</v>
      </c>
    </row>
    <row r="568" spans="8:9" x14ac:dyDescent="0.2">
      <c r="H568" s="5">
        <v>45105.559317129628</v>
      </c>
      <c r="I568" s="4">
        <v>-30.779296875</v>
      </c>
    </row>
    <row r="569" spans="8:9" x14ac:dyDescent="0.2">
      <c r="H569" s="5">
        <v>45105.559340277781</v>
      </c>
      <c r="I569" s="4">
        <v>-30.7744140625</v>
      </c>
    </row>
    <row r="570" spans="8:9" x14ac:dyDescent="0.2">
      <c r="H570" s="5">
        <v>45105.559374999997</v>
      </c>
      <c r="I570" s="4">
        <v>-30.7763671875</v>
      </c>
    </row>
    <row r="571" spans="8:9" x14ac:dyDescent="0.2">
      <c r="H571" s="5">
        <v>45105.559444444443</v>
      </c>
      <c r="I571" s="4">
        <v>-30.78515625</v>
      </c>
    </row>
    <row r="572" spans="8:9" x14ac:dyDescent="0.2">
      <c r="H572" s="5">
        <v>45105.559571759259</v>
      </c>
      <c r="I572" s="4">
        <v>-30.779296875</v>
      </c>
    </row>
    <row r="573" spans="8:9" x14ac:dyDescent="0.2">
      <c r="H573" s="5">
        <v>45105.559606481482</v>
      </c>
      <c r="I573" s="4">
        <v>-30.7705078125</v>
      </c>
    </row>
    <row r="574" spans="8:9" x14ac:dyDescent="0.2">
      <c r="H574" s="5">
        <v>45105.559687499997</v>
      </c>
      <c r="I574" s="4">
        <v>-30.771484375</v>
      </c>
    </row>
    <row r="575" spans="8:9" x14ac:dyDescent="0.2">
      <c r="H575" s="5">
        <v>45105.559803240743</v>
      </c>
      <c r="I575" s="4">
        <v>-30.7646484375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42BDF-3577-7A4D-AAB4-5823264BDBF7}">
  <dimension ref="A1:D12"/>
  <sheetViews>
    <sheetView workbookViewId="0">
      <selection activeCell="G22" sqref="G22"/>
    </sheetView>
  </sheetViews>
  <sheetFormatPr baseColWidth="10" defaultRowHeight="16" x14ac:dyDescent="0.2"/>
  <cols>
    <col min="1" max="1" width="23.5" customWidth="1"/>
  </cols>
  <sheetData>
    <row r="1" spans="1:4" x14ac:dyDescent="0.2">
      <c r="A1" t="s">
        <v>7</v>
      </c>
      <c r="B1" t="s">
        <v>5</v>
      </c>
      <c r="C1" t="s">
        <v>6</v>
      </c>
      <c r="D1" t="s">
        <v>8</v>
      </c>
    </row>
    <row r="2" spans="1:4" x14ac:dyDescent="0.2">
      <c r="A2" s="13">
        <v>0.57500000000000007</v>
      </c>
      <c r="B2">
        <v>1</v>
      </c>
      <c r="C2">
        <v>0.67</v>
      </c>
      <c r="D2">
        <f>B2*C2/24</f>
        <v>2.7916666666666669E-2</v>
      </c>
    </row>
    <row r="3" spans="1:4" x14ac:dyDescent="0.2">
      <c r="A3" s="13">
        <v>0.57777777777777783</v>
      </c>
      <c r="B3">
        <v>2</v>
      </c>
      <c r="C3">
        <v>1.37</v>
      </c>
      <c r="D3">
        <f t="shared" ref="D3:D7" si="0">B3*C3/24</f>
        <v>0.11416666666666668</v>
      </c>
    </row>
    <row r="4" spans="1:4" x14ac:dyDescent="0.2">
      <c r="A4" s="15">
        <v>45105.581250000003</v>
      </c>
      <c r="B4">
        <v>3</v>
      </c>
      <c r="C4">
        <v>2.0699999999999998</v>
      </c>
      <c r="D4">
        <f t="shared" si="0"/>
        <v>0.25874999999999998</v>
      </c>
    </row>
    <row r="5" spans="1:4" x14ac:dyDescent="0.2">
      <c r="A5" s="15">
        <v>45105.584027777775</v>
      </c>
      <c r="B5">
        <v>4</v>
      </c>
      <c r="C5">
        <v>2.76</v>
      </c>
      <c r="D5">
        <f t="shared" si="0"/>
        <v>0.45999999999999996</v>
      </c>
    </row>
    <row r="6" spans="1:4" x14ac:dyDescent="0.2">
      <c r="A6" s="15">
        <v>45105.585416666669</v>
      </c>
      <c r="B6">
        <v>5</v>
      </c>
      <c r="C6">
        <v>3.44</v>
      </c>
      <c r="D6">
        <f t="shared" si="0"/>
        <v>0.71666666666666667</v>
      </c>
    </row>
    <row r="7" spans="1:4" x14ac:dyDescent="0.2">
      <c r="A7" s="15">
        <v>45105.588194444441</v>
      </c>
      <c r="B7">
        <v>6</v>
      </c>
      <c r="C7">
        <v>4.1399999999999997</v>
      </c>
      <c r="D7">
        <f t="shared" si="0"/>
        <v>1.0349999999999999</v>
      </c>
    </row>
    <row r="8" spans="1:4" x14ac:dyDescent="0.2">
      <c r="A8" s="11"/>
    </row>
    <row r="9" spans="1:4" x14ac:dyDescent="0.2">
      <c r="A9" s="11"/>
    </row>
    <row r="10" spans="1:4" x14ac:dyDescent="0.2">
      <c r="A10" s="11"/>
    </row>
    <row r="11" spans="1:4" x14ac:dyDescent="0.2">
      <c r="A11" s="11"/>
    </row>
    <row r="12" spans="1:4" x14ac:dyDescent="0.2">
      <c r="A12" s="11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DDC0E-98C4-0F4A-9199-D53A2C6C4D72}">
  <dimension ref="A1:D7"/>
  <sheetViews>
    <sheetView workbookViewId="0">
      <selection activeCell="B2" sqref="B2"/>
    </sheetView>
  </sheetViews>
  <sheetFormatPr baseColWidth="10" defaultRowHeight="16" x14ac:dyDescent="0.2"/>
  <cols>
    <col min="4" max="4" width="11.1640625" bestFit="1" customWidth="1"/>
  </cols>
  <sheetData>
    <row r="1" spans="1:4" x14ac:dyDescent="0.2">
      <c r="A1" s="12" t="s">
        <v>6</v>
      </c>
      <c r="B1" s="12" t="s">
        <v>5</v>
      </c>
      <c r="C1" s="12" t="s">
        <v>8</v>
      </c>
      <c r="D1" s="12" t="s">
        <v>7</v>
      </c>
    </row>
    <row r="2" spans="1:4" x14ac:dyDescent="0.2">
      <c r="A2" s="12">
        <v>0</v>
      </c>
      <c r="B2" s="12">
        <v>0</v>
      </c>
      <c r="C2" s="12">
        <v>0</v>
      </c>
      <c r="D2" s="14">
        <v>0.40763888888888888</v>
      </c>
    </row>
    <row r="3" spans="1:4" x14ac:dyDescent="0.2">
      <c r="A3" s="12">
        <v>0.46</v>
      </c>
      <c r="B3" s="12">
        <v>0.5</v>
      </c>
      <c r="C3" s="12">
        <v>0.23</v>
      </c>
      <c r="D3" s="14">
        <v>0.40763888888888888</v>
      </c>
    </row>
    <row r="4" spans="1:4" x14ac:dyDescent="0.2">
      <c r="A4" s="12">
        <v>0.98</v>
      </c>
      <c r="B4" s="12">
        <v>1</v>
      </c>
      <c r="C4" s="12">
        <v>0.98</v>
      </c>
      <c r="D4" s="14">
        <v>0.41041666666666665</v>
      </c>
    </row>
    <row r="5" spans="1:4" x14ac:dyDescent="0.2">
      <c r="A5" s="12">
        <v>1.49</v>
      </c>
      <c r="B5" s="12">
        <v>1.49</v>
      </c>
      <c r="C5" s="12">
        <v>2.2201</v>
      </c>
      <c r="D5" s="14">
        <v>0.41319444444444442</v>
      </c>
    </row>
    <row r="6" spans="1:4" x14ac:dyDescent="0.2">
      <c r="A6" s="12">
        <v>2.0099999999999998</v>
      </c>
      <c r="B6" s="12">
        <v>2</v>
      </c>
      <c r="C6" s="12">
        <v>4.0199999999999996</v>
      </c>
      <c r="D6" s="14">
        <v>0.41597222222222219</v>
      </c>
    </row>
    <row r="7" spans="1:4" x14ac:dyDescent="0.2">
      <c r="A7" s="12">
        <v>2.4900000000000002</v>
      </c>
      <c r="B7" s="12">
        <v>2.4900000000000002</v>
      </c>
      <c r="C7" s="12">
        <v>6.2000999999999999</v>
      </c>
      <c r="D7" s="14">
        <v>0.41875000000000001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5F9C4-8C6F-A349-B2F5-F3FB352FD3A1}">
  <dimension ref="A1:D7"/>
  <sheetViews>
    <sheetView workbookViewId="0">
      <selection activeCell="K21" sqref="K21"/>
    </sheetView>
  </sheetViews>
  <sheetFormatPr baseColWidth="10" defaultRowHeight="16" x14ac:dyDescent="0.2"/>
  <cols>
    <col min="4" max="4" width="11.1640625" bestFit="1" customWidth="1"/>
  </cols>
  <sheetData>
    <row r="1" spans="1:4" x14ac:dyDescent="0.2">
      <c r="A1" s="12" t="s">
        <v>6</v>
      </c>
      <c r="B1" s="12" t="s">
        <v>5</v>
      </c>
      <c r="C1" s="12" t="s">
        <v>8</v>
      </c>
      <c r="D1" s="12" t="s">
        <v>7</v>
      </c>
    </row>
    <row r="2" spans="1:4" x14ac:dyDescent="0.2">
      <c r="A2" s="12">
        <v>0</v>
      </c>
      <c r="B2" s="12">
        <v>0</v>
      </c>
      <c r="C2" s="12">
        <v>0</v>
      </c>
      <c r="D2" s="14"/>
    </row>
    <row r="3" spans="1:4" x14ac:dyDescent="0.2">
      <c r="A3" s="12">
        <v>0.96</v>
      </c>
      <c r="B3" s="12">
        <v>1</v>
      </c>
      <c r="C3" s="12">
        <v>0.96</v>
      </c>
      <c r="D3" s="14">
        <v>0.45902777777777781</v>
      </c>
    </row>
    <row r="4" spans="1:4" x14ac:dyDescent="0.2">
      <c r="A4" s="12">
        <v>1.46</v>
      </c>
      <c r="B4" s="12">
        <v>1.5</v>
      </c>
      <c r="C4" s="12">
        <v>2.19</v>
      </c>
      <c r="D4" s="14">
        <v>0.4597222222222222</v>
      </c>
    </row>
    <row r="5" spans="1:4" x14ac:dyDescent="0.2">
      <c r="A5" s="12">
        <v>2.0299999999999998</v>
      </c>
      <c r="B5" s="12">
        <v>2.06</v>
      </c>
      <c r="C5" s="12">
        <v>4.1818</v>
      </c>
      <c r="D5" s="14">
        <v>0.46111111111111108</v>
      </c>
    </row>
    <row r="6" spans="1:4" x14ac:dyDescent="0.2">
      <c r="A6" s="12">
        <v>2.76</v>
      </c>
      <c r="B6" s="12">
        <v>2.78</v>
      </c>
      <c r="C6" s="12">
        <v>7.6727999999999996</v>
      </c>
      <c r="D6" s="14">
        <v>0.46319444444444446</v>
      </c>
    </row>
    <row r="7" spans="1:4" x14ac:dyDescent="0.2">
      <c r="A7" s="12">
        <v>0</v>
      </c>
      <c r="B7" s="12">
        <v>0</v>
      </c>
      <c r="C7" s="12">
        <v>0</v>
      </c>
      <c r="D7" s="14">
        <v>0.52361111111111114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F06D5-6537-E54C-A525-48CB225299BE}">
  <dimension ref="A1:D7"/>
  <sheetViews>
    <sheetView workbookViewId="0">
      <selection activeCell="I20" sqref="I20"/>
    </sheetView>
  </sheetViews>
  <sheetFormatPr baseColWidth="10" defaultRowHeight="16" x14ac:dyDescent="0.2"/>
  <sheetData>
    <row r="1" spans="1:4" x14ac:dyDescent="0.2">
      <c r="A1" s="12" t="s">
        <v>6</v>
      </c>
      <c r="B1" s="12" t="s">
        <v>5</v>
      </c>
      <c r="C1" s="12" t="s">
        <v>8</v>
      </c>
      <c r="D1" s="12" t="s">
        <v>7</v>
      </c>
    </row>
    <row r="2" spans="1:4" x14ac:dyDescent="0.2">
      <c r="A2" s="12">
        <v>0.46</v>
      </c>
      <c r="B2" s="12">
        <v>0.49</v>
      </c>
      <c r="C2" s="12">
        <v>0.22539999999999999</v>
      </c>
      <c r="D2" s="14">
        <v>0.39444444444444443</v>
      </c>
    </row>
    <row r="3" spans="1:4" x14ac:dyDescent="0.2">
      <c r="A3" s="12">
        <v>0.97</v>
      </c>
      <c r="B3" s="12">
        <v>1</v>
      </c>
      <c r="C3" s="12">
        <v>0.97</v>
      </c>
      <c r="D3" s="14">
        <v>0.39513888888888887</v>
      </c>
    </row>
    <row r="4" spans="1:4" x14ac:dyDescent="0.2">
      <c r="A4" s="12">
        <v>1.46</v>
      </c>
      <c r="B4" s="12">
        <v>1.5</v>
      </c>
      <c r="C4" s="12">
        <v>2.19</v>
      </c>
      <c r="D4" s="14">
        <v>0.39583333333333331</v>
      </c>
    </row>
    <row r="5" spans="1:4" x14ac:dyDescent="0.2">
      <c r="A5" s="12">
        <v>1.99</v>
      </c>
      <c r="B5" s="12">
        <v>2.0099999999999998</v>
      </c>
      <c r="C5" s="12">
        <v>3.9998999999999998</v>
      </c>
      <c r="D5" s="14">
        <v>0.39652777777777781</v>
      </c>
    </row>
    <row r="6" spans="1:4" x14ac:dyDescent="0.2">
      <c r="A6" s="12">
        <v>2.4900000000000002</v>
      </c>
      <c r="B6" s="12">
        <v>2.4900000000000002</v>
      </c>
      <c r="C6" s="12">
        <v>6.2000999999999999</v>
      </c>
      <c r="D6" s="14">
        <v>0.3979166666666667</v>
      </c>
    </row>
    <row r="7" spans="1:4" x14ac:dyDescent="0.2">
      <c r="A7" s="12">
        <v>2.88</v>
      </c>
      <c r="B7" s="12">
        <v>2.88</v>
      </c>
      <c r="C7" s="12">
        <v>8.2943999999999996</v>
      </c>
      <c r="D7" s="14">
        <v>0.39861111111111108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1E52-0478-C742-970D-78CAF823EC84}">
  <dimension ref="A1:D5"/>
  <sheetViews>
    <sheetView workbookViewId="0">
      <selection activeCell="G1" sqref="G1"/>
    </sheetView>
  </sheetViews>
  <sheetFormatPr baseColWidth="10" defaultRowHeight="16" x14ac:dyDescent="0.2"/>
  <sheetData>
    <row r="1" spans="1:4" x14ac:dyDescent="0.2">
      <c r="A1" s="12" t="s">
        <v>6</v>
      </c>
      <c r="B1" s="12" t="s">
        <v>5</v>
      </c>
      <c r="C1" s="12" t="s">
        <v>8</v>
      </c>
      <c r="D1" s="12" t="s">
        <v>7</v>
      </c>
    </row>
    <row r="2" spans="1:4" x14ac:dyDescent="0.2">
      <c r="A2" s="12">
        <v>0</v>
      </c>
      <c r="B2" s="12">
        <v>0</v>
      </c>
      <c r="C2" s="12">
        <v>0</v>
      </c>
      <c r="D2" s="14">
        <v>0.50555555555555554</v>
      </c>
    </row>
    <row r="3" spans="1:4" x14ac:dyDescent="0.2">
      <c r="A3" s="12">
        <v>1.87</v>
      </c>
      <c r="B3" s="12">
        <v>2</v>
      </c>
      <c r="C3" s="12">
        <v>3.74</v>
      </c>
      <c r="D3" s="14">
        <v>0.51180555555555551</v>
      </c>
    </row>
    <row r="4" spans="1:4" x14ac:dyDescent="0.2">
      <c r="A4" s="12">
        <v>2.93</v>
      </c>
      <c r="B4" s="12">
        <v>3</v>
      </c>
      <c r="C4" s="12">
        <v>8.7899999999999991</v>
      </c>
      <c r="D4" s="14">
        <v>0.51388888888888895</v>
      </c>
    </row>
    <row r="5" spans="1:4" x14ac:dyDescent="0.2">
      <c r="A5" s="12">
        <v>3.49</v>
      </c>
      <c r="B5" s="12">
        <v>3.5</v>
      </c>
      <c r="C5" s="12">
        <v>12.215</v>
      </c>
      <c r="D5" s="14">
        <v>0.51527777777777783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BC81-C747-5C4C-9DEA-067FC6F92FF2}">
  <dimension ref="A1:D11"/>
  <sheetViews>
    <sheetView tabSelected="1" workbookViewId="0">
      <selection activeCell="F19" sqref="F19"/>
    </sheetView>
  </sheetViews>
  <sheetFormatPr baseColWidth="10" defaultRowHeight="16" x14ac:dyDescent="0.2"/>
  <sheetData>
    <row r="1" spans="1:4" x14ac:dyDescent="0.2">
      <c r="A1" s="12" t="s">
        <v>6</v>
      </c>
      <c r="B1" s="12" t="s">
        <v>5</v>
      </c>
      <c r="C1" s="12" t="s">
        <v>8</v>
      </c>
      <c r="D1" s="12" t="s">
        <v>7</v>
      </c>
    </row>
    <row r="2" spans="1:4" x14ac:dyDescent="0.2">
      <c r="A2" s="12">
        <v>0</v>
      </c>
      <c r="B2" s="12">
        <v>0</v>
      </c>
      <c r="C2" s="12">
        <v>0</v>
      </c>
      <c r="D2" s="14">
        <v>0.45833333333333331</v>
      </c>
    </row>
    <row r="3" spans="1:4" x14ac:dyDescent="0.2">
      <c r="A3" s="12">
        <v>0.99</v>
      </c>
      <c r="B3" s="12">
        <v>1.0900000000000001</v>
      </c>
      <c r="C3" s="12">
        <v>1.0790999999999999</v>
      </c>
      <c r="D3" s="14">
        <v>0.4680555555555555</v>
      </c>
    </row>
    <row r="4" spans="1:4" x14ac:dyDescent="0.2">
      <c r="A4" s="12">
        <v>1.57</v>
      </c>
      <c r="B4" s="12">
        <v>1.64</v>
      </c>
      <c r="C4" s="12">
        <v>2.5748000000000002</v>
      </c>
      <c r="D4" s="14">
        <v>0.48055555555555557</v>
      </c>
    </row>
    <row r="5" spans="1:4" x14ac:dyDescent="0.2">
      <c r="A5" s="12">
        <v>2.0099999999999998</v>
      </c>
      <c r="B5" s="12">
        <v>2.06</v>
      </c>
      <c r="C5" s="12">
        <v>4.1406000000000001</v>
      </c>
      <c r="D5" s="14">
        <v>0.49374999999999997</v>
      </c>
    </row>
    <row r="6" spans="1:4" x14ac:dyDescent="0.2">
      <c r="A6" s="12">
        <v>2.34</v>
      </c>
      <c r="B6" s="12">
        <v>2.37</v>
      </c>
      <c r="C6" s="12">
        <v>5.5457999999999998</v>
      </c>
      <c r="D6" s="14">
        <v>0.50277777777777777</v>
      </c>
    </row>
    <row r="7" spans="1:4" x14ac:dyDescent="0.2">
      <c r="A7" s="12">
        <v>2.64</v>
      </c>
      <c r="B7" s="12">
        <v>2.69</v>
      </c>
      <c r="C7" s="12">
        <v>7.1016000000000004</v>
      </c>
      <c r="D7" s="14">
        <v>0.50902777777777775</v>
      </c>
    </row>
    <row r="8" spans="1:4" x14ac:dyDescent="0.2">
      <c r="A8" s="12">
        <v>2.9</v>
      </c>
      <c r="B8" s="12">
        <v>2.93</v>
      </c>
      <c r="C8" s="12">
        <v>8.4969999999999999</v>
      </c>
      <c r="D8" s="14">
        <v>0.52152777777777781</v>
      </c>
    </row>
    <row r="9" spans="1:4" x14ac:dyDescent="0.2">
      <c r="A9" s="12">
        <v>3.16</v>
      </c>
      <c r="B9" s="12">
        <v>3.2</v>
      </c>
      <c r="C9" s="12">
        <v>10.112</v>
      </c>
      <c r="D9" s="14">
        <v>0.52986111111111112</v>
      </c>
    </row>
    <row r="10" spans="1:4" x14ac:dyDescent="0.2">
      <c r="A10" s="12">
        <v>3.6</v>
      </c>
      <c r="B10" s="12">
        <v>3.64</v>
      </c>
      <c r="C10" s="12">
        <v>13.103999999999999</v>
      </c>
      <c r="D10" s="14">
        <v>0.53611111111111109</v>
      </c>
    </row>
    <row r="11" spans="1:4" x14ac:dyDescent="0.2">
      <c r="A11" s="12">
        <v>4</v>
      </c>
      <c r="B11" s="12">
        <v>4.0599999999999996</v>
      </c>
      <c r="C11" s="12">
        <v>16.239999999999998</v>
      </c>
      <c r="D11" s="14">
        <v>0.54097222222222219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ThermalTest_TIF</vt:lpstr>
      <vt:lpstr>correcting_init_temp</vt:lpstr>
      <vt:lpstr>28Jun_Elog</vt:lpstr>
      <vt:lpstr>20Jul_Elog</vt:lpstr>
      <vt:lpstr>25Jul_Elog</vt:lpstr>
      <vt:lpstr>26Jul_Elog</vt:lpstr>
      <vt:lpstr>26Jul_2</vt:lpstr>
      <vt:lpstr>2Aug_Elog</vt:lpstr>
      <vt:lpstr>Sheet7</vt:lpstr>
      <vt:lpstr>TheoryFit</vt:lpstr>
      <vt:lpstr>channel4_TECreadings</vt:lpstr>
      <vt:lpstr>Sheet2</vt:lpstr>
      <vt:lpstr>SiPMs v TECs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 Kulkarni</dc:creator>
  <cp:lastModifiedBy>Shree Kulkarni</cp:lastModifiedBy>
  <dcterms:created xsi:type="dcterms:W3CDTF">2023-06-26T21:09:46Z</dcterms:created>
  <dcterms:modified xsi:type="dcterms:W3CDTF">2023-08-03T07:19:05Z</dcterms:modified>
</cp:coreProperties>
</file>