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F30" i="1"/>
  <c r="F29" i="1"/>
  <c r="F28" i="1"/>
  <c r="F27" i="1"/>
  <c r="F26" i="1"/>
  <c r="D30" i="1"/>
  <c r="D29" i="1"/>
  <c r="D28" i="1"/>
  <c r="D27" i="1"/>
  <c r="D26" i="1"/>
  <c r="B30" i="1"/>
  <c r="B29" i="1"/>
  <c r="B28" i="1"/>
  <c r="B27" i="1"/>
  <c r="B26" i="1"/>
  <c r="I9" i="1"/>
  <c r="G9" i="1"/>
  <c r="E9" i="1" l="1"/>
  <c r="C9" i="1"/>
  <c r="C7" i="1"/>
</calcChain>
</file>

<file path=xl/sharedStrings.xml><?xml version="1.0" encoding="utf-8"?>
<sst xmlns="http://schemas.openxmlformats.org/spreadsheetml/2006/main" count="117" uniqueCount="45">
  <si>
    <t>예스웹</t>
    <phoneticPr fontId="2" type="noConversion"/>
  </si>
  <si>
    <t>㈜트리제이컴퍼니</t>
    <phoneticPr fontId="2" type="noConversion"/>
  </si>
  <si>
    <t>미래엔</t>
    <phoneticPr fontId="2" type="noConversion"/>
  </si>
  <si>
    <t>㈜디리아</t>
    <phoneticPr fontId="2" type="noConversion"/>
  </si>
  <si>
    <t>주식회사 라인콩코리아</t>
    <phoneticPr fontId="2" type="noConversion"/>
  </si>
  <si>
    <t>서재국</t>
    <phoneticPr fontId="2" type="noConversion"/>
  </si>
  <si>
    <t>㈜다능에듀</t>
    <phoneticPr fontId="2" type="noConversion"/>
  </si>
  <si>
    <t>㈜포비즈코리아</t>
    <phoneticPr fontId="2" type="noConversion"/>
  </si>
  <si>
    <t>원미디어</t>
    <phoneticPr fontId="2" type="noConversion"/>
  </si>
  <si>
    <t>이펀컴퍼니 리미티드</t>
    <phoneticPr fontId="2" type="noConversion"/>
  </si>
  <si>
    <t>시니어마케팅시스템코리아</t>
    <phoneticPr fontId="2" type="noConversion"/>
  </si>
  <si>
    <t>㈜엠씨에이티</t>
    <phoneticPr fontId="2" type="noConversion"/>
  </si>
  <si>
    <t>주식회사 스마트애드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</si>
  <si>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</si>
  <si>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</si>
  <si>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</si>
  <si>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John.K.Wood</t>
    <phoneticPr fontId="2" type="noConversion"/>
  </si>
  <si>
    <t>엠케이에스코리아</t>
    <phoneticPr fontId="2" type="noConversion"/>
  </si>
  <si>
    <t>(주)비젼퓨쳐</t>
    <phoneticPr fontId="2" type="noConversion"/>
  </si>
  <si>
    <t>㈜쿠차</t>
    <phoneticPr fontId="2" type="noConversion"/>
  </si>
  <si>
    <t>㈜시대고시기획</t>
    <phoneticPr fontId="2" type="noConversion"/>
  </si>
  <si>
    <t>㈜한정보기술</t>
    <phoneticPr fontId="2" type="noConversion"/>
  </si>
  <si>
    <t>CTI</t>
    <phoneticPr fontId="2" type="noConversion"/>
  </si>
  <si>
    <t>윈윈소프트</t>
    <phoneticPr fontId="2" type="noConversion"/>
  </si>
  <si>
    <t>국민레저산업주식회사</t>
    <phoneticPr fontId="2" type="noConversion"/>
  </si>
  <si>
    <t>현대의료기</t>
    <phoneticPr fontId="2" type="noConversion"/>
  </si>
  <si>
    <t>7월</t>
    <phoneticPr fontId="2" type="noConversion"/>
  </si>
  <si>
    <t>담당자</t>
    <phoneticPr fontId="2" type="noConversion"/>
  </si>
  <si>
    <t>김영호</t>
    <phoneticPr fontId="2" type="noConversion"/>
  </si>
  <si>
    <t>박영범</t>
    <phoneticPr fontId="2" type="noConversion"/>
  </si>
  <si>
    <t>김영호</t>
    <phoneticPr fontId="2" type="noConversion"/>
  </si>
  <si>
    <t>박영범</t>
    <phoneticPr fontId="2" type="noConversion"/>
  </si>
  <si>
    <t>김형문</t>
    <phoneticPr fontId="2" type="noConversion"/>
  </si>
  <si>
    <t>노성민</t>
    <phoneticPr fontId="2" type="noConversion"/>
  </si>
  <si>
    <t>노성민</t>
    <phoneticPr fontId="2" type="noConversion"/>
  </si>
  <si>
    <t>김형문</t>
    <phoneticPr fontId="2" type="noConversion"/>
  </si>
  <si>
    <t>김영호</t>
    <phoneticPr fontId="2" type="noConversion"/>
  </si>
  <si>
    <t>김형문</t>
    <phoneticPr fontId="2" type="noConversion"/>
  </si>
  <si>
    <t>박영범</t>
    <phoneticPr fontId="2" type="noConversion"/>
  </si>
  <si>
    <t>이원혁</t>
    <phoneticPr fontId="2" type="noConversion"/>
  </si>
  <si>
    <t>노성민</t>
    <phoneticPr fontId="2" type="noConversion"/>
  </si>
  <si>
    <t>김영호</t>
    <phoneticPr fontId="2" type="noConversion"/>
  </si>
  <si>
    <t>김영호</t>
    <phoneticPr fontId="2" type="noConversion"/>
  </si>
  <si>
    <t>노성민</t>
    <phoneticPr fontId="2" type="noConversion"/>
  </si>
  <si>
    <t>이원혁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</si>
</sst>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36" sqref="E36"/>
    </sheetView>
  </sheetViews>
  <sheetFormatPr defaultRowHeight="13.5" x14ac:dyDescent="0.3"/>
  <cols>
    <col min="1" max="1" width="9" style="2"/>
    <col min="2" max="2" width="22.25" style="2" bestFit="1" customWidth="1"/>
    <col min="3" max="3" width="9.625" style="3" bestFit="1" customWidth="1"/>
    <col min="4" max="4" width="22.25" style="2" bestFit="1" customWidth="1"/>
    <col min="5" max="5" width="9.625" style="3" bestFit="1" customWidth="1"/>
    <col min="6" max="6" width="22.25" style="2" bestFit="1" customWidth="1"/>
    <col min="7" max="7" width="9.625" style="3" bestFit="1" customWidth="1"/>
    <col min="8" max="8" width="22.25" style="2" bestFit="1" customWidth="1"/>
    <col min="9" max="9" width="9.625" style="3" bestFit="1" customWidth="1"/>
    <col min="10" max="16384" width="9" style="2"/>
  </cols>
  <sheetData>
    <row r="1" spans="1:9" x14ac:dyDescent="0.3">
      <c r="A1" s="2" t="s">
        <v>27</v>
      </c>
      <c r="B1" s="1" t="s">
        <v>13</v>
      </c>
      <c r="C1" s="1"/>
      <c r="D1" s="1" t="s">
        <v>14</v>
      </c>
      <c r="E1" s="1"/>
      <c r="F1" s="1" t="s">
        <v>15</v>
      </c>
      <c r="G1" s="1"/>
      <c r="H1" s="1" t="s">
        <v>26</v>
      </c>
      <c r="I1" s="1"/>
    </row>
    <row r="2" spans="1:9" x14ac:dyDescent="0.3">
      <c r="A2" s="2" t="s">
        <v>28</v>
      </c>
      <c r="B2" s="2" t="s">
        <v>0</v>
      </c>
      <c r="C2" s="3">
        <v>80000</v>
      </c>
      <c r="D2" s="2" t="s">
        <v>0</v>
      </c>
      <c r="E2" s="3">
        <v>80000</v>
      </c>
      <c r="F2" s="2" t="s">
        <v>0</v>
      </c>
      <c r="G2" s="3">
        <v>41000</v>
      </c>
      <c r="H2" s="2" t="s">
        <v>0</v>
      </c>
      <c r="I2" s="3">
        <v>42000</v>
      </c>
    </row>
    <row r="3" spans="1:9" x14ac:dyDescent="0.3">
      <c r="A3" s="2" t="s">
        <v>30</v>
      </c>
      <c r="B3" s="2" t="s">
        <v>1</v>
      </c>
      <c r="C3" s="3">
        <v>90000</v>
      </c>
      <c r="D3" s="2" t="s">
        <v>1</v>
      </c>
      <c r="E3" s="3">
        <v>64000</v>
      </c>
    </row>
    <row r="4" spans="1:9" x14ac:dyDescent="0.3">
      <c r="A4" s="2" t="s">
        <v>31</v>
      </c>
      <c r="B4" s="2" t="s">
        <v>2</v>
      </c>
      <c r="C4" s="3">
        <v>760000</v>
      </c>
      <c r="D4" s="2" t="s">
        <v>2</v>
      </c>
      <c r="E4" s="3">
        <v>410000</v>
      </c>
      <c r="F4" s="2" t="s">
        <v>2</v>
      </c>
      <c r="G4" s="3">
        <v>740000</v>
      </c>
      <c r="H4" s="2" t="s">
        <v>2</v>
      </c>
      <c r="I4" s="3">
        <v>580000</v>
      </c>
    </row>
    <row r="5" spans="1:9" x14ac:dyDescent="0.3">
      <c r="A5" s="2" t="s">
        <v>32</v>
      </c>
      <c r="B5" s="2" t="s">
        <v>3</v>
      </c>
      <c r="C5" s="3">
        <v>320000</v>
      </c>
      <c r="D5" s="2" t="s">
        <v>3</v>
      </c>
      <c r="E5" s="3">
        <v>240000</v>
      </c>
      <c r="F5" s="2" t="s">
        <v>3</v>
      </c>
      <c r="G5" s="3">
        <v>80000</v>
      </c>
      <c r="H5" s="2" t="s">
        <v>3</v>
      </c>
      <c r="I5" s="3">
        <v>160000</v>
      </c>
    </row>
    <row r="6" spans="1:9" x14ac:dyDescent="0.3">
      <c r="A6" s="2" t="s">
        <v>29</v>
      </c>
      <c r="B6" s="2" t="s">
        <v>4</v>
      </c>
      <c r="C6" s="3">
        <v>200000</v>
      </c>
      <c r="D6" s="2" t="s">
        <v>4</v>
      </c>
      <c r="E6" s="3">
        <v>600000</v>
      </c>
      <c r="F6" s="2" t="s">
        <v>4</v>
      </c>
      <c r="G6" s="3">
        <v>200000</v>
      </c>
      <c r="H6" s="2" t="s">
        <v>4</v>
      </c>
      <c r="I6" s="3">
        <v>300000</v>
      </c>
    </row>
    <row r="7" spans="1:9" x14ac:dyDescent="0.3">
      <c r="A7" s="2" t="s">
        <v>33</v>
      </c>
      <c r="B7" s="2" t="s">
        <v>5</v>
      </c>
      <c r="C7" s="3">
        <f>110000+130000</f>
        <v>240000</v>
      </c>
      <c r="D7" s="2" t="s">
        <v>5</v>
      </c>
      <c r="E7" s="3">
        <v>200000</v>
      </c>
      <c r="F7" s="2" t="s">
        <v>5</v>
      </c>
      <c r="G7" s="3">
        <v>200000</v>
      </c>
      <c r="H7" s="2" t="s">
        <v>5</v>
      </c>
      <c r="I7" s="3">
        <v>220000</v>
      </c>
    </row>
    <row r="8" spans="1:9" x14ac:dyDescent="0.3">
      <c r="A8" s="2" t="s">
        <v>33</v>
      </c>
      <c r="B8" s="2" t="s">
        <v>6</v>
      </c>
      <c r="C8" s="3">
        <v>420000</v>
      </c>
      <c r="D8" s="2" t="s">
        <v>6</v>
      </c>
      <c r="E8" s="3">
        <v>210000</v>
      </c>
      <c r="F8" s="2" t="s">
        <v>6</v>
      </c>
      <c r="G8" s="3">
        <v>770000</v>
      </c>
      <c r="H8" s="2" t="s">
        <v>6</v>
      </c>
      <c r="I8" s="3">
        <v>560000</v>
      </c>
    </row>
    <row r="9" spans="1:9" x14ac:dyDescent="0.3">
      <c r="A9" s="2" t="s">
        <v>33</v>
      </c>
      <c r="B9" s="2" t="s">
        <v>7</v>
      </c>
      <c r="C9" s="3">
        <f>980000+280000+70000+70000+140000+90000</f>
        <v>1630000</v>
      </c>
      <c r="D9" s="2" t="s">
        <v>7</v>
      </c>
      <c r="E9" s="3">
        <f>700000+210000+60000+120000+140000+90000</f>
        <v>1320000</v>
      </c>
      <c r="F9" s="2" t="s">
        <v>7</v>
      </c>
      <c r="G9" s="3">
        <f>840000+260000+80000+140000+100000</f>
        <v>1420000</v>
      </c>
      <c r="H9" s="2" t="s">
        <v>7</v>
      </c>
      <c r="I9" s="3">
        <f>770000+210000+20000+70000+140000+50000</f>
        <v>1260000</v>
      </c>
    </row>
    <row r="10" spans="1:9" x14ac:dyDescent="0.3">
      <c r="A10" s="2" t="s">
        <v>33</v>
      </c>
      <c r="B10" s="2" t="s">
        <v>8</v>
      </c>
      <c r="C10" s="3">
        <v>80000</v>
      </c>
    </row>
    <row r="11" spans="1:9" x14ac:dyDescent="0.3">
      <c r="A11" s="2" t="s">
        <v>29</v>
      </c>
      <c r="B11" s="2" t="s">
        <v>9</v>
      </c>
      <c r="C11" s="3">
        <v>1200000</v>
      </c>
      <c r="D11" s="2" t="s">
        <v>9</v>
      </c>
      <c r="E11" s="3">
        <v>1200000</v>
      </c>
      <c r="F11" s="2" t="s">
        <v>9</v>
      </c>
      <c r="G11" s="3">
        <v>880000</v>
      </c>
      <c r="H11" s="2" t="s">
        <v>9</v>
      </c>
      <c r="I11" s="3">
        <v>1440000</v>
      </c>
    </row>
    <row r="12" spans="1:9" x14ac:dyDescent="0.3">
      <c r="A12" s="2" t="s">
        <v>34</v>
      </c>
      <c r="B12" s="2" t="s">
        <v>10</v>
      </c>
      <c r="C12" s="3">
        <v>100000</v>
      </c>
      <c r="D12" s="2" t="s">
        <v>10</v>
      </c>
      <c r="E12" s="3">
        <v>100000</v>
      </c>
      <c r="F12" s="2" t="s">
        <v>10</v>
      </c>
      <c r="G12" s="3">
        <v>100000</v>
      </c>
      <c r="H12" s="2" t="s">
        <v>10</v>
      </c>
      <c r="I12" s="3">
        <v>100000</v>
      </c>
    </row>
    <row r="13" spans="1:9" x14ac:dyDescent="0.3">
      <c r="A13" s="2" t="s">
        <v>35</v>
      </c>
      <c r="B13" s="2" t="s">
        <v>11</v>
      </c>
      <c r="C13" s="3">
        <v>100000</v>
      </c>
      <c r="D13" s="2" t="s">
        <v>11</v>
      </c>
      <c r="E13" s="3">
        <v>100000</v>
      </c>
      <c r="F13" s="2" t="s">
        <v>11</v>
      </c>
      <c r="G13" s="3">
        <v>100000</v>
      </c>
      <c r="H13" s="2" t="s">
        <v>11</v>
      </c>
      <c r="I13" s="3">
        <v>100000</v>
      </c>
    </row>
    <row r="14" spans="1:9" x14ac:dyDescent="0.3">
      <c r="A14" s="2" t="s">
        <v>36</v>
      </c>
      <c r="B14" s="2" t="s">
        <v>12</v>
      </c>
      <c r="C14" s="3">
        <v>390000</v>
      </c>
      <c r="D14" s="2" t="s">
        <v>12</v>
      </c>
      <c r="E14" s="3">
        <v>80000</v>
      </c>
    </row>
    <row r="15" spans="1:9" x14ac:dyDescent="0.3">
      <c r="A15" s="2" t="s">
        <v>33</v>
      </c>
      <c r="B15" s="2" t="s">
        <v>16</v>
      </c>
      <c r="C15" s="3">
        <v>80000</v>
      </c>
      <c r="D15" s="2" t="s">
        <v>16</v>
      </c>
      <c r="E15" s="3">
        <v>56000</v>
      </c>
      <c r="F15" s="2" t="s">
        <v>16</v>
      </c>
      <c r="G15" s="3">
        <v>72000</v>
      </c>
      <c r="H15" s="2" t="s">
        <v>16</v>
      </c>
      <c r="I15" s="3">
        <v>56000</v>
      </c>
    </row>
    <row r="16" spans="1:9" x14ac:dyDescent="0.3">
      <c r="A16" s="2" t="s">
        <v>37</v>
      </c>
      <c r="B16" s="2" t="s">
        <v>17</v>
      </c>
      <c r="C16" s="3">
        <v>312000</v>
      </c>
      <c r="D16" s="2" t="s">
        <v>17</v>
      </c>
      <c r="E16" s="3">
        <v>328000</v>
      </c>
      <c r="F16" s="2" t="s">
        <v>17</v>
      </c>
      <c r="G16" s="3">
        <v>232000</v>
      </c>
      <c r="H16" s="2" t="s">
        <v>17</v>
      </c>
      <c r="I16" s="3">
        <v>232000</v>
      </c>
    </row>
    <row r="17" spans="1:9" x14ac:dyDescent="0.3">
      <c r="A17" s="2" t="s">
        <v>35</v>
      </c>
      <c r="B17" s="2" t="s">
        <v>18</v>
      </c>
      <c r="C17" s="3">
        <v>84000</v>
      </c>
      <c r="H17" s="2" t="s">
        <v>18</v>
      </c>
      <c r="I17" s="3">
        <v>91000</v>
      </c>
    </row>
    <row r="18" spans="1:9" x14ac:dyDescent="0.3">
      <c r="A18" s="2" t="s">
        <v>38</v>
      </c>
      <c r="B18" s="2" t="s">
        <v>19</v>
      </c>
      <c r="C18" s="3">
        <v>850000</v>
      </c>
      <c r="D18" s="2" t="s">
        <v>19</v>
      </c>
      <c r="E18" s="3">
        <v>850000</v>
      </c>
      <c r="F18" s="2" t="s">
        <v>19</v>
      </c>
      <c r="G18" s="3">
        <v>850000</v>
      </c>
      <c r="H18" s="2" t="s">
        <v>19</v>
      </c>
      <c r="I18" s="3">
        <v>850000</v>
      </c>
    </row>
    <row r="19" spans="1:9" x14ac:dyDescent="0.3">
      <c r="A19" s="2" t="s">
        <v>39</v>
      </c>
      <c r="B19" s="2" t="s">
        <v>20</v>
      </c>
      <c r="C19" s="3">
        <v>1800000</v>
      </c>
    </row>
    <row r="20" spans="1:9" x14ac:dyDescent="0.3">
      <c r="A20" s="2" t="s">
        <v>30</v>
      </c>
      <c r="B20" s="2" t="s">
        <v>21</v>
      </c>
      <c r="C20" s="3">
        <v>340000</v>
      </c>
      <c r="D20" s="2" t="s">
        <v>21</v>
      </c>
      <c r="E20" s="3">
        <v>320000</v>
      </c>
      <c r="F20" s="2" t="s">
        <v>21</v>
      </c>
      <c r="G20" s="3">
        <v>150000</v>
      </c>
      <c r="H20" s="2" t="s">
        <v>21</v>
      </c>
    </row>
    <row r="21" spans="1:9" x14ac:dyDescent="0.3">
      <c r="A21" s="2" t="s">
        <v>40</v>
      </c>
      <c r="B21" s="2" t="s">
        <v>22</v>
      </c>
      <c r="C21" s="3">
        <v>38000</v>
      </c>
      <c r="D21" s="2" t="s">
        <v>22</v>
      </c>
      <c r="E21" s="3">
        <v>14000</v>
      </c>
    </row>
    <row r="22" spans="1:9" x14ac:dyDescent="0.3">
      <c r="A22" s="2" t="s">
        <v>41</v>
      </c>
      <c r="D22" s="2" t="s">
        <v>23</v>
      </c>
      <c r="E22" s="3">
        <v>200000</v>
      </c>
    </row>
    <row r="23" spans="1:9" x14ac:dyDescent="0.3">
      <c r="A23" s="2" t="s">
        <v>41</v>
      </c>
      <c r="H23" s="2" t="s">
        <v>24</v>
      </c>
      <c r="I23" s="3">
        <v>80000</v>
      </c>
    </row>
    <row r="24" spans="1:9" x14ac:dyDescent="0.3">
      <c r="A24" s="2" t="s">
        <v>41</v>
      </c>
      <c r="H24" s="2" t="s">
        <v>25</v>
      </c>
      <c r="I24" s="3">
        <v>240000</v>
      </c>
    </row>
    <row r="26" spans="1:9" x14ac:dyDescent="0.3">
      <c r="A26" s="2" t="s">
        <v>42</v>
      </c>
      <c r="B26" s="3">
        <f>SUMIF($A$2:$A$24,A26,$C$2:$C$24)</f>
        <v>900000</v>
      </c>
      <c r="C26" s="2" t="s">
        <v>42</v>
      </c>
      <c r="D26" s="3">
        <f>SUMIF($A$2:$A$24,C26,$E$2:$E$24)</f>
        <v>744000</v>
      </c>
      <c r="E26" s="2" t="s">
        <v>42</v>
      </c>
      <c r="F26" s="3">
        <f>SUMIF($A$2:$A$24,E26,$G$2:$G$24)</f>
        <v>191000</v>
      </c>
      <c r="G26" s="2" t="s">
        <v>42</v>
      </c>
      <c r="H26" s="3">
        <f>SUMIF($A$2:$A$24,G26,$I$2:$I$24)</f>
        <v>362000</v>
      </c>
    </row>
    <row r="27" spans="1:9" x14ac:dyDescent="0.3">
      <c r="A27" s="2" t="s">
        <v>29</v>
      </c>
      <c r="B27" s="3">
        <f>SUMIF($A$2:$A$24,A27,$C$2:$C$24)</f>
        <v>3010000</v>
      </c>
      <c r="C27" s="2" t="s">
        <v>29</v>
      </c>
      <c r="D27" s="3">
        <f>SUMIF($A$2:$A$24,C27,$E$2:$E$24)</f>
        <v>3060000</v>
      </c>
      <c r="E27" s="2" t="s">
        <v>29</v>
      </c>
      <c r="F27" s="3">
        <f>SUMIF($A$2:$A$24,E27,$G$2:$G$24)</f>
        <v>2670000</v>
      </c>
      <c r="G27" s="2" t="s">
        <v>29</v>
      </c>
      <c r="H27" s="3">
        <f>SUMIF($A$2:$A$24,G27,$I$2:$I$24)</f>
        <v>3170000</v>
      </c>
    </row>
    <row r="28" spans="1:9" x14ac:dyDescent="0.3">
      <c r="A28" s="2" t="s">
        <v>43</v>
      </c>
      <c r="B28" s="3">
        <f>SUMIF($A$2:$A$24,A28,$C$2:$C$24)</f>
        <v>2588000</v>
      </c>
      <c r="C28" s="2" t="s">
        <v>43</v>
      </c>
      <c r="D28" s="3">
        <f>SUMIF($A$2:$A$24,C28,$E$2:$E$24)</f>
        <v>1900000</v>
      </c>
      <c r="E28" s="2" t="s">
        <v>43</v>
      </c>
      <c r="F28" s="3">
        <f>SUMIF($A$2:$A$24,E28,$G$2:$G$24)</f>
        <v>2562000</v>
      </c>
      <c r="G28" s="2" t="s">
        <v>43</v>
      </c>
      <c r="H28" s="3">
        <f>SUMIF($A$2:$A$24,G28,$I$2:$I$24)</f>
        <v>2196000</v>
      </c>
    </row>
    <row r="29" spans="1:9" x14ac:dyDescent="0.3">
      <c r="A29" s="2" t="s">
        <v>44</v>
      </c>
      <c r="B29" s="3">
        <f>SUMIF($A$2:$A$24,A29,$C$2:$C$24)</f>
        <v>1800000</v>
      </c>
      <c r="C29" s="2" t="s">
        <v>44</v>
      </c>
      <c r="D29" s="3">
        <f>SUMIF($A$2:$A$24,C29,$E$2:$E$24)</f>
        <v>0</v>
      </c>
      <c r="E29" s="2" t="s">
        <v>44</v>
      </c>
      <c r="F29" s="3">
        <f>SUMIF($A$2:$A$24,E29,$G$2:$G$24)</f>
        <v>0</v>
      </c>
      <c r="G29" s="2" t="s">
        <v>44</v>
      </c>
      <c r="H29" s="3">
        <f>SUMIF($A$2:$A$24,G29,$I$2:$I$24)</f>
        <v>0</v>
      </c>
    </row>
    <row r="30" spans="1:9" x14ac:dyDescent="0.3">
      <c r="A30" s="2" t="s">
        <v>35</v>
      </c>
      <c r="B30" s="3">
        <f>SUMIF($A$2:$A$24,A30,$C$2:$C$24)</f>
        <v>816000</v>
      </c>
      <c r="C30" s="2" t="s">
        <v>35</v>
      </c>
      <c r="D30" s="3">
        <f>SUMIF($A$2:$A$24,C30,$E$2:$E$24)</f>
        <v>668000</v>
      </c>
      <c r="E30" s="2" t="s">
        <v>35</v>
      </c>
      <c r="F30" s="3">
        <f>SUMIF($A$2:$A$24,E30,$G$2:$G$24)</f>
        <v>412000</v>
      </c>
      <c r="G30" s="2" t="s">
        <v>35</v>
      </c>
      <c r="H30" s="3">
        <f>SUMIF($A$2:$A$24,G30,$I$2:$I$24)</f>
        <v>583000</v>
      </c>
    </row>
  </sheetData>
  <mergeCells count="4">
    <mergeCell ref="B1:C1"/>
    <mergeCell ref="D1:E1"/>
    <mergeCell ref="F1:G1"/>
    <mergeCell ref="H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KSIDC12</dc:creator>
  <cp:lastModifiedBy>KSIDC12</cp:lastModifiedBy>
  <dcterms:created xsi:type="dcterms:W3CDTF">2018-08-07T04:36:01Z</dcterms:created>
  <dcterms:modified xsi:type="dcterms:W3CDTF">2018-08-07T06:05:01Z</dcterms:modified>
</cp:coreProperties>
</file>