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dona\Desktop\data_project\fund\data\amd\"/>
    </mc:Choice>
  </mc:AlternateContent>
  <bookViews>
    <workbookView xWindow="0" yWindow="0" windowWidth="10980" windowHeight="5780"/>
  </bookViews>
  <sheets>
    <sheet name="amd_results_final" sheetId="1" r:id="rId1"/>
  </sheets>
  <definedNames>
    <definedName name="_xlnm._FilterDatabase" localSheetId="0" hidden="1">amd_results_final!$A$1:$O$1736</definedName>
  </definedNames>
  <calcPr calcId="171027"/>
</workbook>
</file>

<file path=xl/calcChain.xml><?xml version="1.0" encoding="utf-8"?>
<calcChain xmlns="http://schemas.openxmlformats.org/spreadsheetml/2006/main">
  <c r="N1735" i="1" l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736" i="1" l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1735" i="1" l="1"/>
  <c r="K1735" i="1"/>
  <c r="J1735" i="1"/>
  <c r="I1735" i="1"/>
  <c r="H1735" i="1"/>
  <c r="G1735" i="1"/>
  <c r="F1735" i="1"/>
  <c r="E1735" i="1"/>
  <c r="L1734" i="1"/>
  <c r="K1734" i="1"/>
  <c r="J1734" i="1"/>
  <c r="I1734" i="1"/>
  <c r="H1734" i="1"/>
  <c r="G1734" i="1"/>
  <c r="F1734" i="1"/>
  <c r="E1734" i="1"/>
  <c r="L1733" i="1"/>
  <c r="K1733" i="1"/>
  <c r="J1733" i="1"/>
  <c r="I1733" i="1"/>
  <c r="H1733" i="1"/>
  <c r="G1733" i="1"/>
  <c r="F1733" i="1"/>
  <c r="E1733" i="1"/>
  <c r="L1732" i="1"/>
  <c r="K1732" i="1"/>
  <c r="J1732" i="1"/>
  <c r="I1732" i="1"/>
  <c r="H1732" i="1"/>
  <c r="G1732" i="1"/>
  <c r="F1732" i="1"/>
  <c r="E1732" i="1"/>
  <c r="L1731" i="1"/>
  <c r="K1731" i="1"/>
  <c r="J1731" i="1"/>
  <c r="I1731" i="1"/>
  <c r="H1731" i="1"/>
  <c r="G1731" i="1"/>
  <c r="F1731" i="1"/>
  <c r="E1731" i="1"/>
  <c r="L1730" i="1"/>
  <c r="K1730" i="1"/>
  <c r="J1730" i="1"/>
  <c r="I1730" i="1"/>
  <c r="H1730" i="1"/>
  <c r="G1730" i="1"/>
  <c r="F1730" i="1"/>
  <c r="E1730" i="1"/>
  <c r="L1729" i="1"/>
  <c r="K1729" i="1"/>
  <c r="J1729" i="1"/>
  <c r="I1729" i="1"/>
  <c r="H1729" i="1"/>
  <c r="G1729" i="1"/>
  <c r="F1729" i="1"/>
  <c r="E1729" i="1"/>
  <c r="L1728" i="1"/>
  <c r="K1728" i="1"/>
  <c r="J1728" i="1"/>
  <c r="I1728" i="1"/>
  <c r="H1728" i="1"/>
  <c r="G1728" i="1"/>
  <c r="F1728" i="1"/>
  <c r="E1728" i="1"/>
  <c r="L1727" i="1"/>
  <c r="K1727" i="1"/>
  <c r="J1727" i="1"/>
  <c r="I1727" i="1"/>
  <c r="H1727" i="1"/>
  <c r="G1727" i="1"/>
  <c r="F1727" i="1"/>
  <c r="E1727" i="1"/>
  <c r="L1726" i="1"/>
  <c r="K1726" i="1"/>
  <c r="J1726" i="1"/>
  <c r="I1726" i="1"/>
  <c r="H1726" i="1"/>
  <c r="G1726" i="1"/>
  <c r="F1726" i="1"/>
  <c r="E1726" i="1"/>
  <c r="L1725" i="1"/>
  <c r="K1725" i="1"/>
  <c r="J1725" i="1"/>
  <c r="I1725" i="1"/>
  <c r="H1725" i="1"/>
  <c r="G1725" i="1"/>
  <c r="F1725" i="1"/>
  <c r="E1725" i="1"/>
  <c r="L1724" i="1"/>
  <c r="K1724" i="1"/>
  <c r="J1724" i="1"/>
  <c r="I1724" i="1"/>
  <c r="H1724" i="1"/>
  <c r="G1724" i="1"/>
  <c r="F1724" i="1"/>
  <c r="E1724" i="1"/>
  <c r="L1723" i="1"/>
  <c r="K1723" i="1"/>
  <c r="J1723" i="1"/>
  <c r="I1723" i="1"/>
  <c r="H1723" i="1"/>
  <c r="G1723" i="1"/>
  <c r="F1723" i="1"/>
  <c r="E1723" i="1"/>
  <c r="L1722" i="1"/>
  <c r="K1722" i="1"/>
  <c r="J1722" i="1"/>
  <c r="I1722" i="1"/>
  <c r="H1722" i="1"/>
  <c r="G1722" i="1"/>
  <c r="F1722" i="1"/>
  <c r="E1722" i="1"/>
  <c r="L1721" i="1"/>
  <c r="K1721" i="1"/>
  <c r="J1721" i="1"/>
  <c r="I1721" i="1"/>
  <c r="H1721" i="1"/>
  <c r="G1721" i="1"/>
  <c r="F1721" i="1"/>
  <c r="E1721" i="1"/>
  <c r="L1720" i="1"/>
  <c r="K1720" i="1"/>
  <c r="J1720" i="1"/>
  <c r="I1720" i="1"/>
  <c r="H1720" i="1"/>
  <c r="G1720" i="1"/>
  <c r="F1720" i="1"/>
  <c r="E1720" i="1"/>
  <c r="L1719" i="1"/>
  <c r="K1719" i="1"/>
  <c r="J1719" i="1"/>
  <c r="I1719" i="1"/>
  <c r="H1719" i="1"/>
  <c r="G1719" i="1"/>
  <c r="F1719" i="1"/>
  <c r="E1719" i="1"/>
  <c r="L1718" i="1"/>
  <c r="K1718" i="1"/>
  <c r="J1718" i="1"/>
  <c r="I1718" i="1"/>
  <c r="H1718" i="1"/>
  <c r="G1718" i="1"/>
  <c r="F1718" i="1"/>
  <c r="E1718" i="1"/>
  <c r="L1717" i="1"/>
  <c r="K1717" i="1"/>
  <c r="J1717" i="1"/>
  <c r="I1717" i="1"/>
  <c r="H1717" i="1"/>
  <c r="G1717" i="1"/>
  <c r="F1717" i="1"/>
  <c r="E1717" i="1"/>
  <c r="L1716" i="1"/>
  <c r="K1716" i="1"/>
  <c r="J1716" i="1"/>
  <c r="I1716" i="1"/>
  <c r="H1716" i="1"/>
  <c r="G1716" i="1"/>
  <c r="F1716" i="1"/>
  <c r="E1716" i="1"/>
  <c r="L1715" i="1"/>
  <c r="K1715" i="1"/>
  <c r="J1715" i="1"/>
  <c r="I1715" i="1"/>
  <c r="H1715" i="1"/>
  <c r="G1715" i="1"/>
  <c r="F1715" i="1"/>
  <c r="E1715" i="1"/>
  <c r="L1714" i="1"/>
  <c r="K1714" i="1"/>
  <c r="J1714" i="1"/>
  <c r="I1714" i="1"/>
  <c r="H1714" i="1"/>
  <c r="G1714" i="1"/>
  <c r="F1714" i="1"/>
  <c r="E1714" i="1"/>
  <c r="L1713" i="1"/>
  <c r="K1713" i="1"/>
  <c r="J1713" i="1"/>
  <c r="I1713" i="1"/>
  <c r="H1713" i="1"/>
  <c r="G1713" i="1"/>
  <c r="F1713" i="1"/>
  <c r="E1713" i="1"/>
  <c r="L1712" i="1"/>
  <c r="K1712" i="1"/>
  <c r="J1712" i="1"/>
  <c r="I1712" i="1"/>
  <c r="H1712" i="1"/>
  <c r="G1712" i="1"/>
  <c r="F1712" i="1"/>
  <c r="E1712" i="1"/>
  <c r="L1711" i="1"/>
  <c r="K1711" i="1"/>
  <c r="J1711" i="1"/>
  <c r="I1711" i="1"/>
  <c r="H1711" i="1"/>
  <c r="G1711" i="1"/>
  <c r="F1711" i="1"/>
  <c r="E1711" i="1"/>
  <c r="L1710" i="1"/>
  <c r="K1710" i="1"/>
  <c r="J1710" i="1"/>
  <c r="I1710" i="1"/>
  <c r="H1710" i="1"/>
  <c r="G1710" i="1"/>
  <c r="F1710" i="1"/>
  <c r="E1710" i="1"/>
  <c r="L1709" i="1"/>
  <c r="K1709" i="1"/>
  <c r="J1709" i="1"/>
  <c r="I1709" i="1"/>
  <c r="H1709" i="1"/>
  <c r="G1709" i="1"/>
  <c r="F1709" i="1"/>
  <c r="E1709" i="1"/>
  <c r="L1708" i="1"/>
  <c r="K1708" i="1"/>
  <c r="J1708" i="1"/>
  <c r="I1708" i="1"/>
  <c r="H1708" i="1"/>
  <c r="G1708" i="1"/>
  <c r="F1708" i="1"/>
  <c r="E1708" i="1"/>
  <c r="L1707" i="1"/>
  <c r="K1707" i="1"/>
  <c r="J1707" i="1"/>
  <c r="I1707" i="1"/>
  <c r="H1707" i="1"/>
  <c r="G1707" i="1"/>
  <c r="F1707" i="1"/>
  <c r="E1707" i="1"/>
  <c r="L1706" i="1"/>
  <c r="K1706" i="1"/>
  <c r="J1706" i="1"/>
  <c r="I1706" i="1"/>
  <c r="H1706" i="1"/>
  <c r="G1706" i="1"/>
  <c r="F1706" i="1"/>
  <c r="E1706" i="1"/>
  <c r="L1705" i="1"/>
  <c r="K1705" i="1"/>
  <c r="J1705" i="1"/>
  <c r="I1705" i="1"/>
  <c r="H1705" i="1"/>
  <c r="G1705" i="1"/>
  <c r="F1705" i="1"/>
  <c r="E1705" i="1"/>
  <c r="L1704" i="1"/>
  <c r="K1704" i="1"/>
  <c r="J1704" i="1"/>
  <c r="I1704" i="1"/>
  <c r="H1704" i="1"/>
  <c r="G1704" i="1"/>
  <c r="F1704" i="1"/>
  <c r="E1704" i="1"/>
  <c r="L1703" i="1"/>
  <c r="K1703" i="1"/>
  <c r="J1703" i="1"/>
  <c r="I1703" i="1"/>
  <c r="H1703" i="1"/>
  <c r="G1703" i="1"/>
  <c r="F1703" i="1"/>
  <c r="E1703" i="1"/>
  <c r="L1702" i="1"/>
  <c r="K1702" i="1"/>
  <c r="J1702" i="1"/>
  <c r="I1702" i="1"/>
  <c r="H1702" i="1"/>
  <c r="G1702" i="1"/>
  <c r="F1702" i="1"/>
  <c r="E1702" i="1"/>
  <c r="L1701" i="1"/>
  <c r="K1701" i="1"/>
  <c r="J1701" i="1"/>
  <c r="I1701" i="1"/>
  <c r="H1701" i="1"/>
  <c r="G1701" i="1"/>
  <c r="F1701" i="1"/>
  <c r="E1701" i="1"/>
  <c r="L1700" i="1"/>
  <c r="K1700" i="1"/>
  <c r="J1700" i="1"/>
  <c r="I1700" i="1"/>
  <c r="H1700" i="1"/>
  <c r="G1700" i="1"/>
  <c r="F1700" i="1"/>
  <c r="E1700" i="1"/>
  <c r="L1699" i="1"/>
  <c r="K1699" i="1"/>
  <c r="J1699" i="1"/>
  <c r="I1699" i="1"/>
  <c r="H1699" i="1"/>
  <c r="G1699" i="1"/>
  <c r="F1699" i="1"/>
  <c r="E1699" i="1"/>
  <c r="L1698" i="1"/>
  <c r="K1698" i="1"/>
  <c r="J1698" i="1"/>
  <c r="I1698" i="1"/>
  <c r="H1698" i="1"/>
  <c r="G1698" i="1"/>
  <c r="F1698" i="1"/>
  <c r="E1698" i="1"/>
  <c r="L1697" i="1"/>
  <c r="K1697" i="1"/>
  <c r="J1697" i="1"/>
  <c r="I1697" i="1"/>
  <c r="H1697" i="1"/>
  <c r="G1697" i="1"/>
  <c r="F1697" i="1"/>
  <c r="E1697" i="1"/>
  <c r="L1696" i="1"/>
  <c r="K1696" i="1"/>
  <c r="J1696" i="1"/>
  <c r="I1696" i="1"/>
  <c r="H1696" i="1"/>
  <c r="G1696" i="1"/>
  <c r="F1696" i="1"/>
  <c r="E1696" i="1"/>
  <c r="L1695" i="1"/>
  <c r="K1695" i="1"/>
  <c r="J1695" i="1"/>
  <c r="I1695" i="1"/>
  <c r="H1695" i="1"/>
  <c r="G1695" i="1"/>
  <c r="F1695" i="1"/>
  <c r="E1695" i="1"/>
  <c r="L1694" i="1"/>
  <c r="K1694" i="1"/>
  <c r="J1694" i="1"/>
  <c r="I1694" i="1"/>
  <c r="H1694" i="1"/>
  <c r="G1694" i="1"/>
  <c r="F1694" i="1"/>
  <c r="E1694" i="1"/>
  <c r="L1693" i="1"/>
  <c r="K1693" i="1"/>
  <c r="J1693" i="1"/>
  <c r="I1693" i="1"/>
  <c r="H1693" i="1"/>
  <c r="G1693" i="1"/>
  <c r="F1693" i="1"/>
  <c r="E1693" i="1"/>
  <c r="L1692" i="1"/>
  <c r="K1692" i="1"/>
  <c r="J1692" i="1"/>
  <c r="I1692" i="1"/>
  <c r="H1692" i="1"/>
  <c r="G1692" i="1"/>
  <c r="F1692" i="1"/>
  <c r="E1692" i="1"/>
  <c r="L1691" i="1"/>
  <c r="K1691" i="1"/>
  <c r="J1691" i="1"/>
  <c r="I1691" i="1"/>
  <c r="H1691" i="1"/>
  <c r="G1691" i="1"/>
  <c r="F1691" i="1"/>
  <c r="E1691" i="1"/>
  <c r="L1690" i="1"/>
  <c r="K1690" i="1"/>
  <c r="J1690" i="1"/>
  <c r="I1690" i="1"/>
  <c r="H1690" i="1"/>
  <c r="G1690" i="1"/>
  <c r="F1690" i="1"/>
  <c r="E1690" i="1"/>
  <c r="L1689" i="1"/>
  <c r="K1689" i="1"/>
  <c r="J1689" i="1"/>
  <c r="I1689" i="1"/>
  <c r="H1689" i="1"/>
  <c r="G1689" i="1"/>
  <c r="F1689" i="1"/>
  <c r="E1689" i="1"/>
  <c r="L1688" i="1"/>
  <c r="K1688" i="1"/>
  <c r="J1688" i="1"/>
  <c r="I1688" i="1"/>
  <c r="H1688" i="1"/>
  <c r="G1688" i="1"/>
  <c r="F1688" i="1"/>
  <c r="E1688" i="1"/>
  <c r="L1687" i="1"/>
  <c r="K1687" i="1"/>
  <c r="J1687" i="1"/>
  <c r="I1687" i="1"/>
  <c r="H1687" i="1"/>
  <c r="G1687" i="1"/>
  <c r="F1687" i="1"/>
  <c r="E1687" i="1"/>
  <c r="L1686" i="1"/>
  <c r="K1686" i="1"/>
  <c r="J1686" i="1"/>
  <c r="I1686" i="1"/>
  <c r="H1686" i="1"/>
  <c r="G1686" i="1"/>
  <c r="F1686" i="1"/>
  <c r="E1686" i="1"/>
  <c r="L1685" i="1"/>
  <c r="K1685" i="1"/>
  <c r="J1685" i="1"/>
  <c r="I1685" i="1"/>
  <c r="H1685" i="1"/>
  <c r="G1685" i="1"/>
  <c r="F1685" i="1"/>
  <c r="E1685" i="1"/>
  <c r="L1684" i="1"/>
  <c r="K1684" i="1"/>
  <c r="J1684" i="1"/>
  <c r="I1684" i="1"/>
  <c r="H1684" i="1"/>
  <c r="G1684" i="1"/>
  <c r="F1684" i="1"/>
  <c r="E1684" i="1"/>
  <c r="L1683" i="1"/>
  <c r="K1683" i="1"/>
  <c r="J1683" i="1"/>
  <c r="I1683" i="1"/>
  <c r="H1683" i="1"/>
  <c r="G1683" i="1"/>
  <c r="F1683" i="1"/>
  <c r="E1683" i="1"/>
  <c r="L1682" i="1"/>
  <c r="K1682" i="1"/>
  <c r="J1682" i="1"/>
  <c r="I1682" i="1"/>
  <c r="H1682" i="1"/>
  <c r="G1682" i="1"/>
  <c r="F1682" i="1"/>
  <c r="E1682" i="1"/>
  <c r="L1681" i="1"/>
  <c r="K1681" i="1"/>
  <c r="J1681" i="1"/>
  <c r="I1681" i="1"/>
  <c r="H1681" i="1"/>
  <c r="G1681" i="1"/>
  <c r="F1681" i="1"/>
  <c r="E1681" i="1"/>
  <c r="L1680" i="1"/>
  <c r="K1680" i="1"/>
  <c r="J1680" i="1"/>
  <c r="I1680" i="1"/>
  <c r="H1680" i="1"/>
  <c r="G1680" i="1"/>
  <c r="F1680" i="1"/>
  <c r="E1680" i="1"/>
  <c r="L1679" i="1"/>
  <c r="K1679" i="1"/>
  <c r="J1679" i="1"/>
  <c r="I1679" i="1"/>
  <c r="H1679" i="1"/>
  <c r="G1679" i="1"/>
  <c r="F1679" i="1"/>
  <c r="E1679" i="1"/>
  <c r="L1678" i="1"/>
  <c r="K1678" i="1"/>
  <c r="J1678" i="1"/>
  <c r="I1678" i="1"/>
  <c r="H1678" i="1"/>
  <c r="G1678" i="1"/>
  <c r="F1678" i="1"/>
  <c r="E1678" i="1"/>
  <c r="L1677" i="1"/>
  <c r="K1677" i="1"/>
  <c r="J1677" i="1"/>
  <c r="I1677" i="1"/>
  <c r="H1677" i="1"/>
  <c r="G1677" i="1"/>
  <c r="F1677" i="1"/>
  <c r="E1677" i="1"/>
  <c r="L1676" i="1"/>
  <c r="K1676" i="1"/>
  <c r="J1676" i="1"/>
  <c r="I1676" i="1"/>
  <c r="H1676" i="1"/>
  <c r="G1676" i="1"/>
  <c r="F1676" i="1"/>
  <c r="E1676" i="1"/>
  <c r="L1675" i="1"/>
  <c r="K1675" i="1"/>
  <c r="J1675" i="1"/>
  <c r="I1675" i="1"/>
  <c r="H1675" i="1"/>
  <c r="G1675" i="1"/>
  <c r="F1675" i="1"/>
  <c r="E1675" i="1"/>
  <c r="L1674" i="1"/>
  <c r="K1674" i="1"/>
  <c r="J1674" i="1"/>
  <c r="I1674" i="1"/>
  <c r="H1674" i="1"/>
  <c r="G1674" i="1"/>
  <c r="F1674" i="1"/>
  <c r="E1674" i="1"/>
  <c r="L1673" i="1"/>
  <c r="K1673" i="1"/>
  <c r="J1673" i="1"/>
  <c r="I1673" i="1"/>
  <c r="H1673" i="1"/>
  <c r="G1673" i="1"/>
  <c r="F1673" i="1"/>
  <c r="E1673" i="1"/>
  <c r="L1672" i="1"/>
  <c r="K1672" i="1"/>
  <c r="J1672" i="1"/>
  <c r="I1672" i="1"/>
  <c r="H1672" i="1"/>
  <c r="G1672" i="1"/>
  <c r="F1672" i="1"/>
  <c r="E1672" i="1"/>
  <c r="L1671" i="1"/>
  <c r="K1671" i="1"/>
  <c r="J1671" i="1"/>
  <c r="I1671" i="1"/>
  <c r="H1671" i="1"/>
  <c r="G1671" i="1"/>
  <c r="F1671" i="1"/>
  <c r="E1671" i="1"/>
  <c r="L1670" i="1"/>
  <c r="K1670" i="1"/>
  <c r="J1670" i="1"/>
  <c r="I1670" i="1"/>
  <c r="H1670" i="1"/>
  <c r="G1670" i="1"/>
  <c r="F1670" i="1"/>
  <c r="E1670" i="1"/>
  <c r="L1669" i="1"/>
  <c r="K1669" i="1"/>
  <c r="J1669" i="1"/>
  <c r="I1669" i="1"/>
  <c r="H1669" i="1"/>
  <c r="G1669" i="1"/>
  <c r="F1669" i="1"/>
  <c r="E1669" i="1"/>
  <c r="L1668" i="1"/>
  <c r="K1668" i="1"/>
  <c r="J1668" i="1"/>
  <c r="I1668" i="1"/>
  <c r="H1668" i="1"/>
  <c r="G1668" i="1"/>
  <c r="F1668" i="1"/>
  <c r="E1668" i="1"/>
  <c r="L1667" i="1"/>
  <c r="K1667" i="1"/>
  <c r="J1667" i="1"/>
  <c r="I1667" i="1"/>
  <c r="H1667" i="1"/>
  <c r="G1667" i="1"/>
  <c r="F1667" i="1"/>
  <c r="E1667" i="1"/>
  <c r="L1666" i="1"/>
  <c r="K1666" i="1"/>
  <c r="J1666" i="1"/>
  <c r="I1666" i="1"/>
  <c r="H1666" i="1"/>
  <c r="G1666" i="1"/>
  <c r="F1666" i="1"/>
  <c r="E1666" i="1"/>
  <c r="L1665" i="1"/>
  <c r="K1665" i="1"/>
  <c r="J1665" i="1"/>
  <c r="I1665" i="1"/>
  <c r="H1665" i="1"/>
  <c r="G1665" i="1"/>
  <c r="F1665" i="1"/>
  <c r="E1665" i="1"/>
  <c r="L1664" i="1"/>
  <c r="K1664" i="1"/>
  <c r="J1664" i="1"/>
  <c r="I1664" i="1"/>
  <c r="H1664" i="1"/>
  <c r="G1664" i="1"/>
  <c r="F1664" i="1"/>
  <c r="E1664" i="1"/>
  <c r="L1663" i="1"/>
  <c r="K1663" i="1"/>
  <c r="J1663" i="1"/>
  <c r="I1663" i="1"/>
  <c r="H1663" i="1"/>
  <c r="G1663" i="1"/>
  <c r="F1663" i="1"/>
  <c r="E1663" i="1"/>
  <c r="L1662" i="1"/>
  <c r="K1662" i="1"/>
  <c r="J1662" i="1"/>
  <c r="I1662" i="1"/>
  <c r="H1662" i="1"/>
  <c r="G1662" i="1"/>
  <c r="F1662" i="1"/>
  <c r="E1662" i="1"/>
  <c r="L1661" i="1"/>
  <c r="K1661" i="1"/>
  <c r="J1661" i="1"/>
  <c r="I1661" i="1"/>
  <c r="H1661" i="1"/>
  <c r="G1661" i="1"/>
  <c r="F1661" i="1"/>
  <c r="E1661" i="1"/>
  <c r="L1660" i="1"/>
  <c r="K1660" i="1"/>
  <c r="J1660" i="1"/>
  <c r="I1660" i="1"/>
  <c r="H1660" i="1"/>
  <c r="G1660" i="1"/>
  <c r="F1660" i="1"/>
  <c r="E1660" i="1"/>
  <c r="L1659" i="1"/>
  <c r="K1659" i="1"/>
  <c r="J1659" i="1"/>
  <c r="I1659" i="1"/>
  <c r="H1659" i="1"/>
  <c r="G1659" i="1"/>
  <c r="F1659" i="1"/>
  <c r="E1659" i="1"/>
  <c r="L1658" i="1"/>
  <c r="K1658" i="1"/>
  <c r="J1658" i="1"/>
  <c r="I1658" i="1"/>
  <c r="H1658" i="1"/>
  <c r="G1658" i="1"/>
  <c r="F1658" i="1"/>
  <c r="E1658" i="1"/>
  <c r="L1657" i="1"/>
  <c r="K1657" i="1"/>
  <c r="J1657" i="1"/>
  <c r="I1657" i="1"/>
  <c r="H1657" i="1"/>
  <c r="G1657" i="1"/>
  <c r="F1657" i="1"/>
  <c r="E1657" i="1"/>
  <c r="L1656" i="1"/>
  <c r="K1656" i="1"/>
  <c r="J1656" i="1"/>
  <c r="I1656" i="1"/>
  <c r="H1656" i="1"/>
  <c r="G1656" i="1"/>
  <c r="F1656" i="1"/>
  <c r="E1656" i="1"/>
  <c r="L1655" i="1"/>
  <c r="K1655" i="1"/>
  <c r="J1655" i="1"/>
  <c r="I1655" i="1"/>
  <c r="H1655" i="1"/>
  <c r="G1655" i="1"/>
  <c r="F1655" i="1"/>
  <c r="E1655" i="1"/>
  <c r="L1654" i="1"/>
  <c r="K1654" i="1"/>
  <c r="J1654" i="1"/>
  <c r="I1654" i="1"/>
  <c r="H1654" i="1"/>
  <c r="G1654" i="1"/>
  <c r="F1654" i="1"/>
  <c r="E1654" i="1"/>
  <c r="L1653" i="1"/>
  <c r="K1653" i="1"/>
  <c r="J1653" i="1"/>
  <c r="I1653" i="1"/>
  <c r="H1653" i="1"/>
  <c r="G1653" i="1"/>
  <c r="F1653" i="1"/>
  <c r="E1653" i="1"/>
  <c r="L1652" i="1"/>
  <c r="K1652" i="1"/>
  <c r="J1652" i="1"/>
  <c r="I1652" i="1"/>
  <c r="H1652" i="1"/>
  <c r="G1652" i="1"/>
  <c r="F1652" i="1"/>
  <c r="E1652" i="1"/>
  <c r="L1651" i="1"/>
  <c r="K1651" i="1"/>
  <c r="J1651" i="1"/>
  <c r="I1651" i="1"/>
  <c r="H1651" i="1"/>
  <c r="G1651" i="1"/>
  <c r="F1651" i="1"/>
  <c r="E1651" i="1"/>
  <c r="L1650" i="1"/>
  <c r="K1650" i="1"/>
  <c r="J1650" i="1"/>
  <c r="I1650" i="1"/>
  <c r="H1650" i="1"/>
  <c r="G1650" i="1"/>
  <c r="F1650" i="1"/>
  <c r="E1650" i="1"/>
  <c r="L1649" i="1"/>
  <c r="K1649" i="1"/>
  <c r="J1649" i="1"/>
  <c r="I1649" i="1"/>
  <c r="H1649" i="1"/>
  <c r="G1649" i="1"/>
  <c r="F1649" i="1"/>
  <c r="E1649" i="1"/>
  <c r="L1648" i="1"/>
  <c r="K1648" i="1"/>
  <c r="J1648" i="1"/>
  <c r="I1648" i="1"/>
  <c r="H1648" i="1"/>
  <c r="G1648" i="1"/>
  <c r="F1648" i="1"/>
  <c r="E1648" i="1"/>
  <c r="L1647" i="1"/>
  <c r="K1647" i="1"/>
  <c r="J1647" i="1"/>
  <c r="I1647" i="1"/>
  <c r="H1647" i="1"/>
  <c r="G1647" i="1"/>
  <c r="F1647" i="1"/>
  <c r="E1647" i="1"/>
  <c r="L1646" i="1"/>
  <c r="K1646" i="1"/>
  <c r="J1646" i="1"/>
  <c r="I1646" i="1"/>
  <c r="H1646" i="1"/>
  <c r="G1646" i="1"/>
  <c r="F1646" i="1"/>
  <c r="E1646" i="1"/>
  <c r="L1645" i="1"/>
  <c r="K1645" i="1"/>
  <c r="J1645" i="1"/>
  <c r="I1645" i="1"/>
  <c r="H1645" i="1"/>
  <c r="G1645" i="1"/>
  <c r="F1645" i="1"/>
  <c r="E1645" i="1"/>
  <c r="L1644" i="1"/>
  <c r="K1644" i="1"/>
  <c r="J1644" i="1"/>
  <c r="I1644" i="1"/>
  <c r="H1644" i="1"/>
  <c r="G1644" i="1"/>
  <c r="F1644" i="1"/>
  <c r="E1644" i="1"/>
  <c r="L1643" i="1"/>
  <c r="K1643" i="1"/>
  <c r="J1643" i="1"/>
  <c r="I1643" i="1"/>
  <c r="H1643" i="1"/>
  <c r="G1643" i="1"/>
  <c r="F1643" i="1"/>
  <c r="E1643" i="1"/>
  <c r="L1642" i="1"/>
  <c r="K1642" i="1"/>
  <c r="J1642" i="1"/>
  <c r="I1642" i="1"/>
  <c r="H1642" i="1"/>
  <c r="G1642" i="1"/>
  <c r="F1642" i="1"/>
  <c r="E1642" i="1"/>
  <c r="L1641" i="1"/>
  <c r="K1641" i="1"/>
  <c r="J1641" i="1"/>
  <c r="I1641" i="1"/>
  <c r="H1641" i="1"/>
  <c r="G1641" i="1"/>
  <c r="F1641" i="1"/>
  <c r="E1641" i="1"/>
  <c r="L1640" i="1"/>
  <c r="K1640" i="1"/>
  <c r="J1640" i="1"/>
  <c r="I1640" i="1"/>
  <c r="H1640" i="1"/>
  <c r="G1640" i="1"/>
  <c r="F1640" i="1"/>
  <c r="E1640" i="1"/>
  <c r="L1639" i="1"/>
  <c r="K1639" i="1"/>
  <c r="J1639" i="1"/>
  <c r="I1639" i="1"/>
  <c r="H1639" i="1"/>
  <c r="G1639" i="1"/>
  <c r="F1639" i="1"/>
  <c r="E1639" i="1"/>
  <c r="L1638" i="1"/>
  <c r="K1638" i="1"/>
  <c r="J1638" i="1"/>
  <c r="I1638" i="1"/>
  <c r="H1638" i="1"/>
  <c r="G1638" i="1"/>
  <c r="F1638" i="1"/>
  <c r="E1638" i="1"/>
  <c r="L1637" i="1"/>
  <c r="K1637" i="1"/>
  <c r="J1637" i="1"/>
  <c r="I1637" i="1"/>
  <c r="H1637" i="1"/>
  <c r="G1637" i="1"/>
  <c r="F1637" i="1"/>
  <c r="E1637" i="1"/>
  <c r="L1636" i="1"/>
  <c r="K1636" i="1"/>
  <c r="J1636" i="1"/>
  <c r="I1636" i="1"/>
  <c r="H1636" i="1"/>
  <c r="G1636" i="1"/>
  <c r="F1636" i="1"/>
  <c r="E1636" i="1"/>
  <c r="L1635" i="1"/>
  <c r="K1635" i="1"/>
  <c r="J1635" i="1"/>
  <c r="I1635" i="1"/>
  <c r="H1635" i="1"/>
  <c r="G1635" i="1"/>
  <c r="F1635" i="1"/>
  <c r="E1635" i="1"/>
  <c r="L1634" i="1"/>
  <c r="K1634" i="1"/>
  <c r="J1634" i="1"/>
  <c r="I1634" i="1"/>
  <c r="H1634" i="1"/>
  <c r="G1634" i="1"/>
  <c r="F1634" i="1"/>
  <c r="E1634" i="1"/>
  <c r="L1633" i="1"/>
  <c r="K1633" i="1"/>
  <c r="J1633" i="1"/>
  <c r="I1633" i="1"/>
  <c r="H1633" i="1"/>
  <c r="G1633" i="1"/>
  <c r="F1633" i="1"/>
  <c r="E1633" i="1"/>
  <c r="L1632" i="1"/>
  <c r="K1632" i="1"/>
  <c r="J1632" i="1"/>
  <c r="I1632" i="1"/>
  <c r="H1632" i="1"/>
  <c r="G1632" i="1"/>
  <c r="F1632" i="1"/>
  <c r="E1632" i="1"/>
  <c r="L1631" i="1"/>
  <c r="K1631" i="1"/>
  <c r="J1631" i="1"/>
  <c r="I1631" i="1"/>
  <c r="H1631" i="1"/>
  <c r="G1631" i="1"/>
  <c r="F1631" i="1"/>
  <c r="E1631" i="1"/>
  <c r="L1630" i="1"/>
  <c r="K1630" i="1"/>
  <c r="J1630" i="1"/>
  <c r="I1630" i="1"/>
  <c r="H1630" i="1"/>
  <c r="G1630" i="1"/>
  <c r="F1630" i="1"/>
  <c r="E1630" i="1"/>
  <c r="L1629" i="1"/>
  <c r="K1629" i="1"/>
  <c r="J1629" i="1"/>
  <c r="I1629" i="1"/>
  <c r="H1629" i="1"/>
  <c r="G1629" i="1"/>
  <c r="F1629" i="1"/>
  <c r="E1629" i="1"/>
  <c r="L1628" i="1"/>
  <c r="K1628" i="1"/>
  <c r="J1628" i="1"/>
  <c r="I1628" i="1"/>
  <c r="H1628" i="1"/>
  <c r="G1628" i="1"/>
  <c r="F1628" i="1"/>
  <c r="E1628" i="1"/>
  <c r="L1627" i="1"/>
  <c r="K1627" i="1"/>
  <c r="J1627" i="1"/>
  <c r="I1627" i="1"/>
  <c r="H1627" i="1"/>
  <c r="G1627" i="1"/>
  <c r="F1627" i="1"/>
  <c r="E1627" i="1"/>
  <c r="L1626" i="1"/>
  <c r="K1626" i="1"/>
  <c r="J1626" i="1"/>
  <c r="I1626" i="1"/>
  <c r="H1626" i="1"/>
  <c r="G1626" i="1"/>
  <c r="F1626" i="1"/>
  <c r="E1626" i="1"/>
  <c r="L1625" i="1"/>
  <c r="K1625" i="1"/>
  <c r="J1625" i="1"/>
  <c r="I1625" i="1"/>
  <c r="H1625" i="1"/>
  <c r="G1625" i="1"/>
  <c r="F1625" i="1"/>
  <c r="E1625" i="1"/>
  <c r="L1624" i="1"/>
  <c r="K1624" i="1"/>
  <c r="J1624" i="1"/>
  <c r="I1624" i="1"/>
  <c r="H1624" i="1"/>
  <c r="G1624" i="1"/>
  <c r="F1624" i="1"/>
  <c r="E1624" i="1"/>
  <c r="L1623" i="1"/>
  <c r="K1623" i="1"/>
  <c r="J1623" i="1"/>
  <c r="I1623" i="1"/>
  <c r="H1623" i="1"/>
  <c r="G1623" i="1"/>
  <c r="F1623" i="1"/>
  <c r="E1623" i="1"/>
  <c r="L1622" i="1"/>
  <c r="K1622" i="1"/>
  <c r="J1622" i="1"/>
  <c r="I1622" i="1"/>
  <c r="H1622" i="1"/>
  <c r="G1622" i="1"/>
  <c r="F1622" i="1"/>
  <c r="E1622" i="1"/>
  <c r="L1621" i="1"/>
  <c r="K1621" i="1"/>
  <c r="J1621" i="1"/>
  <c r="I1621" i="1"/>
  <c r="H1621" i="1"/>
  <c r="G1621" i="1"/>
  <c r="F1621" i="1"/>
  <c r="E1621" i="1"/>
  <c r="L1620" i="1"/>
  <c r="K1620" i="1"/>
  <c r="J1620" i="1"/>
  <c r="I1620" i="1"/>
  <c r="H1620" i="1"/>
  <c r="G1620" i="1"/>
  <c r="F1620" i="1"/>
  <c r="E1620" i="1"/>
  <c r="L1619" i="1"/>
  <c r="K1619" i="1"/>
  <c r="J1619" i="1"/>
  <c r="I1619" i="1"/>
  <c r="H1619" i="1"/>
  <c r="G1619" i="1"/>
  <c r="F1619" i="1"/>
  <c r="E1619" i="1"/>
  <c r="L1618" i="1"/>
  <c r="K1618" i="1"/>
  <c r="J1618" i="1"/>
  <c r="I1618" i="1"/>
  <c r="H1618" i="1"/>
  <c r="G1618" i="1"/>
  <c r="F1618" i="1"/>
  <c r="E1618" i="1"/>
  <c r="L1617" i="1"/>
  <c r="K1617" i="1"/>
  <c r="J1617" i="1"/>
  <c r="I1617" i="1"/>
  <c r="H1617" i="1"/>
  <c r="G1617" i="1"/>
  <c r="F1617" i="1"/>
  <c r="E1617" i="1"/>
  <c r="L1616" i="1"/>
  <c r="K1616" i="1"/>
  <c r="J1616" i="1"/>
  <c r="I1616" i="1"/>
  <c r="H1616" i="1"/>
  <c r="G1616" i="1"/>
  <c r="F1616" i="1"/>
  <c r="E1616" i="1"/>
  <c r="L1615" i="1"/>
  <c r="K1615" i="1"/>
  <c r="J1615" i="1"/>
  <c r="I1615" i="1"/>
  <c r="H1615" i="1"/>
  <c r="G1615" i="1"/>
  <c r="F1615" i="1"/>
  <c r="E1615" i="1"/>
  <c r="L1614" i="1"/>
  <c r="K1614" i="1"/>
  <c r="J1614" i="1"/>
  <c r="I1614" i="1"/>
  <c r="H1614" i="1"/>
  <c r="G1614" i="1"/>
  <c r="F1614" i="1"/>
  <c r="E1614" i="1"/>
  <c r="L1613" i="1"/>
  <c r="K1613" i="1"/>
  <c r="J1613" i="1"/>
  <c r="I1613" i="1"/>
  <c r="H1613" i="1"/>
  <c r="G1613" i="1"/>
  <c r="F1613" i="1"/>
  <c r="E1613" i="1"/>
  <c r="L1612" i="1"/>
  <c r="K1612" i="1"/>
  <c r="J1612" i="1"/>
  <c r="I1612" i="1"/>
  <c r="H1612" i="1"/>
  <c r="G1612" i="1"/>
  <c r="F1612" i="1"/>
  <c r="E1612" i="1"/>
  <c r="L1611" i="1"/>
  <c r="K1611" i="1"/>
  <c r="J1611" i="1"/>
  <c r="I1611" i="1"/>
  <c r="H1611" i="1"/>
  <c r="G1611" i="1"/>
  <c r="F1611" i="1"/>
  <c r="E1611" i="1"/>
  <c r="L1610" i="1"/>
  <c r="K1610" i="1"/>
  <c r="J1610" i="1"/>
  <c r="I1610" i="1"/>
  <c r="H1610" i="1"/>
  <c r="G1610" i="1"/>
  <c r="F1610" i="1"/>
  <c r="E1610" i="1"/>
  <c r="L1609" i="1"/>
  <c r="K1609" i="1"/>
  <c r="J1609" i="1"/>
  <c r="I1609" i="1"/>
  <c r="H1609" i="1"/>
  <c r="G1609" i="1"/>
  <c r="F1609" i="1"/>
  <c r="E1609" i="1"/>
  <c r="L1608" i="1"/>
  <c r="K1608" i="1"/>
  <c r="J1608" i="1"/>
  <c r="I1608" i="1"/>
  <c r="H1608" i="1"/>
  <c r="G1608" i="1"/>
  <c r="F1608" i="1"/>
  <c r="E1608" i="1"/>
  <c r="L1607" i="1"/>
  <c r="K1607" i="1"/>
  <c r="J1607" i="1"/>
  <c r="I1607" i="1"/>
  <c r="H1607" i="1"/>
  <c r="G1607" i="1"/>
  <c r="F1607" i="1"/>
  <c r="E1607" i="1"/>
  <c r="L1606" i="1"/>
  <c r="K1606" i="1"/>
  <c r="J1606" i="1"/>
  <c r="I1606" i="1"/>
  <c r="H1606" i="1"/>
  <c r="G1606" i="1"/>
  <c r="F1606" i="1"/>
  <c r="E1606" i="1"/>
  <c r="L1605" i="1"/>
  <c r="K1605" i="1"/>
  <c r="J1605" i="1"/>
  <c r="I1605" i="1"/>
  <c r="H1605" i="1"/>
  <c r="G1605" i="1"/>
  <c r="F1605" i="1"/>
  <c r="E1605" i="1"/>
  <c r="L1604" i="1"/>
  <c r="K1604" i="1"/>
  <c r="J1604" i="1"/>
  <c r="I1604" i="1"/>
  <c r="H1604" i="1"/>
  <c r="G1604" i="1"/>
  <c r="F1604" i="1"/>
  <c r="E1604" i="1"/>
  <c r="L1603" i="1"/>
  <c r="K1603" i="1"/>
  <c r="J1603" i="1"/>
  <c r="I1603" i="1"/>
  <c r="H1603" i="1"/>
  <c r="G1603" i="1"/>
  <c r="F1603" i="1"/>
  <c r="E1603" i="1"/>
  <c r="L1602" i="1"/>
  <c r="K1602" i="1"/>
  <c r="J1602" i="1"/>
  <c r="I1602" i="1"/>
  <c r="H1602" i="1"/>
  <c r="G1602" i="1"/>
  <c r="F1602" i="1"/>
  <c r="E1602" i="1"/>
  <c r="L1601" i="1"/>
  <c r="K1601" i="1"/>
  <c r="J1601" i="1"/>
  <c r="I1601" i="1"/>
  <c r="H1601" i="1"/>
  <c r="G1601" i="1"/>
  <c r="F1601" i="1"/>
  <c r="E1601" i="1"/>
  <c r="L1600" i="1"/>
  <c r="K1600" i="1"/>
  <c r="J1600" i="1"/>
  <c r="I1600" i="1"/>
  <c r="H1600" i="1"/>
  <c r="G1600" i="1"/>
  <c r="F1600" i="1"/>
  <c r="E1600" i="1"/>
  <c r="L1599" i="1"/>
  <c r="K1599" i="1"/>
  <c r="J1599" i="1"/>
  <c r="I1599" i="1"/>
  <c r="H1599" i="1"/>
  <c r="G1599" i="1"/>
  <c r="F1599" i="1"/>
  <c r="E1599" i="1"/>
  <c r="L1598" i="1"/>
  <c r="K1598" i="1"/>
  <c r="J1598" i="1"/>
  <c r="I1598" i="1"/>
  <c r="H1598" i="1"/>
  <c r="G1598" i="1"/>
  <c r="F1598" i="1"/>
  <c r="E1598" i="1"/>
  <c r="L1597" i="1"/>
  <c r="K1597" i="1"/>
  <c r="J1597" i="1"/>
  <c r="I1597" i="1"/>
  <c r="H1597" i="1"/>
  <c r="G1597" i="1"/>
  <c r="F1597" i="1"/>
  <c r="E1597" i="1"/>
  <c r="L1596" i="1"/>
  <c r="K1596" i="1"/>
  <c r="J1596" i="1"/>
  <c r="I1596" i="1"/>
  <c r="H1596" i="1"/>
  <c r="G1596" i="1"/>
  <c r="F1596" i="1"/>
  <c r="E1596" i="1"/>
  <c r="L1595" i="1"/>
  <c r="K1595" i="1"/>
  <c r="J1595" i="1"/>
  <c r="I1595" i="1"/>
  <c r="H1595" i="1"/>
  <c r="G1595" i="1"/>
  <c r="F1595" i="1"/>
  <c r="E1595" i="1"/>
  <c r="L1594" i="1"/>
  <c r="K1594" i="1"/>
  <c r="J1594" i="1"/>
  <c r="I1594" i="1"/>
  <c r="H1594" i="1"/>
  <c r="G1594" i="1"/>
  <c r="F1594" i="1"/>
  <c r="E1594" i="1"/>
  <c r="L1593" i="1"/>
  <c r="K1593" i="1"/>
  <c r="J1593" i="1"/>
  <c r="I1593" i="1"/>
  <c r="H1593" i="1"/>
  <c r="G1593" i="1"/>
  <c r="F1593" i="1"/>
  <c r="E1593" i="1"/>
  <c r="L1592" i="1"/>
  <c r="K1592" i="1"/>
  <c r="J1592" i="1"/>
  <c r="I1592" i="1"/>
  <c r="H1592" i="1"/>
  <c r="G1592" i="1"/>
  <c r="F1592" i="1"/>
  <c r="E1592" i="1"/>
  <c r="L1591" i="1"/>
  <c r="K1591" i="1"/>
  <c r="J1591" i="1"/>
  <c r="I1591" i="1"/>
  <c r="H1591" i="1"/>
  <c r="G1591" i="1"/>
  <c r="F1591" i="1"/>
  <c r="E1591" i="1"/>
  <c r="L1590" i="1"/>
  <c r="K1590" i="1"/>
  <c r="J1590" i="1"/>
  <c r="I1590" i="1"/>
  <c r="H1590" i="1"/>
  <c r="G1590" i="1"/>
  <c r="F1590" i="1"/>
  <c r="E1590" i="1"/>
  <c r="L1589" i="1"/>
  <c r="K1589" i="1"/>
  <c r="J1589" i="1"/>
  <c r="I1589" i="1"/>
  <c r="H1589" i="1"/>
  <c r="G1589" i="1"/>
  <c r="F1589" i="1"/>
  <c r="E1589" i="1"/>
  <c r="L1588" i="1"/>
  <c r="K1588" i="1"/>
  <c r="J1588" i="1"/>
  <c r="I1588" i="1"/>
  <c r="H1588" i="1"/>
  <c r="G1588" i="1"/>
  <c r="F1588" i="1"/>
  <c r="E1588" i="1"/>
  <c r="L1587" i="1"/>
  <c r="K1587" i="1"/>
  <c r="J1587" i="1"/>
  <c r="I1587" i="1"/>
  <c r="H1587" i="1"/>
  <c r="G1587" i="1"/>
  <c r="F1587" i="1"/>
  <c r="E1587" i="1"/>
  <c r="L1586" i="1"/>
  <c r="K1586" i="1"/>
  <c r="J1586" i="1"/>
  <c r="I1586" i="1"/>
  <c r="H1586" i="1"/>
  <c r="G1586" i="1"/>
  <c r="F1586" i="1"/>
  <c r="E1586" i="1"/>
  <c r="L1585" i="1"/>
  <c r="K1585" i="1"/>
  <c r="J1585" i="1"/>
  <c r="I1585" i="1"/>
  <c r="H1585" i="1"/>
  <c r="G1585" i="1"/>
  <c r="F1585" i="1"/>
  <c r="E1585" i="1"/>
  <c r="L1584" i="1"/>
  <c r="K1584" i="1"/>
  <c r="J1584" i="1"/>
  <c r="I1584" i="1"/>
  <c r="H1584" i="1"/>
  <c r="G1584" i="1"/>
  <c r="F1584" i="1"/>
  <c r="E1584" i="1"/>
  <c r="L1583" i="1"/>
  <c r="K1583" i="1"/>
  <c r="J1583" i="1"/>
  <c r="I1583" i="1"/>
  <c r="H1583" i="1"/>
  <c r="G1583" i="1"/>
  <c r="F1583" i="1"/>
  <c r="E1583" i="1"/>
  <c r="L1582" i="1"/>
  <c r="K1582" i="1"/>
  <c r="J1582" i="1"/>
  <c r="I1582" i="1"/>
  <c r="H1582" i="1"/>
  <c r="G1582" i="1"/>
  <c r="F1582" i="1"/>
  <c r="E1582" i="1"/>
  <c r="L1581" i="1"/>
  <c r="K1581" i="1"/>
  <c r="J1581" i="1"/>
  <c r="I1581" i="1"/>
  <c r="H1581" i="1"/>
  <c r="G1581" i="1"/>
  <c r="F1581" i="1"/>
  <c r="E1581" i="1"/>
  <c r="L1580" i="1"/>
  <c r="K1580" i="1"/>
  <c r="J1580" i="1"/>
  <c r="I1580" i="1"/>
  <c r="H1580" i="1"/>
  <c r="G1580" i="1"/>
  <c r="F1580" i="1"/>
  <c r="E1580" i="1"/>
  <c r="L1579" i="1"/>
  <c r="K1579" i="1"/>
  <c r="J1579" i="1"/>
  <c r="I1579" i="1"/>
  <c r="H1579" i="1"/>
  <c r="G1579" i="1"/>
  <c r="F1579" i="1"/>
  <c r="E1579" i="1"/>
  <c r="L1578" i="1"/>
  <c r="K1578" i="1"/>
  <c r="J1578" i="1"/>
  <c r="I1578" i="1"/>
  <c r="H1578" i="1"/>
  <c r="G1578" i="1"/>
  <c r="F1578" i="1"/>
  <c r="E1578" i="1"/>
  <c r="L1577" i="1"/>
  <c r="K1577" i="1"/>
  <c r="J1577" i="1"/>
  <c r="I1577" i="1"/>
  <c r="H1577" i="1"/>
  <c r="G1577" i="1"/>
  <c r="F1577" i="1"/>
  <c r="E1577" i="1"/>
  <c r="L1576" i="1"/>
  <c r="K1576" i="1"/>
  <c r="J1576" i="1"/>
  <c r="I1576" i="1"/>
  <c r="H1576" i="1"/>
  <c r="G1576" i="1"/>
  <c r="F1576" i="1"/>
  <c r="E1576" i="1"/>
  <c r="L1575" i="1"/>
  <c r="K1575" i="1"/>
  <c r="J1575" i="1"/>
  <c r="I1575" i="1"/>
  <c r="H1575" i="1"/>
  <c r="G1575" i="1"/>
  <c r="F1575" i="1"/>
  <c r="E1575" i="1"/>
  <c r="L1574" i="1"/>
  <c r="K1574" i="1"/>
  <c r="J1574" i="1"/>
  <c r="I1574" i="1"/>
  <c r="H1574" i="1"/>
  <c r="G1574" i="1"/>
  <c r="F1574" i="1"/>
  <c r="E1574" i="1"/>
  <c r="L1573" i="1"/>
  <c r="K1573" i="1"/>
  <c r="J1573" i="1"/>
  <c r="I1573" i="1"/>
  <c r="H1573" i="1"/>
  <c r="G1573" i="1"/>
  <c r="F1573" i="1"/>
  <c r="E1573" i="1"/>
  <c r="L1572" i="1"/>
  <c r="K1572" i="1"/>
  <c r="J1572" i="1"/>
  <c r="I1572" i="1"/>
  <c r="H1572" i="1"/>
  <c r="G1572" i="1"/>
  <c r="F1572" i="1"/>
  <c r="E1572" i="1"/>
  <c r="L1571" i="1"/>
  <c r="K1571" i="1"/>
  <c r="J1571" i="1"/>
  <c r="I1571" i="1"/>
  <c r="H1571" i="1"/>
  <c r="G1571" i="1"/>
  <c r="F1571" i="1"/>
  <c r="E1571" i="1"/>
  <c r="L1570" i="1"/>
  <c r="K1570" i="1"/>
  <c r="J1570" i="1"/>
  <c r="I1570" i="1"/>
  <c r="H1570" i="1"/>
  <c r="G1570" i="1"/>
  <c r="F1570" i="1"/>
  <c r="E1570" i="1"/>
  <c r="L1569" i="1"/>
  <c r="K1569" i="1"/>
  <c r="J1569" i="1"/>
  <c r="I1569" i="1"/>
  <c r="H1569" i="1"/>
  <c r="G1569" i="1"/>
  <c r="F1569" i="1"/>
  <c r="E1569" i="1"/>
  <c r="L1568" i="1"/>
  <c r="K1568" i="1"/>
  <c r="J1568" i="1"/>
  <c r="I1568" i="1"/>
  <c r="H1568" i="1"/>
  <c r="G1568" i="1"/>
  <c r="F1568" i="1"/>
  <c r="E1568" i="1"/>
  <c r="L1567" i="1"/>
  <c r="K1567" i="1"/>
  <c r="J1567" i="1"/>
  <c r="I1567" i="1"/>
  <c r="H1567" i="1"/>
  <c r="G1567" i="1"/>
  <c r="F1567" i="1"/>
  <c r="E1567" i="1"/>
  <c r="L1566" i="1"/>
  <c r="K1566" i="1"/>
  <c r="J1566" i="1"/>
  <c r="I1566" i="1"/>
  <c r="H1566" i="1"/>
  <c r="G1566" i="1"/>
  <c r="F1566" i="1"/>
  <c r="E1566" i="1"/>
  <c r="L1565" i="1"/>
  <c r="K1565" i="1"/>
  <c r="J1565" i="1"/>
  <c r="I1565" i="1"/>
  <c r="H1565" i="1"/>
  <c r="G1565" i="1"/>
  <c r="F1565" i="1"/>
  <c r="E1565" i="1"/>
  <c r="L1564" i="1"/>
  <c r="K1564" i="1"/>
  <c r="J1564" i="1"/>
  <c r="I1564" i="1"/>
  <c r="H1564" i="1"/>
  <c r="G1564" i="1"/>
  <c r="F1564" i="1"/>
  <c r="E1564" i="1"/>
  <c r="L1563" i="1"/>
  <c r="K1563" i="1"/>
  <c r="J1563" i="1"/>
  <c r="I1563" i="1"/>
  <c r="H1563" i="1"/>
  <c r="G1563" i="1"/>
  <c r="F1563" i="1"/>
  <c r="E1563" i="1"/>
  <c r="L1562" i="1"/>
  <c r="K1562" i="1"/>
  <c r="J1562" i="1"/>
  <c r="I1562" i="1"/>
  <c r="H1562" i="1"/>
  <c r="G1562" i="1"/>
  <c r="F1562" i="1"/>
  <c r="E1562" i="1"/>
  <c r="L1561" i="1"/>
  <c r="K1561" i="1"/>
  <c r="J1561" i="1"/>
  <c r="I1561" i="1"/>
  <c r="H1561" i="1"/>
  <c r="G1561" i="1"/>
  <c r="F1561" i="1"/>
  <c r="E1561" i="1"/>
  <c r="L1560" i="1"/>
  <c r="K1560" i="1"/>
  <c r="J1560" i="1"/>
  <c r="I1560" i="1"/>
  <c r="H1560" i="1"/>
  <c r="G1560" i="1"/>
  <c r="F1560" i="1"/>
  <c r="E1560" i="1"/>
  <c r="L1559" i="1"/>
  <c r="K1559" i="1"/>
  <c r="J1559" i="1"/>
  <c r="I1559" i="1"/>
  <c r="H1559" i="1"/>
  <c r="G1559" i="1"/>
  <c r="F1559" i="1"/>
  <c r="E1559" i="1"/>
  <c r="L1558" i="1"/>
  <c r="K1558" i="1"/>
  <c r="J1558" i="1"/>
  <c r="I1558" i="1"/>
  <c r="H1558" i="1"/>
  <c r="G1558" i="1"/>
  <c r="F1558" i="1"/>
  <c r="E1558" i="1"/>
  <c r="L1557" i="1"/>
  <c r="K1557" i="1"/>
  <c r="J1557" i="1"/>
  <c r="I1557" i="1"/>
  <c r="H1557" i="1"/>
  <c r="G1557" i="1"/>
  <c r="F1557" i="1"/>
  <c r="E1557" i="1"/>
  <c r="L1556" i="1"/>
  <c r="K1556" i="1"/>
  <c r="J1556" i="1"/>
  <c r="I1556" i="1"/>
  <c r="H1556" i="1"/>
  <c r="G1556" i="1"/>
  <c r="F1556" i="1"/>
  <c r="E1556" i="1"/>
  <c r="L1555" i="1"/>
  <c r="K1555" i="1"/>
  <c r="J1555" i="1"/>
  <c r="I1555" i="1"/>
  <c r="H1555" i="1"/>
  <c r="G1555" i="1"/>
  <c r="F1555" i="1"/>
  <c r="E1555" i="1"/>
  <c r="L1554" i="1"/>
  <c r="K1554" i="1"/>
  <c r="J1554" i="1"/>
  <c r="I1554" i="1"/>
  <c r="H1554" i="1"/>
  <c r="G1554" i="1"/>
  <c r="F1554" i="1"/>
  <c r="E1554" i="1"/>
  <c r="L1553" i="1"/>
  <c r="K1553" i="1"/>
  <c r="J1553" i="1"/>
  <c r="I1553" i="1"/>
  <c r="H1553" i="1"/>
  <c r="G1553" i="1"/>
  <c r="F1553" i="1"/>
  <c r="E1553" i="1"/>
  <c r="L1552" i="1"/>
  <c r="K1552" i="1"/>
  <c r="J1552" i="1"/>
  <c r="I1552" i="1"/>
  <c r="H1552" i="1"/>
  <c r="G1552" i="1"/>
  <c r="F1552" i="1"/>
  <c r="E1552" i="1"/>
  <c r="L1551" i="1"/>
  <c r="K1551" i="1"/>
  <c r="J1551" i="1"/>
  <c r="I1551" i="1"/>
  <c r="H1551" i="1"/>
  <c r="G1551" i="1"/>
  <c r="F1551" i="1"/>
  <c r="E1551" i="1"/>
  <c r="L1550" i="1"/>
  <c r="K1550" i="1"/>
  <c r="J1550" i="1"/>
  <c r="I1550" i="1"/>
  <c r="H1550" i="1"/>
  <c r="G1550" i="1"/>
  <c r="F1550" i="1"/>
  <c r="E1550" i="1"/>
  <c r="L1549" i="1"/>
  <c r="K1549" i="1"/>
  <c r="J1549" i="1"/>
  <c r="I1549" i="1"/>
  <c r="H1549" i="1"/>
  <c r="G1549" i="1"/>
  <c r="F1549" i="1"/>
  <c r="E1549" i="1"/>
  <c r="L1548" i="1"/>
  <c r="K1548" i="1"/>
  <c r="J1548" i="1"/>
  <c r="I1548" i="1"/>
  <c r="H1548" i="1"/>
  <c r="G1548" i="1"/>
  <c r="F1548" i="1"/>
  <c r="E1548" i="1"/>
  <c r="L1547" i="1"/>
  <c r="K1547" i="1"/>
  <c r="J1547" i="1"/>
  <c r="I1547" i="1"/>
  <c r="H1547" i="1"/>
  <c r="G1547" i="1"/>
  <c r="F1547" i="1"/>
  <c r="E1547" i="1"/>
  <c r="L1546" i="1"/>
  <c r="K1546" i="1"/>
  <c r="J1546" i="1"/>
  <c r="I1546" i="1"/>
  <c r="H1546" i="1"/>
  <c r="G1546" i="1"/>
  <c r="F1546" i="1"/>
  <c r="E1546" i="1"/>
  <c r="L1545" i="1"/>
  <c r="K1545" i="1"/>
  <c r="J1545" i="1"/>
  <c r="I1545" i="1"/>
  <c r="H1545" i="1"/>
  <c r="G1545" i="1"/>
  <c r="F1545" i="1"/>
  <c r="E1545" i="1"/>
  <c r="L1544" i="1"/>
  <c r="K1544" i="1"/>
  <c r="J1544" i="1"/>
  <c r="I1544" i="1"/>
  <c r="H1544" i="1"/>
  <c r="G1544" i="1"/>
  <c r="F1544" i="1"/>
  <c r="E1544" i="1"/>
  <c r="L1543" i="1"/>
  <c r="K1543" i="1"/>
  <c r="J1543" i="1"/>
  <c r="I1543" i="1"/>
  <c r="H1543" i="1"/>
  <c r="G1543" i="1"/>
  <c r="F1543" i="1"/>
  <c r="E1543" i="1"/>
  <c r="L1542" i="1"/>
  <c r="K1542" i="1"/>
  <c r="J1542" i="1"/>
  <c r="I1542" i="1"/>
  <c r="H1542" i="1"/>
  <c r="G1542" i="1"/>
  <c r="F1542" i="1"/>
  <c r="E1542" i="1"/>
  <c r="L1541" i="1"/>
  <c r="K1541" i="1"/>
  <c r="J1541" i="1"/>
  <c r="I1541" i="1"/>
  <c r="H1541" i="1"/>
  <c r="G1541" i="1"/>
  <c r="F1541" i="1"/>
  <c r="E1541" i="1"/>
  <c r="L1540" i="1"/>
  <c r="K1540" i="1"/>
  <c r="J1540" i="1"/>
  <c r="I1540" i="1"/>
  <c r="H1540" i="1"/>
  <c r="G1540" i="1"/>
  <c r="F1540" i="1"/>
  <c r="E1540" i="1"/>
  <c r="L1539" i="1"/>
  <c r="K1539" i="1"/>
  <c r="J1539" i="1"/>
  <c r="I1539" i="1"/>
  <c r="H1539" i="1"/>
  <c r="G1539" i="1"/>
  <c r="F1539" i="1"/>
  <c r="E1539" i="1"/>
  <c r="L1538" i="1"/>
  <c r="K1538" i="1"/>
  <c r="J1538" i="1"/>
  <c r="I1538" i="1"/>
  <c r="H1538" i="1"/>
  <c r="G1538" i="1"/>
  <c r="F1538" i="1"/>
  <c r="E1538" i="1"/>
  <c r="L1537" i="1"/>
  <c r="K1537" i="1"/>
  <c r="J1537" i="1"/>
  <c r="I1537" i="1"/>
  <c r="H1537" i="1"/>
  <c r="G1537" i="1"/>
  <c r="F1537" i="1"/>
  <c r="E1537" i="1"/>
  <c r="L1536" i="1"/>
  <c r="K1536" i="1"/>
  <c r="J1536" i="1"/>
  <c r="I1536" i="1"/>
  <c r="H1536" i="1"/>
  <c r="G1536" i="1"/>
  <c r="F1536" i="1"/>
  <c r="E1536" i="1"/>
  <c r="L1535" i="1"/>
  <c r="K1535" i="1"/>
  <c r="J1535" i="1"/>
  <c r="I1535" i="1"/>
  <c r="H1535" i="1"/>
  <c r="G1535" i="1"/>
  <c r="F1535" i="1"/>
  <c r="E1535" i="1"/>
  <c r="L1534" i="1"/>
  <c r="K1534" i="1"/>
  <c r="J1534" i="1"/>
  <c r="I1534" i="1"/>
  <c r="H1534" i="1"/>
  <c r="G1534" i="1"/>
  <c r="F1534" i="1"/>
  <c r="E1534" i="1"/>
  <c r="L1533" i="1"/>
  <c r="K1533" i="1"/>
  <c r="J1533" i="1"/>
  <c r="I1533" i="1"/>
  <c r="H1533" i="1"/>
  <c r="G1533" i="1"/>
  <c r="F1533" i="1"/>
  <c r="E1533" i="1"/>
  <c r="L1532" i="1"/>
  <c r="K1532" i="1"/>
  <c r="J1532" i="1"/>
  <c r="I1532" i="1"/>
  <c r="H1532" i="1"/>
  <c r="G1532" i="1"/>
  <c r="F1532" i="1"/>
  <c r="E1532" i="1"/>
  <c r="L1531" i="1"/>
  <c r="K1531" i="1"/>
  <c r="J1531" i="1"/>
  <c r="I1531" i="1"/>
  <c r="H1531" i="1"/>
  <c r="G1531" i="1"/>
  <c r="F1531" i="1"/>
  <c r="E1531" i="1"/>
  <c r="L1530" i="1"/>
  <c r="K1530" i="1"/>
  <c r="J1530" i="1"/>
  <c r="I1530" i="1"/>
  <c r="H1530" i="1"/>
  <c r="G1530" i="1"/>
  <c r="F1530" i="1"/>
  <c r="E1530" i="1"/>
  <c r="L1529" i="1"/>
  <c r="K1529" i="1"/>
  <c r="J1529" i="1"/>
  <c r="I1529" i="1"/>
  <c r="H1529" i="1"/>
  <c r="G1529" i="1"/>
  <c r="F1529" i="1"/>
  <c r="E1529" i="1"/>
  <c r="L1528" i="1"/>
  <c r="K1528" i="1"/>
  <c r="J1528" i="1"/>
  <c r="I1528" i="1"/>
  <c r="H1528" i="1"/>
  <c r="G1528" i="1"/>
  <c r="F1528" i="1"/>
  <c r="E1528" i="1"/>
  <c r="L1527" i="1"/>
  <c r="K1527" i="1"/>
  <c r="J1527" i="1"/>
  <c r="I1527" i="1"/>
  <c r="H1527" i="1"/>
  <c r="G1527" i="1"/>
  <c r="F1527" i="1"/>
  <c r="E1527" i="1"/>
  <c r="L1526" i="1"/>
  <c r="K1526" i="1"/>
  <c r="J1526" i="1"/>
  <c r="I1526" i="1"/>
  <c r="H1526" i="1"/>
  <c r="G1526" i="1"/>
  <c r="F1526" i="1"/>
  <c r="E1526" i="1"/>
  <c r="L1525" i="1"/>
  <c r="K1525" i="1"/>
  <c r="J1525" i="1"/>
  <c r="I1525" i="1"/>
  <c r="H1525" i="1"/>
  <c r="G1525" i="1"/>
  <c r="F1525" i="1"/>
  <c r="E1525" i="1"/>
  <c r="L1524" i="1"/>
  <c r="K1524" i="1"/>
  <c r="J1524" i="1"/>
  <c r="I1524" i="1"/>
  <c r="H1524" i="1"/>
  <c r="G1524" i="1"/>
  <c r="F1524" i="1"/>
  <c r="E1524" i="1"/>
  <c r="L1523" i="1"/>
  <c r="K1523" i="1"/>
  <c r="J1523" i="1"/>
  <c r="I1523" i="1"/>
  <c r="H1523" i="1"/>
  <c r="G1523" i="1"/>
  <c r="F1523" i="1"/>
  <c r="E1523" i="1"/>
  <c r="L1522" i="1"/>
  <c r="K1522" i="1"/>
  <c r="J1522" i="1"/>
  <c r="I1522" i="1"/>
  <c r="H1522" i="1"/>
  <c r="G1522" i="1"/>
  <c r="F1522" i="1"/>
  <c r="E1522" i="1"/>
  <c r="L1521" i="1"/>
  <c r="K1521" i="1"/>
  <c r="J1521" i="1"/>
  <c r="I1521" i="1"/>
  <c r="H1521" i="1"/>
  <c r="G1521" i="1"/>
  <c r="F1521" i="1"/>
  <c r="E1521" i="1"/>
  <c r="L1520" i="1"/>
  <c r="K1520" i="1"/>
  <c r="J1520" i="1"/>
  <c r="I1520" i="1"/>
  <c r="H1520" i="1"/>
  <c r="G1520" i="1"/>
  <c r="F1520" i="1"/>
  <c r="E1520" i="1"/>
  <c r="L1519" i="1"/>
  <c r="K1519" i="1"/>
  <c r="J1519" i="1"/>
  <c r="I1519" i="1"/>
  <c r="H1519" i="1"/>
  <c r="G1519" i="1"/>
  <c r="F1519" i="1"/>
  <c r="E1519" i="1"/>
  <c r="L1518" i="1"/>
  <c r="K1518" i="1"/>
  <c r="J1518" i="1"/>
  <c r="I1518" i="1"/>
  <c r="H1518" i="1"/>
  <c r="G1518" i="1"/>
  <c r="F1518" i="1"/>
  <c r="E1518" i="1"/>
  <c r="L1517" i="1"/>
  <c r="K1517" i="1"/>
  <c r="J1517" i="1"/>
  <c r="I1517" i="1"/>
  <c r="H1517" i="1"/>
  <c r="G1517" i="1"/>
  <c r="F1517" i="1"/>
  <c r="E1517" i="1"/>
  <c r="L1516" i="1"/>
  <c r="K1516" i="1"/>
  <c r="J1516" i="1"/>
  <c r="I1516" i="1"/>
  <c r="H1516" i="1"/>
  <c r="G1516" i="1"/>
  <c r="F1516" i="1"/>
  <c r="E1516" i="1"/>
  <c r="L1515" i="1"/>
  <c r="K1515" i="1"/>
  <c r="J1515" i="1"/>
  <c r="I1515" i="1"/>
  <c r="H1515" i="1"/>
  <c r="G1515" i="1"/>
  <c r="F1515" i="1"/>
  <c r="E1515" i="1"/>
  <c r="L1514" i="1"/>
  <c r="K1514" i="1"/>
  <c r="J1514" i="1"/>
  <c r="I1514" i="1"/>
  <c r="H1514" i="1"/>
  <c r="G1514" i="1"/>
  <c r="F1514" i="1"/>
  <c r="E1514" i="1"/>
  <c r="L1513" i="1"/>
  <c r="K1513" i="1"/>
  <c r="J1513" i="1"/>
  <c r="I1513" i="1"/>
  <c r="H1513" i="1"/>
  <c r="G1513" i="1"/>
  <c r="F1513" i="1"/>
  <c r="E1513" i="1"/>
  <c r="L1512" i="1"/>
  <c r="K1512" i="1"/>
  <c r="J1512" i="1"/>
  <c r="I1512" i="1"/>
  <c r="H1512" i="1"/>
  <c r="G1512" i="1"/>
  <c r="F1512" i="1"/>
  <c r="E1512" i="1"/>
  <c r="L1511" i="1"/>
  <c r="K1511" i="1"/>
  <c r="J1511" i="1"/>
  <c r="I1511" i="1"/>
  <c r="H1511" i="1"/>
  <c r="G1511" i="1"/>
  <c r="F1511" i="1"/>
  <c r="E1511" i="1"/>
  <c r="L1510" i="1"/>
  <c r="K1510" i="1"/>
  <c r="J1510" i="1"/>
  <c r="I1510" i="1"/>
  <c r="H1510" i="1"/>
  <c r="G1510" i="1"/>
  <c r="F1510" i="1"/>
  <c r="E1510" i="1"/>
  <c r="L1509" i="1"/>
  <c r="K1509" i="1"/>
  <c r="J1509" i="1"/>
  <c r="I1509" i="1"/>
  <c r="H1509" i="1"/>
  <c r="G1509" i="1"/>
  <c r="F1509" i="1"/>
  <c r="E1509" i="1"/>
  <c r="L1508" i="1"/>
  <c r="K1508" i="1"/>
  <c r="J1508" i="1"/>
  <c r="I1508" i="1"/>
  <c r="H1508" i="1"/>
  <c r="G1508" i="1"/>
  <c r="F1508" i="1"/>
  <c r="E1508" i="1"/>
  <c r="L1507" i="1"/>
  <c r="K1507" i="1"/>
  <c r="J1507" i="1"/>
  <c r="I1507" i="1"/>
  <c r="H1507" i="1"/>
  <c r="G1507" i="1"/>
  <c r="F1507" i="1"/>
  <c r="E1507" i="1"/>
  <c r="L1506" i="1"/>
  <c r="K1506" i="1"/>
  <c r="J1506" i="1"/>
  <c r="I1506" i="1"/>
  <c r="H1506" i="1"/>
  <c r="G1506" i="1"/>
  <c r="F1506" i="1"/>
  <c r="E1506" i="1"/>
  <c r="L1505" i="1"/>
  <c r="K1505" i="1"/>
  <c r="J1505" i="1"/>
  <c r="I1505" i="1"/>
  <c r="H1505" i="1"/>
  <c r="G1505" i="1"/>
  <c r="F1505" i="1"/>
  <c r="E1505" i="1"/>
  <c r="L1504" i="1"/>
  <c r="K1504" i="1"/>
  <c r="J1504" i="1"/>
  <c r="I1504" i="1"/>
  <c r="H1504" i="1"/>
  <c r="G1504" i="1"/>
  <c r="F1504" i="1"/>
  <c r="E1504" i="1"/>
  <c r="L1503" i="1"/>
  <c r="K1503" i="1"/>
  <c r="J1503" i="1"/>
  <c r="I1503" i="1"/>
  <c r="H1503" i="1"/>
  <c r="G1503" i="1"/>
  <c r="F1503" i="1"/>
  <c r="E1503" i="1"/>
  <c r="L1502" i="1"/>
  <c r="K1502" i="1"/>
  <c r="J1502" i="1"/>
  <c r="I1502" i="1"/>
  <c r="H1502" i="1"/>
  <c r="G1502" i="1"/>
  <c r="F1502" i="1"/>
  <c r="E1502" i="1"/>
  <c r="L1501" i="1"/>
  <c r="K1501" i="1"/>
  <c r="J1501" i="1"/>
  <c r="I1501" i="1"/>
  <c r="H1501" i="1"/>
  <c r="G1501" i="1"/>
  <c r="F1501" i="1"/>
  <c r="E1501" i="1"/>
  <c r="L1500" i="1"/>
  <c r="K1500" i="1"/>
  <c r="J1500" i="1"/>
  <c r="I1500" i="1"/>
  <c r="H1500" i="1"/>
  <c r="G1500" i="1"/>
  <c r="F1500" i="1"/>
  <c r="E1500" i="1"/>
  <c r="L1499" i="1"/>
  <c r="K1499" i="1"/>
  <c r="J1499" i="1"/>
  <c r="I1499" i="1"/>
  <c r="H1499" i="1"/>
  <c r="G1499" i="1"/>
  <c r="F1499" i="1"/>
  <c r="E1499" i="1"/>
  <c r="L1498" i="1"/>
  <c r="K1498" i="1"/>
  <c r="J1498" i="1"/>
  <c r="I1498" i="1"/>
  <c r="H1498" i="1"/>
  <c r="G1498" i="1"/>
  <c r="F1498" i="1"/>
  <c r="E1498" i="1"/>
  <c r="L1497" i="1"/>
  <c r="K1497" i="1"/>
  <c r="J1497" i="1"/>
  <c r="I1497" i="1"/>
  <c r="H1497" i="1"/>
  <c r="G1497" i="1"/>
  <c r="F1497" i="1"/>
  <c r="E1497" i="1"/>
  <c r="L1496" i="1"/>
  <c r="K1496" i="1"/>
  <c r="J1496" i="1"/>
  <c r="I1496" i="1"/>
  <c r="H1496" i="1"/>
  <c r="G1496" i="1"/>
  <c r="F1496" i="1"/>
  <c r="E1496" i="1"/>
  <c r="L1495" i="1"/>
  <c r="K1495" i="1"/>
  <c r="J1495" i="1"/>
  <c r="I1495" i="1"/>
  <c r="H1495" i="1"/>
  <c r="G1495" i="1"/>
  <c r="F1495" i="1"/>
  <c r="E1495" i="1"/>
  <c r="L1494" i="1"/>
  <c r="K1494" i="1"/>
  <c r="J1494" i="1"/>
  <c r="I1494" i="1"/>
  <c r="H1494" i="1"/>
  <c r="G1494" i="1"/>
  <c r="F1494" i="1"/>
  <c r="E1494" i="1"/>
  <c r="L1493" i="1"/>
  <c r="K1493" i="1"/>
  <c r="J1493" i="1"/>
  <c r="I1493" i="1"/>
  <c r="H1493" i="1"/>
  <c r="G1493" i="1"/>
  <c r="F1493" i="1"/>
  <c r="E1493" i="1"/>
  <c r="L1492" i="1"/>
  <c r="K1492" i="1"/>
  <c r="J1492" i="1"/>
  <c r="I1492" i="1"/>
  <c r="H1492" i="1"/>
  <c r="G1492" i="1"/>
  <c r="F1492" i="1"/>
  <c r="E1492" i="1"/>
  <c r="L1491" i="1"/>
  <c r="K1491" i="1"/>
  <c r="J1491" i="1"/>
  <c r="I1491" i="1"/>
  <c r="H1491" i="1"/>
  <c r="G1491" i="1"/>
  <c r="F1491" i="1"/>
  <c r="E1491" i="1"/>
  <c r="L1490" i="1"/>
  <c r="K1490" i="1"/>
  <c r="J1490" i="1"/>
  <c r="I1490" i="1"/>
  <c r="H1490" i="1"/>
  <c r="G1490" i="1"/>
  <c r="F1490" i="1"/>
  <c r="E1490" i="1"/>
  <c r="L1489" i="1"/>
  <c r="K1489" i="1"/>
  <c r="J1489" i="1"/>
  <c r="I1489" i="1"/>
  <c r="H1489" i="1"/>
  <c r="G1489" i="1"/>
  <c r="F1489" i="1"/>
  <c r="E1489" i="1"/>
  <c r="L1488" i="1"/>
  <c r="K1488" i="1"/>
  <c r="J1488" i="1"/>
  <c r="I1488" i="1"/>
  <c r="H1488" i="1"/>
  <c r="G1488" i="1"/>
  <c r="F1488" i="1"/>
  <c r="E1488" i="1"/>
  <c r="L1487" i="1"/>
  <c r="K1487" i="1"/>
  <c r="J1487" i="1"/>
  <c r="I1487" i="1"/>
  <c r="H1487" i="1"/>
  <c r="G1487" i="1"/>
  <c r="F1487" i="1"/>
  <c r="E1487" i="1"/>
  <c r="L1486" i="1"/>
  <c r="K1486" i="1"/>
  <c r="J1486" i="1"/>
  <c r="I1486" i="1"/>
  <c r="H1486" i="1"/>
  <c r="G1486" i="1"/>
  <c r="F1486" i="1"/>
  <c r="E1486" i="1"/>
  <c r="L1485" i="1"/>
  <c r="K1485" i="1"/>
  <c r="J1485" i="1"/>
  <c r="I1485" i="1"/>
  <c r="H1485" i="1"/>
  <c r="G1485" i="1"/>
  <c r="F1485" i="1"/>
  <c r="E1485" i="1"/>
  <c r="L1484" i="1"/>
  <c r="K1484" i="1"/>
  <c r="J1484" i="1"/>
  <c r="I1484" i="1"/>
  <c r="H1484" i="1"/>
  <c r="G1484" i="1"/>
  <c r="F1484" i="1"/>
  <c r="E1484" i="1"/>
  <c r="L1483" i="1"/>
  <c r="K1483" i="1"/>
  <c r="J1483" i="1"/>
  <c r="I1483" i="1"/>
  <c r="H1483" i="1"/>
  <c r="G1483" i="1"/>
  <c r="F1483" i="1"/>
  <c r="E1483" i="1"/>
  <c r="L1482" i="1"/>
  <c r="K1482" i="1"/>
  <c r="J1482" i="1"/>
  <c r="I1482" i="1"/>
  <c r="H1482" i="1"/>
  <c r="G1482" i="1"/>
  <c r="F1482" i="1"/>
  <c r="E1482" i="1"/>
  <c r="L1481" i="1"/>
  <c r="K1481" i="1"/>
  <c r="J1481" i="1"/>
  <c r="I1481" i="1"/>
  <c r="H1481" i="1"/>
  <c r="G1481" i="1"/>
  <c r="F1481" i="1"/>
  <c r="E1481" i="1"/>
  <c r="L1480" i="1"/>
  <c r="K1480" i="1"/>
  <c r="J1480" i="1"/>
  <c r="I1480" i="1"/>
  <c r="H1480" i="1"/>
  <c r="G1480" i="1"/>
  <c r="F1480" i="1"/>
  <c r="E1480" i="1"/>
  <c r="L1479" i="1"/>
  <c r="K1479" i="1"/>
  <c r="J1479" i="1"/>
  <c r="I1479" i="1"/>
  <c r="H1479" i="1"/>
  <c r="G1479" i="1"/>
  <c r="F1479" i="1"/>
  <c r="E1479" i="1"/>
  <c r="L1478" i="1"/>
  <c r="K1478" i="1"/>
  <c r="J1478" i="1"/>
  <c r="I1478" i="1"/>
  <c r="H1478" i="1"/>
  <c r="G1478" i="1"/>
  <c r="F1478" i="1"/>
  <c r="E1478" i="1"/>
  <c r="L1477" i="1"/>
  <c r="K1477" i="1"/>
  <c r="J1477" i="1"/>
  <c r="I1477" i="1"/>
  <c r="H1477" i="1"/>
  <c r="G1477" i="1"/>
  <c r="F1477" i="1"/>
  <c r="E1477" i="1"/>
  <c r="L1476" i="1"/>
  <c r="K1476" i="1"/>
  <c r="J1476" i="1"/>
  <c r="I1476" i="1"/>
  <c r="H1476" i="1"/>
  <c r="G1476" i="1"/>
  <c r="F1476" i="1"/>
  <c r="E1476" i="1"/>
  <c r="L1475" i="1"/>
  <c r="K1475" i="1"/>
  <c r="J1475" i="1"/>
  <c r="I1475" i="1"/>
  <c r="H1475" i="1"/>
  <c r="G1475" i="1"/>
  <c r="F1475" i="1"/>
  <c r="E1475" i="1"/>
  <c r="L1474" i="1"/>
  <c r="K1474" i="1"/>
  <c r="J1474" i="1"/>
  <c r="I1474" i="1"/>
  <c r="H1474" i="1"/>
  <c r="G1474" i="1"/>
  <c r="F1474" i="1"/>
  <c r="E1474" i="1"/>
  <c r="L1473" i="1"/>
  <c r="K1473" i="1"/>
  <c r="J1473" i="1"/>
  <c r="I1473" i="1"/>
  <c r="H1473" i="1"/>
  <c r="G1473" i="1"/>
  <c r="F1473" i="1"/>
  <c r="E1473" i="1"/>
  <c r="L1472" i="1"/>
  <c r="K1472" i="1"/>
  <c r="J1472" i="1"/>
  <c r="I1472" i="1"/>
  <c r="H1472" i="1"/>
  <c r="G1472" i="1"/>
  <c r="F1472" i="1"/>
  <c r="E1472" i="1"/>
  <c r="L1471" i="1"/>
  <c r="K1471" i="1"/>
  <c r="J1471" i="1"/>
  <c r="I1471" i="1"/>
  <c r="H1471" i="1"/>
  <c r="G1471" i="1"/>
  <c r="F1471" i="1"/>
  <c r="E1471" i="1"/>
  <c r="L1470" i="1"/>
  <c r="K1470" i="1"/>
  <c r="J1470" i="1"/>
  <c r="I1470" i="1"/>
  <c r="H1470" i="1"/>
  <c r="G1470" i="1"/>
  <c r="F1470" i="1"/>
  <c r="E1470" i="1"/>
  <c r="L1469" i="1"/>
  <c r="K1469" i="1"/>
  <c r="J1469" i="1"/>
  <c r="I1469" i="1"/>
  <c r="H1469" i="1"/>
  <c r="G1469" i="1"/>
  <c r="F1469" i="1"/>
  <c r="E1469" i="1"/>
  <c r="L1468" i="1"/>
  <c r="K1468" i="1"/>
  <c r="J1468" i="1"/>
  <c r="I1468" i="1"/>
  <c r="H1468" i="1"/>
  <c r="G1468" i="1"/>
  <c r="F1468" i="1"/>
  <c r="E1468" i="1"/>
  <c r="L1467" i="1"/>
  <c r="K1467" i="1"/>
  <c r="J1467" i="1"/>
  <c r="I1467" i="1"/>
  <c r="H1467" i="1"/>
  <c r="G1467" i="1"/>
  <c r="F1467" i="1"/>
  <c r="E1467" i="1"/>
  <c r="L1466" i="1"/>
  <c r="K1466" i="1"/>
  <c r="J1466" i="1"/>
  <c r="I1466" i="1"/>
  <c r="H1466" i="1"/>
  <c r="G1466" i="1"/>
  <c r="F1466" i="1"/>
  <c r="E1466" i="1"/>
  <c r="L1465" i="1"/>
  <c r="K1465" i="1"/>
  <c r="J1465" i="1"/>
  <c r="I1465" i="1"/>
  <c r="H1465" i="1"/>
  <c r="G1465" i="1"/>
  <c r="F1465" i="1"/>
  <c r="E1465" i="1"/>
  <c r="L1464" i="1"/>
  <c r="K1464" i="1"/>
  <c r="J1464" i="1"/>
  <c r="I1464" i="1"/>
  <c r="H1464" i="1"/>
  <c r="G1464" i="1"/>
  <c r="F1464" i="1"/>
  <c r="E1464" i="1"/>
  <c r="L1463" i="1"/>
  <c r="K1463" i="1"/>
  <c r="J1463" i="1"/>
  <c r="I1463" i="1"/>
  <c r="H1463" i="1"/>
  <c r="G1463" i="1"/>
  <c r="F1463" i="1"/>
  <c r="E1463" i="1"/>
  <c r="L1462" i="1"/>
  <c r="K1462" i="1"/>
  <c r="J1462" i="1"/>
  <c r="I1462" i="1"/>
  <c r="H1462" i="1"/>
  <c r="G1462" i="1"/>
  <c r="F1462" i="1"/>
  <c r="E1462" i="1"/>
  <c r="L1461" i="1"/>
  <c r="K1461" i="1"/>
  <c r="J1461" i="1"/>
  <c r="I1461" i="1"/>
  <c r="H1461" i="1"/>
  <c r="G1461" i="1"/>
  <c r="F1461" i="1"/>
  <c r="E1461" i="1"/>
  <c r="L1460" i="1"/>
  <c r="K1460" i="1"/>
  <c r="J1460" i="1"/>
  <c r="I1460" i="1"/>
  <c r="H1460" i="1"/>
  <c r="G1460" i="1"/>
  <c r="F1460" i="1"/>
  <c r="E1460" i="1"/>
  <c r="L1459" i="1"/>
  <c r="K1459" i="1"/>
  <c r="J1459" i="1"/>
  <c r="I1459" i="1"/>
  <c r="H1459" i="1"/>
  <c r="G1459" i="1"/>
  <c r="F1459" i="1"/>
  <c r="E1459" i="1"/>
  <c r="L1458" i="1"/>
  <c r="K1458" i="1"/>
  <c r="J1458" i="1"/>
  <c r="I1458" i="1"/>
  <c r="H1458" i="1"/>
  <c r="G1458" i="1"/>
  <c r="F1458" i="1"/>
  <c r="E1458" i="1"/>
  <c r="L1457" i="1"/>
  <c r="K1457" i="1"/>
  <c r="J1457" i="1"/>
  <c r="I1457" i="1"/>
  <c r="H1457" i="1"/>
  <c r="G1457" i="1"/>
  <c r="F1457" i="1"/>
  <c r="E1457" i="1"/>
  <c r="L1456" i="1"/>
  <c r="K1456" i="1"/>
  <c r="J1456" i="1"/>
  <c r="I1456" i="1"/>
  <c r="H1456" i="1"/>
  <c r="G1456" i="1"/>
  <c r="F1456" i="1"/>
  <c r="E1456" i="1"/>
  <c r="L1455" i="1"/>
  <c r="K1455" i="1"/>
  <c r="J1455" i="1"/>
  <c r="I1455" i="1"/>
  <c r="H1455" i="1"/>
  <c r="G1455" i="1"/>
  <c r="F1455" i="1"/>
  <c r="E1455" i="1"/>
  <c r="L1454" i="1"/>
  <c r="K1454" i="1"/>
  <c r="J1454" i="1"/>
  <c r="I1454" i="1"/>
  <c r="H1454" i="1"/>
  <c r="G1454" i="1"/>
  <c r="F1454" i="1"/>
  <c r="E1454" i="1"/>
  <c r="L1453" i="1"/>
  <c r="K1453" i="1"/>
  <c r="J1453" i="1"/>
  <c r="I1453" i="1"/>
  <c r="H1453" i="1"/>
  <c r="G1453" i="1"/>
  <c r="F1453" i="1"/>
  <c r="E1453" i="1"/>
  <c r="L1452" i="1"/>
  <c r="K1452" i="1"/>
  <c r="J1452" i="1"/>
  <c r="I1452" i="1"/>
  <c r="H1452" i="1"/>
  <c r="G1452" i="1"/>
  <c r="F1452" i="1"/>
  <c r="E1452" i="1"/>
  <c r="L1451" i="1"/>
  <c r="K1451" i="1"/>
  <c r="J1451" i="1"/>
  <c r="I1451" i="1"/>
  <c r="H1451" i="1"/>
  <c r="G1451" i="1"/>
  <c r="F1451" i="1"/>
  <c r="E1451" i="1"/>
  <c r="L1450" i="1"/>
  <c r="K1450" i="1"/>
  <c r="J1450" i="1"/>
  <c r="I1450" i="1"/>
  <c r="H1450" i="1"/>
  <c r="G1450" i="1"/>
  <c r="F1450" i="1"/>
  <c r="E1450" i="1"/>
  <c r="L1449" i="1"/>
  <c r="K1449" i="1"/>
  <c r="J1449" i="1"/>
  <c r="I1449" i="1"/>
  <c r="H1449" i="1"/>
  <c r="G1449" i="1"/>
  <c r="F1449" i="1"/>
  <c r="E1449" i="1"/>
  <c r="L1448" i="1"/>
  <c r="K1448" i="1"/>
  <c r="J1448" i="1"/>
  <c r="I1448" i="1"/>
  <c r="H1448" i="1"/>
  <c r="G1448" i="1"/>
  <c r="F1448" i="1"/>
  <c r="E1448" i="1"/>
  <c r="L1447" i="1"/>
  <c r="K1447" i="1"/>
  <c r="J1447" i="1"/>
  <c r="I1447" i="1"/>
  <c r="H1447" i="1"/>
  <c r="G1447" i="1"/>
  <c r="F1447" i="1"/>
  <c r="E1447" i="1"/>
  <c r="L1446" i="1"/>
  <c r="K1446" i="1"/>
  <c r="J1446" i="1"/>
  <c r="I1446" i="1"/>
  <c r="H1446" i="1"/>
  <c r="G1446" i="1"/>
  <c r="F1446" i="1"/>
  <c r="E1446" i="1"/>
  <c r="L1445" i="1"/>
  <c r="K1445" i="1"/>
  <c r="J1445" i="1"/>
  <c r="I1445" i="1"/>
  <c r="H1445" i="1"/>
  <c r="G1445" i="1"/>
  <c r="F1445" i="1"/>
  <c r="E1445" i="1"/>
  <c r="L1444" i="1"/>
  <c r="K1444" i="1"/>
  <c r="J1444" i="1"/>
  <c r="I1444" i="1"/>
  <c r="H1444" i="1"/>
  <c r="G1444" i="1"/>
  <c r="F1444" i="1"/>
  <c r="E1444" i="1"/>
  <c r="L1443" i="1"/>
  <c r="K1443" i="1"/>
  <c r="J1443" i="1"/>
  <c r="I1443" i="1"/>
  <c r="H1443" i="1"/>
  <c r="G1443" i="1"/>
  <c r="F1443" i="1"/>
  <c r="E1443" i="1"/>
  <c r="L1442" i="1"/>
  <c r="K1442" i="1"/>
  <c r="J1442" i="1"/>
  <c r="I1442" i="1"/>
  <c r="H1442" i="1"/>
  <c r="G1442" i="1"/>
  <c r="F1442" i="1"/>
  <c r="E1442" i="1"/>
  <c r="L1441" i="1"/>
  <c r="K1441" i="1"/>
  <c r="J1441" i="1"/>
  <c r="I1441" i="1"/>
  <c r="H1441" i="1"/>
  <c r="G1441" i="1"/>
  <c r="F1441" i="1"/>
  <c r="E1441" i="1"/>
  <c r="L1440" i="1"/>
  <c r="K1440" i="1"/>
  <c r="J1440" i="1"/>
  <c r="I1440" i="1"/>
  <c r="H1440" i="1"/>
  <c r="G1440" i="1"/>
  <c r="F1440" i="1"/>
  <c r="E1440" i="1"/>
  <c r="L1439" i="1"/>
  <c r="K1439" i="1"/>
  <c r="J1439" i="1"/>
  <c r="I1439" i="1"/>
  <c r="H1439" i="1"/>
  <c r="G1439" i="1"/>
  <c r="F1439" i="1"/>
  <c r="E1439" i="1"/>
  <c r="L1438" i="1"/>
  <c r="K1438" i="1"/>
  <c r="J1438" i="1"/>
  <c r="I1438" i="1"/>
  <c r="H1438" i="1"/>
  <c r="G1438" i="1"/>
  <c r="F1438" i="1"/>
  <c r="E1438" i="1"/>
  <c r="L1437" i="1"/>
  <c r="K1437" i="1"/>
  <c r="J1437" i="1"/>
  <c r="I1437" i="1"/>
  <c r="H1437" i="1"/>
  <c r="G1437" i="1"/>
  <c r="F1437" i="1"/>
  <c r="E1437" i="1"/>
  <c r="L1436" i="1"/>
  <c r="K1436" i="1"/>
  <c r="J1436" i="1"/>
  <c r="I1436" i="1"/>
  <c r="H1436" i="1"/>
  <c r="G1436" i="1"/>
  <c r="F1436" i="1"/>
  <c r="E1436" i="1"/>
  <c r="L1435" i="1"/>
  <c r="K1435" i="1"/>
  <c r="J1435" i="1"/>
  <c r="I1435" i="1"/>
  <c r="H1435" i="1"/>
  <c r="G1435" i="1"/>
  <c r="F1435" i="1"/>
  <c r="E1435" i="1"/>
  <c r="L1434" i="1"/>
  <c r="K1434" i="1"/>
  <c r="J1434" i="1"/>
  <c r="I1434" i="1"/>
  <c r="H1434" i="1"/>
  <c r="G1434" i="1"/>
  <c r="F1434" i="1"/>
  <c r="E1434" i="1"/>
  <c r="L1433" i="1"/>
  <c r="K1433" i="1"/>
  <c r="J1433" i="1"/>
  <c r="I1433" i="1"/>
  <c r="H1433" i="1"/>
  <c r="G1433" i="1"/>
  <c r="F1433" i="1"/>
  <c r="E1433" i="1"/>
  <c r="L1432" i="1"/>
  <c r="K1432" i="1"/>
  <c r="J1432" i="1"/>
  <c r="I1432" i="1"/>
  <c r="H1432" i="1"/>
  <c r="G1432" i="1"/>
  <c r="F1432" i="1"/>
  <c r="E1432" i="1"/>
  <c r="L1431" i="1"/>
  <c r="K1431" i="1"/>
  <c r="J1431" i="1"/>
  <c r="I1431" i="1"/>
  <c r="H1431" i="1"/>
  <c r="G1431" i="1"/>
  <c r="F1431" i="1"/>
  <c r="E1431" i="1"/>
  <c r="L1430" i="1"/>
  <c r="K1430" i="1"/>
  <c r="J1430" i="1"/>
  <c r="I1430" i="1"/>
  <c r="H1430" i="1"/>
  <c r="G1430" i="1"/>
  <c r="F1430" i="1"/>
  <c r="E1430" i="1"/>
  <c r="L1429" i="1"/>
  <c r="K1429" i="1"/>
  <c r="J1429" i="1"/>
  <c r="I1429" i="1"/>
  <c r="H1429" i="1"/>
  <c r="G1429" i="1"/>
  <c r="F1429" i="1"/>
  <c r="E1429" i="1"/>
  <c r="L1428" i="1"/>
  <c r="K1428" i="1"/>
  <c r="J1428" i="1"/>
  <c r="I1428" i="1"/>
  <c r="H1428" i="1"/>
  <c r="G1428" i="1"/>
  <c r="F1428" i="1"/>
  <c r="E1428" i="1"/>
  <c r="L1427" i="1"/>
  <c r="K1427" i="1"/>
  <c r="J1427" i="1"/>
  <c r="I1427" i="1"/>
  <c r="H1427" i="1"/>
  <c r="G1427" i="1"/>
  <c r="F1427" i="1"/>
  <c r="E1427" i="1"/>
  <c r="L1426" i="1"/>
  <c r="K1426" i="1"/>
  <c r="J1426" i="1"/>
  <c r="I1426" i="1"/>
  <c r="H1426" i="1"/>
  <c r="G1426" i="1"/>
  <c r="F1426" i="1"/>
  <c r="E1426" i="1"/>
  <c r="L1425" i="1"/>
  <c r="K1425" i="1"/>
  <c r="J1425" i="1"/>
  <c r="I1425" i="1"/>
  <c r="H1425" i="1"/>
  <c r="G1425" i="1"/>
  <c r="F1425" i="1"/>
  <c r="E1425" i="1"/>
  <c r="L1424" i="1"/>
  <c r="K1424" i="1"/>
  <c r="J1424" i="1"/>
  <c r="I1424" i="1"/>
  <c r="H1424" i="1"/>
  <c r="G1424" i="1"/>
  <c r="F1424" i="1"/>
  <c r="E1424" i="1"/>
  <c r="L1423" i="1"/>
  <c r="K1423" i="1"/>
  <c r="J1423" i="1"/>
  <c r="I1423" i="1"/>
  <c r="H1423" i="1"/>
  <c r="G1423" i="1"/>
  <c r="F1423" i="1"/>
  <c r="E1423" i="1"/>
  <c r="L1422" i="1"/>
  <c r="K1422" i="1"/>
  <c r="J1422" i="1"/>
  <c r="I1422" i="1"/>
  <c r="H1422" i="1"/>
  <c r="G1422" i="1"/>
  <c r="F1422" i="1"/>
  <c r="E1422" i="1"/>
  <c r="L1421" i="1"/>
  <c r="K1421" i="1"/>
  <c r="J1421" i="1"/>
  <c r="I1421" i="1"/>
  <c r="H1421" i="1"/>
  <c r="G1421" i="1"/>
  <c r="F1421" i="1"/>
  <c r="E1421" i="1"/>
  <c r="L1420" i="1"/>
  <c r="K1420" i="1"/>
  <c r="J1420" i="1"/>
  <c r="I1420" i="1"/>
  <c r="H1420" i="1"/>
  <c r="G1420" i="1"/>
  <c r="F1420" i="1"/>
  <c r="E1420" i="1"/>
  <c r="L1419" i="1"/>
  <c r="K1419" i="1"/>
  <c r="J1419" i="1"/>
  <c r="I1419" i="1"/>
  <c r="H1419" i="1"/>
  <c r="G1419" i="1"/>
  <c r="F1419" i="1"/>
  <c r="E1419" i="1"/>
  <c r="L1418" i="1"/>
  <c r="K1418" i="1"/>
  <c r="J1418" i="1"/>
  <c r="I1418" i="1"/>
  <c r="H1418" i="1"/>
  <c r="G1418" i="1"/>
  <c r="F1418" i="1"/>
  <c r="E1418" i="1"/>
  <c r="L1417" i="1"/>
  <c r="K1417" i="1"/>
  <c r="J1417" i="1"/>
  <c r="I1417" i="1"/>
  <c r="H1417" i="1"/>
  <c r="G1417" i="1"/>
  <c r="F1417" i="1"/>
  <c r="E1417" i="1"/>
  <c r="L1416" i="1"/>
  <c r="K1416" i="1"/>
  <c r="J1416" i="1"/>
  <c r="I1416" i="1"/>
  <c r="H1416" i="1"/>
  <c r="G1416" i="1"/>
  <c r="F1416" i="1"/>
  <c r="E1416" i="1"/>
  <c r="L1415" i="1"/>
  <c r="K1415" i="1"/>
  <c r="J1415" i="1"/>
  <c r="I1415" i="1"/>
  <c r="H1415" i="1"/>
  <c r="G1415" i="1"/>
  <c r="F1415" i="1"/>
  <c r="E1415" i="1"/>
  <c r="L1414" i="1"/>
  <c r="K1414" i="1"/>
  <c r="J1414" i="1"/>
  <c r="I1414" i="1"/>
  <c r="H1414" i="1"/>
  <c r="G1414" i="1"/>
  <c r="F1414" i="1"/>
  <c r="E1414" i="1"/>
  <c r="L1413" i="1"/>
  <c r="K1413" i="1"/>
  <c r="J1413" i="1"/>
  <c r="I1413" i="1"/>
  <c r="H1413" i="1"/>
  <c r="G1413" i="1"/>
  <c r="F1413" i="1"/>
  <c r="E1413" i="1"/>
  <c r="L1412" i="1"/>
  <c r="K1412" i="1"/>
  <c r="J1412" i="1"/>
  <c r="I1412" i="1"/>
  <c r="H1412" i="1"/>
  <c r="G1412" i="1"/>
  <c r="F1412" i="1"/>
  <c r="E1412" i="1"/>
  <c r="L1411" i="1"/>
  <c r="K1411" i="1"/>
  <c r="J1411" i="1"/>
  <c r="I1411" i="1"/>
  <c r="H1411" i="1"/>
  <c r="G1411" i="1"/>
  <c r="F1411" i="1"/>
  <c r="E1411" i="1"/>
  <c r="L1410" i="1"/>
  <c r="K1410" i="1"/>
  <c r="J1410" i="1"/>
  <c r="I1410" i="1"/>
  <c r="H1410" i="1"/>
  <c r="G1410" i="1"/>
  <c r="F1410" i="1"/>
  <c r="E1410" i="1"/>
  <c r="L1409" i="1"/>
  <c r="K1409" i="1"/>
  <c r="J1409" i="1"/>
  <c r="I1409" i="1"/>
  <c r="H1409" i="1"/>
  <c r="G1409" i="1"/>
  <c r="F1409" i="1"/>
  <c r="E1409" i="1"/>
  <c r="L1408" i="1"/>
  <c r="K1408" i="1"/>
  <c r="J1408" i="1"/>
  <c r="I1408" i="1"/>
  <c r="H1408" i="1"/>
  <c r="G1408" i="1"/>
  <c r="F1408" i="1"/>
  <c r="E1408" i="1"/>
  <c r="L1407" i="1"/>
  <c r="K1407" i="1"/>
  <c r="J1407" i="1"/>
  <c r="I1407" i="1"/>
  <c r="H1407" i="1"/>
  <c r="G1407" i="1"/>
  <c r="F1407" i="1"/>
  <c r="E1407" i="1"/>
  <c r="L1406" i="1"/>
  <c r="K1406" i="1"/>
  <c r="J1406" i="1"/>
  <c r="I1406" i="1"/>
  <c r="H1406" i="1"/>
  <c r="G1406" i="1"/>
  <c r="F1406" i="1"/>
  <c r="E1406" i="1"/>
  <c r="L1405" i="1"/>
  <c r="K1405" i="1"/>
  <c r="J1405" i="1"/>
  <c r="I1405" i="1"/>
  <c r="H1405" i="1"/>
  <c r="G1405" i="1"/>
  <c r="F1405" i="1"/>
  <c r="E1405" i="1"/>
  <c r="L1404" i="1"/>
  <c r="K1404" i="1"/>
  <c r="J1404" i="1"/>
  <c r="I1404" i="1"/>
  <c r="H1404" i="1"/>
  <c r="G1404" i="1"/>
  <c r="F1404" i="1"/>
  <c r="E1404" i="1"/>
  <c r="L1403" i="1"/>
  <c r="K1403" i="1"/>
  <c r="J1403" i="1"/>
  <c r="I1403" i="1"/>
  <c r="H1403" i="1"/>
  <c r="G1403" i="1"/>
  <c r="F1403" i="1"/>
  <c r="E1403" i="1"/>
  <c r="L1402" i="1"/>
  <c r="K1402" i="1"/>
  <c r="J1402" i="1"/>
  <c r="I1402" i="1"/>
  <c r="H1402" i="1"/>
  <c r="G1402" i="1"/>
  <c r="F1402" i="1"/>
  <c r="E1402" i="1"/>
  <c r="L1401" i="1"/>
  <c r="K1401" i="1"/>
  <c r="J1401" i="1"/>
  <c r="I1401" i="1"/>
  <c r="H1401" i="1"/>
  <c r="G1401" i="1"/>
  <c r="F1401" i="1"/>
  <c r="E1401" i="1"/>
  <c r="L1400" i="1"/>
  <c r="K1400" i="1"/>
  <c r="J1400" i="1"/>
  <c r="I1400" i="1"/>
  <c r="H1400" i="1"/>
  <c r="G1400" i="1"/>
  <c r="F1400" i="1"/>
  <c r="E1400" i="1"/>
  <c r="L1399" i="1"/>
  <c r="K1399" i="1"/>
  <c r="J1399" i="1"/>
  <c r="I1399" i="1"/>
  <c r="H1399" i="1"/>
  <c r="G1399" i="1"/>
  <c r="F1399" i="1"/>
  <c r="E1399" i="1"/>
  <c r="L1398" i="1"/>
  <c r="K1398" i="1"/>
  <c r="J1398" i="1"/>
  <c r="I1398" i="1"/>
  <c r="H1398" i="1"/>
  <c r="G1398" i="1"/>
  <c r="F1398" i="1"/>
  <c r="E1398" i="1"/>
  <c r="L1397" i="1"/>
  <c r="K1397" i="1"/>
  <c r="J1397" i="1"/>
  <c r="I1397" i="1"/>
  <c r="H1397" i="1"/>
  <c r="G1397" i="1"/>
  <c r="F1397" i="1"/>
  <c r="E1397" i="1"/>
  <c r="L1396" i="1"/>
  <c r="K1396" i="1"/>
  <c r="J1396" i="1"/>
  <c r="I1396" i="1"/>
  <c r="H1396" i="1"/>
  <c r="G1396" i="1"/>
  <c r="F1396" i="1"/>
  <c r="E1396" i="1"/>
  <c r="L1395" i="1"/>
  <c r="K1395" i="1"/>
  <c r="J1395" i="1"/>
  <c r="I1395" i="1"/>
  <c r="H1395" i="1"/>
  <c r="G1395" i="1"/>
  <c r="F1395" i="1"/>
  <c r="E1395" i="1"/>
  <c r="L1394" i="1"/>
  <c r="K1394" i="1"/>
  <c r="J1394" i="1"/>
  <c r="I1394" i="1"/>
  <c r="H1394" i="1"/>
  <c r="G1394" i="1"/>
  <c r="F1394" i="1"/>
  <c r="E1394" i="1"/>
  <c r="L1393" i="1"/>
  <c r="K1393" i="1"/>
  <c r="J1393" i="1"/>
  <c r="I1393" i="1"/>
  <c r="H1393" i="1"/>
  <c r="G1393" i="1"/>
  <c r="F1393" i="1"/>
  <c r="E1393" i="1"/>
  <c r="L1392" i="1"/>
  <c r="K1392" i="1"/>
  <c r="J1392" i="1"/>
  <c r="I1392" i="1"/>
  <c r="H1392" i="1"/>
  <c r="G1392" i="1"/>
  <c r="F1392" i="1"/>
  <c r="E1392" i="1"/>
  <c r="L1391" i="1"/>
  <c r="K1391" i="1"/>
  <c r="J1391" i="1"/>
  <c r="I1391" i="1"/>
  <c r="H1391" i="1"/>
  <c r="G1391" i="1"/>
  <c r="F1391" i="1"/>
  <c r="E1391" i="1"/>
  <c r="L1390" i="1"/>
  <c r="K1390" i="1"/>
  <c r="J1390" i="1"/>
  <c r="I1390" i="1"/>
  <c r="H1390" i="1"/>
  <c r="G1390" i="1"/>
  <c r="F1390" i="1"/>
  <c r="E1390" i="1"/>
  <c r="L1389" i="1"/>
  <c r="K1389" i="1"/>
  <c r="J1389" i="1"/>
  <c r="I1389" i="1"/>
  <c r="H1389" i="1"/>
  <c r="G1389" i="1"/>
  <c r="F1389" i="1"/>
  <c r="E1389" i="1"/>
  <c r="L1388" i="1"/>
  <c r="K1388" i="1"/>
  <c r="J1388" i="1"/>
  <c r="I1388" i="1"/>
  <c r="H1388" i="1"/>
  <c r="G1388" i="1"/>
  <c r="F1388" i="1"/>
  <c r="E1388" i="1"/>
  <c r="L1387" i="1"/>
  <c r="K1387" i="1"/>
  <c r="J1387" i="1"/>
  <c r="I1387" i="1"/>
  <c r="H1387" i="1"/>
  <c r="G1387" i="1"/>
  <c r="F1387" i="1"/>
  <c r="E1387" i="1"/>
  <c r="L1386" i="1"/>
  <c r="K1386" i="1"/>
  <c r="J1386" i="1"/>
  <c r="I1386" i="1"/>
  <c r="H1386" i="1"/>
  <c r="G1386" i="1"/>
  <c r="F1386" i="1"/>
  <c r="E1386" i="1"/>
  <c r="L1385" i="1"/>
  <c r="K1385" i="1"/>
  <c r="J1385" i="1"/>
  <c r="I1385" i="1"/>
  <c r="H1385" i="1"/>
  <c r="G1385" i="1"/>
  <c r="F1385" i="1"/>
  <c r="E1385" i="1"/>
  <c r="L1384" i="1"/>
  <c r="K1384" i="1"/>
  <c r="J1384" i="1"/>
  <c r="I1384" i="1"/>
  <c r="H1384" i="1"/>
  <c r="G1384" i="1"/>
  <c r="F1384" i="1"/>
  <c r="E1384" i="1"/>
  <c r="L1383" i="1"/>
  <c r="K1383" i="1"/>
  <c r="J1383" i="1"/>
  <c r="I1383" i="1"/>
  <c r="H1383" i="1"/>
  <c r="G1383" i="1"/>
  <c r="F1383" i="1"/>
  <c r="E1383" i="1"/>
  <c r="L1382" i="1"/>
  <c r="K1382" i="1"/>
  <c r="J1382" i="1"/>
  <c r="I1382" i="1"/>
  <c r="H1382" i="1"/>
  <c r="G1382" i="1"/>
  <c r="F1382" i="1"/>
  <c r="E1382" i="1"/>
  <c r="L1381" i="1"/>
  <c r="K1381" i="1"/>
  <c r="J1381" i="1"/>
  <c r="I1381" i="1"/>
  <c r="H1381" i="1"/>
  <c r="G1381" i="1"/>
  <c r="F1381" i="1"/>
  <c r="E1381" i="1"/>
  <c r="L1380" i="1"/>
  <c r="K1380" i="1"/>
  <c r="J1380" i="1"/>
  <c r="I1380" i="1"/>
  <c r="H1380" i="1"/>
  <c r="G1380" i="1"/>
  <c r="F1380" i="1"/>
  <c r="E1380" i="1"/>
  <c r="L1379" i="1"/>
  <c r="K1379" i="1"/>
  <c r="J1379" i="1"/>
  <c r="I1379" i="1"/>
  <c r="H1379" i="1"/>
  <c r="G1379" i="1"/>
  <c r="F1379" i="1"/>
  <c r="E1379" i="1"/>
  <c r="L1378" i="1"/>
  <c r="K1378" i="1"/>
  <c r="J1378" i="1"/>
  <c r="I1378" i="1"/>
  <c r="H1378" i="1"/>
  <c r="G1378" i="1"/>
  <c r="F1378" i="1"/>
  <c r="E1378" i="1"/>
  <c r="L1377" i="1"/>
  <c r="K1377" i="1"/>
  <c r="J1377" i="1"/>
  <c r="I1377" i="1"/>
  <c r="H1377" i="1"/>
  <c r="G1377" i="1"/>
  <c r="F1377" i="1"/>
  <c r="E1377" i="1"/>
  <c r="L1376" i="1"/>
  <c r="K1376" i="1"/>
  <c r="J1376" i="1"/>
  <c r="I1376" i="1"/>
  <c r="H1376" i="1"/>
  <c r="G1376" i="1"/>
  <c r="F1376" i="1"/>
  <c r="E1376" i="1"/>
  <c r="L1375" i="1"/>
  <c r="K1375" i="1"/>
  <c r="J1375" i="1"/>
  <c r="I1375" i="1"/>
  <c r="H1375" i="1"/>
  <c r="G1375" i="1"/>
  <c r="F1375" i="1"/>
  <c r="E1375" i="1"/>
  <c r="L1374" i="1"/>
  <c r="K1374" i="1"/>
  <c r="J1374" i="1"/>
  <c r="I1374" i="1"/>
  <c r="H1374" i="1"/>
  <c r="G1374" i="1"/>
  <c r="F1374" i="1"/>
  <c r="E1374" i="1"/>
  <c r="L1373" i="1"/>
  <c r="K1373" i="1"/>
  <c r="J1373" i="1"/>
  <c r="I1373" i="1"/>
  <c r="H1373" i="1"/>
  <c r="G1373" i="1"/>
  <c r="F1373" i="1"/>
  <c r="E1373" i="1"/>
  <c r="L1372" i="1"/>
  <c r="K1372" i="1"/>
  <c r="J1372" i="1"/>
  <c r="I1372" i="1"/>
  <c r="H1372" i="1"/>
  <c r="G1372" i="1"/>
  <c r="F1372" i="1"/>
  <c r="E1372" i="1"/>
  <c r="L1371" i="1"/>
  <c r="K1371" i="1"/>
  <c r="J1371" i="1"/>
  <c r="I1371" i="1"/>
  <c r="H1371" i="1"/>
  <c r="G1371" i="1"/>
  <c r="F1371" i="1"/>
  <c r="E1371" i="1"/>
  <c r="L1370" i="1"/>
  <c r="K1370" i="1"/>
  <c r="J1370" i="1"/>
  <c r="I1370" i="1"/>
  <c r="H1370" i="1"/>
  <c r="G1370" i="1"/>
  <c r="F1370" i="1"/>
  <c r="E1370" i="1"/>
  <c r="L1369" i="1"/>
  <c r="K1369" i="1"/>
  <c r="J1369" i="1"/>
  <c r="I1369" i="1"/>
  <c r="H1369" i="1"/>
  <c r="G1369" i="1"/>
  <c r="F1369" i="1"/>
  <c r="E1369" i="1"/>
  <c r="L1368" i="1"/>
  <c r="K1368" i="1"/>
  <c r="J1368" i="1"/>
  <c r="I1368" i="1"/>
  <c r="H1368" i="1"/>
  <c r="G1368" i="1"/>
  <c r="F1368" i="1"/>
  <c r="E1368" i="1"/>
  <c r="L1367" i="1"/>
  <c r="K1367" i="1"/>
  <c r="J1367" i="1"/>
  <c r="I1367" i="1"/>
  <c r="H1367" i="1"/>
  <c r="G1367" i="1"/>
  <c r="F1367" i="1"/>
  <c r="E1367" i="1"/>
  <c r="L1366" i="1"/>
  <c r="K1366" i="1"/>
  <c r="J1366" i="1"/>
  <c r="I1366" i="1"/>
  <c r="H1366" i="1"/>
  <c r="G1366" i="1"/>
  <c r="F1366" i="1"/>
  <c r="E1366" i="1"/>
  <c r="L1365" i="1"/>
  <c r="K1365" i="1"/>
  <c r="J1365" i="1"/>
  <c r="I1365" i="1"/>
  <c r="H1365" i="1"/>
  <c r="G1365" i="1"/>
  <c r="F1365" i="1"/>
  <c r="E1365" i="1"/>
  <c r="L1364" i="1"/>
  <c r="K1364" i="1"/>
  <c r="J1364" i="1"/>
  <c r="I1364" i="1"/>
  <c r="H1364" i="1"/>
  <c r="G1364" i="1"/>
  <c r="F1364" i="1"/>
  <c r="E1364" i="1"/>
  <c r="L1363" i="1"/>
  <c r="K1363" i="1"/>
  <c r="J1363" i="1"/>
  <c r="I1363" i="1"/>
  <c r="H1363" i="1"/>
  <c r="G1363" i="1"/>
  <c r="F1363" i="1"/>
  <c r="E1363" i="1"/>
  <c r="L1362" i="1"/>
  <c r="K1362" i="1"/>
  <c r="J1362" i="1"/>
  <c r="I1362" i="1"/>
  <c r="H1362" i="1"/>
  <c r="G1362" i="1"/>
  <c r="F1362" i="1"/>
  <c r="E1362" i="1"/>
  <c r="L1361" i="1"/>
  <c r="K1361" i="1"/>
  <c r="J1361" i="1"/>
  <c r="I1361" i="1"/>
  <c r="H1361" i="1"/>
  <c r="G1361" i="1"/>
  <c r="F1361" i="1"/>
  <c r="E1361" i="1"/>
  <c r="L1360" i="1"/>
  <c r="K1360" i="1"/>
  <c r="J1360" i="1"/>
  <c r="I1360" i="1"/>
  <c r="H1360" i="1"/>
  <c r="G1360" i="1"/>
  <c r="F1360" i="1"/>
  <c r="E1360" i="1"/>
  <c r="L1359" i="1"/>
  <c r="K1359" i="1"/>
  <c r="J1359" i="1"/>
  <c r="I1359" i="1"/>
  <c r="H1359" i="1"/>
  <c r="G1359" i="1"/>
  <c r="F1359" i="1"/>
  <c r="E1359" i="1"/>
  <c r="L1358" i="1"/>
  <c r="K1358" i="1"/>
  <c r="J1358" i="1"/>
  <c r="I1358" i="1"/>
  <c r="H1358" i="1"/>
  <c r="G1358" i="1"/>
  <c r="F1358" i="1"/>
  <c r="E1358" i="1"/>
  <c r="L1357" i="1"/>
  <c r="K1357" i="1"/>
  <c r="J1357" i="1"/>
  <c r="I1357" i="1"/>
  <c r="H1357" i="1"/>
  <c r="G1357" i="1"/>
  <c r="F1357" i="1"/>
  <c r="E1357" i="1"/>
  <c r="L1356" i="1"/>
  <c r="K1356" i="1"/>
  <c r="J1356" i="1"/>
  <c r="I1356" i="1"/>
  <c r="H1356" i="1"/>
  <c r="G1356" i="1"/>
  <c r="F1356" i="1"/>
  <c r="E1356" i="1"/>
  <c r="L1355" i="1"/>
  <c r="K1355" i="1"/>
  <c r="J1355" i="1"/>
  <c r="I1355" i="1"/>
  <c r="H1355" i="1"/>
  <c r="G1355" i="1"/>
  <c r="F1355" i="1"/>
  <c r="E1355" i="1"/>
  <c r="L1354" i="1"/>
  <c r="K1354" i="1"/>
  <c r="J1354" i="1"/>
  <c r="I1354" i="1"/>
  <c r="H1354" i="1"/>
  <c r="G1354" i="1"/>
  <c r="F1354" i="1"/>
  <c r="E1354" i="1"/>
  <c r="L1353" i="1"/>
  <c r="K1353" i="1"/>
  <c r="J1353" i="1"/>
  <c r="I1353" i="1"/>
  <c r="H1353" i="1"/>
  <c r="G1353" i="1"/>
  <c r="F1353" i="1"/>
  <c r="E1353" i="1"/>
  <c r="L1352" i="1"/>
  <c r="K1352" i="1"/>
  <c r="J1352" i="1"/>
  <c r="I1352" i="1"/>
  <c r="H1352" i="1"/>
  <c r="G1352" i="1"/>
  <c r="F1352" i="1"/>
  <c r="E1352" i="1"/>
  <c r="L1351" i="1"/>
  <c r="K1351" i="1"/>
  <c r="J1351" i="1"/>
  <c r="I1351" i="1"/>
  <c r="H1351" i="1"/>
  <c r="G1351" i="1"/>
  <c r="F1351" i="1"/>
  <c r="E1351" i="1"/>
  <c r="L1350" i="1"/>
  <c r="K1350" i="1"/>
  <c r="J1350" i="1"/>
  <c r="I1350" i="1"/>
  <c r="H1350" i="1"/>
  <c r="G1350" i="1"/>
  <c r="F1350" i="1"/>
  <c r="E1350" i="1"/>
  <c r="L1349" i="1"/>
  <c r="K1349" i="1"/>
  <c r="J1349" i="1"/>
  <c r="I1349" i="1"/>
  <c r="H1349" i="1"/>
  <c r="G1349" i="1"/>
  <c r="F1349" i="1"/>
  <c r="E1349" i="1"/>
  <c r="L1348" i="1"/>
  <c r="K1348" i="1"/>
  <c r="J1348" i="1"/>
  <c r="I1348" i="1"/>
  <c r="H1348" i="1"/>
  <c r="G1348" i="1"/>
  <c r="F1348" i="1"/>
  <c r="E1348" i="1"/>
  <c r="L1347" i="1"/>
  <c r="K1347" i="1"/>
  <c r="J1347" i="1"/>
  <c r="I1347" i="1"/>
  <c r="H1347" i="1"/>
  <c r="G1347" i="1"/>
  <c r="F1347" i="1"/>
  <c r="E1347" i="1"/>
  <c r="L1346" i="1"/>
  <c r="K1346" i="1"/>
  <c r="J1346" i="1"/>
  <c r="I1346" i="1"/>
  <c r="H1346" i="1"/>
  <c r="G1346" i="1"/>
  <c r="F1346" i="1"/>
  <c r="E1346" i="1"/>
  <c r="L1345" i="1"/>
  <c r="K1345" i="1"/>
  <c r="J1345" i="1"/>
  <c r="I1345" i="1"/>
  <c r="H1345" i="1"/>
  <c r="G1345" i="1"/>
  <c r="F1345" i="1"/>
  <c r="E1345" i="1"/>
  <c r="L1344" i="1"/>
  <c r="K1344" i="1"/>
  <c r="J1344" i="1"/>
  <c r="I1344" i="1"/>
  <c r="H1344" i="1"/>
  <c r="G1344" i="1"/>
  <c r="F1344" i="1"/>
  <c r="E1344" i="1"/>
  <c r="L1343" i="1"/>
  <c r="K1343" i="1"/>
  <c r="J1343" i="1"/>
  <c r="I1343" i="1"/>
  <c r="H1343" i="1"/>
  <c r="G1343" i="1"/>
  <c r="F1343" i="1"/>
  <c r="E1343" i="1"/>
  <c r="L1342" i="1"/>
  <c r="K1342" i="1"/>
  <c r="J1342" i="1"/>
  <c r="I1342" i="1"/>
  <c r="H1342" i="1"/>
  <c r="G1342" i="1"/>
  <c r="F1342" i="1"/>
  <c r="E1342" i="1"/>
  <c r="L1341" i="1"/>
  <c r="K1341" i="1"/>
  <c r="J1341" i="1"/>
  <c r="I1341" i="1"/>
  <c r="H1341" i="1"/>
  <c r="G1341" i="1"/>
  <c r="F1341" i="1"/>
  <c r="E1341" i="1"/>
  <c r="L1340" i="1"/>
  <c r="K1340" i="1"/>
  <c r="J1340" i="1"/>
  <c r="I1340" i="1"/>
  <c r="H1340" i="1"/>
  <c r="G1340" i="1"/>
  <c r="F1340" i="1"/>
  <c r="E1340" i="1"/>
  <c r="L1339" i="1"/>
  <c r="K1339" i="1"/>
  <c r="J1339" i="1"/>
  <c r="I1339" i="1"/>
  <c r="H1339" i="1"/>
  <c r="G1339" i="1"/>
  <c r="F1339" i="1"/>
  <c r="E1339" i="1"/>
  <c r="L1338" i="1"/>
  <c r="K1338" i="1"/>
  <c r="J1338" i="1"/>
  <c r="I1338" i="1"/>
  <c r="H1338" i="1"/>
  <c r="G1338" i="1"/>
  <c r="F1338" i="1"/>
  <c r="E1338" i="1"/>
  <c r="L1337" i="1"/>
  <c r="K1337" i="1"/>
  <c r="J1337" i="1"/>
  <c r="I1337" i="1"/>
  <c r="H1337" i="1"/>
  <c r="G1337" i="1"/>
  <c r="F1337" i="1"/>
  <c r="E1337" i="1"/>
  <c r="L1336" i="1"/>
  <c r="K1336" i="1"/>
  <c r="J1336" i="1"/>
  <c r="I1336" i="1"/>
  <c r="H1336" i="1"/>
  <c r="G1336" i="1"/>
  <c r="F1336" i="1"/>
  <c r="E1336" i="1"/>
  <c r="L1335" i="1"/>
  <c r="K1335" i="1"/>
  <c r="J1335" i="1"/>
  <c r="I1335" i="1"/>
  <c r="H1335" i="1"/>
  <c r="G1335" i="1"/>
  <c r="F1335" i="1"/>
  <c r="E1335" i="1"/>
  <c r="L1334" i="1"/>
  <c r="K1334" i="1"/>
  <c r="J1334" i="1"/>
  <c r="I1334" i="1"/>
  <c r="H1334" i="1"/>
  <c r="G1334" i="1"/>
  <c r="F1334" i="1"/>
  <c r="E1334" i="1"/>
  <c r="L1333" i="1"/>
  <c r="K1333" i="1"/>
  <c r="J1333" i="1"/>
  <c r="I1333" i="1"/>
  <c r="H1333" i="1"/>
  <c r="G1333" i="1"/>
  <c r="F1333" i="1"/>
  <c r="E1333" i="1"/>
  <c r="L1332" i="1"/>
  <c r="K1332" i="1"/>
  <c r="J1332" i="1"/>
  <c r="I1332" i="1"/>
  <c r="H1332" i="1"/>
  <c r="G1332" i="1"/>
  <c r="F1332" i="1"/>
  <c r="E1332" i="1"/>
  <c r="L1331" i="1"/>
  <c r="K1331" i="1"/>
  <c r="J1331" i="1"/>
  <c r="I1331" i="1"/>
  <c r="H1331" i="1"/>
  <c r="G1331" i="1"/>
  <c r="F1331" i="1"/>
  <c r="E1331" i="1"/>
  <c r="L1330" i="1"/>
  <c r="K1330" i="1"/>
  <c r="J1330" i="1"/>
  <c r="I1330" i="1"/>
  <c r="H1330" i="1"/>
  <c r="G1330" i="1"/>
  <c r="F1330" i="1"/>
  <c r="E1330" i="1"/>
  <c r="L1329" i="1"/>
  <c r="K1329" i="1"/>
  <c r="J1329" i="1"/>
  <c r="I1329" i="1"/>
  <c r="H1329" i="1"/>
  <c r="G1329" i="1"/>
  <c r="F1329" i="1"/>
  <c r="E1329" i="1"/>
  <c r="L1328" i="1"/>
  <c r="K1328" i="1"/>
  <c r="J1328" i="1"/>
  <c r="I1328" i="1"/>
  <c r="H1328" i="1"/>
  <c r="G1328" i="1"/>
  <c r="F1328" i="1"/>
  <c r="E1328" i="1"/>
  <c r="L1327" i="1"/>
  <c r="K1327" i="1"/>
  <c r="J1327" i="1"/>
  <c r="I1327" i="1"/>
  <c r="H1327" i="1"/>
  <c r="G1327" i="1"/>
  <c r="F1327" i="1"/>
  <c r="E1327" i="1"/>
  <c r="L1326" i="1"/>
  <c r="K1326" i="1"/>
  <c r="J1326" i="1"/>
  <c r="I1326" i="1"/>
  <c r="H1326" i="1"/>
  <c r="G1326" i="1"/>
  <c r="F1326" i="1"/>
  <c r="E1326" i="1"/>
  <c r="L1325" i="1"/>
  <c r="K1325" i="1"/>
  <c r="J1325" i="1"/>
  <c r="I1325" i="1"/>
  <c r="H1325" i="1"/>
  <c r="G1325" i="1"/>
  <c r="F1325" i="1"/>
  <c r="E1325" i="1"/>
  <c r="L1324" i="1"/>
  <c r="K1324" i="1"/>
  <c r="J1324" i="1"/>
  <c r="I1324" i="1"/>
  <c r="H1324" i="1"/>
  <c r="G1324" i="1"/>
  <c r="F1324" i="1"/>
  <c r="E1324" i="1"/>
  <c r="L1323" i="1"/>
  <c r="K1323" i="1"/>
  <c r="J1323" i="1"/>
  <c r="I1323" i="1"/>
  <c r="H1323" i="1"/>
  <c r="G1323" i="1"/>
  <c r="F1323" i="1"/>
  <c r="E1323" i="1"/>
  <c r="L1322" i="1"/>
  <c r="K1322" i="1"/>
  <c r="J1322" i="1"/>
  <c r="I1322" i="1"/>
  <c r="H1322" i="1"/>
  <c r="G1322" i="1"/>
  <c r="F1322" i="1"/>
  <c r="E1322" i="1"/>
  <c r="L1321" i="1"/>
  <c r="K1321" i="1"/>
  <c r="J1321" i="1"/>
  <c r="I1321" i="1"/>
  <c r="H1321" i="1"/>
  <c r="G1321" i="1"/>
  <c r="F1321" i="1"/>
  <c r="E1321" i="1"/>
  <c r="L1320" i="1"/>
  <c r="K1320" i="1"/>
  <c r="J1320" i="1"/>
  <c r="I1320" i="1"/>
  <c r="H1320" i="1"/>
  <c r="G1320" i="1"/>
  <c r="F1320" i="1"/>
  <c r="E1320" i="1"/>
  <c r="L1319" i="1"/>
  <c r="K1319" i="1"/>
  <c r="J1319" i="1"/>
  <c r="I1319" i="1"/>
  <c r="H1319" i="1"/>
  <c r="G1319" i="1"/>
  <c r="F1319" i="1"/>
  <c r="E1319" i="1"/>
  <c r="L1318" i="1"/>
  <c r="K1318" i="1"/>
  <c r="J1318" i="1"/>
  <c r="I1318" i="1"/>
  <c r="H1318" i="1"/>
  <c r="G1318" i="1"/>
  <c r="F1318" i="1"/>
  <c r="E1318" i="1"/>
  <c r="L1317" i="1"/>
  <c r="K1317" i="1"/>
  <c r="J1317" i="1"/>
  <c r="I1317" i="1"/>
  <c r="H1317" i="1"/>
  <c r="G1317" i="1"/>
  <c r="F1317" i="1"/>
  <c r="E1317" i="1"/>
  <c r="L1316" i="1"/>
  <c r="K1316" i="1"/>
  <c r="J1316" i="1"/>
  <c r="I1316" i="1"/>
  <c r="H1316" i="1"/>
  <c r="G1316" i="1"/>
  <c r="F1316" i="1"/>
  <c r="E1316" i="1"/>
  <c r="L1315" i="1"/>
  <c r="K1315" i="1"/>
  <c r="J1315" i="1"/>
  <c r="I1315" i="1"/>
  <c r="H1315" i="1"/>
  <c r="G1315" i="1"/>
  <c r="F1315" i="1"/>
  <c r="E1315" i="1"/>
  <c r="L1314" i="1"/>
  <c r="K1314" i="1"/>
  <c r="J1314" i="1"/>
  <c r="I1314" i="1"/>
  <c r="H1314" i="1"/>
  <c r="G1314" i="1"/>
  <c r="F1314" i="1"/>
  <c r="E1314" i="1"/>
  <c r="L1313" i="1"/>
  <c r="K1313" i="1"/>
  <c r="J1313" i="1"/>
  <c r="I1313" i="1"/>
  <c r="H1313" i="1"/>
  <c r="G1313" i="1"/>
  <c r="F1313" i="1"/>
  <c r="E1313" i="1"/>
  <c r="L1312" i="1"/>
  <c r="K1312" i="1"/>
  <c r="J1312" i="1"/>
  <c r="I1312" i="1"/>
  <c r="H1312" i="1"/>
  <c r="G1312" i="1"/>
  <c r="F1312" i="1"/>
  <c r="E1312" i="1"/>
  <c r="L1311" i="1"/>
  <c r="K1311" i="1"/>
  <c r="J1311" i="1"/>
  <c r="I1311" i="1"/>
  <c r="H1311" i="1"/>
  <c r="G1311" i="1"/>
  <c r="F1311" i="1"/>
  <c r="E1311" i="1"/>
  <c r="L1310" i="1"/>
  <c r="K1310" i="1"/>
  <c r="J1310" i="1"/>
  <c r="I1310" i="1"/>
  <c r="H1310" i="1"/>
  <c r="G1310" i="1"/>
  <c r="F1310" i="1"/>
  <c r="E1310" i="1"/>
  <c r="L1309" i="1"/>
  <c r="K1309" i="1"/>
  <c r="J1309" i="1"/>
  <c r="I1309" i="1"/>
  <c r="H1309" i="1"/>
  <c r="G1309" i="1"/>
  <c r="F1309" i="1"/>
  <c r="E1309" i="1"/>
  <c r="L1308" i="1"/>
  <c r="K1308" i="1"/>
  <c r="J1308" i="1"/>
  <c r="I1308" i="1"/>
  <c r="H1308" i="1"/>
  <c r="G1308" i="1"/>
  <c r="F1308" i="1"/>
  <c r="E1308" i="1"/>
  <c r="L1307" i="1"/>
  <c r="K1307" i="1"/>
  <c r="J1307" i="1"/>
  <c r="I1307" i="1"/>
  <c r="H1307" i="1"/>
  <c r="G1307" i="1"/>
  <c r="F1307" i="1"/>
  <c r="E1307" i="1"/>
  <c r="L1306" i="1"/>
  <c r="K1306" i="1"/>
  <c r="J1306" i="1"/>
  <c r="I1306" i="1"/>
  <c r="H1306" i="1"/>
  <c r="G1306" i="1"/>
  <c r="F1306" i="1"/>
  <c r="E1306" i="1"/>
  <c r="L1305" i="1"/>
  <c r="K1305" i="1"/>
  <c r="J1305" i="1"/>
  <c r="I1305" i="1"/>
  <c r="H1305" i="1"/>
  <c r="G1305" i="1"/>
  <c r="F1305" i="1"/>
  <c r="E1305" i="1"/>
  <c r="L1304" i="1"/>
  <c r="K1304" i="1"/>
  <c r="J1304" i="1"/>
  <c r="I1304" i="1"/>
  <c r="H1304" i="1"/>
  <c r="G1304" i="1"/>
  <c r="F1304" i="1"/>
  <c r="E1304" i="1"/>
  <c r="L1303" i="1"/>
  <c r="K1303" i="1"/>
  <c r="J1303" i="1"/>
  <c r="I1303" i="1"/>
  <c r="H1303" i="1"/>
  <c r="G1303" i="1"/>
  <c r="F1303" i="1"/>
  <c r="E1303" i="1"/>
  <c r="L1302" i="1"/>
  <c r="K1302" i="1"/>
  <c r="J1302" i="1"/>
  <c r="I1302" i="1"/>
  <c r="H1302" i="1"/>
  <c r="G1302" i="1"/>
  <c r="F1302" i="1"/>
  <c r="E1302" i="1"/>
  <c r="L1301" i="1"/>
  <c r="K1301" i="1"/>
  <c r="J1301" i="1"/>
  <c r="I1301" i="1"/>
  <c r="H1301" i="1"/>
  <c r="G1301" i="1"/>
  <c r="F1301" i="1"/>
  <c r="E1301" i="1"/>
  <c r="L1300" i="1"/>
  <c r="K1300" i="1"/>
  <c r="J1300" i="1"/>
  <c r="I1300" i="1"/>
  <c r="H1300" i="1"/>
  <c r="G1300" i="1"/>
  <c r="F1300" i="1"/>
  <c r="E1300" i="1"/>
  <c r="L1299" i="1"/>
  <c r="K1299" i="1"/>
  <c r="J1299" i="1"/>
  <c r="I1299" i="1"/>
  <c r="H1299" i="1"/>
  <c r="G1299" i="1"/>
  <c r="F1299" i="1"/>
  <c r="E1299" i="1"/>
  <c r="L1298" i="1"/>
  <c r="K1298" i="1"/>
  <c r="J1298" i="1"/>
  <c r="I1298" i="1"/>
  <c r="H1298" i="1"/>
  <c r="G1298" i="1"/>
  <c r="F1298" i="1"/>
  <c r="E1298" i="1"/>
  <c r="L1297" i="1"/>
  <c r="K1297" i="1"/>
  <c r="J1297" i="1"/>
  <c r="I1297" i="1"/>
  <c r="H1297" i="1"/>
  <c r="G1297" i="1"/>
  <c r="F1297" i="1"/>
  <c r="E1297" i="1"/>
  <c r="L1296" i="1"/>
  <c r="K1296" i="1"/>
  <c r="J1296" i="1"/>
  <c r="I1296" i="1"/>
  <c r="H1296" i="1"/>
  <c r="G1296" i="1"/>
  <c r="F1296" i="1"/>
  <c r="E1296" i="1"/>
  <c r="L1295" i="1"/>
  <c r="K1295" i="1"/>
  <c r="J1295" i="1"/>
  <c r="I1295" i="1"/>
  <c r="H1295" i="1"/>
  <c r="G1295" i="1"/>
  <c r="F1295" i="1"/>
  <c r="E1295" i="1"/>
  <c r="L1294" i="1"/>
  <c r="K1294" i="1"/>
  <c r="J1294" i="1"/>
  <c r="I1294" i="1"/>
  <c r="H1294" i="1"/>
  <c r="G1294" i="1"/>
  <c r="F1294" i="1"/>
  <c r="E1294" i="1"/>
  <c r="L1293" i="1"/>
  <c r="K1293" i="1"/>
  <c r="J1293" i="1"/>
  <c r="I1293" i="1"/>
  <c r="H1293" i="1"/>
  <c r="G1293" i="1"/>
  <c r="F1293" i="1"/>
  <c r="E1293" i="1"/>
  <c r="L1292" i="1"/>
  <c r="K1292" i="1"/>
  <c r="J1292" i="1"/>
  <c r="I1292" i="1"/>
  <c r="H1292" i="1"/>
  <c r="G1292" i="1"/>
  <c r="F1292" i="1"/>
  <c r="E1292" i="1"/>
  <c r="L1291" i="1"/>
  <c r="K1291" i="1"/>
  <c r="J1291" i="1"/>
  <c r="I1291" i="1"/>
  <c r="H1291" i="1"/>
  <c r="G1291" i="1"/>
  <c r="F1291" i="1"/>
  <c r="E1291" i="1"/>
  <c r="L1290" i="1"/>
  <c r="K1290" i="1"/>
  <c r="J1290" i="1"/>
  <c r="I1290" i="1"/>
  <c r="H1290" i="1"/>
  <c r="G1290" i="1"/>
  <c r="F1290" i="1"/>
  <c r="E1290" i="1"/>
  <c r="L1289" i="1"/>
  <c r="K1289" i="1"/>
  <c r="J1289" i="1"/>
  <c r="I1289" i="1"/>
  <c r="H1289" i="1"/>
  <c r="G1289" i="1"/>
  <c r="F1289" i="1"/>
  <c r="E1289" i="1"/>
  <c r="L1288" i="1"/>
  <c r="K1288" i="1"/>
  <c r="J1288" i="1"/>
  <c r="I1288" i="1"/>
  <c r="H1288" i="1"/>
  <c r="G1288" i="1"/>
  <c r="F1288" i="1"/>
  <c r="E1288" i="1"/>
  <c r="L1287" i="1"/>
  <c r="K1287" i="1"/>
  <c r="J1287" i="1"/>
  <c r="I1287" i="1"/>
  <c r="H1287" i="1"/>
  <c r="G1287" i="1"/>
  <c r="F1287" i="1"/>
  <c r="E1287" i="1"/>
  <c r="L1286" i="1"/>
  <c r="K1286" i="1"/>
  <c r="J1286" i="1"/>
  <c r="I1286" i="1"/>
  <c r="H1286" i="1"/>
  <c r="G1286" i="1"/>
  <c r="F1286" i="1"/>
  <c r="E1286" i="1"/>
  <c r="L1285" i="1"/>
  <c r="K1285" i="1"/>
  <c r="J1285" i="1"/>
  <c r="I1285" i="1"/>
  <c r="H1285" i="1"/>
  <c r="G1285" i="1"/>
  <c r="F1285" i="1"/>
  <c r="E1285" i="1"/>
  <c r="L1284" i="1"/>
  <c r="K1284" i="1"/>
  <c r="J1284" i="1"/>
  <c r="I1284" i="1"/>
  <c r="H1284" i="1"/>
  <c r="G1284" i="1"/>
  <c r="F1284" i="1"/>
  <c r="E1284" i="1"/>
  <c r="L1283" i="1"/>
  <c r="K1283" i="1"/>
  <c r="J1283" i="1"/>
  <c r="I1283" i="1"/>
  <c r="H1283" i="1"/>
  <c r="G1283" i="1"/>
  <c r="F1283" i="1"/>
  <c r="E1283" i="1"/>
  <c r="L1282" i="1"/>
  <c r="K1282" i="1"/>
  <c r="J1282" i="1"/>
  <c r="I1282" i="1"/>
  <c r="H1282" i="1"/>
  <c r="G1282" i="1"/>
  <c r="F1282" i="1"/>
  <c r="E1282" i="1"/>
  <c r="L1281" i="1"/>
  <c r="K1281" i="1"/>
  <c r="J1281" i="1"/>
  <c r="I1281" i="1"/>
  <c r="H1281" i="1"/>
  <c r="G1281" i="1"/>
  <c r="F1281" i="1"/>
  <c r="E1281" i="1"/>
  <c r="L1280" i="1"/>
  <c r="K1280" i="1"/>
  <c r="J1280" i="1"/>
  <c r="I1280" i="1"/>
  <c r="H1280" i="1"/>
  <c r="G1280" i="1"/>
  <c r="F1280" i="1"/>
  <c r="E1280" i="1"/>
  <c r="L1279" i="1"/>
  <c r="K1279" i="1"/>
  <c r="J1279" i="1"/>
  <c r="I1279" i="1"/>
  <c r="H1279" i="1"/>
  <c r="G1279" i="1"/>
  <c r="F1279" i="1"/>
  <c r="E1279" i="1"/>
  <c r="L1278" i="1"/>
  <c r="K1278" i="1"/>
  <c r="J1278" i="1"/>
  <c r="I1278" i="1"/>
  <c r="H1278" i="1"/>
  <c r="G1278" i="1"/>
  <c r="F1278" i="1"/>
  <c r="E1278" i="1"/>
  <c r="L1277" i="1"/>
  <c r="K1277" i="1"/>
  <c r="J1277" i="1"/>
  <c r="I1277" i="1"/>
  <c r="H1277" i="1"/>
  <c r="G1277" i="1"/>
  <c r="F1277" i="1"/>
  <c r="E1277" i="1"/>
  <c r="L1276" i="1"/>
  <c r="K1276" i="1"/>
  <c r="J1276" i="1"/>
  <c r="I1276" i="1"/>
  <c r="H1276" i="1"/>
  <c r="G1276" i="1"/>
  <c r="F1276" i="1"/>
  <c r="E1276" i="1"/>
  <c r="L1275" i="1"/>
  <c r="K1275" i="1"/>
  <c r="J1275" i="1"/>
  <c r="I1275" i="1"/>
  <c r="H1275" i="1"/>
  <c r="G1275" i="1"/>
  <c r="F1275" i="1"/>
  <c r="E1275" i="1"/>
  <c r="L1274" i="1"/>
  <c r="K1274" i="1"/>
  <c r="J1274" i="1"/>
  <c r="I1274" i="1"/>
  <c r="H1274" i="1"/>
  <c r="G1274" i="1"/>
  <c r="F1274" i="1"/>
  <c r="E1274" i="1"/>
  <c r="L1273" i="1"/>
  <c r="K1273" i="1"/>
  <c r="J1273" i="1"/>
  <c r="I1273" i="1"/>
  <c r="H1273" i="1"/>
  <c r="G1273" i="1"/>
  <c r="F1273" i="1"/>
  <c r="E1273" i="1"/>
  <c r="L1272" i="1"/>
  <c r="K1272" i="1"/>
  <c r="J1272" i="1"/>
  <c r="I1272" i="1"/>
  <c r="H1272" i="1"/>
  <c r="G1272" i="1"/>
  <c r="F1272" i="1"/>
  <c r="E1272" i="1"/>
  <c r="L1271" i="1"/>
  <c r="K1271" i="1"/>
  <c r="J1271" i="1"/>
  <c r="I1271" i="1"/>
  <c r="H1271" i="1"/>
  <c r="G1271" i="1"/>
  <c r="F1271" i="1"/>
  <c r="E1271" i="1"/>
  <c r="L1270" i="1"/>
  <c r="K1270" i="1"/>
  <c r="J1270" i="1"/>
  <c r="I1270" i="1"/>
  <c r="H1270" i="1"/>
  <c r="G1270" i="1"/>
  <c r="F1270" i="1"/>
  <c r="E1270" i="1"/>
  <c r="L1269" i="1"/>
  <c r="K1269" i="1"/>
  <c r="J1269" i="1"/>
  <c r="I1269" i="1"/>
  <c r="H1269" i="1"/>
  <c r="G1269" i="1"/>
  <c r="F1269" i="1"/>
  <c r="E1269" i="1"/>
  <c r="L1268" i="1"/>
  <c r="K1268" i="1"/>
  <c r="J1268" i="1"/>
  <c r="I1268" i="1"/>
  <c r="H1268" i="1"/>
  <c r="G1268" i="1"/>
  <c r="F1268" i="1"/>
  <c r="E1268" i="1"/>
  <c r="L1267" i="1"/>
  <c r="K1267" i="1"/>
  <c r="J1267" i="1"/>
  <c r="I1267" i="1"/>
  <c r="H1267" i="1"/>
  <c r="G1267" i="1"/>
  <c r="F1267" i="1"/>
  <c r="E1267" i="1"/>
  <c r="L1266" i="1"/>
  <c r="K1266" i="1"/>
  <c r="J1266" i="1"/>
  <c r="I1266" i="1"/>
  <c r="H1266" i="1"/>
  <c r="G1266" i="1"/>
  <c r="F1266" i="1"/>
  <c r="E1266" i="1"/>
  <c r="L1265" i="1"/>
  <c r="K1265" i="1"/>
  <c r="J1265" i="1"/>
  <c r="I1265" i="1"/>
  <c r="H1265" i="1"/>
  <c r="G1265" i="1"/>
  <c r="F1265" i="1"/>
  <c r="E1265" i="1"/>
  <c r="L1264" i="1"/>
  <c r="K1264" i="1"/>
  <c r="J1264" i="1"/>
  <c r="I1264" i="1"/>
  <c r="H1264" i="1"/>
  <c r="G1264" i="1"/>
  <c r="F1264" i="1"/>
  <c r="E1264" i="1"/>
  <c r="L1263" i="1"/>
  <c r="K1263" i="1"/>
  <c r="J1263" i="1"/>
  <c r="I1263" i="1"/>
  <c r="H1263" i="1"/>
  <c r="G1263" i="1"/>
  <c r="F1263" i="1"/>
  <c r="E1263" i="1"/>
  <c r="L1262" i="1"/>
  <c r="K1262" i="1"/>
  <c r="J1262" i="1"/>
  <c r="I1262" i="1"/>
  <c r="H1262" i="1"/>
  <c r="G1262" i="1"/>
  <c r="F1262" i="1"/>
  <c r="E1262" i="1"/>
  <c r="L1261" i="1"/>
  <c r="K1261" i="1"/>
  <c r="J1261" i="1"/>
  <c r="I1261" i="1"/>
  <c r="H1261" i="1"/>
  <c r="G1261" i="1"/>
  <c r="F1261" i="1"/>
  <c r="E1261" i="1"/>
  <c r="L1260" i="1"/>
  <c r="K1260" i="1"/>
  <c r="J1260" i="1"/>
  <c r="I1260" i="1"/>
  <c r="H1260" i="1"/>
  <c r="G1260" i="1"/>
  <c r="F1260" i="1"/>
  <c r="E1260" i="1"/>
  <c r="L1259" i="1"/>
  <c r="K1259" i="1"/>
  <c r="J1259" i="1"/>
  <c r="I1259" i="1"/>
  <c r="H1259" i="1"/>
  <c r="G1259" i="1"/>
  <c r="F1259" i="1"/>
  <c r="E1259" i="1"/>
  <c r="L1258" i="1"/>
  <c r="K1258" i="1"/>
  <c r="J1258" i="1"/>
  <c r="I1258" i="1"/>
  <c r="H1258" i="1"/>
  <c r="G1258" i="1"/>
  <c r="F1258" i="1"/>
  <c r="E1258" i="1"/>
  <c r="L1257" i="1"/>
  <c r="K1257" i="1"/>
  <c r="J1257" i="1"/>
  <c r="I1257" i="1"/>
  <c r="H1257" i="1"/>
  <c r="G1257" i="1"/>
  <c r="F1257" i="1"/>
  <c r="E1257" i="1"/>
  <c r="L1256" i="1"/>
  <c r="K1256" i="1"/>
  <c r="J1256" i="1"/>
  <c r="I1256" i="1"/>
  <c r="H1256" i="1"/>
  <c r="G1256" i="1"/>
  <c r="F1256" i="1"/>
  <c r="E1256" i="1"/>
  <c r="L1255" i="1"/>
  <c r="K1255" i="1"/>
  <c r="J1255" i="1"/>
  <c r="I1255" i="1"/>
  <c r="H1255" i="1"/>
  <c r="G1255" i="1"/>
  <c r="F1255" i="1"/>
  <c r="E1255" i="1"/>
  <c r="L1254" i="1"/>
  <c r="K1254" i="1"/>
  <c r="J1254" i="1"/>
  <c r="I1254" i="1"/>
  <c r="H1254" i="1"/>
  <c r="G1254" i="1"/>
  <c r="F1254" i="1"/>
  <c r="E1254" i="1"/>
  <c r="L1253" i="1"/>
  <c r="K1253" i="1"/>
  <c r="J1253" i="1"/>
  <c r="I1253" i="1"/>
  <c r="H1253" i="1"/>
  <c r="G1253" i="1"/>
  <c r="F1253" i="1"/>
  <c r="E1253" i="1"/>
  <c r="L1252" i="1"/>
  <c r="K1252" i="1"/>
  <c r="J1252" i="1"/>
  <c r="I1252" i="1"/>
  <c r="H1252" i="1"/>
  <c r="G1252" i="1"/>
  <c r="F1252" i="1"/>
  <c r="E1252" i="1"/>
  <c r="L1251" i="1"/>
  <c r="K1251" i="1"/>
  <c r="J1251" i="1"/>
  <c r="I1251" i="1"/>
  <c r="H1251" i="1"/>
  <c r="G1251" i="1"/>
  <c r="F1251" i="1"/>
  <c r="E1251" i="1"/>
  <c r="L1250" i="1"/>
  <c r="K1250" i="1"/>
  <c r="J1250" i="1"/>
  <c r="I1250" i="1"/>
  <c r="H1250" i="1"/>
  <c r="G1250" i="1"/>
  <c r="F1250" i="1"/>
  <c r="E1250" i="1"/>
  <c r="L1249" i="1"/>
  <c r="K1249" i="1"/>
  <c r="J1249" i="1"/>
  <c r="I1249" i="1"/>
  <c r="H1249" i="1"/>
  <c r="G1249" i="1"/>
  <c r="F1249" i="1"/>
  <c r="E1249" i="1"/>
  <c r="L1248" i="1"/>
  <c r="K1248" i="1"/>
  <c r="J1248" i="1"/>
  <c r="I1248" i="1"/>
  <c r="H1248" i="1"/>
  <c r="G1248" i="1"/>
  <c r="F1248" i="1"/>
  <c r="E1248" i="1"/>
  <c r="L1247" i="1"/>
  <c r="K1247" i="1"/>
  <c r="J1247" i="1"/>
  <c r="I1247" i="1"/>
  <c r="H1247" i="1"/>
  <c r="G1247" i="1"/>
  <c r="F1247" i="1"/>
  <c r="E1247" i="1"/>
  <c r="L1246" i="1"/>
  <c r="K1246" i="1"/>
  <c r="J1246" i="1"/>
  <c r="I1246" i="1"/>
  <c r="H1246" i="1"/>
  <c r="G1246" i="1"/>
  <c r="F1246" i="1"/>
  <c r="E1246" i="1"/>
  <c r="L1245" i="1"/>
  <c r="K1245" i="1"/>
  <c r="J1245" i="1"/>
  <c r="I1245" i="1"/>
  <c r="H1245" i="1"/>
  <c r="G1245" i="1"/>
  <c r="F1245" i="1"/>
  <c r="E1245" i="1"/>
  <c r="L1244" i="1"/>
  <c r="K1244" i="1"/>
  <c r="J1244" i="1"/>
  <c r="I1244" i="1"/>
  <c r="H1244" i="1"/>
  <c r="G1244" i="1"/>
  <c r="F1244" i="1"/>
  <c r="E1244" i="1"/>
  <c r="L1243" i="1"/>
  <c r="K1243" i="1"/>
  <c r="J1243" i="1"/>
  <c r="I1243" i="1"/>
  <c r="H1243" i="1"/>
  <c r="G1243" i="1"/>
  <c r="F1243" i="1"/>
  <c r="E1243" i="1"/>
  <c r="L1242" i="1"/>
  <c r="K1242" i="1"/>
  <c r="J1242" i="1"/>
  <c r="I1242" i="1"/>
  <c r="H1242" i="1"/>
  <c r="G1242" i="1"/>
  <c r="F1242" i="1"/>
  <c r="E1242" i="1"/>
  <c r="L1241" i="1"/>
  <c r="K1241" i="1"/>
  <c r="J1241" i="1"/>
  <c r="I1241" i="1"/>
  <c r="H1241" i="1"/>
  <c r="G1241" i="1"/>
  <c r="F1241" i="1"/>
  <c r="E1241" i="1"/>
  <c r="L1240" i="1"/>
  <c r="K1240" i="1"/>
  <c r="J1240" i="1"/>
  <c r="I1240" i="1"/>
  <c r="H1240" i="1"/>
  <c r="G1240" i="1"/>
  <c r="F1240" i="1"/>
  <c r="E1240" i="1"/>
  <c r="L1239" i="1"/>
  <c r="K1239" i="1"/>
  <c r="J1239" i="1"/>
  <c r="I1239" i="1"/>
  <c r="H1239" i="1"/>
  <c r="G1239" i="1"/>
  <c r="F1239" i="1"/>
  <c r="E1239" i="1"/>
  <c r="L1238" i="1"/>
  <c r="K1238" i="1"/>
  <c r="J1238" i="1"/>
  <c r="I1238" i="1"/>
  <c r="H1238" i="1"/>
  <c r="G1238" i="1"/>
  <c r="F1238" i="1"/>
  <c r="E1238" i="1"/>
  <c r="L1237" i="1"/>
  <c r="K1237" i="1"/>
  <c r="J1237" i="1"/>
  <c r="I1237" i="1"/>
  <c r="H1237" i="1"/>
  <c r="G1237" i="1"/>
  <c r="F1237" i="1"/>
  <c r="E1237" i="1"/>
  <c r="L1236" i="1"/>
  <c r="K1236" i="1"/>
  <c r="J1236" i="1"/>
  <c r="I1236" i="1"/>
  <c r="H1236" i="1"/>
  <c r="G1236" i="1"/>
  <c r="F1236" i="1"/>
  <c r="E1236" i="1"/>
  <c r="L1235" i="1"/>
  <c r="K1235" i="1"/>
  <c r="J1235" i="1"/>
  <c r="I1235" i="1"/>
  <c r="H1235" i="1"/>
  <c r="G1235" i="1"/>
  <c r="F1235" i="1"/>
  <c r="E1235" i="1"/>
  <c r="L1234" i="1"/>
  <c r="K1234" i="1"/>
  <c r="J1234" i="1"/>
  <c r="I1234" i="1"/>
  <c r="H1234" i="1"/>
  <c r="G1234" i="1"/>
  <c r="F1234" i="1"/>
  <c r="E1234" i="1"/>
  <c r="L1233" i="1"/>
  <c r="K1233" i="1"/>
  <c r="J1233" i="1"/>
  <c r="I1233" i="1"/>
  <c r="H1233" i="1"/>
  <c r="G1233" i="1"/>
  <c r="F1233" i="1"/>
  <c r="E1233" i="1"/>
  <c r="L1232" i="1"/>
  <c r="K1232" i="1"/>
  <c r="J1232" i="1"/>
  <c r="I1232" i="1"/>
  <c r="H1232" i="1"/>
  <c r="G1232" i="1"/>
  <c r="F1232" i="1"/>
  <c r="E1232" i="1"/>
  <c r="L1231" i="1"/>
  <c r="K1231" i="1"/>
  <c r="J1231" i="1"/>
  <c r="I1231" i="1"/>
  <c r="H1231" i="1"/>
  <c r="G1231" i="1"/>
  <c r="F1231" i="1"/>
  <c r="E1231" i="1"/>
  <c r="L1230" i="1"/>
  <c r="K1230" i="1"/>
  <c r="J1230" i="1"/>
  <c r="I1230" i="1"/>
  <c r="H1230" i="1"/>
  <c r="G1230" i="1"/>
  <c r="F1230" i="1"/>
  <c r="E1230" i="1"/>
  <c r="L1229" i="1"/>
  <c r="K1229" i="1"/>
  <c r="J1229" i="1"/>
  <c r="I1229" i="1"/>
  <c r="H1229" i="1"/>
  <c r="G1229" i="1"/>
  <c r="F1229" i="1"/>
  <c r="E1229" i="1"/>
  <c r="L1228" i="1"/>
  <c r="K1228" i="1"/>
  <c r="J1228" i="1"/>
  <c r="I1228" i="1"/>
  <c r="H1228" i="1"/>
  <c r="G1228" i="1"/>
  <c r="F1228" i="1"/>
  <c r="E1228" i="1"/>
  <c r="L1227" i="1"/>
  <c r="K1227" i="1"/>
  <c r="J1227" i="1"/>
  <c r="I1227" i="1"/>
  <c r="H1227" i="1"/>
  <c r="G1227" i="1"/>
  <c r="F1227" i="1"/>
  <c r="E1227" i="1"/>
  <c r="L1226" i="1"/>
  <c r="K1226" i="1"/>
  <c r="J1226" i="1"/>
  <c r="I1226" i="1"/>
  <c r="H1226" i="1"/>
  <c r="G1226" i="1"/>
  <c r="F1226" i="1"/>
  <c r="E1226" i="1"/>
  <c r="L1225" i="1"/>
  <c r="K1225" i="1"/>
  <c r="J1225" i="1"/>
  <c r="I1225" i="1"/>
  <c r="H1225" i="1"/>
  <c r="G1225" i="1"/>
  <c r="F1225" i="1"/>
  <c r="E1225" i="1"/>
  <c r="L1224" i="1"/>
  <c r="K1224" i="1"/>
  <c r="J1224" i="1"/>
  <c r="I1224" i="1"/>
  <c r="H1224" i="1"/>
  <c r="G1224" i="1"/>
  <c r="F1224" i="1"/>
  <c r="E1224" i="1"/>
  <c r="L1223" i="1"/>
  <c r="K1223" i="1"/>
  <c r="J1223" i="1"/>
  <c r="I1223" i="1"/>
  <c r="H1223" i="1"/>
  <c r="G1223" i="1"/>
  <c r="F1223" i="1"/>
  <c r="E1223" i="1"/>
  <c r="L1222" i="1"/>
  <c r="K1222" i="1"/>
  <c r="J1222" i="1"/>
  <c r="I1222" i="1"/>
  <c r="H1222" i="1"/>
  <c r="G1222" i="1"/>
  <c r="F1222" i="1"/>
  <c r="E1222" i="1"/>
  <c r="L1221" i="1"/>
  <c r="K1221" i="1"/>
  <c r="J1221" i="1"/>
  <c r="I1221" i="1"/>
  <c r="H1221" i="1"/>
  <c r="G1221" i="1"/>
  <c r="F1221" i="1"/>
  <c r="E1221" i="1"/>
  <c r="L1220" i="1"/>
  <c r="K1220" i="1"/>
  <c r="J1220" i="1"/>
  <c r="I1220" i="1"/>
  <c r="H1220" i="1"/>
  <c r="G1220" i="1"/>
  <c r="F1220" i="1"/>
  <c r="E1220" i="1"/>
  <c r="L1219" i="1"/>
  <c r="K1219" i="1"/>
  <c r="J1219" i="1"/>
  <c r="I1219" i="1"/>
  <c r="H1219" i="1"/>
  <c r="G1219" i="1"/>
  <c r="F1219" i="1"/>
  <c r="E1219" i="1"/>
  <c r="L1218" i="1"/>
  <c r="K1218" i="1"/>
  <c r="J1218" i="1"/>
  <c r="I1218" i="1"/>
  <c r="H1218" i="1"/>
  <c r="G1218" i="1"/>
  <c r="F1218" i="1"/>
  <c r="E1218" i="1"/>
  <c r="L1217" i="1"/>
  <c r="K1217" i="1"/>
  <c r="J1217" i="1"/>
  <c r="I1217" i="1"/>
  <c r="H1217" i="1"/>
  <c r="G1217" i="1"/>
  <c r="F1217" i="1"/>
  <c r="E1217" i="1"/>
  <c r="L1216" i="1"/>
  <c r="K1216" i="1"/>
  <c r="J1216" i="1"/>
  <c r="I1216" i="1"/>
  <c r="H1216" i="1"/>
  <c r="G1216" i="1"/>
  <c r="F1216" i="1"/>
  <c r="E1216" i="1"/>
  <c r="L1215" i="1"/>
  <c r="K1215" i="1"/>
  <c r="J1215" i="1"/>
  <c r="I1215" i="1"/>
  <c r="H1215" i="1"/>
  <c r="G1215" i="1"/>
  <c r="F1215" i="1"/>
  <c r="E1215" i="1"/>
  <c r="L1214" i="1"/>
  <c r="K1214" i="1"/>
  <c r="J1214" i="1"/>
  <c r="I1214" i="1"/>
  <c r="H1214" i="1"/>
  <c r="G1214" i="1"/>
  <c r="F1214" i="1"/>
  <c r="E1214" i="1"/>
  <c r="L1213" i="1"/>
  <c r="K1213" i="1"/>
  <c r="J1213" i="1"/>
  <c r="I1213" i="1"/>
  <c r="H1213" i="1"/>
  <c r="G1213" i="1"/>
  <c r="F1213" i="1"/>
  <c r="E1213" i="1"/>
  <c r="L1212" i="1"/>
  <c r="K1212" i="1"/>
  <c r="J1212" i="1"/>
  <c r="I1212" i="1"/>
  <c r="H1212" i="1"/>
  <c r="G1212" i="1"/>
  <c r="F1212" i="1"/>
  <c r="E1212" i="1"/>
  <c r="L1211" i="1"/>
  <c r="K1211" i="1"/>
  <c r="J1211" i="1"/>
  <c r="I1211" i="1"/>
  <c r="H1211" i="1"/>
  <c r="G1211" i="1"/>
  <c r="F1211" i="1"/>
  <c r="E1211" i="1"/>
  <c r="L1210" i="1"/>
  <c r="K1210" i="1"/>
  <c r="J1210" i="1"/>
  <c r="I1210" i="1"/>
  <c r="H1210" i="1"/>
  <c r="G1210" i="1"/>
  <c r="F1210" i="1"/>
  <c r="E1210" i="1"/>
  <c r="L1209" i="1"/>
  <c r="K1209" i="1"/>
  <c r="J1209" i="1"/>
  <c r="I1209" i="1"/>
  <c r="H1209" i="1"/>
  <c r="G1209" i="1"/>
  <c r="F1209" i="1"/>
  <c r="E1209" i="1"/>
  <c r="L1208" i="1"/>
  <c r="K1208" i="1"/>
  <c r="J1208" i="1"/>
  <c r="I1208" i="1"/>
  <c r="H1208" i="1"/>
  <c r="G1208" i="1"/>
  <c r="F1208" i="1"/>
  <c r="E1208" i="1"/>
  <c r="L1207" i="1"/>
  <c r="K1207" i="1"/>
  <c r="J1207" i="1"/>
  <c r="I1207" i="1"/>
  <c r="H1207" i="1"/>
  <c r="G1207" i="1"/>
  <c r="F1207" i="1"/>
  <c r="E1207" i="1"/>
  <c r="L1206" i="1"/>
  <c r="K1206" i="1"/>
  <c r="J1206" i="1"/>
  <c r="I1206" i="1"/>
  <c r="H1206" i="1"/>
  <c r="G1206" i="1"/>
  <c r="F1206" i="1"/>
  <c r="E1206" i="1"/>
  <c r="L1205" i="1"/>
  <c r="K1205" i="1"/>
  <c r="J1205" i="1"/>
  <c r="I1205" i="1"/>
  <c r="H1205" i="1"/>
  <c r="G1205" i="1"/>
  <c r="F1205" i="1"/>
  <c r="E1205" i="1"/>
  <c r="L1204" i="1"/>
  <c r="K1204" i="1"/>
  <c r="J1204" i="1"/>
  <c r="I1204" i="1"/>
  <c r="H1204" i="1"/>
  <c r="G1204" i="1"/>
  <c r="F1204" i="1"/>
  <c r="E1204" i="1"/>
  <c r="L1203" i="1"/>
  <c r="K1203" i="1"/>
  <c r="J1203" i="1"/>
  <c r="I1203" i="1"/>
  <c r="H1203" i="1"/>
  <c r="G1203" i="1"/>
  <c r="F1203" i="1"/>
  <c r="E1203" i="1"/>
  <c r="L1202" i="1"/>
  <c r="K1202" i="1"/>
  <c r="J1202" i="1"/>
  <c r="I1202" i="1"/>
  <c r="H1202" i="1"/>
  <c r="G1202" i="1"/>
  <c r="F1202" i="1"/>
  <c r="E1202" i="1"/>
  <c r="L1201" i="1"/>
  <c r="K1201" i="1"/>
  <c r="J1201" i="1"/>
  <c r="I1201" i="1"/>
  <c r="H1201" i="1"/>
  <c r="G1201" i="1"/>
  <c r="F1201" i="1"/>
  <c r="E1201" i="1"/>
  <c r="L1200" i="1"/>
  <c r="K1200" i="1"/>
  <c r="J1200" i="1"/>
  <c r="I1200" i="1"/>
  <c r="H1200" i="1"/>
  <c r="G1200" i="1"/>
  <c r="F1200" i="1"/>
  <c r="E1200" i="1"/>
  <c r="L1199" i="1"/>
  <c r="K1199" i="1"/>
  <c r="J1199" i="1"/>
  <c r="I1199" i="1"/>
  <c r="H1199" i="1"/>
  <c r="G1199" i="1"/>
  <c r="F1199" i="1"/>
  <c r="E1199" i="1"/>
  <c r="L1198" i="1"/>
  <c r="K1198" i="1"/>
  <c r="J1198" i="1"/>
  <c r="I1198" i="1"/>
  <c r="H1198" i="1"/>
  <c r="G1198" i="1"/>
  <c r="F1198" i="1"/>
  <c r="E1198" i="1"/>
  <c r="L1197" i="1"/>
  <c r="K1197" i="1"/>
  <c r="J1197" i="1"/>
  <c r="I1197" i="1"/>
  <c r="H1197" i="1"/>
  <c r="G1197" i="1"/>
  <c r="F1197" i="1"/>
  <c r="E1197" i="1"/>
  <c r="L1196" i="1"/>
  <c r="K1196" i="1"/>
  <c r="J1196" i="1"/>
  <c r="I1196" i="1"/>
  <c r="H1196" i="1"/>
  <c r="G1196" i="1"/>
  <c r="F1196" i="1"/>
  <c r="E1196" i="1"/>
  <c r="L1195" i="1"/>
  <c r="K1195" i="1"/>
  <c r="J1195" i="1"/>
  <c r="I1195" i="1"/>
  <c r="H1195" i="1"/>
  <c r="G1195" i="1"/>
  <c r="F1195" i="1"/>
  <c r="E1195" i="1"/>
  <c r="L1194" i="1"/>
  <c r="K1194" i="1"/>
  <c r="J1194" i="1"/>
  <c r="I1194" i="1"/>
  <c r="H1194" i="1"/>
  <c r="G1194" i="1"/>
  <c r="F1194" i="1"/>
  <c r="E1194" i="1"/>
  <c r="L1193" i="1"/>
  <c r="K1193" i="1"/>
  <c r="J1193" i="1"/>
  <c r="I1193" i="1"/>
  <c r="H1193" i="1"/>
  <c r="G1193" i="1"/>
  <c r="F1193" i="1"/>
  <c r="E1193" i="1"/>
  <c r="L1192" i="1"/>
  <c r="K1192" i="1"/>
  <c r="J1192" i="1"/>
  <c r="I1192" i="1"/>
  <c r="H1192" i="1"/>
  <c r="G1192" i="1"/>
  <c r="F1192" i="1"/>
  <c r="E1192" i="1"/>
  <c r="L1191" i="1"/>
  <c r="K1191" i="1"/>
  <c r="J1191" i="1"/>
  <c r="I1191" i="1"/>
  <c r="H1191" i="1"/>
  <c r="G1191" i="1"/>
  <c r="F1191" i="1"/>
  <c r="E1191" i="1"/>
  <c r="L1190" i="1"/>
  <c r="K1190" i="1"/>
  <c r="J1190" i="1"/>
  <c r="I1190" i="1"/>
  <c r="H1190" i="1"/>
  <c r="G1190" i="1"/>
  <c r="F1190" i="1"/>
  <c r="E1190" i="1"/>
  <c r="L1189" i="1"/>
  <c r="K1189" i="1"/>
  <c r="J1189" i="1"/>
  <c r="I1189" i="1"/>
  <c r="H1189" i="1"/>
  <c r="G1189" i="1"/>
  <c r="F1189" i="1"/>
  <c r="E1189" i="1"/>
  <c r="L1188" i="1"/>
  <c r="K1188" i="1"/>
  <c r="J1188" i="1"/>
  <c r="I1188" i="1"/>
  <c r="H1188" i="1"/>
  <c r="G1188" i="1"/>
  <c r="F1188" i="1"/>
  <c r="E1188" i="1"/>
  <c r="L1187" i="1"/>
  <c r="K1187" i="1"/>
  <c r="J1187" i="1"/>
  <c r="I1187" i="1"/>
  <c r="H1187" i="1"/>
  <c r="G1187" i="1"/>
  <c r="F1187" i="1"/>
  <c r="E1187" i="1"/>
  <c r="L1186" i="1"/>
  <c r="K1186" i="1"/>
  <c r="J1186" i="1"/>
  <c r="I1186" i="1"/>
  <c r="H1186" i="1"/>
  <c r="G1186" i="1"/>
  <c r="F1186" i="1"/>
  <c r="E1186" i="1"/>
  <c r="L1185" i="1"/>
  <c r="K1185" i="1"/>
  <c r="J1185" i="1"/>
  <c r="I1185" i="1"/>
  <c r="H1185" i="1"/>
  <c r="G1185" i="1"/>
  <c r="F1185" i="1"/>
  <c r="E1185" i="1"/>
  <c r="L1184" i="1"/>
  <c r="K1184" i="1"/>
  <c r="J1184" i="1"/>
  <c r="I1184" i="1"/>
  <c r="H1184" i="1"/>
  <c r="G1184" i="1"/>
  <c r="F1184" i="1"/>
  <c r="E1184" i="1"/>
  <c r="L1183" i="1"/>
  <c r="K1183" i="1"/>
  <c r="J1183" i="1"/>
  <c r="I1183" i="1"/>
  <c r="H1183" i="1"/>
  <c r="G1183" i="1"/>
  <c r="F1183" i="1"/>
  <c r="E1183" i="1"/>
  <c r="L1182" i="1"/>
  <c r="K1182" i="1"/>
  <c r="J1182" i="1"/>
  <c r="I1182" i="1"/>
  <c r="H1182" i="1"/>
  <c r="G1182" i="1"/>
  <c r="F1182" i="1"/>
  <c r="E1182" i="1"/>
  <c r="L1181" i="1"/>
  <c r="K1181" i="1"/>
  <c r="J1181" i="1"/>
  <c r="I1181" i="1"/>
  <c r="H1181" i="1"/>
  <c r="G1181" i="1"/>
  <c r="F1181" i="1"/>
  <c r="E1181" i="1"/>
  <c r="L1180" i="1"/>
  <c r="K1180" i="1"/>
  <c r="J1180" i="1"/>
  <c r="I1180" i="1"/>
  <c r="H1180" i="1"/>
  <c r="G1180" i="1"/>
  <c r="F1180" i="1"/>
  <c r="E1180" i="1"/>
  <c r="L1179" i="1"/>
  <c r="K1179" i="1"/>
  <c r="J1179" i="1"/>
  <c r="I1179" i="1"/>
  <c r="H1179" i="1"/>
  <c r="G1179" i="1"/>
  <c r="F1179" i="1"/>
  <c r="E1179" i="1"/>
  <c r="L1178" i="1"/>
  <c r="K1178" i="1"/>
  <c r="J1178" i="1"/>
  <c r="I1178" i="1"/>
  <c r="H1178" i="1"/>
  <c r="G1178" i="1"/>
  <c r="F1178" i="1"/>
  <c r="E1178" i="1"/>
  <c r="L1177" i="1"/>
  <c r="K1177" i="1"/>
  <c r="J1177" i="1"/>
  <c r="I1177" i="1"/>
  <c r="H1177" i="1"/>
  <c r="G1177" i="1"/>
  <c r="F1177" i="1"/>
  <c r="E1177" i="1"/>
  <c r="L1176" i="1"/>
  <c r="K1176" i="1"/>
  <c r="J1176" i="1"/>
  <c r="I1176" i="1"/>
  <c r="H1176" i="1"/>
  <c r="G1176" i="1"/>
  <c r="F1176" i="1"/>
  <c r="E1176" i="1"/>
  <c r="L1175" i="1"/>
  <c r="K1175" i="1"/>
  <c r="J1175" i="1"/>
  <c r="I1175" i="1"/>
  <c r="H1175" i="1"/>
  <c r="G1175" i="1"/>
  <c r="F1175" i="1"/>
  <c r="E1175" i="1"/>
  <c r="L1174" i="1"/>
  <c r="K1174" i="1"/>
  <c r="J1174" i="1"/>
  <c r="I1174" i="1"/>
  <c r="H1174" i="1"/>
  <c r="G1174" i="1"/>
  <c r="F1174" i="1"/>
  <c r="E1174" i="1"/>
  <c r="L1173" i="1"/>
  <c r="K1173" i="1"/>
  <c r="J1173" i="1"/>
  <c r="I1173" i="1"/>
  <c r="H1173" i="1"/>
  <c r="G1173" i="1"/>
  <c r="F1173" i="1"/>
  <c r="E1173" i="1"/>
  <c r="L1172" i="1"/>
  <c r="K1172" i="1"/>
  <c r="J1172" i="1"/>
  <c r="I1172" i="1"/>
  <c r="H1172" i="1"/>
  <c r="G1172" i="1"/>
  <c r="F1172" i="1"/>
  <c r="E1172" i="1"/>
  <c r="L1171" i="1"/>
  <c r="K1171" i="1"/>
  <c r="J1171" i="1"/>
  <c r="I1171" i="1"/>
  <c r="H1171" i="1"/>
  <c r="G1171" i="1"/>
  <c r="F1171" i="1"/>
  <c r="E1171" i="1"/>
  <c r="L1170" i="1"/>
  <c r="K1170" i="1"/>
  <c r="J1170" i="1"/>
  <c r="I1170" i="1"/>
  <c r="H1170" i="1"/>
  <c r="G1170" i="1"/>
  <c r="F1170" i="1"/>
  <c r="E1170" i="1"/>
  <c r="L1169" i="1"/>
  <c r="K1169" i="1"/>
  <c r="J1169" i="1"/>
  <c r="I1169" i="1"/>
  <c r="H1169" i="1"/>
  <c r="G1169" i="1"/>
  <c r="F1169" i="1"/>
  <c r="E1169" i="1"/>
  <c r="L1168" i="1"/>
  <c r="K1168" i="1"/>
  <c r="J1168" i="1"/>
  <c r="I1168" i="1"/>
  <c r="H1168" i="1"/>
  <c r="G1168" i="1"/>
  <c r="F1168" i="1"/>
  <c r="E1168" i="1"/>
  <c r="L1167" i="1"/>
  <c r="K1167" i="1"/>
  <c r="J1167" i="1"/>
  <c r="I1167" i="1"/>
  <c r="H1167" i="1"/>
  <c r="G1167" i="1"/>
  <c r="F1167" i="1"/>
  <c r="E1167" i="1"/>
  <c r="L1166" i="1"/>
  <c r="K1166" i="1"/>
  <c r="J1166" i="1"/>
  <c r="I1166" i="1"/>
  <c r="H1166" i="1"/>
  <c r="G1166" i="1"/>
  <c r="F1166" i="1"/>
  <c r="E1166" i="1"/>
  <c r="L1165" i="1"/>
  <c r="K1165" i="1"/>
  <c r="J1165" i="1"/>
  <c r="I1165" i="1"/>
  <c r="H1165" i="1"/>
  <c r="G1165" i="1"/>
  <c r="F1165" i="1"/>
  <c r="E1165" i="1"/>
  <c r="L1164" i="1"/>
  <c r="K1164" i="1"/>
  <c r="J1164" i="1"/>
  <c r="I1164" i="1"/>
  <c r="H1164" i="1"/>
  <c r="G1164" i="1"/>
  <c r="F1164" i="1"/>
  <c r="E1164" i="1"/>
  <c r="L1163" i="1"/>
  <c r="K1163" i="1"/>
  <c r="J1163" i="1"/>
  <c r="I1163" i="1"/>
  <c r="H1163" i="1"/>
  <c r="G1163" i="1"/>
  <c r="F1163" i="1"/>
  <c r="E1163" i="1"/>
  <c r="L1162" i="1"/>
  <c r="K1162" i="1"/>
  <c r="J1162" i="1"/>
  <c r="I1162" i="1"/>
  <c r="H1162" i="1"/>
  <c r="G1162" i="1"/>
  <c r="F1162" i="1"/>
  <c r="E1162" i="1"/>
  <c r="L1161" i="1"/>
  <c r="K1161" i="1"/>
  <c r="J1161" i="1"/>
  <c r="I1161" i="1"/>
  <c r="H1161" i="1"/>
  <c r="G1161" i="1"/>
  <c r="F1161" i="1"/>
  <c r="E1161" i="1"/>
  <c r="L1160" i="1"/>
  <c r="K1160" i="1"/>
  <c r="J1160" i="1"/>
  <c r="I1160" i="1"/>
  <c r="H1160" i="1"/>
  <c r="G1160" i="1"/>
  <c r="F1160" i="1"/>
  <c r="E1160" i="1"/>
  <c r="L1159" i="1"/>
  <c r="K1159" i="1"/>
  <c r="J1159" i="1"/>
  <c r="I1159" i="1"/>
  <c r="H1159" i="1"/>
  <c r="G1159" i="1"/>
  <c r="F1159" i="1"/>
  <c r="E1159" i="1"/>
  <c r="L1158" i="1"/>
  <c r="K1158" i="1"/>
  <c r="J1158" i="1"/>
  <c r="I1158" i="1"/>
  <c r="H1158" i="1"/>
  <c r="G1158" i="1"/>
  <c r="F1158" i="1"/>
  <c r="E1158" i="1"/>
  <c r="L1157" i="1"/>
  <c r="K1157" i="1"/>
  <c r="J1157" i="1"/>
  <c r="I1157" i="1"/>
  <c r="H1157" i="1"/>
  <c r="G1157" i="1"/>
  <c r="F1157" i="1"/>
  <c r="E1157" i="1"/>
  <c r="L1156" i="1"/>
  <c r="K1156" i="1"/>
  <c r="J1156" i="1"/>
  <c r="I1156" i="1"/>
  <c r="H1156" i="1"/>
  <c r="G1156" i="1"/>
  <c r="F1156" i="1"/>
  <c r="E1156" i="1"/>
  <c r="L1155" i="1"/>
  <c r="K1155" i="1"/>
  <c r="J1155" i="1"/>
  <c r="I1155" i="1"/>
  <c r="H1155" i="1"/>
  <c r="G1155" i="1"/>
  <c r="F1155" i="1"/>
  <c r="E1155" i="1"/>
  <c r="L1154" i="1"/>
  <c r="K1154" i="1"/>
  <c r="J1154" i="1"/>
  <c r="I1154" i="1"/>
  <c r="H1154" i="1"/>
  <c r="G1154" i="1"/>
  <c r="F1154" i="1"/>
  <c r="E1154" i="1"/>
  <c r="L1153" i="1"/>
  <c r="K1153" i="1"/>
  <c r="J1153" i="1"/>
  <c r="I1153" i="1"/>
  <c r="H1153" i="1"/>
  <c r="G1153" i="1"/>
  <c r="F1153" i="1"/>
  <c r="E1153" i="1"/>
  <c r="L1152" i="1"/>
  <c r="K1152" i="1"/>
  <c r="J1152" i="1"/>
  <c r="I1152" i="1"/>
  <c r="H1152" i="1"/>
  <c r="G1152" i="1"/>
  <c r="F1152" i="1"/>
  <c r="E1152" i="1"/>
  <c r="L1151" i="1"/>
  <c r="K1151" i="1"/>
  <c r="J1151" i="1"/>
  <c r="I1151" i="1"/>
  <c r="H1151" i="1"/>
  <c r="G1151" i="1"/>
  <c r="F1151" i="1"/>
  <c r="E1151" i="1"/>
  <c r="L1150" i="1"/>
  <c r="K1150" i="1"/>
  <c r="J1150" i="1"/>
  <c r="I1150" i="1"/>
  <c r="H1150" i="1"/>
  <c r="G1150" i="1"/>
  <c r="F1150" i="1"/>
  <c r="E1150" i="1"/>
  <c r="L1149" i="1"/>
  <c r="K1149" i="1"/>
  <c r="J1149" i="1"/>
  <c r="I1149" i="1"/>
  <c r="H1149" i="1"/>
  <c r="G1149" i="1"/>
  <c r="F1149" i="1"/>
  <c r="E1149" i="1"/>
  <c r="L1148" i="1"/>
  <c r="K1148" i="1"/>
  <c r="J1148" i="1"/>
  <c r="I1148" i="1"/>
  <c r="H1148" i="1"/>
  <c r="G1148" i="1"/>
  <c r="F1148" i="1"/>
  <c r="E1148" i="1"/>
  <c r="L1147" i="1"/>
  <c r="K1147" i="1"/>
  <c r="J1147" i="1"/>
  <c r="I1147" i="1"/>
  <c r="H1147" i="1"/>
  <c r="G1147" i="1"/>
  <c r="F1147" i="1"/>
  <c r="E1147" i="1"/>
  <c r="L1146" i="1"/>
  <c r="K1146" i="1"/>
  <c r="J1146" i="1"/>
  <c r="I1146" i="1"/>
  <c r="H1146" i="1"/>
  <c r="G1146" i="1"/>
  <c r="F1146" i="1"/>
  <c r="E1146" i="1"/>
  <c r="L1145" i="1"/>
  <c r="K1145" i="1"/>
  <c r="J1145" i="1"/>
  <c r="I1145" i="1"/>
  <c r="H1145" i="1"/>
  <c r="G1145" i="1"/>
  <c r="F1145" i="1"/>
  <c r="E1145" i="1"/>
  <c r="L1144" i="1"/>
  <c r="K1144" i="1"/>
  <c r="J1144" i="1"/>
  <c r="I1144" i="1"/>
  <c r="H1144" i="1"/>
  <c r="G1144" i="1"/>
  <c r="F1144" i="1"/>
  <c r="E1144" i="1"/>
  <c r="L1143" i="1"/>
  <c r="K1143" i="1"/>
  <c r="J1143" i="1"/>
  <c r="I1143" i="1"/>
  <c r="H1143" i="1"/>
  <c r="G1143" i="1"/>
  <c r="F1143" i="1"/>
  <c r="E1143" i="1"/>
  <c r="L1142" i="1"/>
  <c r="K1142" i="1"/>
  <c r="J1142" i="1"/>
  <c r="I1142" i="1"/>
  <c r="H1142" i="1"/>
  <c r="G1142" i="1"/>
  <c r="F1142" i="1"/>
  <c r="E1142" i="1"/>
  <c r="L1141" i="1"/>
  <c r="K1141" i="1"/>
  <c r="J1141" i="1"/>
  <c r="I1141" i="1"/>
  <c r="H1141" i="1"/>
  <c r="G1141" i="1"/>
  <c r="F1141" i="1"/>
  <c r="E1141" i="1"/>
  <c r="L1140" i="1"/>
  <c r="K1140" i="1"/>
  <c r="J1140" i="1"/>
  <c r="I1140" i="1"/>
  <c r="H1140" i="1"/>
  <c r="G1140" i="1"/>
  <c r="F1140" i="1"/>
  <c r="E1140" i="1"/>
  <c r="L1139" i="1"/>
  <c r="K1139" i="1"/>
  <c r="J1139" i="1"/>
  <c r="I1139" i="1"/>
  <c r="H1139" i="1"/>
  <c r="G1139" i="1"/>
  <c r="F1139" i="1"/>
  <c r="E1139" i="1"/>
  <c r="L1138" i="1"/>
  <c r="K1138" i="1"/>
  <c r="J1138" i="1"/>
  <c r="I1138" i="1"/>
  <c r="H1138" i="1"/>
  <c r="G1138" i="1"/>
  <c r="F1138" i="1"/>
  <c r="E1138" i="1"/>
  <c r="L1137" i="1"/>
  <c r="K1137" i="1"/>
  <c r="J1137" i="1"/>
  <c r="I1137" i="1"/>
  <c r="H1137" i="1"/>
  <c r="G1137" i="1"/>
  <c r="F1137" i="1"/>
  <c r="E1137" i="1"/>
  <c r="L1136" i="1"/>
  <c r="K1136" i="1"/>
  <c r="J1136" i="1"/>
  <c r="I1136" i="1"/>
  <c r="H1136" i="1"/>
  <c r="G1136" i="1"/>
  <c r="F1136" i="1"/>
  <c r="E1136" i="1"/>
  <c r="L1135" i="1"/>
  <c r="K1135" i="1"/>
  <c r="J1135" i="1"/>
  <c r="I1135" i="1"/>
  <c r="H1135" i="1"/>
  <c r="G1135" i="1"/>
  <c r="F1135" i="1"/>
  <c r="E1135" i="1"/>
  <c r="L1134" i="1"/>
  <c r="K1134" i="1"/>
  <c r="J1134" i="1"/>
  <c r="I1134" i="1"/>
  <c r="H1134" i="1"/>
  <c r="G1134" i="1"/>
  <c r="F1134" i="1"/>
  <c r="E1134" i="1"/>
  <c r="L1133" i="1"/>
  <c r="K1133" i="1"/>
  <c r="J1133" i="1"/>
  <c r="I1133" i="1"/>
  <c r="H1133" i="1"/>
  <c r="G1133" i="1"/>
  <c r="F1133" i="1"/>
  <c r="E1133" i="1"/>
  <c r="L1132" i="1"/>
  <c r="K1132" i="1"/>
  <c r="J1132" i="1"/>
  <c r="I1132" i="1"/>
  <c r="H1132" i="1"/>
  <c r="G1132" i="1"/>
  <c r="F1132" i="1"/>
  <c r="E1132" i="1"/>
  <c r="L1131" i="1"/>
  <c r="K1131" i="1"/>
  <c r="J1131" i="1"/>
  <c r="I1131" i="1"/>
  <c r="H1131" i="1"/>
  <c r="G1131" i="1"/>
  <c r="F1131" i="1"/>
  <c r="E1131" i="1"/>
  <c r="L1130" i="1"/>
  <c r="K1130" i="1"/>
  <c r="J1130" i="1"/>
  <c r="I1130" i="1"/>
  <c r="H1130" i="1"/>
  <c r="G1130" i="1"/>
  <c r="F1130" i="1"/>
  <c r="E1130" i="1"/>
  <c r="L1129" i="1"/>
  <c r="K1129" i="1"/>
  <c r="J1129" i="1"/>
  <c r="I1129" i="1"/>
  <c r="H1129" i="1"/>
  <c r="G1129" i="1"/>
  <c r="F1129" i="1"/>
  <c r="E1129" i="1"/>
  <c r="L1128" i="1"/>
  <c r="K1128" i="1"/>
  <c r="J1128" i="1"/>
  <c r="I1128" i="1"/>
  <c r="H1128" i="1"/>
  <c r="G1128" i="1"/>
  <c r="F1128" i="1"/>
  <c r="E1128" i="1"/>
  <c r="L1127" i="1"/>
  <c r="K1127" i="1"/>
  <c r="J1127" i="1"/>
  <c r="I1127" i="1"/>
  <c r="H1127" i="1"/>
  <c r="G1127" i="1"/>
  <c r="F1127" i="1"/>
  <c r="E1127" i="1"/>
  <c r="L1126" i="1"/>
  <c r="K1126" i="1"/>
  <c r="J1126" i="1"/>
  <c r="I1126" i="1"/>
  <c r="H1126" i="1"/>
  <c r="G1126" i="1"/>
  <c r="F1126" i="1"/>
  <c r="E1126" i="1"/>
  <c r="L1125" i="1"/>
  <c r="K1125" i="1"/>
  <c r="J1125" i="1"/>
  <c r="I1125" i="1"/>
  <c r="H1125" i="1"/>
  <c r="G1125" i="1"/>
  <c r="F1125" i="1"/>
  <c r="E1125" i="1"/>
  <c r="L1124" i="1"/>
  <c r="K1124" i="1"/>
  <c r="J1124" i="1"/>
  <c r="I1124" i="1"/>
  <c r="H1124" i="1"/>
  <c r="G1124" i="1"/>
  <c r="F1124" i="1"/>
  <c r="E1124" i="1"/>
  <c r="L1123" i="1"/>
  <c r="K1123" i="1"/>
  <c r="J1123" i="1"/>
  <c r="I1123" i="1"/>
  <c r="H1123" i="1"/>
  <c r="G1123" i="1"/>
  <c r="F1123" i="1"/>
  <c r="E1123" i="1"/>
  <c r="L1122" i="1"/>
  <c r="K1122" i="1"/>
  <c r="J1122" i="1"/>
  <c r="I1122" i="1"/>
  <c r="H1122" i="1"/>
  <c r="G1122" i="1"/>
  <c r="F1122" i="1"/>
  <c r="E1122" i="1"/>
  <c r="L1121" i="1"/>
  <c r="K1121" i="1"/>
  <c r="J1121" i="1"/>
  <c r="I1121" i="1"/>
  <c r="H1121" i="1"/>
  <c r="G1121" i="1"/>
  <c r="F1121" i="1"/>
  <c r="E1121" i="1"/>
  <c r="L1120" i="1"/>
  <c r="K1120" i="1"/>
  <c r="J1120" i="1"/>
  <c r="I1120" i="1"/>
  <c r="H1120" i="1"/>
  <c r="G1120" i="1"/>
  <c r="F1120" i="1"/>
  <c r="E1120" i="1"/>
  <c r="L1119" i="1"/>
  <c r="K1119" i="1"/>
  <c r="J1119" i="1"/>
  <c r="I1119" i="1"/>
  <c r="H1119" i="1"/>
  <c r="G1119" i="1"/>
  <c r="F1119" i="1"/>
  <c r="E1119" i="1"/>
  <c r="L1118" i="1"/>
  <c r="K1118" i="1"/>
  <c r="J1118" i="1"/>
  <c r="I1118" i="1"/>
  <c r="H1118" i="1"/>
  <c r="G1118" i="1"/>
  <c r="F1118" i="1"/>
  <c r="E1118" i="1"/>
  <c r="L1117" i="1"/>
  <c r="K1117" i="1"/>
  <c r="J1117" i="1"/>
  <c r="I1117" i="1"/>
  <c r="H1117" i="1"/>
  <c r="G1117" i="1"/>
  <c r="F1117" i="1"/>
  <c r="E1117" i="1"/>
  <c r="L1116" i="1"/>
  <c r="K1116" i="1"/>
  <c r="J1116" i="1"/>
  <c r="I1116" i="1"/>
  <c r="H1116" i="1"/>
  <c r="G1116" i="1"/>
  <c r="F1116" i="1"/>
  <c r="E1116" i="1"/>
  <c r="L1115" i="1"/>
  <c r="K1115" i="1"/>
  <c r="J1115" i="1"/>
  <c r="I1115" i="1"/>
  <c r="H1115" i="1"/>
  <c r="G1115" i="1"/>
  <c r="F1115" i="1"/>
  <c r="E1115" i="1"/>
  <c r="L1114" i="1"/>
  <c r="K1114" i="1"/>
  <c r="J1114" i="1"/>
  <c r="I1114" i="1"/>
  <c r="H1114" i="1"/>
  <c r="G1114" i="1"/>
  <c r="F1114" i="1"/>
  <c r="E1114" i="1"/>
  <c r="L1113" i="1"/>
  <c r="K1113" i="1"/>
  <c r="J1113" i="1"/>
  <c r="I1113" i="1"/>
  <c r="H1113" i="1"/>
  <c r="G1113" i="1"/>
  <c r="F1113" i="1"/>
  <c r="E1113" i="1"/>
  <c r="L1112" i="1"/>
  <c r="K1112" i="1"/>
  <c r="J1112" i="1"/>
  <c r="I1112" i="1"/>
  <c r="H1112" i="1"/>
  <c r="G1112" i="1"/>
  <c r="F1112" i="1"/>
  <c r="E1112" i="1"/>
  <c r="L1111" i="1"/>
  <c r="K1111" i="1"/>
  <c r="J1111" i="1"/>
  <c r="I1111" i="1"/>
  <c r="H1111" i="1"/>
  <c r="G1111" i="1"/>
  <c r="F1111" i="1"/>
  <c r="E1111" i="1"/>
  <c r="L1110" i="1"/>
  <c r="K1110" i="1"/>
  <c r="J1110" i="1"/>
  <c r="I1110" i="1"/>
  <c r="H1110" i="1"/>
  <c r="G1110" i="1"/>
  <c r="F1110" i="1"/>
  <c r="E1110" i="1"/>
  <c r="L1109" i="1"/>
  <c r="K1109" i="1"/>
  <c r="J1109" i="1"/>
  <c r="I1109" i="1"/>
  <c r="H1109" i="1"/>
  <c r="G1109" i="1"/>
  <c r="F1109" i="1"/>
  <c r="E1109" i="1"/>
  <c r="L1108" i="1"/>
  <c r="K1108" i="1"/>
  <c r="J1108" i="1"/>
  <c r="I1108" i="1"/>
  <c r="H1108" i="1"/>
  <c r="G1108" i="1"/>
  <c r="F1108" i="1"/>
  <c r="E1108" i="1"/>
  <c r="L1107" i="1"/>
  <c r="K1107" i="1"/>
  <c r="J1107" i="1"/>
  <c r="I1107" i="1"/>
  <c r="H1107" i="1"/>
  <c r="G1107" i="1"/>
  <c r="F1107" i="1"/>
  <c r="E1107" i="1"/>
  <c r="L1106" i="1"/>
  <c r="K1106" i="1"/>
  <c r="J1106" i="1"/>
  <c r="I1106" i="1"/>
  <c r="H1106" i="1"/>
  <c r="G1106" i="1"/>
  <c r="F1106" i="1"/>
  <c r="E1106" i="1"/>
  <c r="L1105" i="1"/>
  <c r="K1105" i="1"/>
  <c r="J1105" i="1"/>
  <c r="I1105" i="1"/>
  <c r="H1105" i="1"/>
  <c r="G1105" i="1"/>
  <c r="F1105" i="1"/>
  <c r="E1105" i="1"/>
  <c r="L1104" i="1"/>
  <c r="K1104" i="1"/>
  <c r="J1104" i="1"/>
  <c r="I1104" i="1"/>
  <c r="H1104" i="1"/>
  <c r="G1104" i="1"/>
  <c r="F1104" i="1"/>
  <c r="E1104" i="1"/>
  <c r="L1103" i="1"/>
  <c r="K1103" i="1"/>
  <c r="J1103" i="1"/>
  <c r="I1103" i="1"/>
  <c r="H1103" i="1"/>
  <c r="G1103" i="1"/>
  <c r="F1103" i="1"/>
  <c r="E1103" i="1"/>
  <c r="L1102" i="1"/>
  <c r="K1102" i="1"/>
  <c r="J1102" i="1"/>
  <c r="I1102" i="1"/>
  <c r="H1102" i="1"/>
  <c r="G1102" i="1"/>
  <c r="F1102" i="1"/>
  <c r="E1102" i="1"/>
  <c r="L1101" i="1"/>
  <c r="K1101" i="1"/>
  <c r="J1101" i="1"/>
  <c r="I1101" i="1"/>
  <c r="H1101" i="1"/>
  <c r="G1101" i="1"/>
  <c r="F1101" i="1"/>
  <c r="E1101" i="1"/>
  <c r="L1100" i="1"/>
  <c r="K1100" i="1"/>
  <c r="J1100" i="1"/>
  <c r="I1100" i="1"/>
  <c r="H1100" i="1"/>
  <c r="G1100" i="1"/>
  <c r="F1100" i="1"/>
  <c r="E1100" i="1"/>
  <c r="L1099" i="1"/>
  <c r="K1099" i="1"/>
  <c r="J1099" i="1"/>
  <c r="I1099" i="1"/>
  <c r="H1099" i="1"/>
  <c r="G1099" i="1"/>
  <c r="F1099" i="1"/>
  <c r="E1099" i="1"/>
  <c r="L1098" i="1"/>
  <c r="K1098" i="1"/>
  <c r="J1098" i="1"/>
  <c r="I1098" i="1"/>
  <c r="H1098" i="1"/>
  <c r="G1098" i="1"/>
  <c r="F1098" i="1"/>
  <c r="E1098" i="1"/>
  <c r="L1097" i="1"/>
  <c r="K1097" i="1"/>
  <c r="J1097" i="1"/>
  <c r="I1097" i="1"/>
  <c r="H1097" i="1"/>
  <c r="G1097" i="1"/>
  <c r="F1097" i="1"/>
  <c r="E1097" i="1"/>
  <c r="L1096" i="1"/>
  <c r="K1096" i="1"/>
  <c r="J1096" i="1"/>
  <c r="I1096" i="1"/>
  <c r="H1096" i="1"/>
  <c r="G1096" i="1"/>
  <c r="F1096" i="1"/>
  <c r="E1096" i="1"/>
  <c r="L1095" i="1"/>
  <c r="K1095" i="1"/>
  <c r="J1095" i="1"/>
  <c r="I1095" i="1"/>
  <c r="H1095" i="1"/>
  <c r="G1095" i="1"/>
  <c r="F1095" i="1"/>
  <c r="E1095" i="1"/>
  <c r="L1094" i="1"/>
  <c r="K1094" i="1"/>
  <c r="J1094" i="1"/>
  <c r="I1094" i="1"/>
  <c r="H1094" i="1"/>
  <c r="G1094" i="1"/>
  <c r="F1094" i="1"/>
  <c r="E1094" i="1"/>
  <c r="L1093" i="1"/>
  <c r="K1093" i="1"/>
  <c r="J1093" i="1"/>
  <c r="I1093" i="1"/>
  <c r="H1093" i="1"/>
  <c r="G1093" i="1"/>
  <c r="F1093" i="1"/>
  <c r="E1093" i="1"/>
  <c r="L1092" i="1"/>
  <c r="K1092" i="1"/>
  <c r="J1092" i="1"/>
  <c r="I1092" i="1"/>
  <c r="H1092" i="1"/>
  <c r="G1092" i="1"/>
  <c r="F1092" i="1"/>
  <c r="E1092" i="1"/>
  <c r="L1091" i="1"/>
  <c r="K1091" i="1"/>
  <c r="J1091" i="1"/>
  <c r="I1091" i="1"/>
  <c r="H1091" i="1"/>
  <c r="G1091" i="1"/>
  <c r="F1091" i="1"/>
  <c r="E1091" i="1"/>
  <c r="L1090" i="1"/>
  <c r="K1090" i="1"/>
  <c r="J1090" i="1"/>
  <c r="I1090" i="1"/>
  <c r="H1090" i="1"/>
  <c r="G1090" i="1"/>
  <c r="F1090" i="1"/>
  <c r="E1090" i="1"/>
  <c r="L1089" i="1"/>
  <c r="K1089" i="1"/>
  <c r="J1089" i="1"/>
  <c r="I1089" i="1"/>
  <c r="H1089" i="1"/>
  <c r="G1089" i="1"/>
  <c r="F1089" i="1"/>
  <c r="E1089" i="1"/>
  <c r="L1088" i="1"/>
  <c r="K1088" i="1"/>
  <c r="J1088" i="1"/>
  <c r="I1088" i="1"/>
  <c r="H1088" i="1"/>
  <c r="G1088" i="1"/>
  <c r="F1088" i="1"/>
  <c r="E1088" i="1"/>
  <c r="L1087" i="1"/>
  <c r="K1087" i="1"/>
  <c r="J1087" i="1"/>
  <c r="I1087" i="1"/>
  <c r="H1087" i="1"/>
  <c r="G1087" i="1"/>
  <c r="F1087" i="1"/>
  <c r="E1087" i="1"/>
  <c r="L1086" i="1"/>
  <c r="K1086" i="1"/>
  <c r="J1086" i="1"/>
  <c r="I1086" i="1"/>
  <c r="H1086" i="1"/>
  <c r="G1086" i="1"/>
  <c r="F1086" i="1"/>
  <c r="E1086" i="1"/>
  <c r="L1085" i="1"/>
  <c r="K1085" i="1"/>
  <c r="J1085" i="1"/>
  <c r="I1085" i="1"/>
  <c r="H1085" i="1"/>
  <c r="G1085" i="1"/>
  <c r="F1085" i="1"/>
  <c r="E1085" i="1"/>
  <c r="L1084" i="1"/>
  <c r="K1084" i="1"/>
  <c r="J1084" i="1"/>
  <c r="I1084" i="1"/>
  <c r="H1084" i="1"/>
  <c r="G1084" i="1"/>
  <c r="F1084" i="1"/>
  <c r="E1084" i="1"/>
  <c r="L1083" i="1"/>
  <c r="K1083" i="1"/>
  <c r="J1083" i="1"/>
  <c r="I1083" i="1"/>
  <c r="H1083" i="1"/>
  <c r="G1083" i="1"/>
  <c r="F1083" i="1"/>
  <c r="E1083" i="1"/>
  <c r="L1082" i="1"/>
  <c r="K1082" i="1"/>
  <c r="J1082" i="1"/>
  <c r="I1082" i="1"/>
  <c r="H1082" i="1"/>
  <c r="G1082" i="1"/>
  <c r="F1082" i="1"/>
  <c r="E1082" i="1"/>
  <c r="L1081" i="1"/>
  <c r="K1081" i="1"/>
  <c r="J1081" i="1"/>
  <c r="I1081" i="1"/>
  <c r="H1081" i="1"/>
  <c r="G1081" i="1"/>
  <c r="F1081" i="1"/>
  <c r="E1081" i="1"/>
  <c r="L1080" i="1"/>
  <c r="K1080" i="1"/>
  <c r="J1080" i="1"/>
  <c r="I1080" i="1"/>
  <c r="H1080" i="1"/>
  <c r="G1080" i="1"/>
  <c r="F1080" i="1"/>
  <c r="E1080" i="1"/>
  <c r="L1079" i="1"/>
  <c r="K1079" i="1"/>
  <c r="J1079" i="1"/>
  <c r="I1079" i="1"/>
  <c r="H1079" i="1"/>
  <c r="G1079" i="1"/>
  <c r="F1079" i="1"/>
  <c r="E1079" i="1"/>
  <c r="L1078" i="1"/>
  <c r="K1078" i="1"/>
  <c r="J1078" i="1"/>
  <c r="I1078" i="1"/>
  <c r="H1078" i="1"/>
  <c r="G1078" i="1"/>
  <c r="F1078" i="1"/>
  <c r="E1078" i="1"/>
  <c r="L1077" i="1"/>
  <c r="K1077" i="1"/>
  <c r="J1077" i="1"/>
  <c r="I1077" i="1"/>
  <c r="H1077" i="1"/>
  <c r="G1077" i="1"/>
  <c r="F1077" i="1"/>
  <c r="E1077" i="1"/>
  <c r="L1076" i="1"/>
  <c r="K1076" i="1"/>
  <c r="J1076" i="1"/>
  <c r="I1076" i="1"/>
  <c r="H1076" i="1"/>
  <c r="G1076" i="1"/>
  <c r="F1076" i="1"/>
  <c r="E1076" i="1"/>
  <c r="L1075" i="1"/>
  <c r="K1075" i="1"/>
  <c r="J1075" i="1"/>
  <c r="I1075" i="1"/>
  <c r="H1075" i="1"/>
  <c r="G1075" i="1"/>
  <c r="F1075" i="1"/>
  <c r="E1075" i="1"/>
  <c r="L1074" i="1"/>
  <c r="K1074" i="1"/>
  <c r="J1074" i="1"/>
  <c r="I1074" i="1"/>
  <c r="H1074" i="1"/>
  <c r="G1074" i="1"/>
  <c r="F1074" i="1"/>
  <c r="E1074" i="1"/>
  <c r="L1073" i="1"/>
  <c r="K1073" i="1"/>
  <c r="J1073" i="1"/>
  <c r="I1073" i="1"/>
  <c r="H1073" i="1"/>
  <c r="G1073" i="1"/>
  <c r="F1073" i="1"/>
  <c r="E1073" i="1"/>
  <c r="L1072" i="1"/>
  <c r="K1072" i="1"/>
  <c r="J1072" i="1"/>
  <c r="I1072" i="1"/>
  <c r="H1072" i="1"/>
  <c r="G1072" i="1"/>
  <c r="F1072" i="1"/>
  <c r="E1072" i="1"/>
  <c r="L1071" i="1"/>
  <c r="K1071" i="1"/>
  <c r="J1071" i="1"/>
  <c r="I1071" i="1"/>
  <c r="H1071" i="1"/>
  <c r="G1071" i="1"/>
  <c r="F1071" i="1"/>
  <c r="E1071" i="1"/>
  <c r="L1070" i="1"/>
  <c r="K1070" i="1"/>
  <c r="J1070" i="1"/>
  <c r="I1070" i="1"/>
  <c r="H1070" i="1"/>
  <c r="G1070" i="1"/>
  <c r="F1070" i="1"/>
  <c r="E1070" i="1"/>
  <c r="L1069" i="1"/>
  <c r="K1069" i="1"/>
  <c r="J1069" i="1"/>
  <c r="I1069" i="1"/>
  <c r="H1069" i="1"/>
  <c r="G1069" i="1"/>
  <c r="F1069" i="1"/>
  <c r="E1069" i="1"/>
  <c r="L1068" i="1"/>
  <c r="K1068" i="1"/>
  <c r="J1068" i="1"/>
  <c r="I1068" i="1"/>
  <c r="H1068" i="1"/>
  <c r="G1068" i="1"/>
  <c r="F1068" i="1"/>
  <c r="E1068" i="1"/>
  <c r="L1067" i="1"/>
  <c r="K1067" i="1"/>
  <c r="J1067" i="1"/>
  <c r="I1067" i="1"/>
  <c r="H1067" i="1"/>
  <c r="G1067" i="1"/>
  <c r="F1067" i="1"/>
  <c r="E1067" i="1"/>
  <c r="L1066" i="1"/>
  <c r="K1066" i="1"/>
  <c r="J1066" i="1"/>
  <c r="I1066" i="1"/>
  <c r="H1066" i="1"/>
  <c r="G1066" i="1"/>
  <c r="F1066" i="1"/>
  <c r="E1066" i="1"/>
  <c r="L1065" i="1"/>
  <c r="K1065" i="1"/>
  <c r="J1065" i="1"/>
  <c r="I1065" i="1"/>
  <c r="H1065" i="1"/>
  <c r="G1065" i="1"/>
  <c r="F1065" i="1"/>
  <c r="E1065" i="1"/>
  <c r="L1064" i="1"/>
  <c r="K1064" i="1"/>
  <c r="J1064" i="1"/>
  <c r="I1064" i="1"/>
  <c r="H1064" i="1"/>
  <c r="G1064" i="1"/>
  <c r="F1064" i="1"/>
  <c r="E1064" i="1"/>
  <c r="L1063" i="1"/>
  <c r="K1063" i="1"/>
  <c r="J1063" i="1"/>
  <c r="I1063" i="1"/>
  <c r="H1063" i="1"/>
  <c r="G1063" i="1"/>
  <c r="F1063" i="1"/>
  <c r="E1063" i="1"/>
  <c r="L1062" i="1"/>
  <c r="K1062" i="1"/>
  <c r="J1062" i="1"/>
  <c r="I1062" i="1"/>
  <c r="H1062" i="1"/>
  <c r="G1062" i="1"/>
  <c r="F1062" i="1"/>
  <c r="E1062" i="1"/>
  <c r="L1061" i="1"/>
  <c r="K1061" i="1"/>
  <c r="J1061" i="1"/>
  <c r="I1061" i="1"/>
  <c r="H1061" i="1"/>
  <c r="G1061" i="1"/>
  <c r="F1061" i="1"/>
  <c r="E1061" i="1"/>
  <c r="L1060" i="1"/>
  <c r="K1060" i="1"/>
  <c r="J1060" i="1"/>
  <c r="I1060" i="1"/>
  <c r="H1060" i="1"/>
  <c r="G1060" i="1"/>
  <c r="F1060" i="1"/>
  <c r="E1060" i="1"/>
  <c r="L1059" i="1"/>
  <c r="K1059" i="1"/>
  <c r="J1059" i="1"/>
  <c r="I1059" i="1"/>
  <c r="H1059" i="1"/>
  <c r="G1059" i="1"/>
  <c r="F1059" i="1"/>
  <c r="E1059" i="1"/>
  <c r="L1058" i="1"/>
  <c r="K1058" i="1"/>
  <c r="J1058" i="1"/>
  <c r="I1058" i="1"/>
  <c r="H1058" i="1"/>
  <c r="G1058" i="1"/>
  <c r="F1058" i="1"/>
  <c r="E1058" i="1"/>
  <c r="L1057" i="1"/>
  <c r="K1057" i="1"/>
  <c r="J1057" i="1"/>
  <c r="I1057" i="1"/>
  <c r="H1057" i="1"/>
  <c r="G1057" i="1"/>
  <c r="F1057" i="1"/>
  <c r="E1057" i="1"/>
  <c r="L1056" i="1"/>
  <c r="K1056" i="1"/>
  <c r="J1056" i="1"/>
  <c r="I1056" i="1"/>
  <c r="H1056" i="1"/>
  <c r="G1056" i="1"/>
  <c r="F1056" i="1"/>
  <c r="E1056" i="1"/>
  <c r="L1055" i="1"/>
  <c r="K1055" i="1"/>
  <c r="J1055" i="1"/>
  <c r="I1055" i="1"/>
  <c r="H1055" i="1"/>
  <c r="G1055" i="1"/>
  <c r="F1055" i="1"/>
  <c r="E1055" i="1"/>
  <c r="L1054" i="1"/>
  <c r="K1054" i="1"/>
  <c r="J1054" i="1"/>
  <c r="I1054" i="1"/>
  <c r="H1054" i="1"/>
  <c r="G1054" i="1"/>
  <c r="F1054" i="1"/>
  <c r="E1054" i="1"/>
  <c r="L1053" i="1"/>
  <c r="K1053" i="1"/>
  <c r="J1053" i="1"/>
  <c r="I1053" i="1"/>
  <c r="H1053" i="1"/>
  <c r="G1053" i="1"/>
  <c r="F1053" i="1"/>
  <c r="E1053" i="1"/>
  <c r="L1052" i="1"/>
  <c r="K1052" i="1"/>
  <c r="J1052" i="1"/>
  <c r="I1052" i="1"/>
  <c r="H1052" i="1"/>
  <c r="G1052" i="1"/>
  <c r="F1052" i="1"/>
  <c r="E1052" i="1"/>
  <c r="L1051" i="1"/>
  <c r="K1051" i="1"/>
  <c r="J1051" i="1"/>
  <c r="I1051" i="1"/>
  <c r="H1051" i="1"/>
  <c r="G1051" i="1"/>
  <c r="F1051" i="1"/>
  <c r="E1051" i="1"/>
  <c r="L1050" i="1"/>
  <c r="K1050" i="1"/>
  <c r="J1050" i="1"/>
  <c r="I1050" i="1"/>
  <c r="H1050" i="1"/>
  <c r="G1050" i="1"/>
  <c r="F1050" i="1"/>
  <c r="E1050" i="1"/>
  <c r="L1049" i="1"/>
  <c r="K1049" i="1"/>
  <c r="J1049" i="1"/>
  <c r="I1049" i="1"/>
  <c r="H1049" i="1"/>
  <c r="G1049" i="1"/>
  <c r="F1049" i="1"/>
  <c r="E1049" i="1"/>
  <c r="L1048" i="1"/>
  <c r="K1048" i="1"/>
  <c r="J1048" i="1"/>
  <c r="I1048" i="1"/>
  <c r="H1048" i="1"/>
  <c r="G1048" i="1"/>
  <c r="F1048" i="1"/>
  <c r="E1048" i="1"/>
  <c r="L1047" i="1"/>
  <c r="K1047" i="1"/>
  <c r="J1047" i="1"/>
  <c r="I1047" i="1"/>
  <c r="H1047" i="1"/>
  <c r="G1047" i="1"/>
  <c r="F1047" i="1"/>
  <c r="E1047" i="1"/>
  <c r="L1046" i="1"/>
  <c r="K1046" i="1"/>
  <c r="J1046" i="1"/>
  <c r="I1046" i="1"/>
  <c r="H1046" i="1"/>
  <c r="G1046" i="1"/>
  <c r="F1046" i="1"/>
  <c r="E1046" i="1"/>
  <c r="L1045" i="1"/>
  <c r="K1045" i="1"/>
  <c r="J1045" i="1"/>
  <c r="I1045" i="1"/>
  <c r="H1045" i="1"/>
  <c r="G1045" i="1"/>
  <c r="F1045" i="1"/>
  <c r="E1045" i="1"/>
  <c r="L1044" i="1"/>
  <c r="K1044" i="1"/>
  <c r="J1044" i="1"/>
  <c r="I1044" i="1"/>
  <c r="H1044" i="1"/>
  <c r="G1044" i="1"/>
  <c r="F1044" i="1"/>
  <c r="E1044" i="1"/>
  <c r="L1043" i="1"/>
  <c r="K1043" i="1"/>
  <c r="J1043" i="1"/>
  <c r="I1043" i="1"/>
  <c r="H1043" i="1"/>
  <c r="G1043" i="1"/>
  <c r="F1043" i="1"/>
  <c r="E1043" i="1"/>
  <c r="L1042" i="1"/>
  <c r="K1042" i="1"/>
  <c r="J1042" i="1"/>
  <c r="I1042" i="1"/>
  <c r="H1042" i="1"/>
  <c r="G1042" i="1"/>
  <c r="F1042" i="1"/>
  <c r="E1042" i="1"/>
  <c r="L1041" i="1"/>
  <c r="K1041" i="1"/>
  <c r="J1041" i="1"/>
  <c r="I1041" i="1"/>
  <c r="H1041" i="1"/>
  <c r="G1041" i="1"/>
  <c r="F1041" i="1"/>
  <c r="E1041" i="1"/>
  <c r="L1040" i="1"/>
  <c r="K1040" i="1"/>
  <c r="J1040" i="1"/>
  <c r="I1040" i="1"/>
  <c r="H1040" i="1"/>
  <c r="G1040" i="1"/>
  <c r="F1040" i="1"/>
  <c r="E1040" i="1"/>
  <c r="L1039" i="1"/>
  <c r="K1039" i="1"/>
  <c r="J1039" i="1"/>
  <c r="I1039" i="1"/>
  <c r="H1039" i="1"/>
  <c r="G1039" i="1"/>
  <c r="F1039" i="1"/>
  <c r="E1039" i="1"/>
  <c r="L1038" i="1"/>
  <c r="K1038" i="1"/>
  <c r="J1038" i="1"/>
  <c r="I1038" i="1"/>
  <c r="H1038" i="1"/>
  <c r="G1038" i="1"/>
  <c r="F1038" i="1"/>
  <c r="E1038" i="1"/>
  <c r="L1037" i="1"/>
  <c r="K1037" i="1"/>
  <c r="J1037" i="1"/>
  <c r="I1037" i="1"/>
  <c r="H1037" i="1"/>
  <c r="G1037" i="1"/>
  <c r="F1037" i="1"/>
  <c r="E1037" i="1"/>
  <c r="L1036" i="1"/>
  <c r="K1036" i="1"/>
  <c r="J1036" i="1"/>
  <c r="I1036" i="1"/>
  <c r="H1036" i="1"/>
  <c r="G1036" i="1"/>
  <c r="F1036" i="1"/>
  <c r="E1036" i="1"/>
  <c r="L1035" i="1"/>
  <c r="K1035" i="1"/>
  <c r="J1035" i="1"/>
  <c r="I1035" i="1"/>
  <c r="H1035" i="1"/>
  <c r="G1035" i="1"/>
  <c r="F1035" i="1"/>
  <c r="E1035" i="1"/>
  <c r="L1034" i="1"/>
  <c r="K1034" i="1"/>
  <c r="J1034" i="1"/>
  <c r="I1034" i="1"/>
  <c r="H1034" i="1"/>
  <c r="G1034" i="1"/>
  <c r="F1034" i="1"/>
  <c r="E1034" i="1"/>
  <c r="L1033" i="1"/>
  <c r="K1033" i="1"/>
  <c r="J1033" i="1"/>
  <c r="I1033" i="1"/>
  <c r="H1033" i="1"/>
  <c r="G1033" i="1"/>
  <c r="F1033" i="1"/>
  <c r="E1033" i="1"/>
  <c r="L1032" i="1"/>
  <c r="K1032" i="1"/>
  <c r="J1032" i="1"/>
  <c r="I1032" i="1"/>
  <c r="H1032" i="1"/>
  <c r="G1032" i="1"/>
  <c r="F1032" i="1"/>
  <c r="E1032" i="1"/>
  <c r="L1031" i="1"/>
  <c r="K1031" i="1"/>
  <c r="J1031" i="1"/>
  <c r="I1031" i="1"/>
  <c r="H1031" i="1"/>
  <c r="G1031" i="1"/>
  <c r="F1031" i="1"/>
  <c r="E1031" i="1"/>
  <c r="L1030" i="1"/>
  <c r="K1030" i="1"/>
  <c r="J1030" i="1"/>
  <c r="I1030" i="1"/>
  <c r="H1030" i="1"/>
  <c r="G1030" i="1"/>
  <c r="F1030" i="1"/>
  <c r="E1030" i="1"/>
  <c r="L1029" i="1"/>
  <c r="K1029" i="1"/>
  <c r="J1029" i="1"/>
  <c r="I1029" i="1"/>
  <c r="H1029" i="1"/>
  <c r="G1029" i="1"/>
  <c r="F1029" i="1"/>
  <c r="E1029" i="1"/>
  <c r="L1028" i="1"/>
  <c r="K1028" i="1"/>
  <c r="J1028" i="1"/>
  <c r="I1028" i="1"/>
  <c r="H1028" i="1"/>
  <c r="G1028" i="1"/>
  <c r="F1028" i="1"/>
  <c r="E1028" i="1"/>
  <c r="L1027" i="1"/>
  <c r="K1027" i="1"/>
  <c r="J1027" i="1"/>
  <c r="I1027" i="1"/>
  <c r="H1027" i="1"/>
  <c r="G1027" i="1"/>
  <c r="F1027" i="1"/>
  <c r="E1027" i="1"/>
  <c r="L1026" i="1"/>
  <c r="K1026" i="1"/>
  <c r="J1026" i="1"/>
  <c r="I1026" i="1"/>
  <c r="H1026" i="1"/>
  <c r="G1026" i="1"/>
  <c r="F1026" i="1"/>
  <c r="E1026" i="1"/>
  <c r="L1025" i="1"/>
  <c r="K1025" i="1"/>
  <c r="J1025" i="1"/>
  <c r="I1025" i="1"/>
  <c r="H1025" i="1"/>
  <c r="G1025" i="1"/>
  <c r="F1025" i="1"/>
  <c r="E1025" i="1"/>
  <c r="L1024" i="1"/>
  <c r="K1024" i="1"/>
  <c r="J1024" i="1"/>
  <c r="I1024" i="1"/>
  <c r="H1024" i="1"/>
  <c r="G1024" i="1"/>
  <c r="F1024" i="1"/>
  <c r="E1024" i="1"/>
  <c r="L1023" i="1"/>
  <c r="K1023" i="1"/>
  <c r="J1023" i="1"/>
  <c r="I1023" i="1"/>
  <c r="H1023" i="1"/>
  <c r="G1023" i="1"/>
  <c r="F1023" i="1"/>
  <c r="E1023" i="1"/>
  <c r="L1022" i="1"/>
  <c r="K1022" i="1"/>
  <c r="J1022" i="1"/>
  <c r="I1022" i="1"/>
  <c r="H1022" i="1"/>
  <c r="G1022" i="1"/>
  <c r="F1022" i="1"/>
  <c r="E1022" i="1"/>
  <c r="L1021" i="1"/>
  <c r="K1021" i="1"/>
  <c r="J1021" i="1"/>
  <c r="I1021" i="1"/>
  <c r="H1021" i="1"/>
  <c r="G1021" i="1"/>
  <c r="F1021" i="1"/>
  <c r="E1021" i="1"/>
  <c r="L1020" i="1"/>
  <c r="K1020" i="1"/>
  <c r="J1020" i="1"/>
  <c r="I1020" i="1"/>
  <c r="H1020" i="1"/>
  <c r="G1020" i="1"/>
  <c r="F1020" i="1"/>
  <c r="E1020" i="1"/>
  <c r="L1019" i="1"/>
  <c r="K1019" i="1"/>
  <c r="J1019" i="1"/>
  <c r="I1019" i="1"/>
  <c r="H1019" i="1"/>
  <c r="G1019" i="1"/>
  <c r="F1019" i="1"/>
  <c r="E1019" i="1"/>
  <c r="L1018" i="1"/>
  <c r="K1018" i="1"/>
  <c r="J1018" i="1"/>
  <c r="I1018" i="1"/>
  <c r="H1018" i="1"/>
  <c r="G1018" i="1"/>
  <c r="F1018" i="1"/>
  <c r="E1018" i="1"/>
  <c r="L1017" i="1"/>
  <c r="K1017" i="1"/>
  <c r="J1017" i="1"/>
  <c r="I1017" i="1"/>
  <c r="H1017" i="1"/>
  <c r="G1017" i="1"/>
  <c r="F1017" i="1"/>
  <c r="E1017" i="1"/>
  <c r="L1016" i="1"/>
  <c r="K1016" i="1"/>
  <c r="J1016" i="1"/>
  <c r="I1016" i="1"/>
  <c r="H1016" i="1"/>
  <c r="G1016" i="1"/>
  <c r="F1016" i="1"/>
  <c r="E1016" i="1"/>
  <c r="L1015" i="1"/>
  <c r="K1015" i="1"/>
  <c r="J1015" i="1"/>
  <c r="I1015" i="1"/>
  <c r="H1015" i="1"/>
  <c r="G1015" i="1"/>
  <c r="F1015" i="1"/>
  <c r="E1015" i="1"/>
  <c r="L1014" i="1"/>
  <c r="K1014" i="1"/>
  <c r="J1014" i="1"/>
  <c r="I1014" i="1"/>
  <c r="H1014" i="1"/>
  <c r="G1014" i="1"/>
  <c r="F1014" i="1"/>
  <c r="E1014" i="1"/>
  <c r="L1013" i="1"/>
  <c r="K1013" i="1"/>
  <c r="J1013" i="1"/>
  <c r="I1013" i="1"/>
  <c r="H1013" i="1"/>
  <c r="G1013" i="1"/>
  <c r="F1013" i="1"/>
  <c r="E1013" i="1"/>
  <c r="L1012" i="1"/>
  <c r="K1012" i="1"/>
  <c r="J1012" i="1"/>
  <c r="I1012" i="1"/>
  <c r="H1012" i="1"/>
  <c r="G1012" i="1"/>
  <c r="F1012" i="1"/>
  <c r="E1012" i="1"/>
  <c r="L1011" i="1"/>
  <c r="K1011" i="1"/>
  <c r="J1011" i="1"/>
  <c r="I1011" i="1"/>
  <c r="H1011" i="1"/>
  <c r="G1011" i="1"/>
  <c r="F1011" i="1"/>
  <c r="E1011" i="1"/>
  <c r="L1010" i="1"/>
  <c r="K1010" i="1"/>
  <c r="J1010" i="1"/>
  <c r="I1010" i="1"/>
  <c r="H1010" i="1"/>
  <c r="G1010" i="1"/>
  <c r="F1010" i="1"/>
  <c r="E1010" i="1"/>
  <c r="L1009" i="1"/>
  <c r="K1009" i="1"/>
  <c r="J1009" i="1"/>
  <c r="I1009" i="1"/>
  <c r="H1009" i="1"/>
  <c r="G1009" i="1"/>
  <c r="F1009" i="1"/>
  <c r="E1009" i="1"/>
  <c r="L1008" i="1"/>
  <c r="K1008" i="1"/>
  <c r="J1008" i="1"/>
  <c r="I1008" i="1"/>
  <c r="H1008" i="1"/>
  <c r="G1008" i="1"/>
  <c r="F1008" i="1"/>
  <c r="E1008" i="1"/>
  <c r="L1007" i="1"/>
  <c r="K1007" i="1"/>
  <c r="J1007" i="1"/>
  <c r="I1007" i="1"/>
  <c r="H1007" i="1"/>
  <c r="G1007" i="1"/>
  <c r="F1007" i="1"/>
  <c r="E1007" i="1"/>
  <c r="L1006" i="1"/>
  <c r="K1006" i="1"/>
  <c r="J1006" i="1"/>
  <c r="I1006" i="1"/>
  <c r="H1006" i="1"/>
  <c r="G1006" i="1"/>
  <c r="F1006" i="1"/>
  <c r="E1006" i="1"/>
  <c r="L1005" i="1"/>
  <c r="K1005" i="1"/>
  <c r="J1005" i="1"/>
  <c r="I1005" i="1"/>
  <c r="H1005" i="1"/>
  <c r="G1005" i="1"/>
  <c r="F1005" i="1"/>
  <c r="E1005" i="1"/>
  <c r="L1004" i="1"/>
  <c r="K1004" i="1"/>
  <c r="J1004" i="1"/>
  <c r="I1004" i="1"/>
  <c r="H1004" i="1"/>
  <c r="G1004" i="1"/>
  <c r="F1004" i="1"/>
  <c r="E1004" i="1"/>
  <c r="L1003" i="1"/>
  <c r="K1003" i="1"/>
  <c r="J1003" i="1"/>
  <c r="I1003" i="1"/>
  <c r="H1003" i="1"/>
  <c r="G1003" i="1"/>
  <c r="F1003" i="1"/>
  <c r="E1003" i="1"/>
  <c r="L1002" i="1"/>
  <c r="K1002" i="1"/>
  <c r="J1002" i="1"/>
  <c r="I1002" i="1"/>
  <c r="H1002" i="1"/>
  <c r="G1002" i="1"/>
  <c r="F1002" i="1"/>
  <c r="E1002" i="1"/>
  <c r="L1001" i="1"/>
  <c r="K1001" i="1"/>
  <c r="J1001" i="1"/>
  <c r="I1001" i="1"/>
  <c r="H1001" i="1"/>
  <c r="G1001" i="1"/>
  <c r="F1001" i="1"/>
  <c r="E1001" i="1"/>
  <c r="L1000" i="1"/>
  <c r="K1000" i="1"/>
  <c r="J1000" i="1"/>
  <c r="I1000" i="1"/>
  <c r="H1000" i="1"/>
  <c r="G1000" i="1"/>
  <c r="F1000" i="1"/>
  <c r="E1000" i="1"/>
  <c r="L999" i="1"/>
  <c r="K999" i="1"/>
  <c r="J999" i="1"/>
  <c r="I999" i="1"/>
  <c r="H999" i="1"/>
  <c r="G999" i="1"/>
  <c r="F999" i="1"/>
  <c r="E999" i="1"/>
  <c r="L998" i="1"/>
  <c r="K998" i="1"/>
  <c r="J998" i="1"/>
  <c r="I998" i="1"/>
  <c r="H998" i="1"/>
  <c r="G998" i="1"/>
  <c r="F998" i="1"/>
  <c r="E998" i="1"/>
  <c r="L997" i="1"/>
  <c r="K997" i="1"/>
  <c r="J997" i="1"/>
  <c r="I997" i="1"/>
  <c r="H997" i="1"/>
  <c r="G997" i="1"/>
  <c r="F997" i="1"/>
  <c r="E997" i="1"/>
  <c r="L996" i="1"/>
  <c r="K996" i="1"/>
  <c r="J996" i="1"/>
  <c r="I996" i="1"/>
  <c r="H996" i="1"/>
  <c r="G996" i="1"/>
  <c r="F996" i="1"/>
  <c r="E996" i="1"/>
  <c r="L995" i="1"/>
  <c r="K995" i="1"/>
  <c r="J995" i="1"/>
  <c r="I995" i="1"/>
  <c r="H995" i="1"/>
  <c r="G995" i="1"/>
  <c r="F995" i="1"/>
  <c r="E995" i="1"/>
  <c r="L994" i="1"/>
  <c r="K994" i="1"/>
  <c r="J994" i="1"/>
  <c r="I994" i="1"/>
  <c r="H994" i="1"/>
  <c r="G994" i="1"/>
  <c r="F994" i="1"/>
  <c r="E994" i="1"/>
  <c r="L993" i="1"/>
  <c r="K993" i="1"/>
  <c r="J993" i="1"/>
  <c r="I993" i="1"/>
  <c r="H993" i="1"/>
  <c r="G993" i="1"/>
  <c r="F993" i="1"/>
  <c r="E993" i="1"/>
  <c r="L992" i="1"/>
  <c r="K992" i="1"/>
  <c r="J992" i="1"/>
  <c r="I992" i="1"/>
  <c r="H992" i="1"/>
  <c r="G992" i="1"/>
  <c r="F992" i="1"/>
  <c r="E992" i="1"/>
  <c r="L991" i="1"/>
  <c r="K991" i="1"/>
  <c r="J991" i="1"/>
  <c r="I991" i="1"/>
  <c r="H991" i="1"/>
  <c r="G991" i="1"/>
  <c r="F991" i="1"/>
  <c r="E991" i="1"/>
  <c r="L990" i="1"/>
  <c r="K990" i="1"/>
  <c r="J990" i="1"/>
  <c r="I990" i="1"/>
  <c r="H990" i="1"/>
  <c r="G990" i="1"/>
  <c r="F990" i="1"/>
  <c r="E990" i="1"/>
  <c r="L989" i="1"/>
  <c r="K989" i="1"/>
  <c r="J989" i="1"/>
  <c r="I989" i="1"/>
  <c r="H989" i="1"/>
  <c r="G989" i="1"/>
  <c r="F989" i="1"/>
  <c r="E989" i="1"/>
  <c r="L988" i="1"/>
  <c r="K988" i="1"/>
  <c r="J988" i="1"/>
  <c r="I988" i="1"/>
  <c r="H988" i="1"/>
  <c r="G988" i="1"/>
  <c r="F988" i="1"/>
  <c r="E988" i="1"/>
  <c r="L987" i="1"/>
  <c r="K987" i="1"/>
  <c r="J987" i="1"/>
  <c r="I987" i="1"/>
  <c r="H987" i="1"/>
  <c r="G987" i="1"/>
  <c r="F987" i="1"/>
  <c r="E987" i="1"/>
  <c r="L986" i="1"/>
  <c r="K986" i="1"/>
  <c r="J986" i="1"/>
  <c r="I986" i="1"/>
  <c r="H986" i="1"/>
  <c r="G986" i="1"/>
  <c r="F986" i="1"/>
  <c r="E986" i="1"/>
  <c r="L985" i="1"/>
  <c r="K985" i="1"/>
  <c r="J985" i="1"/>
  <c r="I985" i="1"/>
  <c r="H985" i="1"/>
  <c r="G985" i="1"/>
  <c r="F985" i="1"/>
  <c r="E985" i="1"/>
  <c r="L984" i="1"/>
  <c r="K984" i="1"/>
  <c r="J984" i="1"/>
  <c r="I984" i="1"/>
  <c r="H984" i="1"/>
  <c r="G984" i="1"/>
  <c r="F984" i="1"/>
  <c r="E984" i="1"/>
  <c r="L983" i="1"/>
  <c r="K983" i="1"/>
  <c r="J983" i="1"/>
  <c r="I983" i="1"/>
  <c r="H983" i="1"/>
  <c r="G983" i="1"/>
  <c r="F983" i="1"/>
  <c r="E983" i="1"/>
  <c r="L982" i="1"/>
  <c r="K982" i="1"/>
  <c r="J982" i="1"/>
  <c r="I982" i="1"/>
  <c r="H982" i="1"/>
  <c r="G982" i="1"/>
  <c r="F982" i="1"/>
  <c r="E982" i="1"/>
  <c r="L981" i="1"/>
  <c r="K981" i="1"/>
  <c r="J981" i="1"/>
  <c r="I981" i="1"/>
  <c r="H981" i="1"/>
  <c r="G981" i="1"/>
  <c r="F981" i="1"/>
  <c r="E981" i="1"/>
  <c r="L980" i="1"/>
  <c r="K980" i="1"/>
  <c r="J980" i="1"/>
  <c r="I980" i="1"/>
  <c r="H980" i="1"/>
  <c r="G980" i="1"/>
  <c r="F980" i="1"/>
  <c r="E980" i="1"/>
  <c r="L979" i="1"/>
  <c r="K979" i="1"/>
  <c r="J979" i="1"/>
  <c r="I979" i="1"/>
  <c r="H979" i="1"/>
  <c r="G979" i="1"/>
  <c r="F979" i="1"/>
  <c r="E979" i="1"/>
  <c r="L978" i="1"/>
  <c r="K978" i="1"/>
  <c r="J978" i="1"/>
  <c r="I978" i="1"/>
  <c r="H978" i="1"/>
  <c r="G978" i="1"/>
  <c r="F978" i="1"/>
  <c r="E978" i="1"/>
  <c r="L977" i="1"/>
  <c r="K977" i="1"/>
  <c r="J977" i="1"/>
  <c r="I977" i="1"/>
  <c r="H977" i="1"/>
  <c r="G977" i="1"/>
  <c r="F977" i="1"/>
  <c r="E977" i="1"/>
  <c r="L976" i="1"/>
  <c r="K976" i="1"/>
  <c r="J976" i="1"/>
  <c r="I976" i="1"/>
  <c r="H976" i="1"/>
  <c r="G976" i="1"/>
  <c r="F976" i="1"/>
  <c r="E976" i="1"/>
  <c r="L975" i="1"/>
  <c r="K975" i="1"/>
  <c r="J975" i="1"/>
  <c r="I975" i="1"/>
  <c r="H975" i="1"/>
  <c r="G975" i="1"/>
  <c r="F975" i="1"/>
  <c r="E975" i="1"/>
  <c r="L974" i="1"/>
  <c r="K974" i="1"/>
  <c r="J974" i="1"/>
  <c r="I974" i="1"/>
  <c r="H974" i="1"/>
  <c r="G974" i="1"/>
  <c r="F974" i="1"/>
  <c r="E974" i="1"/>
  <c r="L973" i="1"/>
  <c r="K973" i="1"/>
  <c r="J973" i="1"/>
  <c r="I973" i="1"/>
  <c r="H973" i="1"/>
  <c r="G973" i="1"/>
  <c r="F973" i="1"/>
  <c r="E973" i="1"/>
  <c r="L972" i="1"/>
  <c r="K972" i="1"/>
  <c r="J972" i="1"/>
  <c r="I972" i="1"/>
  <c r="H972" i="1"/>
  <c r="G972" i="1"/>
  <c r="F972" i="1"/>
  <c r="E972" i="1"/>
  <c r="L971" i="1"/>
  <c r="K971" i="1"/>
  <c r="J971" i="1"/>
  <c r="I971" i="1"/>
  <c r="H971" i="1"/>
  <c r="G971" i="1"/>
  <c r="F971" i="1"/>
  <c r="E971" i="1"/>
  <c r="L970" i="1"/>
  <c r="K970" i="1"/>
  <c r="J970" i="1"/>
  <c r="I970" i="1"/>
  <c r="H970" i="1"/>
  <c r="G970" i="1"/>
  <c r="F970" i="1"/>
  <c r="E970" i="1"/>
  <c r="L969" i="1"/>
  <c r="K969" i="1"/>
  <c r="J969" i="1"/>
  <c r="I969" i="1"/>
  <c r="H969" i="1"/>
  <c r="G969" i="1"/>
  <c r="F969" i="1"/>
  <c r="E969" i="1"/>
  <c r="L968" i="1"/>
  <c r="K968" i="1"/>
  <c r="J968" i="1"/>
  <c r="I968" i="1"/>
  <c r="H968" i="1"/>
  <c r="G968" i="1"/>
  <c r="F968" i="1"/>
  <c r="E968" i="1"/>
  <c r="L967" i="1"/>
  <c r="K967" i="1"/>
  <c r="J967" i="1"/>
  <c r="I967" i="1"/>
  <c r="H967" i="1"/>
  <c r="G967" i="1"/>
  <c r="F967" i="1"/>
  <c r="E967" i="1"/>
  <c r="L966" i="1"/>
  <c r="K966" i="1"/>
  <c r="J966" i="1"/>
  <c r="I966" i="1"/>
  <c r="H966" i="1"/>
  <c r="G966" i="1"/>
  <c r="F966" i="1"/>
  <c r="E966" i="1"/>
  <c r="L965" i="1"/>
  <c r="K965" i="1"/>
  <c r="J965" i="1"/>
  <c r="I965" i="1"/>
  <c r="H965" i="1"/>
  <c r="G965" i="1"/>
  <c r="F965" i="1"/>
  <c r="E965" i="1"/>
  <c r="L964" i="1"/>
  <c r="K964" i="1"/>
  <c r="J964" i="1"/>
  <c r="I964" i="1"/>
  <c r="H964" i="1"/>
  <c r="G964" i="1"/>
  <c r="F964" i="1"/>
  <c r="E964" i="1"/>
  <c r="L963" i="1"/>
  <c r="K963" i="1"/>
  <c r="J963" i="1"/>
  <c r="I963" i="1"/>
  <c r="H963" i="1"/>
  <c r="G963" i="1"/>
  <c r="F963" i="1"/>
  <c r="E963" i="1"/>
  <c r="L962" i="1"/>
  <c r="K962" i="1"/>
  <c r="J962" i="1"/>
  <c r="I962" i="1"/>
  <c r="H962" i="1"/>
  <c r="G962" i="1"/>
  <c r="F962" i="1"/>
  <c r="E962" i="1"/>
  <c r="L961" i="1"/>
  <c r="K961" i="1"/>
  <c r="J961" i="1"/>
  <c r="I961" i="1"/>
  <c r="H961" i="1"/>
  <c r="G961" i="1"/>
  <c r="F961" i="1"/>
  <c r="E961" i="1"/>
  <c r="L960" i="1"/>
  <c r="K960" i="1"/>
  <c r="J960" i="1"/>
  <c r="I960" i="1"/>
  <c r="H960" i="1"/>
  <c r="G960" i="1"/>
  <c r="F960" i="1"/>
  <c r="E960" i="1"/>
  <c r="L959" i="1"/>
  <c r="K959" i="1"/>
  <c r="J959" i="1"/>
  <c r="I959" i="1"/>
  <c r="H959" i="1"/>
  <c r="G959" i="1"/>
  <c r="F959" i="1"/>
  <c r="E959" i="1"/>
  <c r="L958" i="1"/>
  <c r="K958" i="1"/>
  <c r="J958" i="1"/>
  <c r="I958" i="1"/>
  <c r="H958" i="1"/>
  <c r="G958" i="1"/>
  <c r="F958" i="1"/>
  <c r="E958" i="1"/>
  <c r="L957" i="1"/>
  <c r="K957" i="1"/>
  <c r="J957" i="1"/>
  <c r="I957" i="1"/>
  <c r="H957" i="1"/>
  <c r="G957" i="1"/>
  <c r="F957" i="1"/>
  <c r="E957" i="1"/>
  <c r="L956" i="1"/>
  <c r="K956" i="1"/>
  <c r="J956" i="1"/>
  <c r="I956" i="1"/>
  <c r="H956" i="1"/>
  <c r="G956" i="1"/>
  <c r="F956" i="1"/>
  <c r="E956" i="1"/>
  <c r="L955" i="1"/>
  <c r="K955" i="1"/>
  <c r="J955" i="1"/>
  <c r="I955" i="1"/>
  <c r="H955" i="1"/>
  <c r="G955" i="1"/>
  <c r="F955" i="1"/>
  <c r="E955" i="1"/>
  <c r="L954" i="1"/>
  <c r="K954" i="1"/>
  <c r="J954" i="1"/>
  <c r="I954" i="1"/>
  <c r="H954" i="1"/>
  <c r="G954" i="1"/>
  <c r="F954" i="1"/>
  <c r="E954" i="1"/>
  <c r="L953" i="1"/>
  <c r="K953" i="1"/>
  <c r="J953" i="1"/>
  <c r="I953" i="1"/>
  <c r="H953" i="1"/>
  <c r="G953" i="1"/>
  <c r="F953" i="1"/>
  <c r="E953" i="1"/>
  <c r="L952" i="1"/>
  <c r="K952" i="1"/>
  <c r="J952" i="1"/>
  <c r="I952" i="1"/>
  <c r="H952" i="1"/>
  <c r="G952" i="1"/>
  <c r="F952" i="1"/>
  <c r="E952" i="1"/>
  <c r="L951" i="1"/>
  <c r="K951" i="1"/>
  <c r="J951" i="1"/>
  <c r="I951" i="1"/>
  <c r="H951" i="1"/>
  <c r="G951" i="1"/>
  <c r="F951" i="1"/>
  <c r="E951" i="1"/>
  <c r="L950" i="1"/>
  <c r="K950" i="1"/>
  <c r="J950" i="1"/>
  <c r="I950" i="1"/>
  <c r="H950" i="1"/>
  <c r="G950" i="1"/>
  <c r="F950" i="1"/>
  <c r="E950" i="1"/>
  <c r="L949" i="1"/>
  <c r="K949" i="1"/>
  <c r="J949" i="1"/>
  <c r="I949" i="1"/>
  <c r="H949" i="1"/>
  <c r="G949" i="1"/>
  <c r="F949" i="1"/>
  <c r="E949" i="1"/>
  <c r="L948" i="1"/>
  <c r="K948" i="1"/>
  <c r="J948" i="1"/>
  <c r="I948" i="1"/>
  <c r="H948" i="1"/>
  <c r="G948" i="1"/>
  <c r="F948" i="1"/>
  <c r="E948" i="1"/>
  <c r="L947" i="1"/>
  <c r="K947" i="1"/>
  <c r="J947" i="1"/>
  <c r="I947" i="1"/>
  <c r="H947" i="1"/>
  <c r="G947" i="1"/>
  <c r="F947" i="1"/>
  <c r="E947" i="1"/>
  <c r="L946" i="1"/>
  <c r="K946" i="1"/>
  <c r="J946" i="1"/>
  <c r="I946" i="1"/>
  <c r="H946" i="1"/>
  <c r="G946" i="1"/>
  <c r="F946" i="1"/>
  <c r="E946" i="1"/>
  <c r="L945" i="1"/>
  <c r="K945" i="1"/>
  <c r="J945" i="1"/>
  <c r="I945" i="1"/>
  <c r="H945" i="1"/>
  <c r="G945" i="1"/>
  <c r="F945" i="1"/>
  <c r="E945" i="1"/>
  <c r="L944" i="1"/>
  <c r="K944" i="1"/>
  <c r="J944" i="1"/>
  <c r="I944" i="1"/>
  <c r="H944" i="1"/>
  <c r="G944" i="1"/>
  <c r="F944" i="1"/>
  <c r="E944" i="1"/>
  <c r="L943" i="1"/>
  <c r="K943" i="1"/>
  <c r="J943" i="1"/>
  <c r="I943" i="1"/>
  <c r="H943" i="1"/>
  <c r="G943" i="1"/>
  <c r="F943" i="1"/>
  <c r="E943" i="1"/>
  <c r="L942" i="1"/>
  <c r="K942" i="1"/>
  <c r="J942" i="1"/>
  <c r="I942" i="1"/>
  <c r="H942" i="1"/>
  <c r="G942" i="1"/>
  <c r="F942" i="1"/>
  <c r="E942" i="1"/>
  <c r="L941" i="1"/>
  <c r="K941" i="1"/>
  <c r="J941" i="1"/>
  <c r="I941" i="1"/>
  <c r="H941" i="1"/>
  <c r="G941" i="1"/>
  <c r="F941" i="1"/>
  <c r="E941" i="1"/>
  <c r="L940" i="1"/>
  <c r="K940" i="1"/>
  <c r="J940" i="1"/>
  <c r="I940" i="1"/>
  <c r="H940" i="1"/>
  <c r="G940" i="1"/>
  <c r="F940" i="1"/>
  <c r="E940" i="1"/>
  <c r="L939" i="1"/>
  <c r="K939" i="1"/>
  <c r="J939" i="1"/>
  <c r="I939" i="1"/>
  <c r="H939" i="1"/>
  <c r="G939" i="1"/>
  <c r="F939" i="1"/>
  <c r="E939" i="1"/>
  <c r="L938" i="1"/>
  <c r="K938" i="1"/>
  <c r="J938" i="1"/>
  <c r="I938" i="1"/>
  <c r="H938" i="1"/>
  <c r="G938" i="1"/>
  <c r="F938" i="1"/>
  <c r="E938" i="1"/>
  <c r="L937" i="1"/>
  <c r="K937" i="1"/>
  <c r="J937" i="1"/>
  <c r="I937" i="1"/>
  <c r="H937" i="1"/>
  <c r="G937" i="1"/>
  <c r="F937" i="1"/>
  <c r="E937" i="1"/>
  <c r="L936" i="1"/>
  <c r="K936" i="1"/>
  <c r="J936" i="1"/>
  <c r="I936" i="1"/>
  <c r="H936" i="1"/>
  <c r="G936" i="1"/>
  <c r="F936" i="1"/>
  <c r="E936" i="1"/>
  <c r="L935" i="1"/>
  <c r="K935" i="1"/>
  <c r="J935" i="1"/>
  <c r="I935" i="1"/>
  <c r="H935" i="1"/>
  <c r="G935" i="1"/>
  <c r="F935" i="1"/>
  <c r="E935" i="1"/>
  <c r="L934" i="1"/>
  <c r="K934" i="1"/>
  <c r="J934" i="1"/>
  <c r="I934" i="1"/>
  <c r="H934" i="1"/>
  <c r="G934" i="1"/>
  <c r="F934" i="1"/>
  <c r="E934" i="1"/>
  <c r="L933" i="1"/>
  <c r="K933" i="1"/>
  <c r="J933" i="1"/>
  <c r="I933" i="1"/>
  <c r="H933" i="1"/>
  <c r="G933" i="1"/>
  <c r="F933" i="1"/>
  <c r="E933" i="1"/>
  <c r="L932" i="1"/>
  <c r="K932" i="1"/>
  <c r="J932" i="1"/>
  <c r="I932" i="1"/>
  <c r="H932" i="1"/>
  <c r="G932" i="1"/>
  <c r="F932" i="1"/>
  <c r="E932" i="1"/>
  <c r="L931" i="1"/>
  <c r="K931" i="1"/>
  <c r="J931" i="1"/>
  <c r="I931" i="1"/>
  <c r="H931" i="1"/>
  <c r="G931" i="1"/>
  <c r="F931" i="1"/>
  <c r="E931" i="1"/>
  <c r="L930" i="1"/>
  <c r="K930" i="1"/>
  <c r="J930" i="1"/>
  <c r="I930" i="1"/>
  <c r="H930" i="1"/>
  <c r="G930" i="1"/>
  <c r="F930" i="1"/>
  <c r="E930" i="1"/>
  <c r="L929" i="1"/>
  <c r="K929" i="1"/>
  <c r="J929" i="1"/>
  <c r="I929" i="1"/>
  <c r="H929" i="1"/>
  <c r="G929" i="1"/>
  <c r="F929" i="1"/>
  <c r="E929" i="1"/>
  <c r="L928" i="1"/>
  <c r="K928" i="1"/>
  <c r="J928" i="1"/>
  <c r="I928" i="1"/>
  <c r="H928" i="1"/>
  <c r="G928" i="1"/>
  <c r="F928" i="1"/>
  <c r="E928" i="1"/>
  <c r="L927" i="1"/>
  <c r="K927" i="1"/>
  <c r="J927" i="1"/>
  <c r="I927" i="1"/>
  <c r="H927" i="1"/>
  <c r="G927" i="1"/>
  <c r="F927" i="1"/>
  <c r="E927" i="1"/>
  <c r="L926" i="1"/>
  <c r="K926" i="1"/>
  <c r="J926" i="1"/>
  <c r="I926" i="1"/>
  <c r="H926" i="1"/>
  <c r="G926" i="1"/>
  <c r="F926" i="1"/>
  <c r="E926" i="1"/>
  <c r="L925" i="1"/>
  <c r="K925" i="1"/>
  <c r="J925" i="1"/>
  <c r="I925" i="1"/>
  <c r="H925" i="1"/>
  <c r="G925" i="1"/>
  <c r="F925" i="1"/>
  <c r="E925" i="1"/>
  <c r="L924" i="1"/>
  <c r="K924" i="1"/>
  <c r="J924" i="1"/>
  <c r="I924" i="1"/>
  <c r="H924" i="1"/>
  <c r="G924" i="1"/>
  <c r="F924" i="1"/>
  <c r="E924" i="1"/>
  <c r="L923" i="1"/>
  <c r="K923" i="1"/>
  <c r="J923" i="1"/>
  <c r="I923" i="1"/>
  <c r="H923" i="1"/>
  <c r="G923" i="1"/>
  <c r="F923" i="1"/>
  <c r="E923" i="1"/>
  <c r="L922" i="1"/>
  <c r="K922" i="1"/>
  <c r="J922" i="1"/>
  <c r="I922" i="1"/>
  <c r="H922" i="1"/>
  <c r="G922" i="1"/>
  <c r="F922" i="1"/>
  <c r="E922" i="1"/>
  <c r="L921" i="1"/>
  <c r="K921" i="1"/>
  <c r="J921" i="1"/>
  <c r="I921" i="1"/>
  <c r="H921" i="1"/>
  <c r="G921" i="1"/>
  <c r="F921" i="1"/>
  <c r="E921" i="1"/>
  <c r="L920" i="1"/>
  <c r="K920" i="1"/>
  <c r="J920" i="1"/>
  <c r="I920" i="1"/>
  <c r="H920" i="1"/>
  <c r="G920" i="1"/>
  <c r="F920" i="1"/>
  <c r="E920" i="1"/>
  <c r="L919" i="1"/>
  <c r="K919" i="1"/>
  <c r="J919" i="1"/>
  <c r="I919" i="1"/>
  <c r="H919" i="1"/>
  <c r="G919" i="1"/>
  <c r="F919" i="1"/>
  <c r="E919" i="1"/>
  <c r="L918" i="1"/>
  <c r="K918" i="1"/>
  <c r="J918" i="1"/>
  <c r="I918" i="1"/>
  <c r="H918" i="1"/>
  <c r="G918" i="1"/>
  <c r="F918" i="1"/>
  <c r="E918" i="1"/>
  <c r="L917" i="1"/>
  <c r="K917" i="1"/>
  <c r="J917" i="1"/>
  <c r="I917" i="1"/>
  <c r="H917" i="1"/>
  <c r="G917" i="1"/>
  <c r="F917" i="1"/>
  <c r="E917" i="1"/>
  <c r="L916" i="1"/>
  <c r="K916" i="1"/>
  <c r="J916" i="1"/>
  <c r="I916" i="1"/>
  <c r="H916" i="1"/>
  <c r="G916" i="1"/>
  <c r="F916" i="1"/>
  <c r="E916" i="1"/>
  <c r="L915" i="1"/>
  <c r="K915" i="1"/>
  <c r="J915" i="1"/>
  <c r="I915" i="1"/>
  <c r="H915" i="1"/>
  <c r="G915" i="1"/>
  <c r="F915" i="1"/>
  <c r="E915" i="1"/>
  <c r="L914" i="1"/>
  <c r="K914" i="1"/>
  <c r="J914" i="1"/>
  <c r="I914" i="1"/>
  <c r="H914" i="1"/>
  <c r="G914" i="1"/>
  <c r="F914" i="1"/>
  <c r="E914" i="1"/>
  <c r="L913" i="1"/>
  <c r="K913" i="1"/>
  <c r="J913" i="1"/>
  <c r="I913" i="1"/>
  <c r="H913" i="1"/>
  <c r="G913" i="1"/>
  <c r="F913" i="1"/>
  <c r="E913" i="1"/>
  <c r="L912" i="1"/>
  <c r="K912" i="1"/>
  <c r="J912" i="1"/>
  <c r="I912" i="1"/>
  <c r="H912" i="1"/>
  <c r="G912" i="1"/>
  <c r="F912" i="1"/>
  <c r="E912" i="1"/>
  <c r="L911" i="1"/>
  <c r="K911" i="1"/>
  <c r="J911" i="1"/>
  <c r="I911" i="1"/>
  <c r="H911" i="1"/>
  <c r="G911" i="1"/>
  <c r="F911" i="1"/>
  <c r="E911" i="1"/>
  <c r="L910" i="1"/>
  <c r="K910" i="1"/>
  <c r="J910" i="1"/>
  <c r="I910" i="1"/>
  <c r="H910" i="1"/>
  <c r="G910" i="1"/>
  <c r="F910" i="1"/>
  <c r="E910" i="1"/>
  <c r="L909" i="1"/>
  <c r="K909" i="1"/>
  <c r="J909" i="1"/>
  <c r="I909" i="1"/>
  <c r="H909" i="1"/>
  <c r="G909" i="1"/>
  <c r="F909" i="1"/>
  <c r="E909" i="1"/>
  <c r="L908" i="1"/>
  <c r="K908" i="1"/>
  <c r="J908" i="1"/>
  <c r="I908" i="1"/>
  <c r="H908" i="1"/>
  <c r="G908" i="1"/>
  <c r="F908" i="1"/>
  <c r="E908" i="1"/>
  <c r="L907" i="1"/>
  <c r="K907" i="1"/>
  <c r="J907" i="1"/>
  <c r="I907" i="1"/>
  <c r="H907" i="1"/>
  <c r="G907" i="1"/>
  <c r="F907" i="1"/>
  <c r="E907" i="1"/>
  <c r="L906" i="1"/>
  <c r="K906" i="1"/>
  <c r="J906" i="1"/>
  <c r="I906" i="1"/>
  <c r="H906" i="1"/>
  <c r="G906" i="1"/>
  <c r="F906" i="1"/>
  <c r="E906" i="1"/>
  <c r="L905" i="1"/>
  <c r="K905" i="1"/>
  <c r="J905" i="1"/>
  <c r="I905" i="1"/>
  <c r="H905" i="1"/>
  <c r="G905" i="1"/>
  <c r="F905" i="1"/>
  <c r="E905" i="1"/>
  <c r="L904" i="1"/>
  <c r="K904" i="1"/>
  <c r="J904" i="1"/>
  <c r="I904" i="1"/>
  <c r="H904" i="1"/>
  <c r="G904" i="1"/>
  <c r="F904" i="1"/>
  <c r="E904" i="1"/>
  <c r="L903" i="1"/>
  <c r="K903" i="1"/>
  <c r="J903" i="1"/>
  <c r="I903" i="1"/>
  <c r="H903" i="1"/>
  <c r="G903" i="1"/>
  <c r="F903" i="1"/>
  <c r="E903" i="1"/>
  <c r="L902" i="1"/>
  <c r="K902" i="1"/>
  <c r="J902" i="1"/>
  <c r="I902" i="1"/>
  <c r="H902" i="1"/>
  <c r="G902" i="1"/>
  <c r="F902" i="1"/>
  <c r="E902" i="1"/>
  <c r="L901" i="1"/>
  <c r="K901" i="1"/>
  <c r="J901" i="1"/>
  <c r="I901" i="1"/>
  <c r="H901" i="1"/>
  <c r="G901" i="1"/>
  <c r="F901" i="1"/>
  <c r="E901" i="1"/>
  <c r="L900" i="1"/>
  <c r="K900" i="1"/>
  <c r="J900" i="1"/>
  <c r="I900" i="1"/>
  <c r="H900" i="1"/>
  <c r="G900" i="1"/>
  <c r="F900" i="1"/>
  <c r="E900" i="1"/>
  <c r="L899" i="1"/>
  <c r="K899" i="1"/>
  <c r="J899" i="1"/>
  <c r="I899" i="1"/>
  <c r="H899" i="1"/>
  <c r="G899" i="1"/>
  <c r="F899" i="1"/>
  <c r="E899" i="1"/>
  <c r="L898" i="1"/>
  <c r="K898" i="1"/>
  <c r="J898" i="1"/>
  <c r="I898" i="1"/>
  <c r="H898" i="1"/>
  <c r="G898" i="1"/>
  <c r="F898" i="1"/>
  <c r="E898" i="1"/>
  <c r="L897" i="1"/>
  <c r="K897" i="1"/>
  <c r="J897" i="1"/>
  <c r="I897" i="1"/>
  <c r="H897" i="1"/>
  <c r="G897" i="1"/>
  <c r="F897" i="1"/>
  <c r="E897" i="1"/>
  <c r="L896" i="1"/>
  <c r="K896" i="1"/>
  <c r="J896" i="1"/>
  <c r="I896" i="1"/>
  <c r="H896" i="1"/>
  <c r="G896" i="1"/>
  <c r="F896" i="1"/>
  <c r="E896" i="1"/>
  <c r="L895" i="1"/>
  <c r="K895" i="1"/>
  <c r="J895" i="1"/>
  <c r="I895" i="1"/>
  <c r="H895" i="1"/>
  <c r="G895" i="1"/>
  <c r="F895" i="1"/>
  <c r="E895" i="1"/>
  <c r="L894" i="1"/>
  <c r="K894" i="1"/>
  <c r="J894" i="1"/>
  <c r="I894" i="1"/>
  <c r="H894" i="1"/>
  <c r="G894" i="1"/>
  <c r="F894" i="1"/>
  <c r="E894" i="1"/>
  <c r="L893" i="1"/>
  <c r="K893" i="1"/>
  <c r="J893" i="1"/>
  <c r="I893" i="1"/>
  <c r="H893" i="1"/>
  <c r="G893" i="1"/>
  <c r="F893" i="1"/>
  <c r="E893" i="1"/>
  <c r="L892" i="1"/>
  <c r="K892" i="1"/>
  <c r="J892" i="1"/>
  <c r="I892" i="1"/>
  <c r="H892" i="1"/>
  <c r="G892" i="1"/>
  <c r="F892" i="1"/>
  <c r="E892" i="1"/>
  <c r="L891" i="1"/>
  <c r="K891" i="1"/>
  <c r="J891" i="1"/>
  <c r="I891" i="1"/>
  <c r="H891" i="1"/>
  <c r="G891" i="1"/>
  <c r="F891" i="1"/>
  <c r="E891" i="1"/>
  <c r="L890" i="1"/>
  <c r="K890" i="1"/>
  <c r="J890" i="1"/>
  <c r="I890" i="1"/>
  <c r="H890" i="1"/>
  <c r="G890" i="1"/>
  <c r="F890" i="1"/>
  <c r="E890" i="1"/>
  <c r="L889" i="1"/>
  <c r="K889" i="1"/>
  <c r="J889" i="1"/>
  <c r="I889" i="1"/>
  <c r="H889" i="1"/>
  <c r="G889" i="1"/>
  <c r="F889" i="1"/>
  <c r="E889" i="1"/>
  <c r="L888" i="1"/>
  <c r="K888" i="1"/>
  <c r="J888" i="1"/>
  <c r="I888" i="1"/>
  <c r="H888" i="1"/>
  <c r="G888" i="1"/>
  <c r="F888" i="1"/>
  <c r="E888" i="1"/>
  <c r="L887" i="1"/>
  <c r="K887" i="1"/>
  <c r="J887" i="1"/>
  <c r="I887" i="1"/>
  <c r="H887" i="1"/>
  <c r="G887" i="1"/>
  <c r="F887" i="1"/>
  <c r="E887" i="1"/>
  <c r="L886" i="1"/>
  <c r="K886" i="1"/>
  <c r="J886" i="1"/>
  <c r="I886" i="1"/>
  <c r="H886" i="1"/>
  <c r="G886" i="1"/>
  <c r="F886" i="1"/>
  <c r="E886" i="1"/>
  <c r="L885" i="1"/>
  <c r="K885" i="1"/>
  <c r="J885" i="1"/>
  <c r="I885" i="1"/>
  <c r="H885" i="1"/>
  <c r="G885" i="1"/>
  <c r="F885" i="1"/>
  <c r="E885" i="1"/>
  <c r="L884" i="1"/>
  <c r="K884" i="1"/>
  <c r="J884" i="1"/>
  <c r="I884" i="1"/>
  <c r="H884" i="1"/>
  <c r="G884" i="1"/>
  <c r="F884" i="1"/>
  <c r="E884" i="1"/>
  <c r="L883" i="1"/>
  <c r="K883" i="1"/>
  <c r="J883" i="1"/>
  <c r="I883" i="1"/>
  <c r="H883" i="1"/>
  <c r="G883" i="1"/>
  <c r="F883" i="1"/>
  <c r="E883" i="1"/>
  <c r="L882" i="1"/>
  <c r="K882" i="1"/>
  <c r="J882" i="1"/>
  <c r="I882" i="1"/>
  <c r="H882" i="1"/>
  <c r="G882" i="1"/>
  <c r="F882" i="1"/>
  <c r="E882" i="1"/>
  <c r="L881" i="1"/>
  <c r="K881" i="1"/>
  <c r="J881" i="1"/>
  <c r="I881" i="1"/>
  <c r="H881" i="1"/>
  <c r="G881" i="1"/>
  <c r="F881" i="1"/>
  <c r="E881" i="1"/>
  <c r="L880" i="1"/>
  <c r="K880" i="1"/>
  <c r="J880" i="1"/>
  <c r="I880" i="1"/>
  <c r="H880" i="1"/>
  <c r="G880" i="1"/>
  <c r="F880" i="1"/>
  <c r="E880" i="1"/>
  <c r="L879" i="1"/>
  <c r="K879" i="1"/>
  <c r="J879" i="1"/>
  <c r="I879" i="1"/>
  <c r="H879" i="1"/>
  <c r="G879" i="1"/>
  <c r="F879" i="1"/>
  <c r="E879" i="1"/>
  <c r="L878" i="1"/>
  <c r="K878" i="1"/>
  <c r="J878" i="1"/>
  <c r="I878" i="1"/>
  <c r="H878" i="1"/>
  <c r="G878" i="1"/>
  <c r="F878" i="1"/>
  <c r="E878" i="1"/>
  <c r="L877" i="1"/>
  <c r="K877" i="1"/>
  <c r="J877" i="1"/>
  <c r="I877" i="1"/>
  <c r="H877" i="1"/>
  <c r="G877" i="1"/>
  <c r="F877" i="1"/>
  <c r="E877" i="1"/>
  <c r="L876" i="1"/>
  <c r="K876" i="1"/>
  <c r="J876" i="1"/>
  <c r="I876" i="1"/>
  <c r="H876" i="1"/>
  <c r="G876" i="1"/>
  <c r="F876" i="1"/>
  <c r="E876" i="1"/>
  <c r="L875" i="1"/>
  <c r="K875" i="1"/>
  <c r="J875" i="1"/>
  <c r="I875" i="1"/>
  <c r="H875" i="1"/>
  <c r="G875" i="1"/>
  <c r="F875" i="1"/>
  <c r="E875" i="1"/>
  <c r="L874" i="1"/>
  <c r="K874" i="1"/>
  <c r="J874" i="1"/>
  <c r="I874" i="1"/>
  <c r="H874" i="1"/>
  <c r="G874" i="1"/>
  <c r="F874" i="1"/>
  <c r="E874" i="1"/>
  <c r="L873" i="1"/>
  <c r="K873" i="1"/>
  <c r="J873" i="1"/>
  <c r="I873" i="1"/>
  <c r="H873" i="1"/>
  <c r="G873" i="1"/>
  <c r="F873" i="1"/>
  <c r="E873" i="1"/>
  <c r="L872" i="1"/>
  <c r="K872" i="1"/>
  <c r="J872" i="1"/>
  <c r="I872" i="1"/>
  <c r="H872" i="1"/>
  <c r="G872" i="1"/>
  <c r="F872" i="1"/>
  <c r="E872" i="1"/>
  <c r="L871" i="1"/>
  <c r="K871" i="1"/>
  <c r="J871" i="1"/>
  <c r="I871" i="1"/>
  <c r="H871" i="1"/>
  <c r="G871" i="1"/>
  <c r="F871" i="1"/>
  <c r="E871" i="1"/>
  <c r="L870" i="1"/>
  <c r="K870" i="1"/>
  <c r="J870" i="1"/>
  <c r="I870" i="1"/>
  <c r="H870" i="1"/>
  <c r="G870" i="1"/>
  <c r="F870" i="1"/>
  <c r="E870" i="1"/>
  <c r="L869" i="1"/>
  <c r="K869" i="1"/>
  <c r="J869" i="1"/>
  <c r="I869" i="1"/>
  <c r="H869" i="1"/>
  <c r="G869" i="1"/>
  <c r="F869" i="1"/>
  <c r="E869" i="1"/>
  <c r="L868" i="1"/>
  <c r="K868" i="1"/>
  <c r="J868" i="1"/>
  <c r="I868" i="1"/>
  <c r="H868" i="1"/>
  <c r="G868" i="1"/>
  <c r="F868" i="1"/>
  <c r="E868" i="1"/>
  <c r="L867" i="1"/>
  <c r="K867" i="1"/>
  <c r="J867" i="1"/>
  <c r="I867" i="1"/>
  <c r="H867" i="1"/>
  <c r="G867" i="1"/>
  <c r="F867" i="1"/>
  <c r="E867" i="1"/>
  <c r="L866" i="1"/>
  <c r="K866" i="1"/>
  <c r="J866" i="1"/>
  <c r="I866" i="1"/>
  <c r="H866" i="1"/>
  <c r="G866" i="1"/>
  <c r="F866" i="1"/>
  <c r="E866" i="1"/>
  <c r="L865" i="1"/>
  <c r="K865" i="1"/>
  <c r="J865" i="1"/>
  <c r="I865" i="1"/>
  <c r="H865" i="1"/>
  <c r="G865" i="1"/>
  <c r="F865" i="1"/>
  <c r="E865" i="1"/>
  <c r="L864" i="1"/>
  <c r="K864" i="1"/>
  <c r="J864" i="1"/>
  <c r="I864" i="1"/>
  <c r="H864" i="1"/>
  <c r="G864" i="1"/>
  <c r="F864" i="1"/>
  <c r="E864" i="1"/>
  <c r="L863" i="1"/>
  <c r="K863" i="1"/>
  <c r="J863" i="1"/>
  <c r="I863" i="1"/>
  <c r="H863" i="1"/>
  <c r="G863" i="1"/>
  <c r="F863" i="1"/>
  <c r="E863" i="1"/>
  <c r="L862" i="1"/>
  <c r="K862" i="1"/>
  <c r="J862" i="1"/>
  <c r="I862" i="1"/>
  <c r="H862" i="1"/>
  <c r="G862" i="1"/>
  <c r="F862" i="1"/>
  <c r="E862" i="1"/>
  <c r="L861" i="1"/>
  <c r="K861" i="1"/>
  <c r="J861" i="1"/>
  <c r="I861" i="1"/>
  <c r="H861" i="1"/>
  <c r="G861" i="1"/>
  <c r="F861" i="1"/>
  <c r="E861" i="1"/>
  <c r="L860" i="1"/>
  <c r="K860" i="1"/>
  <c r="J860" i="1"/>
  <c r="I860" i="1"/>
  <c r="H860" i="1"/>
  <c r="G860" i="1"/>
  <c r="F860" i="1"/>
  <c r="E860" i="1"/>
  <c r="L859" i="1"/>
  <c r="K859" i="1"/>
  <c r="J859" i="1"/>
  <c r="I859" i="1"/>
  <c r="H859" i="1"/>
  <c r="G859" i="1"/>
  <c r="F859" i="1"/>
  <c r="E859" i="1"/>
  <c r="L858" i="1"/>
  <c r="K858" i="1"/>
  <c r="J858" i="1"/>
  <c r="I858" i="1"/>
  <c r="H858" i="1"/>
  <c r="G858" i="1"/>
  <c r="F858" i="1"/>
  <c r="E858" i="1"/>
  <c r="L857" i="1"/>
  <c r="K857" i="1"/>
  <c r="J857" i="1"/>
  <c r="I857" i="1"/>
  <c r="H857" i="1"/>
  <c r="G857" i="1"/>
  <c r="F857" i="1"/>
  <c r="E857" i="1"/>
  <c r="L856" i="1"/>
  <c r="K856" i="1"/>
  <c r="J856" i="1"/>
  <c r="I856" i="1"/>
  <c r="H856" i="1"/>
  <c r="G856" i="1"/>
  <c r="F856" i="1"/>
  <c r="E856" i="1"/>
  <c r="L855" i="1"/>
  <c r="K855" i="1"/>
  <c r="J855" i="1"/>
  <c r="I855" i="1"/>
  <c r="H855" i="1"/>
  <c r="G855" i="1"/>
  <c r="F855" i="1"/>
  <c r="E855" i="1"/>
  <c r="L854" i="1"/>
  <c r="K854" i="1"/>
  <c r="J854" i="1"/>
  <c r="I854" i="1"/>
  <c r="H854" i="1"/>
  <c r="G854" i="1"/>
  <c r="F854" i="1"/>
  <c r="E854" i="1"/>
  <c r="L853" i="1"/>
  <c r="K853" i="1"/>
  <c r="J853" i="1"/>
  <c r="I853" i="1"/>
  <c r="H853" i="1"/>
  <c r="G853" i="1"/>
  <c r="F853" i="1"/>
  <c r="E853" i="1"/>
  <c r="L852" i="1"/>
  <c r="K852" i="1"/>
  <c r="J852" i="1"/>
  <c r="I852" i="1"/>
  <c r="H852" i="1"/>
  <c r="G852" i="1"/>
  <c r="F852" i="1"/>
  <c r="E852" i="1"/>
  <c r="L851" i="1"/>
  <c r="K851" i="1"/>
  <c r="J851" i="1"/>
  <c r="I851" i="1"/>
  <c r="H851" i="1"/>
  <c r="G851" i="1"/>
  <c r="F851" i="1"/>
  <c r="E851" i="1"/>
  <c r="L850" i="1"/>
  <c r="K850" i="1"/>
  <c r="J850" i="1"/>
  <c r="I850" i="1"/>
  <c r="H850" i="1"/>
  <c r="G850" i="1"/>
  <c r="F850" i="1"/>
  <c r="E850" i="1"/>
  <c r="L849" i="1"/>
  <c r="K849" i="1"/>
  <c r="J849" i="1"/>
  <c r="I849" i="1"/>
  <c r="H849" i="1"/>
  <c r="G849" i="1"/>
  <c r="F849" i="1"/>
  <c r="E849" i="1"/>
  <c r="L848" i="1"/>
  <c r="K848" i="1"/>
  <c r="J848" i="1"/>
  <c r="I848" i="1"/>
  <c r="H848" i="1"/>
  <c r="G848" i="1"/>
  <c r="F848" i="1"/>
  <c r="E848" i="1"/>
  <c r="L847" i="1"/>
  <c r="K847" i="1"/>
  <c r="J847" i="1"/>
  <c r="I847" i="1"/>
  <c r="H847" i="1"/>
  <c r="G847" i="1"/>
  <c r="F847" i="1"/>
  <c r="E847" i="1"/>
  <c r="L846" i="1"/>
  <c r="K846" i="1"/>
  <c r="J846" i="1"/>
  <c r="I846" i="1"/>
  <c r="H846" i="1"/>
  <c r="G846" i="1"/>
  <c r="F846" i="1"/>
  <c r="E846" i="1"/>
  <c r="L845" i="1"/>
  <c r="K845" i="1"/>
  <c r="J845" i="1"/>
  <c r="I845" i="1"/>
  <c r="H845" i="1"/>
  <c r="G845" i="1"/>
  <c r="F845" i="1"/>
  <c r="E845" i="1"/>
  <c r="L844" i="1"/>
  <c r="K844" i="1"/>
  <c r="J844" i="1"/>
  <c r="I844" i="1"/>
  <c r="H844" i="1"/>
  <c r="G844" i="1"/>
  <c r="F844" i="1"/>
  <c r="E844" i="1"/>
  <c r="L843" i="1"/>
  <c r="K843" i="1"/>
  <c r="J843" i="1"/>
  <c r="I843" i="1"/>
  <c r="H843" i="1"/>
  <c r="G843" i="1"/>
  <c r="F843" i="1"/>
  <c r="E843" i="1"/>
  <c r="L842" i="1"/>
  <c r="K842" i="1"/>
  <c r="J842" i="1"/>
  <c r="I842" i="1"/>
  <c r="H842" i="1"/>
  <c r="G842" i="1"/>
  <c r="F842" i="1"/>
  <c r="E842" i="1"/>
  <c r="L841" i="1"/>
  <c r="K841" i="1"/>
  <c r="J841" i="1"/>
  <c r="I841" i="1"/>
  <c r="H841" i="1"/>
  <c r="G841" i="1"/>
  <c r="F841" i="1"/>
  <c r="E841" i="1"/>
  <c r="L840" i="1"/>
  <c r="K840" i="1"/>
  <c r="J840" i="1"/>
  <c r="I840" i="1"/>
  <c r="H840" i="1"/>
  <c r="G840" i="1"/>
  <c r="F840" i="1"/>
  <c r="E840" i="1"/>
  <c r="L839" i="1"/>
  <c r="K839" i="1"/>
  <c r="J839" i="1"/>
  <c r="I839" i="1"/>
  <c r="H839" i="1"/>
  <c r="G839" i="1"/>
  <c r="F839" i="1"/>
  <c r="E839" i="1"/>
  <c r="L838" i="1"/>
  <c r="K838" i="1"/>
  <c r="J838" i="1"/>
  <c r="I838" i="1"/>
  <c r="H838" i="1"/>
  <c r="G838" i="1"/>
  <c r="F838" i="1"/>
  <c r="E838" i="1"/>
  <c r="L837" i="1"/>
  <c r="K837" i="1"/>
  <c r="J837" i="1"/>
  <c r="I837" i="1"/>
  <c r="H837" i="1"/>
  <c r="G837" i="1"/>
  <c r="F837" i="1"/>
  <c r="E837" i="1"/>
  <c r="L836" i="1"/>
  <c r="K836" i="1"/>
  <c r="J836" i="1"/>
  <c r="I836" i="1"/>
  <c r="H836" i="1"/>
  <c r="G836" i="1"/>
  <c r="F836" i="1"/>
  <c r="E836" i="1"/>
  <c r="L835" i="1"/>
  <c r="K835" i="1"/>
  <c r="J835" i="1"/>
  <c r="I835" i="1"/>
  <c r="H835" i="1"/>
  <c r="G835" i="1"/>
  <c r="F835" i="1"/>
  <c r="E835" i="1"/>
  <c r="L834" i="1"/>
  <c r="K834" i="1"/>
  <c r="J834" i="1"/>
  <c r="I834" i="1"/>
  <c r="H834" i="1"/>
  <c r="G834" i="1"/>
  <c r="F834" i="1"/>
  <c r="E834" i="1"/>
  <c r="L833" i="1"/>
  <c r="K833" i="1"/>
  <c r="J833" i="1"/>
  <c r="I833" i="1"/>
  <c r="H833" i="1"/>
  <c r="G833" i="1"/>
  <c r="F833" i="1"/>
  <c r="E833" i="1"/>
  <c r="L832" i="1"/>
  <c r="K832" i="1"/>
  <c r="J832" i="1"/>
  <c r="I832" i="1"/>
  <c r="H832" i="1"/>
  <c r="G832" i="1"/>
  <c r="F832" i="1"/>
  <c r="E832" i="1"/>
  <c r="L831" i="1"/>
  <c r="K831" i="1"/>
  <c r="J831" i="1"/>
  <c r="I831" i="1"/>
  <c r="H831" i="1"/>
  <c r="G831" i="1"/>
  <c r="F831" i="1"/>
  <c r="E831" i="1"/>
  <c r="L830" i="1"/>
  <c r="K830" i="1"/>
  <c r="J830" i="1"/>
  <c r="I830" i="1"/>
  <c r="H830" i="1"/>
  <c r="G830" i="1"/>
  <c r="F830" i="1"/>
  <c r="E830" i="1"/>
  <c r="L829" i="1"/>
  <c r="K829" i="1"/>
  <c r="J829" i="1"/>
  <c r="I829" i="1"/>
  <c r="H829" i="1"/>
  <c r="G829" i="1"/>
  <c r="F829" i="1"/>
  <c r="E829" i="1"/>
  <c r="L828" i="1"/>
  <c r="K828" i="1"/>
  <c r="J828" i="1"/>
  <c r="I828" i="1"/>
  <c r="H828" i="1"/>
  <c r="G828" i="1"/>
  <c r="F828" i="1"/>
  <c r="E828" i="1"/>
  <c r="L827" i="1"/>
  <c r="K827" i="1"/>
  <c r="J827" i="1"/>
  <c r="I827" i="1"/>
  <c r="H827" i="1"/>
  <c r="G827" i="1"/>
  <c r="F827" i="1"/>
  <c r="E827" i="1"/>
  <c r="L826" i="1"/>
  <c r="K826" i="1"/>
  <c r="J826" i="1"/>
  <c r="I826" i="1"/>
  <c r="H826" i="1"/>
  <c r="G826" i="1"/>
  <c r="F826" i="1"/>
  <c r="E826" i="1"/>
  <c r="L825" i="1"/>
  <c r="K825" i="1"/>
  <c r="J825" i="1"/>
  <c r="I825" i="1"/>
  <c r="H825" i="1"/>
  <c r="G825" i="1"/>
  <c r="F825" i="1"/>
  <c r="E825" i="1"/>
  <c r="L824" i="1"/>
  <c r="K824" i="1"/>
  <c r="J824" i="1"/>
  <c r="I824" i="1"/>
  <c r="H824" i="1"/>
  <c r="G824" i="1"/>
  <c r="F824" i="1"/>
  <c r="E824" i="1"/>
  <c r="L823" i="1"/>
  <c r="K823" i="1"/>
  <c r="J823" i="1"/>
  <c r="I823" i="1"/>
  <c r="H823" i="1"/>
  <c r="G823" i="1"/>
  <c r="F823" i="1"/>
  <c r="E823" i="1"/>
  <c r="L822" i="1"/>
  <c r="K822" i="1"/>
  <c r="J822" i="1"/>
  <c r="I822" i="1"/>
  <c r="H822" i="1"/>
  <c r="G822" i="1"/>
  <c r="F822" i="1"/>
  <c r="E822" i="1"/>
  <c r="L821" i="1"/>
  <c r="K821" i="1"/>
  <c r="J821" i="1"/>
  <c r="I821" i="1"/>
  <c r="H821" i="1"/>
  <c r="G821" i="1"/>
  <c r="F821" i="1"/>
  <c r="E821" i="1"/>
  <c r="L820" i="1"/>
  <c r="K820" i="1"/>
  <c r="J820" i="1"/>
  <c r="I820" i="1"/>
  <c r="H820" i="1"/>
  <c r="G820" i="1"/>
  <c r="F820" i="1"/>
  <c r="E820" i="1"/>
  <c r="L819" i="1"/>
  <c r="K819" i="1"/>
  <c r="J819" i="1"/>
  <c r="I819" i="1"/>
  <c r="H819" i="1"/>
  <c r="G819" i="1"/>
  <c r="F819" i="1"/>
  <c r="E819" i="1"/>
  <c r="L818" i="1"/>
  <c r="K818" i="1"/>
  <c r="J818" i="1"/>
  <c r="I818" i="1"/>
  <c r="H818" i="1"/>
  <c r="G818" i="1"/>
  <c r="F818" i="1"/>
  <c r="E818" i="1"/>
  <c r="L817" i="1"/>
  <c r="K817" i="1"/>
  <c r="J817" i="1"/>
  <c r="I817" i="1"/>
  <c r="H817" i="1"/>
  <c r="G817" i="1"/>
  <c r="F817" i="1"/>
  <c r="E817" i="1"/>
  <c r="L816" i="1"/>
  <c r="K816" i="1"/>
  <c r="J816" i="1"/>
  <c r="I816" i="1"/>
  <c r="H816" i="1"/>
  <c r="G816" i="1"/>
  <c r="F816" i="1"/>
  <c r="E816" i="1"/>
  <c r="L815" i="1"/>
  <c r="K815" i="1"/>
  <c r="J815" i="1"/>
  <c r="I815" i="1"/>
  <c r="H815" i="1"/>
  <c r="G815" i="1"/>
  <c r="F815" i="1"/>
  <c r="E815" i="1"/>
  <c r="L814" i="1"/>
  <c r="K814" i="1"/>
  <c r="J814" i="1"/>
  <c r="I814" i="1"/>
  <c r="H814" i="1"/>
  <c r="G814" i="1"/>
  <c r="F814" i="1"/>
  <c r="E814" i="1"/>
  <c r="L813" i="1"/>
  <c r="K813" i="1"/>
  <c r="J813" i="1"/>
  <c r="I813" i="1"/>
  <c r="H813" i="1"/>
  <c r="G813" i="1"/>
  <c r="F813" i="1"/>
  <c r="E813" i="1"/>
  <c r="L812" i="1"/>
  <c r="K812" i="1"/>
  <c r="J812" i="1"/>
  <c r="I812" i="1"/>
  <c r="H812" i="1"/>
  <c r="G812" i="1"/>
  <c r="F812" i="1"/>
  <c r="E812" i="1"/>
  <c r="L811" i="1"/>
  <c r="K811" i="1"/>
  <c r="J811" i="1"/>
  <c r="I811" i="1"/>
  <c r="H811" i="1"/>
  <c r="G811" i="1"/>
  <c r="F811" i="1"/>
  <c r="E811" i="1"/>
  <c r="L810" i="1"/>
  <c r="K810" i="1"/>
  <c r="J810" i="1"/>
  <c r="I810" i="1"/>
  <c r="H810" i="1"/>
  <c r="G810" i="1"/>
  <c r="F810" i="1"/>
  <c r="E810" i="1"/>
  <c r="L809" i="1"/>
  <c r="K809" i="1"/>
  <c r="J809" i="1"/>
  <c r="I809" i="1"/>
  <c r="H809" i="1"/>
  <c r="G809" i="1"/>
  <c r="F809" i="1"/>
  <c r="E809" i="1"/>
  <c r="L808" i="1"/>
  <c r="K808" i="1"/>
  <c r="J808" i="1"/>
  <c r="I808" i="1"/>
  <c r="H808" i="1"/>
  <c r="G808" i="1"/>
  <c r="F808" i="1"/>
  <c r="E808" i="1"/>
  <c r="L807" i="1"/>
  <c r="K807" i="1"/>
  <c r="J807" i="1"/>
  <c r="I807" i="1"/>
  <c r="H807" i="1"/>
  <c r="G807" i="1"/>
  <c r="F807" i="1"/>
  <c r="E807" i="1"/>
  <c r="L806" i="1"/>
  <c r="K806" i="1"/>
  <c r="J806" i="1"/>
  <c r="I806" i="1"/>
  <c r="H806" i="1"/>
  <c r="G806" i="1"/>
  <c r="F806" i="1"/>
  <c r="E806" i="1"/>
  <c r="L805" i="1"/>
  <c r="K805" i="1"/>
  <c r="J805" i="1"/>
  <c r="I805" i="1"/>
  <c r="H805" i="1"/>
  <c r="G805" i="1"/>
  <c r="F805" i="1"/>
  <c r="E805" i="1"/>
  <c r="L804" i="1"/>
  <c r="K804" i="1"/>
  <c r="J804" i="1"/>
  <c r="I804" i="1"/>
  <c r="H804" i="1"/>
  <c r="G804" i="1"/>
  <c r="F804" i="1"/>
  <c r="E804" i="1"/>
  <c r="L803" i="1"/>
  <c r="K803" i="1"/>
  <c r="J803" i="1"/>
  <c r="I803" i="1"/>
  <c r="H803" i="1"/>
  <c r="G803" i="1"/>
  <c r="F803" i="1"/>
  <c r="E803" i="1"/>
  <c r="L802" i="1"/>
  <c r="K802" i="1"/>
  <c r="J802" i="1"/>
  <c r="I802" i="1"/>
  <c r="H802" i="1"/>
  <c r="G802" i="1"/>
  <c r="F802" i="1"/>
  <c r="E802" i="1"/>
  <c r="L801" i="1"/>
  <c r="K801" i="1"/>
  <c r="J801" i="1"/>
  <c r="I801" i="1"/>
  <c r="H801" i="1"/>
  <c r="G801" i="1"/>
  <c r="F801" i="1"/>
  <c r="E801" i="1"/>
  <c r="L800" i="1"/>
  <c r="K800" i="1"/>
  <c r="J800" i="1"/>
  <c r="I800" i="1"/>
  <c r="H800" i="1"/>
  <c r="G800" i="1"/>
  <c r="F800" i="1"/>
  <c r="E800" i="1"/>
  <c r="L799" i="1"/>
  <c r="K799" i="1"/>
  <c r="J799" i="1"/>
  <c r="I799" i="1"/>
  <c r="H799" i="1"/>
  <c r="G799" i="1"/>
  <c r="F799" i="1"/>
  <c r="E799" i="1"/>
  <c r="L798" i="1"/>
  <c r="K798" i="1"/>
  <c r="J798" i="1"/>
  <c r="I798" i="1"/>
  <c r="H798" i="1"/>
  <c r="G798" i="1"/>
  <c r="F798" i="1"/>
  <c r="E798" i="1"/>
  <c r="L797" i="1"/>
  <c r="K797" i="1"/>
  <c r="J797" i="1"/>
  <c r="I797" i="1"/>
  <c r="H797" i="1"/>
  <c r="G797" i="1"/>
  <c r="F797" i="1"/>
  <c r="E797" i="1"/>
  <c r="L796" i="1"/>
  <c r="K796" i="1"/>
  <c r="J796" i="1"/>
  <c r="I796" i="1"/>
  <c r="H796" i="1"/>
  <c r="G796" i="1"/>
  <c r="F796" i="1"/>
  <c r="E796" i="1"/>
  <c r="L795" i="1"/>
  <c r="K795" i="1"/>
  <c r="J795" i="1"/>
  <c r="I795" i="1"/>
  <c r="H795" i="1"/>
  <c r="G795" i="1"/>
  <c r="F795" i="1"/>
  <c r="E795" i="1"/>
  <c r="L794" i="1"/>
  <c r="K794" i="1"/>
  <c r="J794" i="1"/>
  <c r="I794" i="1"/>
  <c r="H794" i="1"/>
  <c r="G794" i="1"/>
  <c r="F794" i="1"/>
  <c r="E794" i="1"/>
  <c r="L793" i="1"/>
  <c r="K793" i="1"/>
  <c r="J793" i="1"/>
  <c r="I793" i="1"/>
  <c r="H793" i="1"/>
  <c r="G793" i="1"/>
  <c r="F793" i="1"/>
  <c r="E793" i="1"/>
  <c r="L792" i="1"/>
  <c r="K792" i="1"/>
  <c r="J792" i="1"/>
  <c r="I792" i="1"/>
  <c r="H792" i="1"/>
  <c r="G792" i="1"/>
  <c r="F792" i="1"/>
  <c r="E792" i="1"/>
  <c r="L791" i="1"/>
  <c r="K791" i="1"/>
  <c r="J791" i="1"/>
  <c r="I791" i="1"/>
  <c r="H791" i="1"/>
  <c r="G791" i="1"/>
  <c r="F791" i="1"/>
  <c r="E791" i="1"/>
  <c r="L790" i="1"/>
  <c r="K790" i="1"/>
  <c r="J790" i="1"/>
  <c r="I790" i="1"/>
  <c r="H790" i="1"/>
  <c r="G790" i="1"/>
  <c r="F790" i="1"/>
  <c r="E790" i="1"/>
  <c r="L789" i="1"/>
  <c r="K789" i="1"/>
  <c r="J789" i="1"/>
  <c r="I789" i="1"/>
  <c r="H789" i="1"/>
  <c r="G789" i="1"/>
  <c r="F789" i="1"/>
  <c r="E789" i="1"/>
  <c r="L788" i="1"/>
  <c r="K788" i="1"/>
  <c r="J788" i="1"/>
  <c r="I788" i="1"/>
  <c r="H788" i="1"/>
  <c r="G788" i="1"/>
  <c r="F788" i="1"/>
  <c r="E788" i="1"/>
  <c r="L787" i="1"/>
  <c r="K787" i="1"/>
  <c r="J787" i="1"/>
  <c r="I787" i="1"/>
  <c r="H787" i="1"/>
  <c r="G787" i="1"/>
  <c r="F787" i="1"/>
  <c r="E787" i="1"/>
  <c r="L786" i="1"/>
  <c r="K786" i="1"/>
  <c r="J786" i="1"/>
  <c r="I786" i="1"/>
  <c r="H786" i="1"/>
  <c r="G786" i="1"/>
  <c r="F786" i="1"/>
  <c r="E786" i="1"/>
  <c r="L785" i="1"/>
  <c r="K785" i="1"/>
  <c r="J785" i="1"/>
  <c r="I785" i="1"/>
  <c r="H785" i="1"/>
  <c r="G785" i="1"/>
  <c r="F785" i="1"/>
  <c r="E785" i="1"/>
  <c r="L784" i="1"/>
  <c r="K784" i="1"/>
  <c r="J784" i="1"/>
  <c r="I784" i="1"/>
  <c r="H784" i="1"/>
  <c r="G784" i="1"/>
  <c r="F784" i="1"/>
  <c r="E784" i="1"/>
  <c r="L783" i="1"/>
  <c r="K783" i="1"/>
  <c r="J783" i="1"/>
  <c r="I783" i="1"/>
  <c r="H783" i="1"/>
  <c r="G783" i="1"/>
  <c r="F783" i="1"/>
  <c r="E783" i="1"/>
  <c r="L782" i="1"/>
  <c r="K782" i="1"/>
  <c r="J782" i="1"/>
  <c r="I782" i="1"/>
  <c r="H782" i="1"/>
  <c r="G782" i="1"/>
  <c r="F782" i="1"/>
  <c r="E782" i="1"/>
  <c r="L781" i="1"/>
  <c r="K781" i="1"/>
  <c r="J781" i="1"/>
  <c r="I781" i="1"/>
  <c r="H781" i="1"/>
  <c r="G781" i="1"/>
  <c r="F781" i="1"/>
  <c r="E781" i="1"/>
  <c r="L780" i="1"/>
  <c r="K780" i="1"/>
  <c r="J780" i="1"/>
  <c r="I780" i="1"/>
  <c r="H780" i="1"/>
  <c r="G780" i="1"/>
  <c r="F780" i="1"/>
  <c r="E780" i="1"/>
  <c r="L779" i="1"/>
  <c r="K779" i="1"/>
  <c r="J779" i="1"/>
  <c r="I779" i="1"/>
  <c r="H779" i="1"/>
  <c r="G779" i="1"/>
  <c r="F779" i="1"/>
  <c r="E779" i="1"/>
  <c r="L778" i="1"/>
  <c r="K778" i="1"/>
  <c r="J778" i="1"/>
  <c r="I778" i="1"/>
  <c r="H778" i="1"/>
  <c r="G778" i="1"/>
  <c r="F778" i="1"/>
  <c r="E778" i="1"/>
  <c r="L777" i="1"/>
  <c r="K777" i="1"/>
  <c r="J777" i="1"/>
  <c r="I777" i="1"/>
  <c r="H777" i="1"/>
  <c r="G777" i="1"/>
  <c r="F777" i="1"/>
  <c r="E777" i="1"/>
  <c r="L776" i="1"/>
  <c r="K776" i="1"/>
  <c r="J776" i="1"/>
  <c r="I776" i="1"/>
  <c r="H776" i="1"/>
  <c r="G776" i="1"/>
  <c r="F776" i="1"/>
  <c r="E776" i="1"/>
  <c r="L775" i="1"/>
  <c r="K775" i="1"/>
  <c r="J775" i="1"/>
  <c r="I775" i="1"/>
  <c r="H775" i="1"/>
  <c r="G775" i="1"/>
  <c r="F775" i="1"/>
  <c r="E775" i="1"/>
  <c r="L774" i="1"/>
  <c r="K774" i="1"/>
  <c r="J774" i="1"/>
  <c r="I774" i="1"/>
  <c r="H774" i="1"/>
  <c r="G774" i="1"/>
  <c r="F774" i="1"/>
  <c r="E774" i="1"/>
  <c r="L773" i="1"/>
  <c r="K773" i="1"/>
  <c r="J773" i="1"/>
  <c r="I773" i="1"/>
  <c r="H773" i="1"/>
  <c r="G773" i="1"/>
  <c r="F773" i="1"/>
  <c r="E773" i="1"/>
  <c r="L772" i="1"/>
  <c r="K772" i="1"/>
  <c r="J772" i="1"/>
  <c r="I772" i="1"/>
  <c r="H772" i="1"/>
  <c r="G772" i="1"/>
  <c r="F772" i="1"/>
  <c r="E772" i="1"/>
  <c r="L771" i="1"/>
  <c r="K771" i="1"/>
  <c r="J771" i="1"/>
  <c r="I771" i="1"/>
  <c r="H771" i="1"/>
  <c r="G771" i="1"/>
  <c r="F771" i="1"/>
  <c r="E771" i="1"/>
  <c r="L770" i="1"/>
  <c r="K770" i="1"/>
  <c r="J770" i="1"/>
  <c r="I770" i="1"/>
  <c r="H770" i="1"/>
  <c r="G770" i="1"/>
  <c r="F770" i="1"/>
  <c r="E770" i="1"/>
  <c r="L769" i="1"/>
  <c r="K769" i="1"/>
  <c r="J769" i="1"/>
  <c r="I769" i="1"/>
  <c r="H769" i="1"/>
  <c r="G769" i="1"/>
  <c r="F769" i="1"/>
  <c r="E769" i="1"/>
  <c r="L768" i="1"/>
  <c r="K768" i="1"/>
  <c r="J768" i="1"/>
  <c r="I768" i="1"/>
  <c r="H768" i="1"/>
  <c r="G768" i="1"/>
  <c r="F768" i="1"/>
  <c r="E768" i="1"/>
  <c r="L767" i="1"/>
  <c r="K767" i="1"/>
  <c r="J767" i="1"/>
  <c r="I767" i="1"/>
  <c r="H767" i="1"/>
  <c r="G767" i="1"/>
  <c r="F767" i="1"/>
  <c r="E767" i="1"/>
  <c r="L766" i="1"/>
  <c r="K766" i="1"/>
  <c r="J766" i="1"/>
  <c r="I766" i="1"/>
  <c r="H766" i="1"/>
  <c r="G766" i="1"/>
  <c r="F766" i="1"/>
  <c r="E766" i="1"/>
  <c r="L765" i="1"/>
  <c r="K765" i="1"/>
  <c r="J765" i="1"/>
  <c r="I765" i="1"/>
  <c r="H765" i="1"/>
  <c r="G765" i="1"/>
  <c r="F765" i="1"/>
  <c r="E765" i="1"/>
  <c r="L764" i="1"/>
  <c r="K764" i="1"/>
  <c r="J764" i="1"/>
  <c r="I764" i="1"/>
  <c r="H764" i="1"/>
  <c r="G764" i="1"/>
  <c r="F764" i="1"/>
  <c r="E764" i="1"/>
  <c r="L763" i="1"/>
  <c r="K763" i="1"/>
  <c r="J763" i="1"/>
  <c r="I763" i="1"/>
  <c r="H763" i="1"/>
  <c r="G763" i="1"/>
  <c r="F763" i="1"/>
  <c r="E763" i="1"/>
  <c r="L762" i="1"/>
  <c r="K762" i="1"/>
  <c r="J762" i="1"/>
  <c r="I762" i="1"/>
  <c r="H762" i="1"/>
  <c r="G762" i="1"/>
  <c r="F762" i="1"/>
  <c r="E762" i="1"/>
  <c r="L761" i="1"/>
  <c r="K761" i="1"/>
  <c r="J761" i="1"/>
  <c r="I761" i="1"/>
  <c r="H761" i="1"/>
  <c r="G761" i="1"/>
  <c r="F761" i="1"/>
  <c r="E761" i="1"/>
  <c r="L760" i="1"/>
  <c r="K760" i="1"/>
  <c r="J760" i="1"/>
  <c r="I760" i="1"/>
  <c r="H760" i="1"/>
  <c r="G760" i="1"/>
  <c r="F760" i="1"/>
  <c r="E760" i="1"/>
  <c r="L759" i="1"/>
  <c r="K759" i="1"/>
  <c r="J759" i="1"/>
  <c r="I759" i="1"/>
  <c r="H759" i="1"/>
  <c r="G759" i="1"/>
  <c r="F759" i="1"/>
  <c r="E759" i="1"/>
  <c r="L758" i="1"/>
  <c r="K758" i="1"/>
  <c r="J758" i="1"/>
  <c r="I758" i="1"/>
  <c r="H758" i="1"/>
  <c r="G758" i="1"/>
  <c r="F758" i="1"/>
  <c r="E758" i="1"/>
  <c r="L757" i="1"/>
  <c r="K757" i="1"/>
  <c r="J757" i="1"/>
  <c r="I757" i="1"/>
  <c r="H757" i="1"/>
  <c r="G757" i="1"/>
  <c r="F757" i="1"/>
  <c r="E757" i="1"/>
  <c r="L756" i="1"/>
  <c r="K756" i="1"/>
  <c r="J756" i="1"/>
  <c r="I756" i="1"/>
  <c r="H756" i="1"/>
  <c r="G756" i="1"/>
  <c r="F756" i="1"/>
  <c r="E756" i="1"/>
  <c r="L755" i="1"/>
  <c r="K755" i="1"/>
  <c r="J755" i="1"/>
  <c r="I755" i="1"/>
  <c r="H755" i="1"/>
  <c r="G755" i="1"/>
  <c r="F755" i="1"/>
  <c r="E755" i="1"/>
  <c r="L754" i="1"/>
  <c r="K754" i="1"/>
  <c r="J754" i="1"/>
  <c r="I754" i="1"/>
  <c r="H754" i="1"/>
  <c r="G754" i="1"/>
  <c r="F754" i="1"/>
  <c r="E754" i="1"/>
  <c r="L753" i="1"/>
  <c r="K753" i="1"/>
  <c r="J753" i="1"/>
  <c r="I753" i="1"/>
  <c r="H753" i="1"/>
  <c r="G753" i="1"/>
  <c r="F753" i="1"/>
  <c r="E753" i="1"/>
  <c r="L752" i="1"/>
  <c r="K752" i="1"/>
  <c r="J752" i="1"/>
  <c r="I752" i="1"/>
  <c r="H752" i="1"/>
  <c r="G752" i="1"/>
  <c r="F752" i="1"/>
  <c r="E752" i="1"/>
  <c r="L751" i="1"/>
  <c r="K751" i="1"/>
  <c r="J751" i="1"/>
  <c r="I751" i="1"/>
  <c r="H751" i="1"/>
  <c r="G751" i="1"/>
  <c r="F751" i="1"/>
  <c r="E751" i="1"/>
  <c r="L750" i="1"/>
  <c r="K750" i="1"/>
  <c r="J750" i="1"/>
  <c r="I750" i="1"/>
  <c r="H750" i="1"/>
  <c r="G750" i="1"/>
  <c r="F750" i="1"/>
  <c r="E750" i="1"/>
  <c r="L749" i="1"/>
  <c r="K749" i="1"/>
  <c r="J749" i="1"/>
  <c r="I749" i="1"/>
  <c r="H749" i="1"/>
  <c r="G749" i="1"/>
  <c r="F749" i="1"/>
  <c r="E749" i="1"/>
  <c r="L748" i="1"/>
  <c r="K748" i="1"/>
  <c r="J748" i="1"/>
  <c r="I748" i="1"/>
  <c r="H748" i="1"/>
  <c r="G748" i="1"/>
  <c r="F748" i="1"/>
  <c r="E748" i="1"/>
  <c r="L747" i="1"/>
  <c r="K747" i="1"/>
  <c r="J747" i="1"/>
  <c r="I747" i="1"/>
  <c r="H747" i="1"/>
  <c r="G747" i="1"/>
  <c r="F747" i="1"/>
  <c r="E747" i="1"/>
  <c r="L746" i="1"/>
  <c r="K746" i="1"/>
  <c r="J746" i="1"/>
  <c r="I746" i="1"/>
  <c r="H746" i="1"/>
  <c r="G746" i="1"/>
  <c r="F746" i="1"/>
  <c r="E746" i="1"/>
  <c r="L745" i="1"/>
  <c r="K745" i="1"/>
  <c r="J745" i="1"/>
  <c r="I745" i="1"/>
  <c r="H745" i="1"/>
  <c r="G745" i="1"/>
  <c r="F745" i="1"/>
  <c r="E745" i="1"/>
  <c r="L744" i="1"/>
  <c r="K744" i="1"/>
  <c r="J744" i="1"/>
  <c r="I744" i="1"/>
  <c r="H744" i="1"/>
  <c r="G744" i="1"/>
  <c r="F744" i="1"/>
  <c r="E744" i="1"/>
  <c r="L743" i="1"/>
  <c r="K743" i="1"/>
  <c r="J743" i="1"/>
  <c r="I743" i="1"/>
  <c r="H743" i="1"/>
  <c r="G743" i="1"/>
  <c r="F743" i="1"/>
  <c r="E743" i="1"/>
  <c r="L742" i="1"/>
  <c r="K742" i="1"/>
  <c r="J742" i="1"/>
  <c r="I742" i="1"/>
  <c r="H742" i="1"/>
  <c r="G742" i="1"/>
  <c r="F742" i="1"/>
  <c r="E742" i="1"/>
  <c r="L741" i="1"/>
  <c r="K741" i="1"/>
  <c r="J741" i="1"/>
  <c r="I741" i="1"/>
  <c r="H741" i="1"/>
  <c r="G741" i="1"/>
  <c r="F741" i="1"/>
  <c r="E741" i="1"/>
  <c r="L740" i="1"/>
  <c r="K740" i="1"/>
  <c r="J740" i="1"/>
  <c r="I740" i="1"/>
  <c r="H740" i="1"/>
  <c r="G740" i="1"/>
  <c r="F740" i="1"/>
  <c r="E740" i="1"/>
  <c r="L739" i="1"/>
  <c r="K739" i="1"/>
  <c r="J739" i="1"/>
  <c r="I739" i="1"/>
  <c r="H739" i="1"/>
  <c r="G739" i="1"/>
  <c r="F739" i="1"/>
  <c r="E739" i="1"/>
  <c r="L738" i="1"/>
  <c r="K738" i="1"/>
  <c r="J738" i="1"/>
  <c r="I738" i="1"/>
  <c r="H738" i="1"/>
  <c r="G738" i="1"/>
  <c r="F738" i="1"/>
  <c r="E738" i="1"/>
  <c r="L737" i="1"/>
  <c r="K737" i="1"/>
  <c r="J737" i="1"/>
  <c r="I737" i="1"/>
  <c r="H737" i="1"/>
  <c r="G737" i="1"/>
  <c r="F737" i="1"/>
  <c r="E737" i="1"/>
  <c r="L736" i="1"/>
  <c r="K736" i="1"/>
  <c r="J736" i="1"/>
  <c r="I736" i="1"/>
  <c r="H736" i="1"/>
  <c r="G736" i="1"/>
  <c r="F736" i="1"/>
  <c r="E736" i="1"/>
  <c r="L735" i="1"/>
  <c r="K735" i="1"/>
  <c r="J735" i="1"/>
  <c r="I735" i="1"/>
  <c r="H735" i="1"/>
  <c r="G735" i="1"/>
  <c r="F735" i="1"/>
  <c r="E735" i="1"/>
  <c r="L734" i="1"/>
  <c r="K734" i="1"/>
  <c r="J734" i="1"/>
  <c r="I734" i="1"/>
  <c r="H734" i="1"/>
  <c r="G734" i="1"/>
  <c r="F734" i="1"/>
  <c r="E734" i="1"/>
  <c r="L733" i="1"/>
  <c r="K733" i="1"/>
  <c r="J733" i="1"/>
  <c r="I733" i="1"/>
  <c r="H733" i="1"/>
  <c r="G733" i="1"/>
  <c r="F733" i="1"/>
  <c r="E733" i="1"/>
  <c r="L732" i="1"/>
  <c r="K732" i="1"/>
  <c r="J732" i="1"/>
  <c r="I732" i="1"/>
  <c r="H732" i="1"/>
  <c r="G732" i="1"/>
  <c r="F732" i="1"/>
  <c r="E732" i="1"/>
  <c r="L731" i="1"/>
  <c r="K731" i="1"/>
  <c r="J731" i="1"/>
  <c r="I731" i="1"/>
  <c r="H731" i="1"/>
  <c r="G731" i="1"/>
  <c r="F731" i="1"/>
  <c r="E731" i="1"/>
  <c r="L730" i="1"/>
  <c r="K730" i="1"/>
  <c r="J730" i="1"/>
  <c r="I730" i="1"/>
  <c r="H730" i="1"/>
  <c r="G730" i="1"/>
  <c r="F730" i="1"/>
  <c r="E730" i="1"/>
  <c r="L729" i="1"/>
  <c r="K729" i="1"/>
  <c r="J729" i="1"/>
  <c r="I729" i="1"/>
  <c r="H729" i="1"/>
  <c r="G729" i="1"/>
  <c r="F729" i="1"/>
  <c r="E729" i="1"/>
  <c r="L728" i="1"/>
  <c r="K728" i="1"/>
  <c r="J728" i="1"/>
  <c r="I728" i="1"/>
  <c r="H728" i="1"/>
  <c r="G728" i="1"/>
  <c r="F728" i="1"/>
  <c r="E728" i="1"/>
  <c r="L727" i="1"/>
  <c r="K727" i="1"/>
  <c r="J727" i="1"/>
  <c r="I727" i="1"/>
  <c r="H727" i="1"/>
  <c r="G727" i="1"/>
  <c r="F727" i="1"/>
  <c r="E727" i="1"/>
  <c r="L726" i="1"/>
  <c r="K726" i="1"/>
  <c r="J726" i="1"/>
  <c r="I726" i="1"/>
  <c r="H726" i="1"/>
  <c r="G726" i="1"/>
  <c r="F726" i="1"/>
  <c r="E726" i="1"/>
  <c r="L725" i="1"/>
  <c r="K725" i="1"/>
  <c r="J725" i="1"/>
  <c r="I725" i="1"/>
  <c r="H725" i="1"/>
  <c r="G725" i="1"/>
  <c r="F725" i="1"/>
  <c r="E725" i="1"/>
  <c r="L724" i="1"/>
  <c r="K724" i="1"/>
  <c r="J724" i="1"/>
  <c r="I724" i="1"/>
  <c r="H724" i="1"/>
  <c r="G724" i="1"/>
  <c r="F724" i="1"/>
  <c r="E724" i="1"/>
  <c r="L723" i="1"/>
  <c r="K723" i="1"/>
  <c r="J723" i="1"/>
  <c r="I723" i="1"/>
  <c r="H723" i="1"/>
  <c r="G723" i="1"/>
  <c r="F723" i="1"/>
  <c r="E723" i="1"/>
  <c r="L722" i="1"/>
  <c r="K722" i="1"/>
  <c r="J722" i="1"/>
  <c r="I722" i="1"/>
  <c r="H722" i="1"/>
  <c r="G722" i="1"/>
  <c r="F722" i="1"/>
  <c r="E722" i="1"/>
  <c r="L721" i="1"/>
  <c r="K721" i="1"/>
  <c r="J721" i="1"/>
  <c r="I721" i="1"/>
  <c r="H721" i="1"/>
  <c r="G721" i="1"/>
  <c r="F721" i="1"/>
  <c r="E721" i="1"/>
  <c r="L720" i="1"/>
  <c r="K720" i="1"/>
  <c r="J720" i="1"/>
  <c r="I720" i="1"/>
  <c r="H720" i="1"/>
  <c r="G720" i="1"/>
  <c r="F720" i="1"/>
  <c r="E720" i="1"/>
  <c r="L719" i="1"/>
  <c r="K719" i="1"/>
  <c r="J719" i="1"/>
  <c r="I719" i="1"/>
  <c r="H719" i="1"/>
  <c r="G719" i="1"/>
  <c r="F719" i="1"/>
  <c r="E719" i="1"/>
  <c r="L718" i="1"/>
  <c r="K718" i="1"/>
  <c r="J718" i="1"/>
  <c r="I718" i="1"/>
  <c r="H718" i="1"/>
  <c r="G718" i="1"/>
  <c r="F718" i="1"/>
  <c r="E718" i="1"/>
  <c r="L717" i="1"/>
  <c r="K717" i="1"/>
  <c r="J717" i="1"/>
  <c r="I717" i="1"/>
  <c r="H717" i="1"/>
  <c r="G717" i="1"/>
  <c r="F717" i="1"/>
  <c r="E717" i="1"/>
  <c r="L716" i="1"/>
  <c r="K716" i="1"/>
  <c r="J716" i="1"/>
  <c r="I716" i="1"/>
  <c r="H716" i="1"/>
  <c r="G716" i="1"/>
  <c r="F716" i="1"/>
  <c r="E716" i="1"/>
  <c r="L715" i="1"/>
  <c r="K715" i="1"/>
  <c r="J715" i="1"/>
  <c r="I715" i="1"/>
  <c r="H715" i="1"/>
  <c r="G715" i="1"/>
  <c r="F715" i="1"/>
  <c r="E715" i="1"/>
  <c r="L714" i="1"/>
  <c r="K714" i="1"/>
  <c r="J714" i="1"/>
  <c r="I714" i="1"/>
  <c r="H714" i="1"/>
  <c r="G714" i="1"/>
  <c r="F714" i="1"/>
  <c r="E714" i="1"/>
  <c r="L713" i="1"/>
  <c r="K713" i="1"/>
  <c r="J713" i="1"/>
  <c r="I713" i="1"/>
  <c r="H713" i="1"/>
  <c r="G713" i="1"/>
  <c r="F713" i="1"/>
  <c r="E713" i="1"/>
  <c r="L712" i="1"/>
  <c r="K712" i="1"/>
  <c r="J712" i="1"/>
  <c r="I712" i="1"/>
  <c r="H712" i="1"/>
  <c r="G712" i="1"/>
  <c r="F712" i="1"/>
  <c r="E712" i="1"/>
  <c r="L711" i="1"/>
  <c r="K711" i="1"/>
  <c r="J711" i="1"/>
  <c r="I711" i="1"/>
  <c r="H711" i="1"/>
  <c r="G711" i="1"/>
  <c r="F711" i="1"/>
  <c r="E711" i="1"/>
  <c r="L710" i="1"/>
  <c r="K710" i="1"/>
  <c r="J710" i="1"/>
  <c r="I710" i="1"/>
  <c r="H710" i="1"/>
  <c r="G710" i="1"/>
  <c r="F710" i="1"/>
  <c r="E710" i="1"/>
  <c r="L709" i="1"/>
  <c r="K709" i="1"/>
  <c r="J709" i="1"/>
  <c r="I709" i="1"/>
  <c r="H709" i="1"/>
  <c r="G709" i="1"/>
  <c r="F709" i="1"/>
  <c r="E709" i="1"/>
  <c r="L708" i="1"/>
  <c r="K708" i="1"/>
  <c r="J708" i="1"/>
  <c r="I708" i="1"/>
  <c r="H708" i="1"/>
  <c r="G708" i="1"/>
  <c r="F708" i="1"/>
  <c r="E708" i="1"/>
  <c r="L707" i="1"/>
  <c r="K707" i="1"/>
  <c r="J707" i="1"/>
  <c r="I707" i="1"/>
  <c r="H707" i="1"/>
  <c r="G707" i="1"/>
  <c r="F707" i="1"/>
  <c r="E707" i="1"/>
  <c r="L706" i="1"/>
  <c r="K706" i="1"/>
  <c r="J706" i="1"/>
  <c r="I706" i="1"/>
  <c r="H706" i="1"/>
  <c r="G706" i="1"/>
  <c r="F706" i="1"/>
  <c r="E706" i="1"/>
  <c r="L705" i="1"/>
  <c r="K705" i="1"/>
  <c r="J705" i="1"/>
  <c r="I705" i="1"/>
  <c r="H705" i="1"/>
  <c r="G705" i="1"/>
  <c r="F705" i="1"/>
  <c r="E705" i="1"/>
  <c r="L704" i="1"/>
  <c r="K704" i="1"/>
  <c r="J704" i="1"/>
  <c r="I704" i="1"/>
  <c r="H704" i="1"/>
  <c r="G704" i="1"/>
  <c r="F704" i="1"/>
  <c r="E704" i="1"/>
  <c r="L703" i="1"/>
  <c r="K703" i="1"/>
  <c r="J703" i="1"/>
  <c r="I703" i="1"/>
  <c r="H703" i="1"/>
  <c r="G703" i="1"/>
  <c r="F703" i="1"/>
  <c r="E703" i="1"/>
  <c r="L702" i="1"/>
  <c r="K702" i="1"/>
  <c r="J702" i="1"/>
  <c r="I702" i="1"/>
  <c r="H702" i="1"/>
  <c r="G702" i="1"/>
  <c r="F702" i="1"/>
  <c r="E702" i="1"/>
  <c r="L701" i="1"/>
  <c r="K701" i="1"/>
  <c r="J701" i="1"/>
  <c r="I701" i="1"/>
  <c r="H701" i="1"/>
  <c r="G701" i="1"/>
  <c r="F701" i="1"/>
  <c r="E701" i="1"/>
  <c r="L700" i="1"/>
  <c r="K700" i="1"/>
  <c r="J700" i="1"/>
  <c r="I700" i="1"/>
  <c r="H700" i="1"/>
  <c r="G700" i="1"/>
  <c r="F700" i="1"/>
  <c r="E700" i="1"/>
  <c r="L699" i="1"/>
  <c r="K699" i="1"/>
  <c r="J699" i="1"/>
  <c r="I699" i="1"/>
  <c r="H699" i="1"/>
  <c r="G699" i="1"/>
  <c r="F699" i="1"/>
  <c r="E699" i="1"/>
  <c r="L698" i="1"/>
  <c r="K698" i="1"/>
  <c r="J698" i="1"/>
  <c r="I698" i="1"/>
  <c r="H698" i="1"/>
  <c r="G698" i="1"/>
  <c r="F698" i="1"/>
  <c r="E698" i="1"/>
  <c r="L697" i="1"/>
  <c r="K697" i="1"/>
  <c r="J697" i="1"/>
  <c r="I697" i="1"/>
  <c r="H697" i="1"/>
  <c r="G697" i="1"/>
  <c r="F697" i="1"/>
  <c r="E697" i="1"/>
  <c r="L696" i="1"/>
  <c r="K696" i="1"/>
  <c r="J696" i="1"/>
  <c r="I696" i="1"/>
  <c r="H696" i="1"/>
  <c r="G696" i="1"/>
  <c r="F696" i="1"/>
  <c r="E696" i="1"/>
  <c r="L695" i="1"/>
  <c r="K695" i="1"/>
  <c r="J695" i="1"/>
  <c r="I695" i="1"/>
  <c r="H695" i="1"/>
  <c r="G695" i="1"/>
  <c r="F695" i="1"/>
  <c r="E695" i="1"/>
  <c r="L694" i="1"/>
  <c r="K694" i="1"/>
  <c r="J694" i="1"/>
  <c r="I694" i="1"/>
  <c r="H694" i="1"/>
  <c r="G694" i="1"/>
  <c r="F694" i="1"/>
  <c r="E694" i="1"/>
  <c r="L693" i="1"/>
  <c r="K693" i="1"/>
  <c r="J693" i="1"/>
  <c r="I693" i="1"/>
  <c r="H693" i="1"/>
  <c r="G693" i="1"/>
  <c r="F693" i="1"/>
  <c r="E693" i="1"/>
  <c r="L692" i="1"/>
  <c r="K692" i="1"/>
  <c r="J692" i="1"/>
  <c r="I692" i="1"/>
  <c r="H692" i="1"/>
  <c r="G692" i="1"/>
  <c r="F692" i="1"/>
  <c r="E692" i="1"/>
  <c r="L691" i="1"/>
  <c r="K691" i="1"/>
  <c r="J691" i="1"/>
  <c r="I691" i="1"/>
  <c r="H691" i="1"/>
  <c r="G691" i="1"/>
  <c r="F691" i="1"/>
  <c r="E691" i="1"/>
  <c r="L690" i="1"/>
  <c r="K690" i="1"/>
  <c r="J690" i="1"/>
  <c r="I690" i="1"/>
  <c r="H690" i="1"/>
  <c r="G690" i="1"/>
  <c r="F690" i="1"/>
  <c r="E690" i="1"/>
  <c r="L689" i="1"/>
  <c r="K689" i="1"/>
  <c r="J689" i="1"/>
  <c r="I689" i="1"/>
  <c r="H689" i="1"/>
  <c r="G689" i="1"/>
  <c r="F689" i="1"/>
  <c r="E689" i="1"/>
  <c r="L688" i="1"/>
  <c r="K688" i="1"/>
  <c r="J688" i="1"/>
  <c r="I688" i="1"/>
  <c r="H688" i="1"/>
  <c r="G688" i="1"/>
  <c r="F688" i="1"/>
  <c r="E688" i="1"/>
  <c r="L687" i="1"/>
  <c r="K687" i="1"/>
  <c r="J687" i="1"/>
  <c r="I687" i="1"/>
  <c r="H687" i="1"/>
  <c r="G687" i="1"/>
  <c r="F687" i="1"/>
  <c r="E687" i="1"/>
  <c r="L686" i="1"/>
  <c r="K686" i="1"/>
  <c r="J686" i="1"/>
  <c r="I686" i="1"/>
  <c r="H686" i="1"/>
  <c r="G686" i="1"/>
  <c r="F686" i="1"/>
  <c r="E686" i="1"/>
  <c r="L685" i="1"/>
  <c r="K685" i="1"/>
  <c r="J685" i="1"/>
  <c r="I685" i="1"/>
  <c r="H685" i="1"/>
  <c r="G685" i="1"/>
  <c r="F685" i="1"/>
  <c r="E685" i="1"/>
  <c r="L684" i="1"/>
  <c r="K684" i="1"/>
  <c r="J684" i="1"/>
  <c r="I684" i="1"/>
  <c r="H684" i="1"/>
  <c r="G684" i="1"/>
  <c r="F684" i="1"/>
  <c r="E684" i="1"/>
  <c r="L683" i="1"/>
  <c r="K683" i="1"/>
  <c r="J683" i="1"/>
  <c r="I683" i="1"/>
  <c r="H683" i="1"/>
  <c r="G683" i="1"/>
  <c r="F683" i="1"/>
  <c r="E683" i="1"/>
  <c r="L682" i="1"/>
  <c r="K682" i="1"/>
  <c r="J682" i="1"/>
  <c r="I682" i="1"/>
  <c r="H682" i="1"/>
  <c r="G682" i="1"/>
  <c r="F682" i="1"/>
  <c r="E682" i="1"/>
  <c r="L681" i="1"/>
  <c r="K681" i="1"/>
  <c r="J681" i="1"/>
  <c r="I681" i="1"/>
  <c r="H681" i="1"/>
  <c r="G681" i="1"/>
  <c r="F681" i="1"/>
  <c r="E681" i="1"/>
  <c r="L680" i="1"/>
  <c r="K680" i="1"/>
  <c r="J680" i="1"/>
  <c r="I680" i="1"/>
  <c r="H680" i="1"/>
  <c r="G680" i="1"/>
  <c r="F680" i="1"/>
  <c r="E680" i="1"/>
  <c r="L679" i="1"/>
  <c r="K679" i="1"/>
  <c r="J679" i="1"/>
  <c r="I679" i="1"/>
  <c r="H679" i="1"/>
  <c r="G679" i="1"/>
  <c r="F679" i="1"/>
  <c r="E679" i="1"/>
  <c r="L678" i="1"/>
  <c r="K678" i="1"/>
  <c r="J678" i="1"/>
  <c r="I678" i="1"/>
  <c r="H678" i="1"/>
  <c r="G678" i="1"/>
  <c r="F678" i="1"/>
  <c r="E678" i="1"/>
  <c r="L677" i="1"/>
  <c r="K677" i="1"/>
  <c r="J677" i="1"/>
  <c r="I677" i="1"/>
  <c r="H677" i="1"/>
  <c r="G677" i="1"/>
  <c r="F677" i="1"/>
  <c r="E677" i="1"/>
  <c r="L676" i="1"/>
  <c r="K676" i="1"/>
  <c r="J676" i="1"/>
  <c r="I676" i="1"/>
  <c r="H676" i="1"/>
  <c r="G676" i="1"/>
  <c r="F676" i="1"/>
  <c r="E676" i="1"/>
  <c r="L675" i="1"/>
  <c r="K675" i="1"/>
  <c r="J675" i="1"/>
  <c r="I675" i="1"/>
  <c r="H675" i="1"/>
  <c r="G675" i="1"/>
  <c r="F675" i="1"/>
  <c r="E675" i="1"/>
  <c r="L674" i="1"/>
  <c r="K674" i="1"/>
  <c r="J674" i="1"/>
  <c r="I674" i="1"/>
  <c r="H674" i="1"/>
  <c r="G674" i="1"/>
  <c r="F674" i="1"/>
  <c r="E674" i="1"/>
  <c r="L673" i="1"/>
  <c r="K673" i="1"/>
  <c r="J673" i="1"/>
  <c r="I673" i="1"/>
  <c r="H673" i="1"/>
  <c r="G673" i="1"/>
  <c r="F673" i="1"/>
  <c r="E673" i="1"/>
  <c r="L672" i="1"/>
  <c r="K672" i="1"/>
  <c r="J672" i="1"/>
  <c r="I672" i="1"/>
  <c r="H672" i="1"/>
  <c r="G672" i="1"/>
  <c r="F672" i="1"/>
  <c r="E672" i="1"/>
  <c r="L671" i="1"/>
  <c r="K671" i="1"/>
  <c r="J671" i="1"/>
  <c r="I671" i="1"/>
  <c r="H671" i="1"/>
  <c r="G671" i="1"/>
  <c r="F671" i="1"/>
  <c r="E671" i="1"/>
  <c r="L670" i="1"/>
  <c r="K670" i="1"/>
  <c r="J670" i="1"/>
  <c r="I670" i="1"/>
  <c r="H670" i="1"/>
  <c r="G670" i="1"/>
  <c r="F670" i="1"/>
  <c r="E670" i="1"/>
  <c r="L669" i="1"/>
  <c r="K669" i="1"/>
  <c r="J669" i="1"/>
  <c r="I669" i="1"/>
  <c r="H669" i="1"/>
  <c r="G669" i="1"/>
  <c r="F669" i="1"/>
  <c r="E669" i="1"/>
  <c r="L668" i="1"/>
  <c r="K668" i="1"/>
  <c r="J668" i="1"/>
  <c r="I668" i="1"/>
  <c r="H668" i="1"/>
  <c r="G668" i="1"/>
  <c r="F668" i="1"/>
  <c r="E668" i="1"/>
  <c r="L667" i="1"/>
  <c r="K667" i="1"/>
  <c r="J667" i="1"/>
  <c r="I667" i="1"/>
  <c r="H667" i="1"/>
  <c r="G667" i="1"/>
  <c r="F667" i="1"/>
  <c r="E667" i="1"/>
  <c r="L666" i="1"/>
  <c r="K666" i="1"/>
  <c r="J666" i="1"/>
  <c r="I666" i="1"/>
  <c r="H666" i="1"/>
  <c r="G666" i="1"/>
  <c r="F666" i="1"/>
  <c r="E666" i="1"/>
  <c r="L665" i="1"/>
  <c r="K665" i="1"/>
  <c r="J665" i="1"/>
  <c r="I665" i="1"/>
  <c r="H665" i="1"/>
  <c r="G665" i="1"/>
  <c r="F665" i="1"/>
  <c r="E665" i="1"/>
  <c r="L664" i="1"/>
  <c r="K664" i="1"/>
  <c r="J664" i="1"/>
  <c r="I664" i="1"/>
  <c r="H664" i="1"/>
  <c r="G664" i="1"/>
  <c r="F664" i="1"/>
  <c r="E664" i="1"/>
  <c r="L663" i="1"/>
  <c r="K663" i="1"/>
  <c r="J663" i="1"/>
  <c r="I663" i="1"/>
  <c r="H663" i="1"/>
  <c r="G663" i="1"/>
  <c r="F663" i="1"/>
  <c r="E663" i="1"/>
  <c r="L662" i="1"/>
  <c r="K662" i="1"/>
  <c r="J662" i="1"/>
  <c r="I662" i="1"/>
  <c r="H662" i="1"/>
  <c r="G662" i="1"/>
  <c r="F662" i="1"/>
  <c r="E662" i="1"/>
  <c r="L661" i="1"/>
  <c r="K661" i="1"/>
  <c r="J661" i="1"/>
  <c r="I661" i="1"/>
  <c r="H661" i="1"/>
  <c r="G661" i="1"/>
  <c r="F661" i="1"/>
  <c r="E661" i="1"/>
  <c r="L660" i="1"/>
  <c r="K660" i="1"/>
  <c r="J660" i="1"/>
  <c r="I660" i="1"/>
  <c r="H660" i="1"/>
  <c r="G660" i="1"/>
  <c r="F660" i="1"/>
  <c r="E660" i="1"/>
  <c r="L659" i="1"/>
  <c r="K659" i="1"/>
  <c r="J659" i="1"/>
  <c r="I659" i="1"/>
  <c r="H659" i="1"/>
  <c r="G659" i="1"/>
  <c r="F659" i="1"/>
  <c r="E659" i="1"/>
  <c r="L658" i="1"/>
  <c r="K658" i="1"/>
  <c r="J658" i="1"/>
  <c r="I658" i="1"/>
  <c r="H658" i="1"/>
  <c r="G658" i="1"/>
  <c r="F658" i="1"/>
  <c r="E658" i="1"/>
  <c r="L657" i="1"/>
  <c r="K657" i="1"/>
  <c r="J657" i="1"/>
  <c r="I657" i="1"/>
  <c r="H657" i="1"/>
  <c r="G657" i="1"/>
  <c r="F657" i="1"/>
  <c r="E657" i="1"/>
  <c r="L656" i="1"/>
  <c r="K656" i="1"/>
  <c r="J656" i="1"/>
  <c r="I656" i="1"/>
  <c r="H656" i="1"/>
  <c r="G656" i="1"/>
  <c r="F656" i="1"/>
  <c r="E656" i="1"/>
  <c r="L655" i="1"/>
  <c r="K655" i="1"/>
  <c r="J655" i="1"/>
  <c r="I655" i="1"/>
  <c r="H655" i="1"/>
  <c r="G655" i="1"/>
  <c r="F655" i="1"/>
  <c r="E655" i="1"/>
  <c r="L654" i="1"/>
  <c r="K654" i="1"/>
  <c r="J654" i="1"/>
  <c r="I654" i="1"/>
  <c r="H654" i="1"/>
  <c r="G654" i="1"/>
  <c r="F654" i="1"/>
  <c r="E654" i="1"/>
  <c r="L653" i="1"/>
  <c r="K653" i="1"/>
  <c r="J653" i="1"/>
  <c r="I653" i="1"/>
  <c r="H653" i="1"/>
  <c r="G653" i="1"/>
  <c r="F653" i="1"/>
  <c r="E653" i="1"/>
  <c r="L652" i="1"/>
  <c r="K652" i="1"/>
  <c r="J652" i="1"/>
  <c r="I652" i="1"/>
  <c r="H652" i="1"/>
  <c r="G652" i="1"/>
  <c r="F652" i="1"/>
  <c r="E652" i="1"/>
  <c r="L651" i="1"/>
  <c r="K651" i="1"/>
  <c r="J651" i="1"/>
  <c r="I651" i="1"/>
  <c r="H651" i="1"/>
  <c r="G651" i="1"/>
  <c r="F651" i="1"/>
  <c r="E651" i="1"/>
  <c r="L650" i="1"/>
  <c r="K650" i="1"/>
  <c r="J650" i="1"/>
  <c r="I650" i="1"/>
  <c r="H650" i="1"/>
  <c r="G650" i="1"/>
  <c r="F650" i="1"/>
  <c r="E650" i="1"/>
  <c r="L649" i="1"/>
  <c r="K649" i="1"/>
  <c r="J649" i="1"/>
  <c r="I649" i="1"/>
  <c r="H649" i="1"/>
  <c r="G649" i="1"/>
  <c r="F649" i="1"/>
  <c r="E649" i="1"/>
  <c r="L648" i="1"/>
  <c r="K648" i="1"/>
  <c r="J648" i="1"/>
  <c r="I648" i="1"/>
  <c r="H648" i="1"/>
  <c r="G648" i="1"/>
  <c r="F648" i="1"/>
  <c r="E648" i="1"/>
  <c r="L647" i="1"/>
  <c r="K647" i="1"/>
  <c r="J647" i="1"/>
  <c r="I647" i="1"/>
  <c r="H647" i="1"/>
  <c r="G647" i="1"/>
  <c r="F647" i="1"/>
  <c r="E647" i="1"/>
  <c r="L646" i="1"/>
  <c r="K646" i="1"/>
  <c r="J646" i="1"/>
  <c r="I646" i="1"/>
  <c r="H646" i="1"/>
  <c r="G646" i="1"/>
  <c r="F646" i="1"/>
  <c r="E646" i="1"/>
  <c r="L645" i="1"/>
  <c r="K645" i="1"/>
  <c r="J645" i="1"/>
  <c r="I645" i="1"/>
  <c r="H645" i="1"/>
  <c r="G645" i="1"/>
  <c r="F645" i="1"/>
  <c r="E645" i="1"/>
  <c r="L644" i="1"/>
  <c r="K644" i="1"/>
  <c r="J644" i="1"/>
  <c r="I644" i="1"/>
  <c r="H644" i="1"/>
  <c r="G644" i="1"/>
  <c r="F644" i="1"/>
  <c r="E644" i="1"/>
  <c r="L643" i="1"/>
  <c r="K643" i="1"/>
  <c r="J643" i="1"/>
  <c r="I643" i="1"/>
  <c r="H643" i="1"/>
  <c r="G643" i="1"/>
  <c r="F643" i="1"/>
  <c r="E643" i="1"/>
  <c r="L642" i="1"/>
  <c r="K642" i="1"/>
  <c r="J642" i="1"/>
  <c r="I642" i="1"/>
  <c r="H642" i="1"/>
  <c r="G642" i="1"/>
  <c r="F642" i="1"/>
  <c r="E642" i="1"/>
  <c r="L641" i="1"/>
  <c r="K641" i="1"/>
  <c r="J641" i="1"/>
  <c r="I641" i="1"/>
  <c r="H641" i="1"/>
  <c r="G641" i="1"/>
  <c r="F641" i="1"/>
  <c r="E641" i="1"/>
  <c r="L640" i="1"/>
  <c r="K640" i="1"/>
  <c r="J640" i="1"/>
  <c r="I640" i="1"/>
  <c r="H640" i="1"/>
  <c r="G640" i="1"/>
  <c r="F640" i="1"/>
  <c r="E640" i="1"/>
  <c r="L639" i="1"/>
  <c r="K639" i="1"/>
  <c r="J639" i="1"/>
  <c r="I639" i="1"/>
  <c r="H639" i="1"/>
  <c r="G639" i="1"/>
  <c r="F639" i="1"/>
  <c r="E639" i="1"/>
  <c r="L638" i="1"/>
  <c r="K638" i="1"/>
  <c r="J638" i="1"/>
  <c r="I638" i="1"/>
  <c r="H638" i="1"/>
  <c r="G638" i="1"/>
  <c r="F638" i="1"/>
  <c r="E638" i="1"/>
  <c r="L637" i="1"/>
  <c r="K637" i="1"/>
  <c r="J637" i="1"/>
  <c r="I637" i="1"/>
  <c r="H637" i="1"/>
  <c r="G637" i="1"/>
  <c r="F637" i="1"/>
  <c r="E637" i="1"/>
  <c r="L636" i="1"/>
  <c r="K636" i="1"/>
  <c r="J636" i="1"/>
  <c r="I636" i="1"/>
  <c r="H636" i="1"/>
  <c r="G636" i="1"/>
  <c r="F636" i="1"/>
  <c r="E636" i="1"/>
  <c r="L635" i="1"/>
  <c r="K635" i="1"/>
  <c r="J635" i="1"/>
  <c r="I635" i="1"/>
  <c r="H635" i="1"/>
  <c r="G635" i="1"/>
  <c r="F635" i="1"/>
  <c r="E635" i="1"/>
  <c r="L634" i="1"/>
  <c r="K634" i="1"/>
  <c r="J634" i="1"/>
  <c r="I634" i="1"/>
  <c r="H634" i="1"/>
  <c r="G634" i="1"/>
  <c r="F634" i="1"/>
  <c r="E634" i="1"/>
  <c r="L633" i="1"/>
  <c r="K633" i="1"/>
  <c r="J633" i="1"/>
  <c r="I633" i="1"/>
  <c r="H633" i="1"/>
  <c r="G633" i="1"/>
  <c r="F633" i="1"/>
  <c r="E633" i="1"/>
  <c r="L632" i="1"/>
  <c r="K632" i="1"/>
  <c r="J632" i="1"/>
  <c r="I632" i="1"/>
  <c r="H632" i="1"/>
  <c r="G632" i="1"/>
  <c r="F632" i="1"/>
  <c r="E632" i="1"/>
  <c r="L631" i="1"/>
  <c r="K631" i="1"/>
  <c r="J631" i="1"/>
  <c r="I631" i="1"/>
  <c r="H631" i="1"/>
  <c r="G631" i="1"/>
  <c r="F631" i="1"/>
  <c r="E631" i="1"/>
  <c r="L630" i="1"/>
  <c r="K630" i="1"/>
  <c r="J630" i="1"/>
  <c r="I630" i="1"/>
  <c r="H630" i="1"/>
  <c r="G630" i="1"/>
  <c r="F630" i="1"/>
  <c r="E630" i="1"/>
  <c r="L629" i="1"/>
  <c r="K629" i="1"/>
  <c r="J629" i="1"/>
  <c r="I629" i="1"/>
  <c r="H629" i="1"/>
  <c r="G629" i="1"/>
  <c r="F629" i="1"/>
  <c r="E629" i="1"/>
  <c r="L628" i="1"/>
  <c r="K628" i="1"/>
  <c r="J628" i="1"/>
  <c r="I628" i="1"/>
  <c r="H628" i="1"/>
  <c r="G628" i="1"/>
  <c r="F628" i="1"/>
  <c r="E628" i="1"/>
  <c r="L627" i="1"/>
  <c r="K627" i="1"/>
  <c r="J627" i="1"/>
  <c r="I627" i="1"/>
  <c r="H627" i="1"/>
  <c r="G627" i="1"/>
  <c r="F627" i="1"/>
  <c r="E627" i="1"/>
  <c r="L626" i="1"/>
  <c r="K626" i="1"/>
  <c r="J626" i="1"/>
  <c r="I626" i="1"/>
  <c r="H626" i="1"/>
  <c r="G626" i="1"/>
  <c r="F626" i="1"/>
  <c r="E626" i="1"/>
  <c r="L625" i="1"/>
  <c r="K625" i="1"/>
  <c r="J625" i="1"/>
  <c r="I625" i="1"/>
  <c r="H625" i="1"/>
  <c r="G625" i="1"/>
  <c r="F625" i="1"/>
  <c r="E625" i="1"/>
  <c r="L624" i="1"/>
  <c r="K624" i="1"/>
  <c r="J624" i="1"/>
  <c r="I624" i="1"/>
  <c r="H624" i="1"/>
  <c r="G624" i="1"/>
  <c r="F624" i="1"/>
  <c r="E624" i="1"/>
  <c r="L623" i="1"/>
  <c r="K623" i="1"/>
  <c r="J623" i="1"/>
  <c r="I623" i="1"/>
  <c r="H623" i="1"/>
  <c r="G623" i="1"/>
  <c r="F623" i="1"/>
  <c r="E623" i="1"/>
  <c r="L622" i="1"/>
  <c r="K622" i="1"/>
  <c r="J622" i="1"/>
  <c r="I622" i="1"/>
  <c r="H622" i="1"/>
  <c r="G622" i="1"/>
  <c r="F622" i="1"/>
  <c r="E622" i="1"/>
  <c r="L621" i="1"/>
  <c r="K621" i="1"/>
  <c r="J621" i="1"/>
  <c r="I621" i="1"/>
  <c r="H621" i="1"/>
  <c r="G621" i="1"/>
  <c r="F621" i="1"/>
  <c r="E621" i="1"/>
  <c r="L620" i="1"/>
  <c r="K620" i="1"/>
  <c r="J620" i="1"/>
  <c r="I620" i="1"/>
  <c r="H620" i="1"/>
  <c r="G620" i="1"/>
  <c r="F620" i="1"/>
  <c r="E620" i="1"/>
  <c r="L619" i="1"/>
  <c r="K619" i="1"/>
  <c r="J619" i="1"/>
  <c r="I619" i="1"/>
  <c r="H619" i="1"/>
  <c r="G619" i="1"/>
  <c r="F619" i="1"/>
  <c r="E619" i="1"/>
  <c r="L618" i="1"/>
  <c r="K618" i="1"/>
  <c r="J618" i="1"/>
  <c r="I618" i="1"/>
  <c r="H618" i="1"/>
  <c r="G618" i="1"/>
  <c r="F618" i="1"/>
  <c r="E618" i="1"/>
  <c r="L617" i="1"/>
  <c r="K617" i="1"/>
  <c r="J617" i="1"/>
  <c r="I617" i="1"/>
  <c r="H617" i="1"/>
  <c r="G617" i="1"/>
  <c r="F617" i="1"/>
  <c r="E617" i="1"/>
  <c r="L616" i="1"/>
  <c r="K616" i="1"/>
  <c r="J616" i="1"/>
  <c r="I616" i="1"/>
  <c r="H616" i="1"/>
  <c r="G616" i="1"/>
  <c r="F616" i="1"/>
  <c r="E616" i="1"/>
  <c r="L615" i="1"/>
  <c r="K615" i="1"/>
  <c r="J615" i="1"/>
  <c r="I615" i="1"/>
  <c r="H615" i="1"/>
  <c r="G615" i="1"/>
  <c r="F615" i="1"/>
  <c r="E615" i="1"/>
  <c r="L614" i="1"/>
  <c r="K614" i="1"/>
  <c r="J614" i="1"/>
  <c r="I614" i="1"/>
  <c r="H614" i="1"/>
  <c r="G614" i="1"/>
  <c r="F614" i="1"/>
  <c r="E614" i="1"/>
  <c r="L613" i="1"/>
  <c r="K613" i="1"/>
  <c r="J613" i="1"/>
  <c r="I613" i="1"/>
  <c r="H613" i="1"/>
  <c r="G613" i="1"/>
  <c r="F613" i="1"/>
  <c r="E613" i="1"/>
  <c r="L612" i="1"/>
  <c r="K612" i="1"/>
  <c r="J612" i="1"/>
  <c r="I612" i="1"/>
  <c r="H612" i="1"/>
  <c r="G612" i="1"/>
  <c r="F612" i="1"/>
  <c r="E612" i="1"/>
  <c r="L611" i="1"/>
  <c r="K611" i="1"/>
  <c r="J611" i="1"/>
  <c r="I611" i="1"/>
  <c r="H611" i="1"/>
  <c r="G611" i="1"/>
  <c r="F611" i="1"/>
  <c r="E611" i="1"/>
  <c r="L610" i="1"/>
  <c r="K610" i="1"/>
  <c r="J610" i="1"/>
  <c r="I610" i="1"/>
  <c r="H610" i="1"/>
  <c r="G610" i="1"/>
  <c r="F610" i="1"/>
  <c r="E610" i="1"/>
  <c r="L609" i="1"/>
  <c r="K609" i="1"/>
  <c r="J609" i="1"/>
  <c r="I609" i="1"/>
  <c r="H609" i="1"/>
  <c r="G609" i="1"/>
  <c r="F609" i="1"/>
  <c r="E609" i="1"/>
  <c r="L608" i="1"/>
  <c r="K608" i="1"/>
  <c r="J608" i="1"/>
  <c r="I608" i="1"/>
  <c r="H608" i="1"/>
  <c r="G608" i="1"/>
  <c r="F608" i="1"/>
  <c r="E608" i="1"/>
  <c r="L607" i="1"/>
  <c r="K607" i="1"/>
  <c r="J607" i="1"/>
  <c r="I607" i="1"/>
  <c r="H607" i="1"/>
  <c r="G607" i="1"/>
  <c r="F607" i="1"/>
  <c r="E607" i="1"/>
  <c r="L606" i="1"/>
  <c r="K606" i="1"/>
  <c r="J606" i="1"/>
  <c r="I606" i="1"/>
  <c r="H606" i="1"/>
  <c r="G606" i="1"/>
  <c r="F606" i="1"/>
  <c r="E606" i="1"/>
  <c r="L605" i="1"/>
  <c r="K605" i="1"/>
  <c r="J605" i="1"/>
  <c r="I605" i="1"/>
  <c r="H605" i="1"/>
  <c r="G605" i="1"/>
  <c r="F605" i="1"/>
  <c r="E605" i="1"/>
  <c r="L604" i="1"/>
  <c r="K604" i="1"/>
  <c r="J604" i="1"/>
  <c r="I604" i="1"/>
  <c r="H604" i="1"/>
  <c r="G604" i="1"/>
  <c r="F604" i="1"/>
  <c r="E604" i="1"/>
  <c r="L603" i="1"/>
  <c r="K603" i="1"/>
  <c r="J603" i="1"/>
  <c r="I603" i="1"/>
  <c r="H603" i="1"/>
  <c r="G603" i="1"/>
  <c r="F603" i="1"/>
  <c r="E603" i="1"/>
  <c r="L602" i="1"/>
  <c r="K602" i="1"/>
  <c r="J602" i="1"/>
  <c r="I602" i="1"/>
  <c r="H602" i="1"/>
  <c r="G602" i="1"/>
  <c r="F602" i="1"/>
  <c r="E602" i="1"/>
  <c r="L601" i="1"/>
  <c r="K601" i="1"/>
  <c r="J601" i="1"/>
  <c r="I601" i="1"/>
  <c r="H601" i="1"/>
  <c r="G601" i="1"/>
  <c r="F601" i="1"/>
  <c r="E601" i="1"/>
  <c r="L600" i="1"/>
  <c r="K600" i="1"/>
  <c r="J600" i="1"/>
  <c r="I600" i="1"/>
  <c r="H600" i="1"/>
  <c r="G600" i="1"/>
  <c r="F600" i="1"/>
  <c r="E600" i="1"/>
  <c r="L599" i="1"/>
  <c r="K599" i="1"/>
  <c r="J599" i="1"/>
  <c r="I599" i="1"/>
  <c r="H599" i="1"/>
  <c r="G599" i="1"/>
  <c r="F599" i="1"/>
  <c r="E599" i="1"/>
  <c r="L598" i="1"/>
  <c r="K598" i="1"/>
  <c r="J598" i="1"/>
  <c r="I598" i="1"/>
  <c r="H598" i="1"/>
  <c r="G598" i="1"/>
  <c r="F598" i="1"/>
  <c r="E598" i="1"/>
  <c r="L597" i="1"/>
  <c r="K597" i="1"/>
  <c r="J597" i="1"/>
  <c r="I597" i="1"/>
  <c r="H597" i="1"/>
  <c r="G597" i="1"/>
  <c r="F597" i="1"/>
  <c r="E597" i="1"/>
  <c r="L596" i="1"/>
  <c r="K596" i="1"/>
  <c r="J596" i="1"/>
  <c r="I596" i="1"/>
  <c r="H596" i="1"/>
  <c r="G596" i="1"/>
  <c r="F596" i="1"/>
  <c r="E596" i="1"/>
  <c r="L595" i="1"/>
  <c r="K595" i="1"/>
  <c r="J595" i="1"/>
  <c r="I595" i="1"/>
  <c r="H595" i="1"/>
  <c r="G595" i="1"/>
  <c r="F595" i="1"/>
  <c r="E595" i="1"/>
  <c r="L594" i="1"/>
  <c r="K594" i="1"/>
  <c r="J594" i="1"/>
  <c r="I594" i="1"/>
  <c r="H594" i="1"/>
  <c r="G594" i="1"/>
  <c r="F594" i="1"/>
  <c r="E594" i="1"/>
  <c r="L593" i="1"/>
  <c r="K593" i="1"/>
  <c r="J593" i="1"/>
  <c r="I593" i="1"/>
  <c r="H593" i="1"/>
  <c r="G593" i="1"/>
  <c r="F593" i="1"/>
  <c r="E593" i="1"/>
  <c r="L592" i="1"/>
  <c r="K592" i="1"/>
  <c r="J592" i="1"/>
  <c r="I592" i="1"/>
  <c r="H592" i="1"/>
  <c r="G592" i="1"/>
  <c r="F592" i="1"/>
  <c r="E592" i="1"/>
  <c r="L591" i="1"/>
  <c r="K591" i="1"/>
  <c r="J591" i="1"/>
  <c r="I591" i="1"/>
  <c r="H591" i="1"/>
  <c r="G591" i="1"/>
  <c r="F591" i="1"/>
  <c r="E591" i="1"/>
  <c r="L590" i="1"/>
  <c r="K590" i="1"/>
  <c r="J590" i="1"/>
  <c r="I590" i="1"/>
  <c r="H590" i="1"/>
  <c r="G590" i="1"/>
  <c r="F590" i="1"/>
  <c r="E590" i="1"/>
  <c r="L589" i="1"/>
  <c r="K589" i="1"/>
  <c r="J589" i="1"/>
  <c r="I589" i="1"/>
  <c r="H589" i="1"/>
  <c r="G589" i="1"/>
  <c r="F589" i="1"/>
  <c r="E589" i="1"/>
  <c r="L588" i="1"/>
  <c r="K588" i="1"/>
  <c r="J588" i="1"/>
  <c r="I588" i="1"/>
  <c r="H588" i="1"/>
  <c r="G588" i="1"/>
  <c r="F588" i="1"/>
  <c r="E588" i="1"/>
  <c r="L587" i="1"/>
  <c r="K587" i="1"/>
  <c r="J587" i="1"/>
  <c r="I587" i="1"/>
  <c r="H587" i="1"/>
  <c r="G587" i="1"/>
  <c r="F587" i="1"/>
  <c r="E587" i="1"/>
  <c r="L586" i="1"/>
  <c r="K586" i="1"/>
  <c r="J586" i="1"/>
  <c r="I586" i="1"/>
  <c r="H586" i="1"/>
  <c r="G586" i="1"/>
  <c r="F586" i="1"/>
  <c r="E586" i="1"/>
  <c r="L585" i="1"/>
  <c r="K585" i="1"/>
  <c r="J585" i="1"/>
  <c r="I585" i="1"/>
  <c r="H585" i="1"/>
  <c r="G585" i="1"/>
  <c r="F585" i="1"/>
  <c r="E585" i="1"/>
  <c r="L584" i="1"/>
  <c r="K584" i="1"/>
  <c r="J584" i="1"/>
  <c r="I584" i="1"/>
  <c r="H584" i="1"/>
  <c r="G584" i="1"/>
  <c r="F584" i="1"/>
  <c r="E584" i="1"/>
  <c r="L583" i="1"/>
  <c r="K583" i="1"/>
  <c r="J583" i="1"/>
  <c r="I583" i="1"/>
  <c r="H583" i="1"/>
  <c r="G583" i="1"/>
  <c r="F583" i="1"/>
  <c r="E583" i="1"/>
  <c r="L582" i="1"/>
  <c r="K582" i="1"/>
  <c r="J582" i="1"/>
  <c r="I582" i="1"/>
  <c r="H582" i="1"/>
  <c r="G582" i="1"/>
  <c r="F582" i="1"/>
  <c r="E582" i="1"/>
  <c r="L581" i="1"/>
  <c r="K581" i="1"/>
  <c r="J581" i="1"/>
  <c r="I581" i="1"/>
  <c r="H581" i="1"/>
  <c r="G581" i="1"/>
  <c r="F581" i="1"/>
  <c r="E581" i="1"/>
  <c r="L580" i="1"/>
  <c r="K580" i="1"/>
  <c r="J580" i="1"/>
  <c r="I580" i="1"/>
  <c r="H580" i="1"/>
  <c r="G580" i="1"/>
  <c r="F580" i="1"/>
  <c r="E580" i="1"/>
  <c r="L579" i="1"/>
  <c r="K579" i="1"/>
  <c r="J579" i="1"/>
  <c r="I579" i="1"/>
  <c r="H579" i="1"/>
  <c r="G579" i="1"/>
  <c r="F579" i="1"/>
  <c r="E579" i="1"/>
  <c r="L578" i="1"/>
  <c r="K578" i="1"/>
  <c r="J578" i="1"/>
  <c r="I578" i="1"/>
  <c r="H578" i="1"/>
  <c r="G578" i="1"/>
  <c r="F578" i="1"/>
  <c r="E578" i="1"/>
  <c r="L577" i="1"/>
  <c r="K577" i="1"/>
  <c r="J577" i="1"/>
  <c r="I577" i="1"/>
  <c r="H577" i="1"/>
  <c r="G577" i="1"/>
  <c r="F577" i="1"/>
  <c r="E577" i="1"/>
  <c r="L576" i="1"/>
  <c r="K576" i="1"/>
  <c r="J576" i="1"/>
  <c r="I576" i="1"/>
  <c r="H576" i="1"/>
  <c r="G576" i="1"/>
  <c r="F576" i="1"/>
  <c r="E576" i="1"/>
  <c r="L575" i="1"/>
  <c r="K575" i="1"/>
  <c r="J575" i="1"/>
  <c r="I575" i="1"/>
  <c r="H575" i="1"/>
  <c r="G575" i="1"/>
  <c r="F575" i="1"/>
  <c r="E575" i="1"/>
  <c r="L574" i="1"/>
  <c r="K574" i="1"/>
  <c r="J574" i="1"/>
  <c r="I574" i="1"/>
  <c r="H574" i="1"/>
  <c r="G574" i="1"/>
  <c r="F574" i="1"/>
  <c r="E574" i="1"/>
  <c r="L573" i="1"/>
  <c r="K573" i="1"/>
  <c r="J573" i="1"/>
  <c r="I573" i="1"/>
  <c r="H573" i="1"/>
  <c r="G573" i="1"/>
  <c r="F573" i="1"/>
  <c r="E573" i="1"/>
  <c r="L572" i="1"/>
  <c r="K572" i="1"/>
  <c r="J572" i="1"/>
  <c r="I572" i="1"/>
  <c r="H572" i="1"/>
  <c r="G572" i="1"/>
  <c r="F572" i="1"/>
  <c r="E572" i="1"/>
  <c r="L571" i="1"/>
  <c r="K571" i="1"/>
  <c r="J571" i="1"/>
  <c r="I571" i="1"/>
  <c r="H571" i="1"/>
  <c r="G571" i="1"/>
  <c r="F571" i="1"/>
  <c r="E571" i="1"/>
  <c r="L570" i="1"/>
  <c r="K570" i="1"/>
  <c r="J570" i="1"/>
  <c r="I570" i="1"/>
  <c r="H570" i="1"/>
  <c r="G570" i="1"/>
  <c r="F570" i="1"/>
  <c r="E570" i="1"/>
  <c r="L569" i="1"/>
  <c r="K569" i="1"/>
  <c r="J569" i="1"/>
  <c r="I569" i="1"/>
  <c r="H569" i="1"/>
  <c r="G569" i="1"/>
  <c r="F569" i="1"/>
  <c r="E569" i="1"/>
  <c r="L568" i="1"/>
  <c r="K568" i="1"/>
  <c r="J568" i="1"/>
  <c r="I568" i="1"/>
  <c r="H568" i="1"/>
  <c r="G568" i="1"/>
  <c r="F568" i="1"/>
  <c r="E568" i="1"/>
  <c r="L567" i="1"/>
  <c r="K567" i="1"/>
  <c r="J567" i="1"/>
  <c r="I567" i="1"/>
  <c r="H567" i="1"/>
  <c r="G567" i="1"/>
  <c r="F567" i="1"/>
  <c r="E567" i="1"/>
  <c r="L566" i="1"/>
  <c r="K566" i="1"/>
  <c r="J566" i="1"/>
  <c r="I566" i="1"/>
  <c r="H566" i="1"/>
  <c r="G566" i="1"/>
  <c r="F566" i="1"/>
  <c r="E566" i="1"/>
  <c r="L565" i="1"/>
  <c r="K565" i="1"/>
  <c r="J565" i="1"/>
  <c r="I565" i="1"/>
  <c r="H565" i="1"/>
  <c r="G565" i="1"/>
  <c r="F565" i="1"/>
  <c r="E565" i="1"/>
  <c r="L564" i="1"/>
  <c r="K564" i="1"/>
  <c r="J564" i="1"/>
  <c r="I564" i="1"/>
  <c r="H564" i="1"/>
  <c r="G564" i="1"/>
  <c r="F564" i="1"/>
  <c r="E564" i="1"/>
  <c r="L563" i="1"/>
  <c r="K563" i="1"/>
  <c r="J563" i="1"/>
  <c r="I563" i="1"/>
  <c r="H563" i="1"/>
  <c r="G563" i="1"/>
  <c r="F563" i="1"/>
  <c r="E563" i="1"/>
  <c r="L562" i="1"/>
  <c r="K562" i="1"/>
  <c r="J562" i="1"/>
  <c r="I562" i="1"/>
  <c r="H562" i="1"/>
  <c r="G562" i="1"/>
  <c r="F562" i="1"/>
  <c r="E562" i="1"/>
  <c r="L561" i="1"/>
  <c r="K561" i="1"/>
  <c r="J561" i="1"/>
  <c r="I561" i="1"/>
  <c r="H561" i="1"/>
  <c r="G561" i="1"/>
  <c r="F561" i="1"/>
  <c r="E561" i="1"/>
  <c r="L560" i="1"/>
  <c r="K560" i="1"/>
  <c r="J560" i="1"/>
  <c r="I560" i="1"/>
  <c r="H560" i="1"/>
  <c r="G560" i="1"/>
  <c r="F560" i="1"/>
  <c r="E560" i="1"/>
  <c r="L559" i="1"/>
  <c r="K559" i="1"/>
  <c r="J559" i="1"/>
  <c r="I559" i="1"/>
  <c r="H559" i="1"/>
  <c r="G559" i="1"/>
  <c r="F559" i="1"/>
  <c r="E559" i="1"/>
  <c r="L558" i="1"/>
  <c r="K558" i="1"/>
  <c r="J558" i="1"/>
  <c r="I558" i="1"/>
  <c r="H558" i="1"/>
  <c r="G558" i="1"/>
  <c r="F558" i="1"/>
  <c r="E558" i="1"/>
  <c r="L557" i="1"/>
  <c r="K557" i="1"/>
  <c r="J557" i="1"/>
  <c r="I557" i="1"/>
  <c r="H557" i="1"/>
  <c r="G557" i="1"/>
  <c r="F557" i="1"/>
  <c r="E557" i="1"/>
  <c r="L556" i="1"/>
  <c r="K556" i="1"/>
  <c r="J556" i="1"/>
  <c r="I556" i="1"/>
  <c r="H556" i="1"/>
  <c r="G556" i="1"/>
  <c r="F556" i="1"/>
  <c r="E556" i="1"/>
  <c r="L555" i="1"/>
  <c r="K555" i="1"/>
  <c r="J555" i="1"/>
  <c r="I555" i="1"/>
  <c r="H555" i="1"/>
  <c r="G555" i="1"/>
  <c r="F555" i="1"/>
  <c r="E555" i="1"/>
  <c r="L554" i="1"/>
  <c r="K554" i="1"/>
  <c r="J554" i="1"/>
  <c r="I554" i="1"/>
  <c r="H554" i="1"/>
  <c r="G554" i="1"/>
  <c r="F554" i="1"/>
  <c r="E554" i="1"/>
  <c r="L553" i="1"/>
  <c r="K553" i="1"/>
  <c r="J553" i="1"/>
  <c r="I553" i="1"/>
  <c r="H553" i="1"/>
  <c r="G553" i="1"/>
  <c r="F553" i="1"/>
  <c r="E553" i="1"/>
  <c r="L552" i="1"/>
  <c r="K552" i="1"/>
  <c r="J552" i="1"/>
  <c r="I552" i="1"/>
  <c r="H552" i="1"/>
  <c r="G552" i="1"/>
  <c r="F552" i="1"/>
  <c r="E552" i="1"/>
  <c r="L551" i="1"/>
  <c r="K551" i="1"/>
  <c r="J551" i="1"/>
  <c r="I551" i="1"/>
  <c r="H551" i="1"/>
  <c r="G551" i="1"/>
  <c r="F551" i="1"/>
  <c r="E551" i="1"/>
  <c r="L550" i="1"/>
  <c r="K550" i="1"/>
  <c r="J550" i="1"/>
  <c r="I550" i="1"/>
  <c r="H550" i="1"/>
  <c r="G550" i="1"/>
  <c r="F550" i="1"/>
  <c r="E550" i="1"/>
  <c r="L549" i="1"/>
  <c r="K549" i="1"/>
  <c r="J549" i="1"/>
  <c r="I549" i="1"/>
  <c r="H549" i="1"/>
  <c r="G549" i="1"/>
  <c r="F549" i="1"/>
  <c r="E549" i="1"/>
  <c r="L548" i="1"/>
  <c r="K548" i="1"/>
  <c r="J548" i="1"/>
  <c r="I548" i="1"/>
  <c r="H548" i="1"/>
  <c r="G548" i="1"/>
  <c r="F548" i="1"/>
  <c r="E548" i="1"/>
  <c r="L547" i="1"/>
  <c r="K547" i="1"/>
  <c r="J547" i="1"/>
  <c r="I547" i="1"/>
  <c r="H547" i="1"/>
  <c r="G547" i="1"/>
  <c r="F547" i="1"/>
  <c r="E547" i="1"/>
  <c r="L546" i="1"/>
  <c r="K546" i="1"/>
  <c r="J546" i="1"/>
  <c r="I546" i="1"/>
  <c r="H546" i="1"/>
  <c r="G546" i="1"/>
  <c r="F546" i="1"/>
  <c r="E546" i="1"/>
  <c r="L545" i="1"/>
  <c r="K545" i="1"/>
  <c r="J545" i="1"/>
  <c r="I545" i="1"/>
  <c r="H545" i="1"/>
  <c r="G545" i="1"/>
  <c r="F545" i="1"/>
  <c r="E545" i="1"/>
  <c r="L544" i="1"/>
  <c r="K544" i="1"/>
  <c r="J544" i="1"/>
  <c r="I544" i="1"/>
  <c r="H544" i="1"/>
  <c r="G544" i="1"/>
  <c r="F544" i="1"/>
  <c r="E544" i="1"/>
  <c r="L543" i="1"/>
  <c r="K543" i="1"/>
  <c r="J543" i="1"/>
  <c r="I543" i="1"/>
  <c r="H543" i="1"/>
  <c r="G543" i="1"/>
  <c r="F543" i="1"/>
  <c r="E543" i="1"/>
  <c r="L542" i="1"/>
  <c r="K542" i="1"/>
  <c r="J542" i="1"/>
  <c r="I542" i="1"/>
  <c r="H542" i="1"/>
  <c r="G542" i="1"/>
  <c r="F542" i="1"/>
  <c r="E542" i="1"/>
  <c r="L541" i="1"/>
  <c r="K541" i="1"/>
  <c r="J541" i="1"/>
  <c r="I541" i="1"/>
  <c r="H541" i="1"/>
  <c r="G541" i="1"/>
  <c r="F541" i="1"/>
  <c r="E541" i="1"/>
  <c r="L540" i="1"/>
  <c r="K540" i="1"/>
  <c r="J540" i="1"/>
  <c r="I540" i="1"/>
  <c r="H540" i="1"/>
  <c r="G540" i="1"/>
  <c r="F540" i="1"/>
  <c r="E540" i="1"/>
  <c r="L539" i="1"/>
  <c r="K539" i="1"/>
  <c r="J539" i="1"/>
  <c r="I539" i="1"/>
  <c r="H539" i="1"/>
  <c r="G539" i="1"/>
  <c r="F539" i="1"/>
  <c r="E539" i="1"/>
  <c r="L538" i="1"/>
  <c r="K538" i="1"/>
  <c r="J538" i="1"/>
  <c r="I538" i="1"/>
  <c r="H538" i="1"/>
  <c r="G538" i="1"/>
  <c r="F538" i="1"/>
  <c r="E538" i="1"/>
  <c r="L537" i="1"/>
  <c r="K537" i="1"/>
  <c r="J537" i="1"/>
  <c r="I537" i="1"/>
  <c r="H537" i="1"/>
  <c r="G537" i="1"/>
  <c r="F537" i="1"/>
  <c r="E537" i="1"/>
  <c r="L536" i="1"/>
  <c r="K536" i="1"/>
  <c r="J536" i="1"/>
  <c r="I536" i="1"/>
  <c r="H536" i="1"/>
  <c r="G536" i="1"/>
  <c r="F536" i="1"/>
  <c r="E536" i="1"/>
  <c r="L535" i="1"/>
  <c r="K535" i="1"/>
  <c r="J535" i="1"/>
  <c r="I535" i="1"/>
  <c r="H535" i="1"/>
  <c r="G535" i="1"/>
  <c r="F535" i="1"/>
  <c r="E535" i="1"/>
  <c r="L534" i="1"/>
  <c r="K534" i="1"/>
  <c r="J534" i="1"/>
  <c r="I534" i="1"/>
  <c r="H534" i="1"/>
  <c r="G534" i="1"/>
  <c r="F534" i="1"/>
  <c r="E534" i="1"/>
  <c r="L533" i="1"/>
  <c r="K533" i="1"/>
  <c r="J533" i="1"/>
  <c r="I533" i="1"/>
  <c r="H533" i="1"/>
  <c r="G533" i="1"/>
  <c r="F533" i="1"/>
  <c r="E533" i="1"/>
  <c r="L532" i="1"/>
  <c r="K532" i="1"/>
  <c r="J532" i="1"/>
  <c r="I532" i="1"/>
  <c r="H532" i="1"/>
  <c r="G532" i="1"/>
  <c r="F532" i="1"/>
  <c r="E532" i="1"/>
  <c r="L531" i="1"/>
  <c r="K531" i="1"/>
  <c r="J531" i="1"/>
  <c r="I531" i="1"/>
  <c r="H531" i="1"/>
  <c r="G531" i="1"/>
  <c r="F531" i="1"/>
  <c r="E531" i="1"/>
  <c r="L530" i="1"/>
  <c r="K530" i="1"/>
  <c r="J530" i="1"/>
  <c r="I530" i="1"/>
  <c r="H530" i="1"/>
  <c r="G530" i="1"/>
  <c r="F530" i="1"/>
  <c r="E530" i="1"/>
  <c r="L529" i="1"/>
  <c r="K529" i="1"/>
  <c r="J529" i="1"/>
  <c r="I529" i="1"/>
  <c r="H529" i="1"/>
  <c r="G529" i="1"/>
  <c r="F529" i="1"/>
  <c r="E529" i="1"/>
  <c r="L528" i="1"/>
  <c r="K528" i="1"/>
  <c r="J528" i="1"/>
  <c r="I528" i="1"/>
  <c r="H528" i="1"/>
  <c r="G528" i="1"/>
  <c r="F528" i="1"/>
  <c r="E528" i="1"/>
  <c r="L527" i="1"/>
  <c r="K527" i="1"/>
  <c r="J527" i="1"/>
  <c r="I527" i="1"/>
  <c r="H527" i="1"/>
  <c r="G527" i="1"/>
  <c r="F527" i="1"/>
  <c r="E527" i="1"/>
  <c r="L526" i="1"/>
  <c r="K526" i="1"/>
  <c r="J526" i="1"/>
  <c r="I526" i="1"/>
  <c r="H526" i="1"/>
  <c r="G526" i="1"/>
  <c r="F526" i="1"/>
  <c r="E526" i="1"/>
  <c r="L525" i="1"/>
  <c r="K525" i="1"/>
  <c r="J525" i="1"/>
  <c r="I525" i="1"/>
  <c r="H525" i="1"/>
  <c r="G525" i="1"/>
  <c r="F525" i="1"/>
  <c r="E525" i="1"/>
  <c r="L524" i="1"/>
  <c r="K524" i="1"/>
  <c r="J524" i="1"/>
  <c r="I524" i="1"/>
  <c r="H524" i="1"/>
  <c r="G524" i="1"/>
  <c r="F524" i="1"/>
  <c r="E524" i="1"/>
  <c r="L523" i="1"/>
  <c r="K523" i="1"/>
  <c r="J523" i="1"/>
  <c r="I523" i="1"/>
  <c r="H523" i="1"/>
  <c r="G523" i="1"/>
  <c r="F523" i="1"/>
  <c r="E523" i="1"/>
  <c r="L522" i="1"/>
  <c r="K522" i="1"/>
  <c r="J522" i="1"/>
  <c r="I522" i="1"/>
  <c r="H522" i="1"/>
  <c r="G522" i="1"/>
  <c r="F522" i="1"/>
  <c r="E522" i="1"/>
  <c r="L521" i="1"/>
  <c r="K521" i="1"/>
  <c r="J521" i="1"/>
  <c r="I521" i="1"/>
  <c r="H521" i="1"/>
  <c r="G521" i="1"/>
  <c r="F521" i="1"/>
  <c r="E521" i="1"/>
  <c r="L520" i="1"/>
  <c r="K520" i="1"/>
  <c r="J520" i="1"/>
  <c r="I520" i="1"/>
  <c r="H520" i="1"/>
  <c r="G520" i="1"/>
  <c r="F520" i="1"/>
  <c r="E520" i="1"/>
  <c r="L519" i="1"/>
  <c r="K519" i="1"/>
  <c r="J519" i="1"/>
  <c r="I519" i="1"/>
  <c r="H519" i="1"/>
  <c r="G519" i="1"/>
  <c r="F519" i="1"/>
  <c r="E519" i="1"/>
  <c r="L518" i="1"/>
  <c r="K518" i="1"/>
  <c r="J518" i="1"/>
  <c r="I518" i="1"/>
  <c r="H518" i="1"/>
  <c r="G518" i="1"/>
  <c r="F518" i="1"/>
  <c r="E518" i="1"/>
  <c r="L517" i="1"/>
  <c r="K517" i="1"/>
  <c r="J517" i="1"/>
  <c r="I517" i="1"/>
  <c r="H517" i="1"/>
  <c r="G517" i="1"/>
  <c r="F517" i="1"/>
  <c r="E517" i="1"/>
  <c r="L516" i="1"/>
  <c r="K516" i="1"/>
  <c r="J516" i="1"/>
  <c r="I516" i="1"/>
  <c r="H516" i="1"/>
  <c r="G516" i="1"/>
  <c r="F516" i="1"/>
  <c r="E516" i="1"/>
  <c r="L515" i="1"/>
  <c r="K515" i="1"/>
  <c r="J515" i="1"/>
  <c r="I515" i="1"/>
  <c r="H515" i="1"/>
  <c r="G515" i="1"/>
  <c r="F515" i="1"/>
  <c r="E515" i="1"/>
  <c r="L514" i="1"/>
  <c r="K514" i="1"/>
  <c r="J514" i="1"/>
  <c r="I514" i="1"/>
  <c r="H514" i="1"/>
  <c r="G514" i="1"/>
  <c r="F514" i="1"/>
  <c r="E514" i="1"/>
  <c r="L513" i="1"/>
  <c r="K513" i="1"/>
  <c r="J513" i="1"/>
  <c r="I513" i="1"/>
  <c r="H513" i="1"/>
  <c r="G513" i="1"/>
  <c r="F513" i="1"/>
  <c r="E513" i="1"/>
  <c r="L512" i="1"/>
  <c r="K512" i="1"/>
  <c r="J512" i="1"/>
  <c r="I512" i="1"/>
  <c r="H512" i="1"/>
  <c r="G512" i="1"/>
  <c r="F512" i="1"/>
  <c r="E512" i="1"/>
  <c r="L511" i="1"/>
  <c r="K511" i="1"/>
  <c r="J511" i="1"/>
  <c r="I511" i="1"/>
  <c r="H511" i="1"/>
  <c r="G511" i="1"/>
  <c r="F511" i="1"/>
  <c r="E511" i="1"/>
  <c r="L510" i="1"/>
  <c r="K510" i="1"/>
  <c r="J510" i="1"/>
  <c r="I510" i="1"/>
  <c r="H510" i="1"/>
  <c r="G510" i="1"/>
  <c r="F510" i="1"/>
  <c r="E510" i="1"/>
  <c r="L509" i="1"/>
  <c r="K509" i="1"/>
  <c r="J509" i="1"/>
  <c r="I509" i="1"/>
  <c r="H509" i="1"/>
  <c r="G509" i="1"/>
  <c r="F509" i="1"/>
  <c r="E509" i="1"/>
  <c r="L508" i="1"/>
  <c r="K508" i="1"/>
  <c r="J508" i="1"/>
  <c r="I508" i="1"/>
  <c r="H508" i="1"/>
  <c r="G508" i="1"/>
  <c r="F508" i="1"/>
  <c r="E508" i="1"/>
  <c r="L507" i="1"/>
  <c r="K507" i="1"/>
  <c r="J507" i="1"/>
  <c r="I507" i="1"/>
  <c r="H507" i="1"/>
  <c r="G507" i="1"/>
  <c r="F507" i="1"/>
  <c r="E507" i="1"/>
  <c r="L506" i="1"/>
  <c r="K506" i="1"/>
  <c r="J506" i="1"/>
  <c r="I506" i="1"/>
  <c r="H506" i="1"/>
  <c r="G506" i="1"/>
  <c r="F506" i="1"/>
  <c r="E506" i="1"/>
  <c r="L505" i="1"/>
  <c r="K505" i="1"/>
  <c r="J505" i="1"/>
  <c r="I505" i="1"/>
  <c r="H505" i="1"/>
  <c r="G505" i="1"/>
  <c r="F505" i="1"/>
  <c r="E505" i="1"/>
  <c r="L504" i="1"/>
  <c r="K504" i="1"/>
  <c r="J504" i="1"/>
  <c r="I504" i="1"/>
  <c r="H504" i="1"/>
  <c r="G504" i="1"/>
  <c r="F504" i="1"/>
  <c r="E504" i="1"/>
  <c r="L503" i="1"/>
  <c r="K503" i="1"/>
  <c r="J503" i="1"/>
  <c r="I503" i="1"/>
  <c r="H503" i="1"/>
  <c r="G503" i="1"/>
  <c r="F503" i="1"/>
  <c r="E503" i="1"/>
  <c r="L502" i="1"/>
  <c r="K502" i="1"/>
  <c r="J502" i="1"/>
  <c r="I502" i="1"/>
  <c r="H502" i="1"/>
  <c r="G502" i="1"/>
  <c r="F502" i="1"/>
  <c r="E502" i="1"/>
  <c r="L501" i="1"/>
  <c r="K501" i="1"/>
  <c r="J501" i="1"/>
  <c r="I501" i="1"/>
  <c r="H501" i="1"/>
  <c r="G501" i="1"/>
  <c r="F501" i="1"/>
  <c r="E501" i="1"/>
  <c r="L500" i="1"/>
  <c r="K500" i="1"/>
  <c r="J500" i="1"/>
  <c r="I500" i="1"/>
  <c r="H500" i="1"/>
  <c r="G500" i="1"/>
  <c r="F500" i="1"/>
  <c r="E500" i="1"/>
  <c r="L499" i="1"/>
  <c r="K499" i="1"/>
  <c r="J499" i="1"/>
  <c r="I499" i="1"/>
  <c r="H499" i="1"/>
  <c r="G499" i="1"/>
  <c r="F499" i="1"/>
  <c r="E499" i="1"/>
  <c r="L498" i="1"/>
  <c r="K498" i="1"/>
  <c r="J498" i="1"/>
  <c r="I498" i="1"/>
  <c r="H498" i="1"/>
  <c r="G498" i="1"/>
  <c r="F498" i="1"/>
  <c r="E498" i="1"/>
  <c r="L497" i="1"/>
  <c r="K497" i="1"/>
  <c r="J497" i="1"/>
  <c r="I497" i="1"/>
  <c r="H497" i="1"/>
  <c r="G497" i="1"/>
  <c r="F497" i="1"/>
  <c r="E497" i="1"/>
  <c r="L496" i="1"/>
  <c r="K496" i="1"/>
  <c r="J496" i="1"/>
  <c r="I496" i="1"/>
  <c r="H496" i="1"/>
  <c r="G496" i="1"/>
  <c r="F496" i="1"/>
  <c r="E496" i="1"/>
  <c r="L495" i="1"/>
  <c r="K495" i="1"/>
  <c r="J495" i="1"/>
  <c r="I495" i="1"/>
  <c r="H495" i="1"/>
  <c r="G495" i="1"/>
  <c r="F495" i="1"/>
  <c r="E495" i="1"/>
  <c r="L494" i="1"/>
  <c r="K494" i="1"/>
  <c r="J494" i="1"/>
  <c r="I494" i="1"/>
  <c r="H494" i="1"/>
  <c r="G494" i="1"/>
  <c r="F494" i="1"/>
  <c r="E494" i="1"/>
  <c r="L493" i="1"/>
  <c r="K493" i="1"/>
  <c r="J493" i="1"/>
  <c r="I493" i="1"/>
  <c r="H493" i="1"/>
  <c r="G493" i="1"/>
  <c r="F493" i="1"/>
  <c r="E493" i="1"/>
  <c r="L492" i="1"/>
  <c r="K492" i="1"/>
  <c r="J492" i="1"/>
  <c r="I492" i="1"/>
  <c r="H492" i="1"/>
  <c r="G492" i="1"/>
  <c r="F492" i="1"/>
  <c r="E492" i="1"/>
  <c r="L491" i="1"/>
  <c r="K491" i="1"/>
  <c r="J491" i="1"/>
  <c r="I491" i="1"/>
  <c r="H491" i="1"/>
  <c r="G491" i="1"/>
  <c r="F491" i="1"/>
  <c r="E491" i="1"/>
  <c r="L490" i="1"/>
  <c r="K490" i="1"/>
  <c r="J490" i="1"/>
  <c r="I490" i="1"/>
  <c r="H490" i="1"/>
  <c r="G490" i="1"/>
  <c r="F490" i="1"/>
  <c r="E490" i="1"/>
  <c r="L489" i="1"/>
  <c r="K489" i="1"/>
  <c r="J489" i="1"/>
  <c r="I489" i="1"/>
  <c r="H489" i="1"/>
  <c r="G489" i="1"/>
  <c r="F489" i="1"/>
  <c r="E489" i="1"/>
  <c r="L488" i="1"/>
  <c r="K488" i="1"/>
  <c r="J488" i="1"/>
  <c r="I488" i="1"/>
  <c r="H488" i="1"/>
  <c r="G488" i="1"/>
  <c r="F488" i="1"/>
  <c r="E488" i="1"/>
  <c r="L487" i="1"/>
  <c r="K487" i="1"/>
  <c r="J487" i="1"/>
  <c r="I487" i="1"/>
  <c r="H487" i="1"/>
  <c r="G487" i="1"/>
  <c r="F487" i="1"/>
  <c r="E487" i="1"/>
  <c r="L486" i="1"/>
  <c r="K486" i="1"/>
  <c r="J486" i="1"/>
  <c r="I486" i="1"/>
  <c r="H486" i="1"/>
  <c r="G486" i="1"/>
  <c r="F486" i="1"/>
  <c r="E486" i="1"/>
  <c r="L485" i="1"/>
  <c r="K485" i="1"/>
  <c r="J485" i="1"/>
  <c r="I485" i="1"/>
  <c r="H485" i="1"/>
  <c r="G485" i="1"/>
  <c r="F485" i="1"/>
  <c r="E485" i="1"/>
  <c r="L484" i="1"/>
  <c r="K484" i="1"/>
  <c r="J484" i="1"/>
  <c r="I484" i="1"/>
  <c r="H484" i="1"/>
  <c r="G484" i="1"/>
  <c r="F484" i="1"/>
  <c r="E484" i="1"/>
  <c r="L483" i="1"/>
  <c r="K483" i="1"/>
  <c r="J483" i="1"/>
  <c r="I483" i="1"/>
  <c r="H483" i="1"/>
  <c r="G483" i="1"/>
  <c r="F483" i="1"/>
  <c r="E483" i="1"/>
  <c r="L482" i="1"/>
  <c r="K482" i="1"/>
  <c r="J482" i="1"/>
  <c r="I482" i="1"/>
  <c r="H482" i="1"/>
  <c r="G482" i="1"/>
  <c r="F482" i="1"/>
  <c r="E482" i="1"/>
  <c r="L481" i="1"/>
  <c r="K481" i="1"/>
  <c r="J481" i="1"/>
  <c r="I481" i="1"/>
  <c r="H481" i="1"/>
  <c r="G481" i="1"/>
  <c r="F481" i="1"/>
  <c r="E481" i="1"/>
  <c r="L480" i="1"/>
  <c r="K480" i="1"/>
  <c r="J480" i="1"/>
  <c r="I480" i="1"/>
  <c r="H480" i="1"/>
  <c r="G480" i="1"/>
  <c r="F480" i="1"/>
  <c r="E480" i="1"/>
  <c r="L479" i="1"/>
  <c r="K479" i="1"/>
  <c r="J479" i="1"/>
  <c r="I479" i="1"/>
  <c r="H479" i="1"/>
  <c r="G479" i="1"/>
  <c r="F479" i="1"/>
  <c r="E479" i="1"/>
  <c r="L478" i="1"/>
  <c r="K478" i="1"/>
  <c r="J478" i="1"/>
  <c r="I478" i="1"/>
  <c r="H478" i="1"/>
  <c r="G478" i="1"/>
  <c r="F478" i="1"/>
  <c r="E478" i="1"/>
  <c r="L477" i="1"/>
  <c r="K477" i="1"/>
  <c r="J477" i="1"/>
  <c r="I477" i="1"/>
  <c r="H477" i="1"/>
  <c r="G477" i="1"/>
  <c r="F477" i="1"/>
  <c r="E477" i="1"/>
  <c r="L476" i="1"/>
  <c r="K476" i="1"/>
  <c r="J476" i="1"/>
  <c r="I476" i="1"/>
  <c r="H476" i="1"/>
  <c r="G476" i="1"/>
  <c r="F476" i="1"/>
  <c r="E476" i="1"/>
  <c r="L475" i="1"/>
  <c r="K475" i="1"/>
  <c r="J475" i="1"/>
  <c r="I475" i="1"/>
  <c r="H475" i="1"/>
  <c r="G475" i="1"/>
  <c r="F475" i="1"/>
  <c r="E475" i="1"/>
  <c r="L474" i="1"/>
  <c r="K474" i="1"/>
  <c r="J474" i="1"/>
  <c r="I474" i="1"/>
  <c r="H474" i="1"/>
  <c r="G474" i="1"/>
  <c r="F474" i="1"/>
  <c r="E474" i="1"/>
  <c r="L473" i="1"/>
  <c r="K473" i="1"/>
  <c r="J473" i="1"/>
  <c r="I473" i="1"/>
  <c r="H473" i="1"/>
  <c r="G473" i="1"/>
  <c r="F473" i="1"/>
  <c r="E473" i="1"/>
  <c r="L472" i="1"/>
  <c r="K472" i="1"/>
  <c r="J472" i="1"/>
  <c r="I472" i="1"/>
  <c r="H472" i="1"/>
  <c r="G472" i="1"/>
  <c r="F472" i="1"/>
  <c r="E472" i="1"/>
  <c r="L471" i="1"/>
  <c r="K471" i="1"/>
  <c r="J471" i="1"/>
  <c r="I471" i="1"/>
  <c r="H471" i="1"/>
  <c r="G471" i="1"/>
  <c r="F471" i="1"/>
  <c r="E471" i="1"/>
  <c r="L470" i="1"/>
  <c r="K470" i="1"/>
  <c r="J470" i="1"/>
  <c r="I470" i="1"/>
  <c r="H470" i="1"/>
  <c r="G470" i="1"/>
  <c r="F470" i="1"/>
  <c r="E470" i="1"/>
  <c r="L469" i="1"/>
  <c r="K469" i="1"/>
  <c r="J469" i="1"/>
  <c r="I469" i="1"/>
  <c r="H469" i="1"/>
  <c r="G469" i="1"/>
  <c r="F469" i="1"/>
  <c r="E469" i="1"/>
  <c r="L468" i="1"/>
  <c r="K468" i="1"/>
  <c r="J468" i="1"/>
  <c r="I468" i="1"/>
  <c r="H468" i="1"/>
  <c r="G468" i="1"/>
  <c r="F468" i="1"/>
  <c r="E468" i="1"/>
  <c r="L467" i="1"/>
  <c r="K467" i="1"/>
  <c r="J467" i="1"/>
  <c r="I467" i="1"/>
  <c r="H467" i="1"/>
  <c r="G467" i="1"/>
  <c r="F467" i="1"/>
  <c r="E467" i="1"/>
  <c r="L466" i="1"/>
  <c r="K466" i="1"/>
  <c r="J466" i="1"/>
  <c r="I466" i="1"/>
  <c r="H466" i="1"/>
  <c r="G466" i="1"/>
  <c r="F466" i="1"/>
  <c r="E466" i="1"/>
  <c r="L465" i="1"/>
  <c r="K465" i="1"/>
  <c r="J465" i="1"/>
  <c r="I465" i="1"/>
  <c r="H465" i="1"/>
  <c r="G465" i="1"/>
  <c r="F465" i="1"/>
  <c r="E465" i="1"/>
  <c r="L464" i="1"/>
  <c r="K464" i="1"/>
  <c r="J464" i="1"/>
  <c r="I464" i="1"/>
  <c r="H464" i="1"/>
  <c r="G464" i="1"/>
  <c r="F464" i="1"/>
  <c r="E464" i="1"/>
  <c r="L463" i="1"/>
  <c r="K463" i="1"/>
  <c r="J463" i="1"/>
  <c r="I463" i="1"/>
  <c r="H463" i="1"/>
  <c r="G463" i="1"/>
  <c r="F463" i="1"/>
  <c r="E463" i="1"/>
  <c r="L462" i="1"/>
  <c r="K462" i="1"/>
  <c r="J462" i="1"/>
  <c r="I462" i="1"/>
  <c r="H462" i="1"/>
  <c r="G462" i="1"/>
  <c r="F462" i="1"/>
  <c r="E462" i="1"/>
  <c r="L461" i="1"/>
  <c r="K461" i="1"/>
  <c r="J461" i="1"/>
  <c r="I461" i="1"/>
  <c r="H461" i="1"/>
  <c r="G461" i="1"/>
  <c r="F461" i="1"/>
  <c r="E461" i="1"/>
  <c r="L460" i="1"/>
  <c r="K460" i="1"/>
  <c r="J460" i="1"/>
  <c r="I460" i="1"/>
  <c r="H460" i="1"/>
  <c r="G460" i="1"/>
  <c r="F460" i="1"/>
  <c r="E460" i="1"/>
  <c r="L459" i="1"/>
  <c r="K459" i="1"/>
  <c r="J459" i="1"/>
  <c r="I459" i="1"/>
  <c r="H459" i="1"/>
  <c r="G459" i="1"/>
  <c r="F459" i="1"/>
  <c r="E459" i="1"/>
  <c r="L458" i="1"/>
  <c r="K458" i="1"/>
  <c r="J458" i="1"/>
  <c r="I458" i="1"/>
  <c r="H458" i="1"/>
  <c r="G458" i="1"/>
  <c r="F458" i="1"/>
  <c r="E458" i="1"/>
  <c r="L457" i="1"/>
  <c r="K457" i="1"/>
  <c r="J457" i="1"/>
  <c r="I457" i="1"/>
  <c r="H457" i="1"/>
  <c r="G457" i="1"/>
  <c r="F457" i="1"/>
  <c r="E457" i="1"/>
  <c r="L456" i="1"/>
  <c r="K456" i="1"/>
  <c r="J456" i="1"/>
  <c r="I456" i="1"/>
  <c r="H456" i="1"/>
  <c r="G456" i="1"/>
  <c r="F456" i="1"/>
  <c r="E456" i="1"/>
  <c r="L455" i="1"/>
  <c r="K455" i="1"/>
  <c r="J455" i="1"/>
  <c r="I455" i="1"/>
  <c r="H455" i="1"/>
  <c r="G455" i="1"/>
  <c r="F455" i="1"/>
  <c r="E455" i="1"/>
  <c r="L454" i="1"/>
  <c r="K454" i="1"/>
  <c r="J454" i="1"/>
  <c r="I454" i="1"/>
  <c r="H454" i="1"/>
  <c r="G454" i="1"/>
  <c r="F454" i="1"/>
  <c r="E454" i="1"/>
  <c r="L453" i="1"/>
  <c r="K453" i="1"/>
  <c r="J453" i="1"/>
  <c r="I453" i="1"/>
  <c r="H453" i="1"/>
  <c r="G453" i="1"/>
  <c r="F453" i="1"/>
  <c r="E453" i="1"/>
  <c r="L452" i="1"/>
  <c r="K452" i="1"/>
  <c r="J452" i="1"/>
  <c r="I452" i="1"/>
  <c r="H452" i="1"/>
  <c r="G452" i="1"/>
  <c r="F452" i="1"/>
  <c r="E452" i="1"/>
  <c r="L451" i="1"/>
  <c r="K451" i="1"/>
  <c r="J451" i="1"/>
  <c r="I451" i="1"/>
  <c r="H451" i="1"/>
  <c r="G451" i="1"/>
  <c r="F451" i="1"/>
  <c r="E451" i="1"/>
  <c r="L450" i="1"/>
  <c r="K450" i="1"/>
  <c r="J450" i="1"/>
  <c r="I450" i="1"/>
  <c r="H450" i="1"/>
  <c r="G450" i="1"/>
  <c r="F450" i="1"/>
  <c r="E450" i="1"/>
  <c r="L449" i="1"/>
  <c r="K449" i="1"/>
  <c r="J449" i="1"/>
  <c r="I449" i="1"/>
  <c r="H449" i="1"/>
  <c r="G449" i="1"/>
  <c r="F449" i="1"/>
  <c r="E449" i="1"/>
  <c r="L448" i="1"/>
  <c r="K448" i="1"/>
  <c r="J448" i="1"/>
  <c r="I448" i="1"/>
  <c r="H448" i="1"/>
  <c r="G448" i="1"/>
  <c r="F448" i="1"/>
  <c r="E448" i="1"/>
  <c r="L447" i="1"/>
  <c r="K447" i="1"/>
  <c r="J447" i="1"/>
  <c r="I447" i="1"/>
  <c r="H447" i="1"/>
  <c r="G447" i="1"/>
  <c r="F447" i="1"/>
  <c r="E447" i="1"/>
  <c r="L446" i="1"/>
  <c r="K446" i="1"/>
  <c r="J446" i="1"/>
  <c r="I446" i="1"/>
  <c r="H446" i="1"/>
  <c r="G446" i="1"/>
  <c r="F446" i="1"/>
  <c r="E446" i="1"/>
  <c r="L445" i="1"/>
  <c r="K445" i="1"/>
  <c r="J445" i="1"/>
  <c r="I445" i="1"/>
  <c r="H445" i="1"/>
  <c r="G445" i="1"/>
  <c r="F445" i="1"/>
  <c r="E445" i="1"/>
  <c r="L444" i="1"/>
  <c r="K444" i="1"/>
  <c r="J444" i="1"/>
  <c r="I444" i="1"/>
  <c r="H444" i="1"/>
  <c r="G444" i="1"/>
  <c r="F444" i="1"/>
  <c r="E444" i="1"/>
  <c r="L443" i="1"/>
  <c r="K443" i="1"/>
  <c r="J443" i="1"/>
  <c r="I443" i="1"/>
  <c r="H443" i="1"/>
  <c r="G443" i="1"/>
  <c r="F443" i="1"/>
  <c r="E443" i="1"/>
  <c r="L442" i="1"/>
  <c r="K442" i="1"/>
  <c r="J442" i="1"/>
  <c r="I442" i="1"/>
  <c r="H442" i="1"/>
  <c r="G442" i="1"/>
  <c r="F442" i="1"/>
  <c r="E442" i="1"/>
  <c r="L441" i="1"/>
  <c r="K441" i="1"/>
  <c r="J441" i="1"/>
  <c r="I441" i="1"/>
  <c r="H441" i="1"/>
  <c r="G441" i="1"/>
  <c r="F441" i="1"/>
  <c r="E441" i="1"/>
  <c r="L440" i="1"/>
  <c r="K440" i="1"/>
  <c r="J440" i="1"/>
  <c r="I440" i="1"/>
  <c r="H440" i="1"/>
  <c r="G440" i="1"/>
  <c r="F440" i="1"/>
  <c r="E440" i="1"/>
  <c r="L439" i="1"/>
  <c r="K439" i="1"/>
  <c r="J439" i="1"/>
  <c r="I439" i="1"/>
  <c r="H439" i="1"/>
  <c r="G439" i="1"/>
  <c r="F439" i="1"/>
  <c r="E439" i="1"/>
  <c r="L438" i="1"/>
  <c r="K438" i="1"/>
  <c r="J438" i="1"/>
  <c r="I438" i="1"/>
  <c r="H438" i="1"/>
  <c r="G438" i="1"/>
  <c r="F438" i="1"/>
  <c r="E438" i="1"/>
  <c r="L437" i="1"/>
  <c r="K437" i="1"/>
  <c r="J437" i="1"/>
  <c r="I437" i="1"/>
  <c r="H437" i="1"/>
  <c r="G437" i="1"/>
  <c r="F437" i="1"/>
  <c r="E437" i="1"/>
  <c r="L436" i="1"/>
  <c r="K436" i="1"/>
  <c r="J436" i="1"/>
  <c r="I436" i="1"/>
  <c r="H436" i="1"/>
  <c r="G436" i="1"/>
  <c r="F436" i="1"/>
  <c r="E436" i="1"/>
  <c r="L435" i="1"/>
  <c r="K435" i="1"/>
  <c r="J435" i="1"/>
  <c r="I435" i="1"/>
  <c r="H435" i="1"/>
  <c r="G435" i="1"/>
  <c r="F435" i="1"/>
  <c r="E435" i="1"/>
  <c r="L434" i="1"/>
  <c r="K434" i="1"/>
  <c r="J434" i="1"/>
  <c r="I434" i="1"/>
  <c r="H434" i="1"/>
  <c r="G434" i="1"/>
  <c r="F434" i="1"/>
  <c r="E434" i="1"/>
  <c r="L433" i="1"/>
  <c r="K433" i="1"/>
  <c r="J433" i="1"/>
  <c r="I433" i="1"/>
  <c r="H433" i="1"/>
  <c r="G433" i="1"/>
  <c r="F433" i="1"/>
  <c r="E433" i="1"/>
  <c r="L432" i="1"/>
  <c r="K432" i="1"/>
  <c r="J432" i="1"/>
  <c r="I432" i="1"/>
  <c r="H432" i="1"/>
  <c r="G432" i="1"/>
  <c r="F432" i="1"/>
  <c r="E432" i="1"/>
  <c r="L431" i="1"/>
  <c r="K431" i="1"/>
  <c r="J431" i="1"/>
  <c r="I431" i="1"/>
  <c r="H431" i="1"/>
  <c r="G431" i="1"/>
  <c r="F431" i="1"/>
  <c r="E431" i="1"/>
  <c r="L430" i="1"/>
  <c r="K430" i="1"/>
  <c r="J430" i="1"/>
  <c r="I430" i="1"/>
  <c r="H430" i="1"/>
  <c r="G430" i="1"/>
  <c r="F430" i="1"/>
  <c r="E430" i="1"/>
  <c r="L429" i="1"/>
  <c r="K429" i="1"/>
  <c r="J429" i="1"/>
  <c r="I429" i="1"/>
  <c r="H429" i="1"/>
  <c r="G429" i="1"/>
  <c r="F429" i="1"/>
  <c r="E429" i="1"/>
  <c r="L428" i="1"/>
  <c r="K428" i="1"/>
  <c r="J428" i="1"/>
  <c r="I428" i="1"/>
  <c r="H428" i="1"/>
  <c r="G428" i="1"/>
  <c r="F428" i="1"/>
  <c r="E428" i="1"/>
  <c r="L427" i="1"/>
  <c r="K427" i="1"/>
  <c r="J427" i="1"/>
  <c r="I427" i="1"/>
  <c r="H427" i="1"/>
  <c r="G427" i="1"/>
  <c r="F427" i="1"/>
  <c r="E427" i="1"/>
  <c r="L426" i="1"/>
  <c r="K426" i="1"/>
  <c r="J426" i="1"/>
  <c r="I426" i="1"/>
  <c r="H426" i="1"/>
  <c r="G426" i="1"/>
  <c r="F426" i="1"/>
  <c r="E426" i="1"/>
  <c r="L425" i="1"/>
  <c r="K425" i="1"/>
  <c r="J425" i="1"/>
  <c r="I425" i="1"/>
  <c r="H425" i="1"/>
  <c r="G425" i="1"/>
  <c r="F425" i="1"/>
  <c r="E425" i="1"/>
  <c r="L424" i="1"/>
  <c r="K424" i="1"/>
  <c r="J424" i="1"/>
  <c r="I424" i="1"/>
  <c r="H424" i="1"/>
  <c r="G424" i="1"/>
  <c r="F424" i="1"/>
  <c r="E424" i="1"/>
  <c r="L423" i="1"/>
  <c r="K423" i="1"/>
  <c r="J423" i="1"/>
  <c r="I423" i="1"/>
  <c r="H423" i="1"/>
  <c r="G423" i="1"/>
  <c r="F423" i="1"/>
  <c r="E423" i="1"/>
  <c r="L422" i="1"/>
  <c r="K422" i="1"/>
  <c r="J422" i="1"/>
  <c r="I422" i="1"/>
  <c r="H422" i="1"/>
  <c r="G422" i="1"/>
  <c r="F422" i="1"/>
  <c r="E422" i="1"/>
  <c r="L421" i="1"/>
  <c r="K421" i="1"/>
  <c r="J421" i="1"/>
  <c r="I421" i="1"/>
  <c r="H421" i="1"/>
  <c r="G421" i="1"/>
  <c r="F421" i="1"/>
  <c r="E421" i="1"/>
  <c r="L420" i="1"/>
  <c r="K420" i="1"/>
  <c r="J420" i="1"/>
  <c r="I420" i="1"/>
  <c r="H420" i="1"/>
  <c r="G420" i="1"/>
  <c r="F420" i="1"/>
  <c r="E420" i="1"/>
  <c r="L419" i="1"/>
  <c r="K419" i="1"/>
  <c r="J419" i="1"/>
  <c r="I419" i="1"/>
  <c r="H419" i="1"/>
  <c r="G419" i="1"/>
  <c r="F419" i="1"/>
  <c r="E419" i="1"/>
  <c r="L418" i="1"/>
  <c r="K418" i="1"/>
  <c r="J418" i="1"/>
  <c r="I418" i="1"/>
  <c r="H418" i="1"/>
  <c r="G418" i="1"/>
  <c r="F418" i="1"/>
  <c r="E418" i="1"/>
  <c r="L417" i="1"/>
  <c r="K417" i="1"/>
  <c r="J417" i="1"/>
  <c r="I417" i="1"/>
  <c r="H417" i="1"/>
  <c r="G417" i="1"/>
  <c r="F417" i="1"/>
  <c r="E417" i="1"/>
  <c r="L416" i="1"/>
  <c r="K416" i="1"/>
  <c r="J416" i="1"/>
  <c r="I416" i="1"/>
  <c r="H416" i="1"/>
  <c r="G416" i="1"/>
  <c r="F416" i="1"/>
  <c r="E416" i="1"/>
  <c r="L415" i="1"/>
  <c r="K415" i="1"/>
  <c r="J415" i="1"/>
  <c r="I415" i="1"/>
  <c r="H415" i="1"/>
  <c r="G415" i="1"/>
  <c r="F415" i="1"/>
  <c r="E415" i="1"/>
  <c r="L414" i="1"/>
  <c r="K414" i="1"/>
  <c r="J414" i="1"/>
  <c r="I414" i="1"/>
  <c r="H414" i="1"/>
  <c r="G414" i="1"/>
  <c r="F414" i="1"/>
  <c r="E414" i="1"/>
  <c r="L413" i="1"/>
  <c r="K413" i="1"/>
  <c r="J413" i="1"/>
  <c r="I413" i="1"/>
  <c r="H413" i="1"/>
  <c r="G413" i="1"/>
  <c r="F413" i="1"/>
  <c r="E413" i="1"/>
  <c r="L412" i="1"/>
  <c r="K412" i="1"/>
  <c r="J412" i="1"/>
  <c r="I412" i="1"/>
  <c r="H412" i="1"/>
  <c r="G412" i="1"/>
  <c r="F412" i="1"/>
  <c r="E412" i="1"/>
  <c r="L411" i="1"/>
  <c r="K411" i="1"/>
  <c r="J411" i="1"/>
  <c r="I411" i="1"/>
  <c r="H411" i="1"/>
  <c r="G411" i="1"/>
  <c r="F411" i="1"/>
  <c r="E411" i="1"/>
  <c r="L410" i="1"/>
  <c r="K410" i="1"/>
  <c r="J410" i="1"/>
  <c r="I410" i="1"/>
  <c r="H410" i="1"/>
  <c r="G410" i="1"/>
  <c r="F410" i="1"/>
  <c r="E410" i="1"/>
  <c r="L409" i="1"/>
  <c r="K409" i="1"/>
  <c r="J409" i="1"/>
  <c r="I409" i="1"/>
  <c r="H409" i="1"/>
  <c r="G409" i="1"/>
  <c r="F409" i="1"/>
  <c r="E409" i="1"/>
  <c r="L408" i="1"/>
  <c r="K408" i="1"/>
  <c r="J408" i="1"/>
  <c r="I408" i="1"/>
  <c r="H408" i="1"/>
  <c r="G408" i="1"/>
  <c r="F408" i="1"/>
  <c r="E408" i="1"/>
  <c r="L407" i="1"/>
  <c r="K407" i="1"/>
  <c r="J407" i="1"/>
  <c r="I407" i="1"/>
  <c r="H407" i="1"/>
  <c r="G407" i="1"/>
  <c r="F407" i="1"/>
  <c r="E407" i="1"/>
  <c r="L406" i="1"/>
  <c r="K406" i="1"/>
  <c r="J406" i="1"/>
  <c r="I406" i="1"/>
  <c r="H406" i="1"/>
  <c r="G406" i="1"/>
  <c r="F406" i="1"/>
  <c r="E406" i="1"/>
  <c r="L405" i="1"/>
  <c r="K405" i="1"/>
  <c r="J405" i="1"/>
  <c r="I405" i="1"/>
  <c r="H405" i="1"/>
  <c r="G405" i="1"/>
  <c r="F405" i="1"/>
  <c r="E405" i="1"/>
  <c r="L404" i="1"/>
  <c r="K404" i="1"/>
  <c r="J404" i="1"/>
  <c r="I404" i="1"/>
  <c r="H404" i="1"/>
  <c r="G404" i="1"/>
  <c r="F404" i="1"/>
  <c r="E404" i="1"/>
  <c r="L403" i="1"/>
  <c r="K403" i="1"/>
  <c r="J403" i="1"/>
  <c r="I403" i="1"/>
  <c r="H403" i="1"/>
  <c r="G403" i="1"/>
  <c r="F403" i="1"/>
  <c r="E403" i="1"/>
  <c r="L402" i="1"/>
  <c r="K402" i="1"/>
  <c r="J402" i="1"/>
  <c r="I402" i="1"/>
  <c r="H402" i="1"/>
  <c r="G402" i="1"/>
  <c r="F402" i="1"/>
  <c r="E402" i="1"/>
  <c r="L401" i="1"/>
  <c r="K401" i="1"/>
  <c r="J401" i="1"/>
  <c r="I401" i="1"/>
  <c r="H401" i="1"/>
  <c r="G401" i="1"/>
  <c r="F401" i="1"/>
  <c r="E401" i="1"/>
  <c r="L400" i="1"/>
  <c r="K400" i="1"/>
  <c r="J400" i="1"/>
  <c r="I400" i="1"/>
  <c r="H400" i="1"/>
  <c r="G400" i="1"/>
  <c r="F400" i="1"/>
  <c r="E400" i="1"/>
  <c r="L399" i="1"/>
  <c r="K399" i="1"/>
  <c r="J399" i="1"/>
  <c r="I399" i="1"/>
  <c r="H399" i="1"/>
  <c r="G399" i="1"/>
  <c r="F399" i="1"/>
  <c r="E399" i="1"/>
  <c r="L398" i="1"/>
  <c r="K398" i="1"/>
  <c r="J398" i="1"/>
  <c r="I398" i="1"/>
  <c r="H398" i="1"/>
  <c r="G398" i="1"/>
  <c r="F398" i="1"/>
  <c r="E398" i="1"/>
  <c r="L397" i="1"/>
  <c r="K397" i="1"/>
  <c r="J397" i="1"/>
  <c r="I397" i="1"/>
  <c r="H397" i="1"/>
  <c r="G397" i="1"/>
  <c r="F397" i="1"/>
  <c r="E397" i="1"/>
  <c r="L396" i="1"/>
  <c r="K396" i="1"/>
  <c r="J396" i="1"/>
  <c r="I396" i="1"/>
  <c r="H396" i="1"/>
  <c r="G396" i="1"/>
  <c r="F396" i="1"/>
  <c r="E396" i="1"/>
  <c r="L395" i="1"/>
  <c r="K395" i="1"/>
  <c r="J395" i="1"/>
  <c r="I395" i="1"/>
  <c r="H395" i="1"/>
  <c r="G395" i="1"/>
  <c r="F395" i="1"/>
  <c r="E395" i="1"/>
  <c r="L394" i="1"/>
  <c r="K394" i="1"/>
  <c r="J394" i="1"/>
  <c r="I394" i="1"/>
  <c r="H394" i="1"/>
  <c r="G394" i="1"/>
  <c r="F394" i="1"/>
  <c r="E394" i="1"/>
  <c r="L393" i="1"/>
  <c r="K393" i="1"/>
  <c r="J393" i="1"/>
  <c r="I393" i="1"/>
  <c r="H393" i="1"/>
  <c r="G393" i="1"/>
  <c r="F393" i="1"/>
  <c r="E393" i="1"/>
  <c r="L392" i="1"/>
  <c r="K392" i="1"/>
  <c r="J392" i="1"/>
  <c r="I392" i="1"/>
  <c r="H392" i="1"/>
  <c r="G392" i="1"/>
  <c r="F392" i="1"/>
  <c r="E392" i="1"/>
  <c r="L391" i="1"/>
  <c r="K391" i="1"/>
  <c r="J391" i="1"/>
  <c r="I391" i="1"/>
  <c r="H391" i="1"/>
  <c r="G391" i="1"/>
  <c r="F391" i="1"/>
  <c r="E391" i="1"/>
  <c r="L390" i="1"/>
  <c r="K390" i="1"/>
  <c r="J390" i="1"/>
  <c r="I390" i="1"/>
  <c r="H390" i="1"/>
  <c r="G390" i="1"/>
  <c r="F390" i="1"/>
  <c r="E390" i="1"/>
  <c r="L389" i="1"/>
  <c r="K389" i="1"/>
  <c r="J389" i="1"/>
  <c r="I389" i="1"/>
  <c r="H389" i="1"/>
  <c r="G389" i="1"/>
  <c r="F389" i="1"/>
  <c r="E389" i="1"/>
  <c r="L388" i="1"/>
  <c r="K388" i="1"/>
  <c r="J388" i="1"/>
  <c r="I388" i="1"/>
  <c r="H388" i="1"/>
  <c r="G388" i="1"/>
  <c r="F388" i="1"/>
  <c r="E388" i="1"/>
  <c r="L387" i="1"/>
  <c r="K387" i="1"/>
  <c r="J387" i="1"/>
  <c r="I387" i="1"/>
  <c r="H387" i="1"/>
  <c r="G387" i="1"/>
  <c r="F387" i="1"/>
  <c r="E387" i="1"/>
  <c r="L386" i="1"/>
  <c r="K386" i="1"/>
  <c r="J386" i="1"/>
  <c r="I386" i="1"/>
  <c r="H386" i="1"/>
  <c r="G386" i="1"/>
  <c r="F386" i="1"/>
  <c r="E386" i="1"/>
  <c r="L385" i="1"/>
  <c r="K385" i="1"/>
  <c r="J385" i="1"/>
  <c r="I385" i="1"/>
  <c r="H385" i="1"/>
  <c r="G385" i="1"/>
  <c r="F385" i="1"/>
  <c r="E385" i="1"/>
  <c r="L384" i="1"/>
  <c r="K384" i="1"/>
  <c r="J384" i="1"/>
  <c r="I384" i="1"/>
  <c r="H384" i="1"/>
  <c r="G384" i="1"/>
  <c r="F384" i="1"/>
  <c r="E384" i="1"/>
  <c r="L383" i="1"/>
  <c r="K383" i="1"/>
  <c r="J383" i="1"/>
  <c r="I383" i="1"/>
  <c r="H383" i="1"/>
  <c r="G383" i="1"/>
  <c r="F383" i="1"/>
  <c r="E383" i="1"/>
  <c r="L382" i="1"/>
  <c r="K382" i="1"/>
  <c r="J382" i="1"/>
  <c r="I382" i="1"/>
  <c r="H382" i="1"/>
  <c r="G382" i="1"/>
  <c r="F382" i="1"/>
  <c r="E382" i="1"/>
  <c r="L381" i="1"/>
  <c r="K381" i="1"/>
  <c r="J381" i="1"/>
  <c r="I381" i="1"/>
  <c r="H381" i="1"/>
  <c r="G381" i="1"/>
  <c r="F381" i="1"/>
  <c r="E381" i="1"/>
  <c r="L380" i="1"/>
  <c r="K380" i="1"/>
  <c r="J380" i="1"/>
  <c r="I380" i="1"/>
  <c r="H380" i="1"/>
  <c r="G380" i="1"/>
  <c r="F380" i="1"/>
  <c r="E380" i="1"/>
  <c r="L379" i="1"/>
  <c r="K379" i="1"/>
  <c r="J379" i="1"/>
  <c r="I379" i="1"/>
  <c r="H379" i="1"/>
  <c r="G379" i="1"/>
  <c r="F379" i="1"/>
  <c r="E379" i="1"/>
  <c r="L378" i="1"/>
  <c r="K378" i="1"/>
  <c r="J378" i="1"/>
  <c r="I378" i="1"/>
  <c r="H378" i="1"/>
  <c r="G378" i="1"/>
  <c r="F378" i="1"/>
  <c r="E378" i="1"/>
  <c r="L377" i="1"/>
  <c r="K377" i="1"/>
  <c r="J377" i="1"/>
  <c r="I377" i="1"/>
  <c r="H377" i="1"/>
  <c r="G377" i="1"/>
  <c r="F377" i="1"/>
  <c r="E377" i="1"/>
  <c r="L376" i="1"/>
  <c r="K376" i="1"/>
  <c r="J376" i="1"/>
  <c r="I376" i="1"/>
  <c r="H376" i="1"/>
  <c r="G376" i="1"/>
  <c r="F376" i="1"/>
  <c r="E376" i="1"/>
  <c r="L375" i="1"/>
  <c r="K375" i="1"/>
  <c r="J375" i="1"/>
  <c r="I375" i="1"/>
  <c r="H375" i="1"/>
  <c r="G375" i="1"/>
  <c r="F375" i="1"/>
  <c r="E375" i="1"/>
  <c r="L374" i="1"/>
  <c r="K374" i="1"/>
  <c r="J374" i="1"/>
  <c r="I374" i="1"/>
  <c r="H374" i="1"/>
  <c r="G374" i="1"/>
  <c r="F374" i="1"/>
  <c r="E374" i="1"/>
  <c r="L373" i="1"/>
  <c r="K373" i="1"/>
  <c r="J373" i="1"/>
  <c r="I373" i="1"/>
  <c r="H373" i="1"/>
  <c r="G373" i="1"/>
  <c r="F373" i="1"/>
  <c r="E373" i="1"/>
  <c r="L372" i="1"/>
  <c r="K372" i="1"/>
  <c r="J372" i="1"/>
  <c r="I372" i="1"/>
  <c r="H372" i="1"/>
  <c r="G372" i="1"/>
  <c r="F372" i="1"/>
  <c r="E372" i="1"/>
  <c r="L371" i="1"/>
  <c r="K371" i="1"/>
  <c r="J371" i="1"/>
  <c r="I371" i="1"/>
  <c r="H371" i="1"/>
  <c r="G371" i="1"/>
  <c r="F371" i="1"/>
  <c r="E371" i="1"/>
  <c r="L370" i="1"/>
  <c r="K370" i="1"/>
  <c r="J370" i="1"/>
  <c r="I370" i="1"/>
  <c r="H370" i="1"/>
  <c r="G370" i="1"/>
  <c r="F370" i="1"/>
  <c r="E370" i="1"/>
  <c r="L369" i="1"/>
  <c r="K369" i="1"/>
  <c r="J369" i="1"/>
  <c r="I369" i="1"/>
  <c r="H369" i="1"/>
  <c r="G369" i="1"/>
  <c r="F369" i="1"/>
  <c r="E369" i="1"/>
  <c r="L368" i="1"/>
  <c r="K368" i="1"/>
  <c r="J368" i="1"/>
  <c r="I368" i="1"/>
  <c r="H368" i="1"/>
  <c r="G368" i="1"/>
  <c r="F368" i="1"/>
  <c r="E368" i="1"/>
  <c r="L367" i="1"/>
  <c r="K367" i="1"/>
  <c r="J367" i="1"/>
  <c r="I367" i="1"/>
  <c r="H367" i="1"/>
  <c r="G367" i="1"/>
  <c r="F367" i="1"/>
  <c r="E367" i="1"/>
  <c r="L366" i="1"/>
  <c r="K366" i="1"/>
  <c r="J366" i="1"/>
  <c r="I366" i="1"/>
  <c r="H366" i="1"/>
  <c r="G366" i="1"/>
  <c r="F366" i="1"/>
  <c r="E366" i="1"/>
  <c r="L365" i="1"/>
  <c r="K365" i="1"/>
  <c r="J365" i="1"/>
  <c r="I365" i="1"/>
  <c r="H365" i="1"/>
  <c r="G365" i="1"/>
  <c r="F365" i="1"/>
  <c r="E365" i="1"/>
  <c r="L364" i="1"/>
  <c r="K364" i="1"/>
  <c r="J364" i="1"/>
  <c r="I364" i="1"/>
  <c r="H364" i="1"/>
  <c r="G364" i="1"/>
  <c r="F364" i="1"/>
  <c r="E364" i="1"/>
  <c r="L363" i="1"/>
  <c r="K363" i="1"/>
  <c r="J363" i="1"/>
  <c r="I363" i="1"/>
  <c r="H363" i="1"/>
  <c r="G363" i="1"/>
  <c r="F363" i="1"/>
  <c r="E363" i="1"/>
  <c r="L362" i="1"/>
  <c r="K362" i="1"/>
  <c r="J362" i="1"/>
  <c r="I362" i="1"/>
  <c r="H362" i="1"/>
  <c r="G362" i="1"/>
  <c r="F362" i="1"/>
  <c r="E362" i="1"/>
  <c r="L361" i="1"/>
  <c r="K361" i="1"/>
  <c r="J361" i="1"/>
  <c r="I361" i="1"/>
  <c r="H361" i="1"/>
  <c r="G361" i="1"/>
  <c r="F361" i="1"/>
  <c r="E361" i="1"/>
  <c r="L360" i="1"/>
  <c r="K360" i="1"/>
  <c r="J360" i="1"/>
  <c r="I360" i="1"/>
  <c r="H360" i="1"/>
  <c r="G360" i="1"/>
  <c r="F360" i="1"/>
  <c r="E360" i="1"/>
  <c r="L359" i="1"/>
  <c r="K359" i="1"/>
  <c r="J359" i="1"/>
  <c r="I359" i="1"/>
  <c r="H359" i="1"/>
  <c r="G359" i="1"/>
  <c r="F359" i="1"/>
  <c r="E359" i="1"/>
  <c r="L358" i="1"/>
  <c r="K358" i="1"/>
  <c r="J358" i="1"/>
  <c r="I358" i="1"/>
  <c r="H358" i="1"/>
  <c r="G358" i="1"/>
  <c r="F358" i="1"/>
  <c r="E358" i="1"/>
  <c r="L357" i="1"/>
  <c r="K357" i="1"/>
  <c r="J357" i="1"/>
  <c r="I357" i="1"/>
  <c r="H357" i="1"/>
  <c r="G357" i="1"/>
  <c r="F357" i="1"/>
  <c r="E357" i="1"/>
  <c r="L356" i="1"/>
  <c r="K356" i="1"/>
  <c r="J356" i="1"/>
  <c r="I356" i="1"/>
  <c r="H356" i="1"/>
  <c r="G356" i="1"/>
  <c r="F356" i="1"/>
  <c r="E356" i="1"/>
  <c r="L355" i="1"/>
  <c r="K355" i="1"/>
  <c r="J355" i="1"/>
  <c r="I355" i="1"/>
  <c r="H355" i="1"/>
  <c r="G355" i="1"/>
  <c r="F355" i="1"/>
  <c r="E355" i="1"/>
  <c r="L354" i="1"/>
  <c r="K354" i="1"/>
  <c r="J354" i="1"/>
  <c r="I354" i="1"/>
  <c r="H354" i="1"/>
  <c r="G354" i="1"/>
  <c r="F354" i="1"/>
  <c r="E354" i="1"/>
  <c r="L353" i="1"/>
  <c r="K353" i="1"/>
  <c r="J353" i="1"/>
  <c r="I353" i="1"/>
  <c r="H353" i="1"/>
  <c r="G353" i="1"/>
  <c r="F353" i="1"/>
  <c r="E353" i="1"/>
  <c r="L352" i="1"/>
  <c r="K352" i="1"/>
  <c r="J352" i="1"/>
  <c r="I352" i="1"/>
  <c r="H352" i="1"/>
  <c r="G352" i="1"/>
  <c r="F352" i="1"/>
  <c r="E352" i="1"/>
  <c r="L351" i="1"/>
  <c r="K351" i="1"/>
  <c r="J351" i="1"/>
  <c r="I351" i="1"/>
  <c r="H351" i="1"/>
  <c r="G351" i="1"/>
  <c r="F351" i="1"/>
  <c r="E351" i="1"/>
  <c r="L350" i="1"/>
  <c r="K350" i="1"/>
  <c r="J350" i="1"/>
  <c r="I350" i="1"/>
  <c r="H350" i="1"/>
  <c r="G350" i="1"/>
  <c r="F350" i="1"/>
  <c r="E350" i="1"/>
  <c r="L349" i="1"/>
  <c r="K349" i="1"/>
  <c r="J349" i="1"/>
  <c r="I349" i="1"/>
  <c r="H349" i="1"/>
  <c r="G349" i="1"/>
  <c r="F349" i="1"/>
  <c r="E349" i="1"/>
  <c r="L348" i="1"/>
  <c r="K348" i="1"/>
  <c r="J348" i="1"/>
  <c r="I348" i="1"/>
  <c r="H348" i="1"/>
  <c r="G348" i="1"/>
  <c r="F348" i="1"/>
  <c r="E348" i="1"/>
  <c r="L347" i="1"/>
  <c r="K347" i="1"/>
  <c r="J347" i="1"/>
  <c r="I347" i="1"/>
  <c r="H347" i="1"/>
  <c r="G347" i="1"/>
  <c r="F347" i="1"/>
  <c r="E347" i="1"/>
  <c r="L346" i="1"/>
  <c r="K346" i="1"/>
  <c r="J346" i="1"/>
  <c r="I346" i="1"/>
  <c r="H346" i="1"/>
  <c r="G346" i="1"/>
  <c r="F346" i="1"/>
  <c r="E346" i="1"/>
  <c r="L345" i="1"/>
  <c r="K345" i="1"/>
  <c r="J345" i="1"/>
  <c r="I345" i="1"/>
  <c r="H345" i="1"/>
  <c r="G345" i="1"/>
  <c r="F345" i="1"/>
  <c r="E345" i="1"/>
  <c r="L344" i="1"/>
  <c r="K344" i="1"/>
  <c r="J344" i="1"/>
  <c r="I344" i="1"/>
  <c r="H344" i="1"/>
  <c r="G344" i="1"/>
  <c r="F344" i="1"/>
  <c r="E344" i="1"/>
  <c r="L343" i="1"/>
  <c r="K343" i="1"/>
  <c r="J343" i="1"/>
  <c r="I343" i="1"/>
  <c r="H343" i="1"/>
  <c r="G343" i="1"/>
  <c r="F343" i="1"/>
  <c r="E343" i="1"/>
  <c r="L342" i="1"/>
  <c r="K342" i="1"/>
  <c r="J342" i="1"/>
  <c r="I342" i="1"/>
  <c r="H342" i="1"/>
  <c r="G342" i="1"/>
  <c r="F342" i="1"/>
  <c r="E342" i="1"/>
  <c r="L341" i="1"/>
  <c r="K341" i="1"/>
  <c r="J341" i="1"/>
  <c r="I341" i="1"/>
  <c r="H341" i="1"/>
  <c r="G341" i="1"/>
  <c r="F341" i="1"/>
  <c r="E341" i="1"/>
  <c r="L340" i="1"/>
  <c r="K340" i="1"/>
  <c r="J340" i="1"/>
  <c r="I340" i="1"/>
  <c r="H340" i="1"/>
  <c r="G340" i="1"/>
  <c r="F340" i="1"/>
  <c r="E340" i="1"/>
  <c r="L339" i="1"/>
  <c r="K339" i="1"/>
  <c r="J339" i="1"/>
  <c r="I339" i="1"/>
  <c r="H339" i="1"/>
  <c r="G339" i="1"/>
  <c r="F339" i="1"/>
  <c r="E339" i="1"/>
  <c r="L338" i="1"/>
  <c r="K338" i="1"/>
  <c r="J338" i="1"/>
  <c r="I338" i="1"/>
  <c r="H338" i="1"/>
  <c r="G338" i="1"/>
  <c r="F338" i="1"/>
  <c r="E338" i="1"/>
  <c r="L337" i="1"/>
  <c r="K337" i="1"/>
  <c r="J337" i="1"/>
  <c r="I337" i="1"/>
  <c r="H337" i="1"/>
  <c r="G337" i="1"/>
  <c r="F337" i="1"/>
  <c r="E337" i="1"/>
  <c r="L336" i="1"/>
  <c r="K336" i="1"/>
  <c r="J336" i="1"/>
  <c r="I336" i="1"/>
  <c r="H336" i="1"/>
  <c r="G336" i="1"/>
  <c r="F336" i="1"/>
  <c r="E336" i="1"/>
  <c r="L335" i="1"/>
  <c r="K335" i="1"/>
  <c r="J335" i="1"/>
  <c r="I335" i="1"/>
  <c r="H335" i="1"/>
  <c r="G335" i="1"/>
  <c r="F335" i="1"/>
  <c r="E335" i="1"/>
  <c r="L334" i="1"/>
  <c r="K334" i="1"/>
  <c r="J334" i="1"/>
  <c r="I334" i="1"/>
  <c r="H334" i="1"/>
  <c r="G334" i="1"/>
  <c r="F334" i="1"/>
  <c r="E334" i="1"/>
  <c r="L333" i="1"/>
  <c r="K333" i="1"/>
  <c r="J333" i="1"/>
  <c r="I333" i="1"/>
  <c r="H333" i="1"/>
  <c r="G333" i="1"/>
  <c r="F333" i="1"/>
  <c r="E333" i="1"/>
  <c r="L332" i="1"/>
  <c r="K332" i="1"/>
  <c r="J332" i="1"/>
  <c r="I332" i="1"/>
  <c r="H332" i="1"/>
  <c r="G332" i="1"/>
  <c r="F332" i="1"/>
  <c r="E332" i="1"/>
  <c r="L331" i="1"/>
  <c r="K331" i="1"/>
  <c r="J331" i="1"/>
  <c r="I331" i="1"/>
  <c r="H331" i="1"/>
  <c r="G331" i="1"/>
  <c r="F331" i="1"/>
  <c r="E331" i="1"/>
  <c r="L330" i="1"/>
  <c r="K330" i="1"/>
  <c r="J330" i="1"/>
  <c r="I330" i="1"/>
  <c r="H330" i="1"/>
  <c r="G330" i="1"/>
  <c r="F330" i="1"/>
  <c r="E330" i="1"/>
  <c r="L329" i="1"/>
  <c r="K329" i="1"/>
  <c r="J329" i="1"/>
  <c r="I329" i="1"/>
  <c r="H329" i="1"/>
  <c r="G329" i="1"/>
  <c r="F329" i="1"/>
  <c r="E329" i="1"/>
  <c r="L328" i="1"/>
  <c r="K328" i="1"/>
  <c r="J328" i="1"/>
  <c r="I328" i="1"/>
  <c r="H328" i="1"/>
  <c r="G328" i="1"/>
  <c r="F328" i="1"/>
  <c r="E328" i="1"/>
  <c r="L327" i="1"/>
  <c r="K327" i="1"/>
  <c r="J327" i="1"/>
  <c r="I327" i="1"/>
  <c r="H327" i="1"/>
  <c r="G327" i="1"/>
  <c r="F327" i="1"/>
  <c r="E327" i="1"/>
  <c r="L326" i="1"/>
  <c r="K326" i="1"/>
  <c r="J326" i="1"/>
  <c r="I326" i="1"/>
  <c r="H326" i="1"/>
  <c r="G326" i="1"/>
  <c r="F326" i="1"/>
  <c r="E326" i="1"/>
  <c r="L325" i="1"/>
  <c r="K325" i="1"/>
  <c r="J325" i="1"/>
  <c r="I325" i="1"/>
  <c r="H325" i="1"/>
  <c r="G325" i="1"/>
  <c r="F325" i="1"/>
  <c r="E325" i="1"/>
  <c r="L324" i="1"/>
  <c r="K324" i="1"/>
  <c r="J324" i="1"/>
  <c r="I324" i="1"/>
  <c r="H324" i="1"/>
  <c r="G324" i="1"/>
  <c r="F324" i="1"/>
  <c r="E324" i="1"/>
  <c r="L323" i="1"/>
  <c r="K323" i="1"/>
  <c r="J323" i="1"/>
  <c r="I323" i="1"/>
  <c r="H323" i="1"/>
  <c r="G323" i="1"/>
  <c r="F323" i="1"/>
  <c r="E323" i="1"/>
  <c r="L322" i="1"/>
  <c r="K322" i="1"/>
  <c r="J322" i="1"/>
  <c r="I322" i="1"/>
  <c r="H322" i="1"/>
  <c r="G322" i="1"/>
  <c r="F322" i="1"/>
  <c r="E322" i="1"/>
  <c r="L321" i="1"/>
  <c r="K321" i="1"/>
  <c r="J321" i="1"/>
  <c r="I321" i="1"/>
  <c r="H321" i="1"/>
  <c r="G321" i="1"/>
  <c r="F321" i="1"/>
  <c r="E321" i="1"/>
  <c r="L320" i="1"/>
  <c r="K320" i="1"/>
  <c r="J320" i="1"/>
  <c r="I320" i="1"/>
  <c r="H320" i="1"/>
  <c r="G320" i="1"/>
  <c r="F320" i="1"/>
  <c r="E320" i="1"/>
  <c r="L319" i="1"/>
  <c r="K319" i="1"/>
  <c r="J319" i="1"/>
  <c r="I319" i="1"/>
  <c r="H319" i="1"/>
  <c r="G319" i="1"/>
  <c r="F319" i="1"/>
  <c r="E319" i="1"/>
  <c r="L318" i="1"/>
  <c r="K318" i="1"/>
  <c r="J318" i="1"/>
  <c r="I318" i="1"/>
  <c r="H318" i="1"/>
  <c r="G318" i="1"/>
  <c r="F318" i="1"/>
  <c r="E318" i="1"/>
  <c r="L317" i="1"/>
  <c r="K317" i="1"/>
  <c r="J317" i="1"/>
  <c r="I317" i="1"/>
  <c r="H317" i="1"/>
  <c r="G317" i="1"/>
  <c r="F317" i="1"/>
  <c r="E317" i="1"/>
  <c r="L316" i="1"/>
  <c r="K316" i="1"/>
  <c r="J316" i="1"/>
  <c r="I316" i="1"/>
  <c r="H316" i="1"/>
  <c r="G316" i="1"/>
  <c r="F316" i="1"/>
  <c r="E316" i="1"/>
  <c r="L315" i="1"/>
  <c r="K315" i="1"/>
  <c r="J315" i="1"/>
  <c r="I315" i="1"/>
  <c r="H315" i="1"/>
  <c r="G315" i="1"/>
  <c r="F315" i="1"/>
  <c r="E315" i="1"/>
  <c r="L314" i="1"/>
  <c r="K314" i="1"/>
  <c r="J314" i="1"/>
  <c r="I314" i="1"/>
  <c r="H314" i="1"/>
  <c r="G314" i="1"/>
  <c r="F314" i="1"/>
  <c r="E314" i="1"/>
  <c r="L313" i="1"/>
  <c r="K313" i="1"/>
  <c r="J313" i="1"/>
  <c r="I313" i="1"/>
  <c r="H313" i="1"/>
  <c r="G313" i="1"/>
  <c r="F313" i="1"/>
  <c r="E313" i="1"/>
  <c r="L312" i="1"/>
  <c r="K312" i="1"/>
  <c r="J312" i="1"/>
  <c r="I312" i="1"/>
  <c r="H312" i="1"/>
  <c r="G312" i="1"/>
  <c r="F312" i="1"/>
  <c r="E312" i="1"/>
  <c r="L311" i="1"/>
  <c r="K311" i="1"/>
  <c r="J311" i="1"/>
  <c r="I311" i="1"/>
  <c r="H311" i="1"/>
  <c r="G311" i="1"/>
  <c r="F311" i="1"/>
  <c r="E311" i="1"/>
  <c r="L310" i="1"/>
  <c r="K310" i="1"/>
  <c r="J310" i="1"/>
  <c r="I310" i="1"/>
  <c r="H310" i="1"/>
  <c r="G310" i="1"/>
  <c r="F310" i="1"/>
  <c r="E310" i="1"/>
  <c r="L309" i="1"/>
  <c r="K309" i="1"/>
  <c r="J309" i="1"/>
  <c r="I309" i="1"/>
  <c r="H309" i="1"/>
  <c r="G309" i="1"/>
  <c r="F309" i="1"/>
  <c r="E309" i="1"/>
  <c r="L308" i="1"/>
  <c r="K308" i="1"/>
  <c r="J308" i="1"/>
  <c r="I308" i="1"/>
  <c r="H308" i="1"/>
  <c r="G308" i="1"/>
  <c r="F308" i="1"/>
  <c r="E308" i="1"/>
  <c r="L307" i="1"/>
  <c r="K307" i="1"/>
  <c r="J307" i="1"/>
  <c r="I307" i="1"/>
  <c r="H307" i="1"/>
  <c r="G307" i="1"/>
  <c r="F307" i="1"/>
  <c r="E307" i="1"/>
  <c r="L306" i="1"/>
  <c r="K306" i="1"/>
  <c r="J306" i="1"/>
  <c r="I306" i="1"/>
  <c r="H306" i="1"/>
  <c r="G306" i="1"/>
  <c r="F306" i="1"/>
  <c r="E306" i="1"/>
  <c r="L305" i="1"/>
  <c r="K305" i="1"/>
  <c r="J305" i="1"/>
  <c r="I305" i="1"/>
  <c r="H305" i="1"/>
  <c r="G305" i="1"/>
  <c r="F305" i="1"/>
  <c r="E305" i="1"/>
  <c r="L304" i="1"/>
  <c r="K304" i="1"/>
  <c r="J304" i="1"/>
  <c r="I304" i="1"/>
  <c r="H304" i="1"/>
  <c r="G304" i="1"/>
  <c r="F304" i="1"/>
  <c r="E304" i="1"/>
  <c r="L303" i="1"/>
  <c r="K303" i="1"/>
  <c r="J303" i="1"/>
  <c r="I303" i="1"/>
  <c r="H303" i="1"/>
  <c r="G303" i="1"/>
  <c r="F303" i="1"/>
  <c r="E303" i="1"/>
  <c r="L302" i="1"/>
  <c r="K302" i="1"/>
  <c r="J302" i="1"/>
  <c r="I302" i="1"/>
  <c r="H302" i="1"/>
  <c r="G302" i="1"/>
  <c r="F302" i="1"/>
  <c r="E302" i="1"/>
  <c r="L301" i="1"/>
  <c r="K301" i="1"/>
  <c r="J301" i="1"/>
  <c r="I301" i="1"/>
  <c r="H301" i="1"/>
  <c r="G301" i="1"/>
  <c r="F301" i="1"/>
  <c r="E301" i="1"/>
  <c r="L300" i="1"/>
  <c r="K300" i="1"/>
  <c r="J300" i="1"/>
  <c r="I300" i="1"/>
  <c r="H300" i="1"/>
  <c r="G300" i="1"/>
  <c r="F300" i="1"/>
  <c r="E300" i="1"/>
  <c r="L299" i="1"/>
  <c r="K299" i="1"/>
  <c r="J299" i="1"/>
  <c r="I299" i="1"/>
  <c r="H299" i="1"/>
  <c r="G299" i="1"/>
  <c r="F299" i="1"/>
  <c r="E299" i="1"/>
  <c r="L298" i="1"/>
  <c r="K298" i="1"/>
  <c r="J298" i="1"/>
  <c r="I298" i="1"/>
  <c r="H298" i="1"/>
  <c r="G298" i="1"/>
  <c r="F298" i="1"/>
  <c r="E298" i="1"/>
  <c r="L297" i="1"/>
  <c r="K297" i="1"/>
  <c r="J297" i="1"/>
  <c r="I297" i="1"/>
  <c r="H297" i="1"/>
  <c r="G297" i="1"/>
  <c r="F297" i="1"/>
  <c r="E297" i="1"/>
  <c r="L296" i="1"/>
  <c r="K296" i="1"/>
  <c r="J296" i="1"/>
  <c r="I296" i="1"/>
  <c r="H296" i="1"/>
  <c r="G296" i="1"/>
  <c r="F296" i="1"/>
  <c r="E296" i="1"/>
  <c r="L295" i="1"/>
  <c r="K295" i="1"/>
  <c r="J295" i="1"/>
  <c r="I295" i="1"/>
  <c r="H295" i="1"/>
  <c r="G295" i="1"/>
  <c r="F295" i="1"/>
  <c r="E295" i="1"/>
  <c r="L294" i="1"/>
  <c r="K294" i="1"/>
  <c r="J294" i="1"/>
  <c r="I294" i="1"/>
  <c r="H294" i="1"/>
  <c r="G294" i="1"/>
  <c r="F294" i="1"/>
  <c r="E294" i="1"/>
  <c r="L293" i="1"/>
  <c r="K293" i="1"/>
  <c r="J293" i="1"/>
  <c r="I293" i="1"/>
  <c r="H293" i="1"/>
  <c r="G293" i="1"/>
  <c r="F293" i="1"/>
  <c r="E293" i="1"/>
  <c r="L292" i="1"/>
  <c r="K292" i="1"/>
  <c r="J292" i="1"/>
  <c r="I292" i="1"/>
  <c r="H292" i="1"/>
  <c r="G292" i="1"/>
  <c r="F292" i="1"/>
  <c r="E292" i="1"/>
  <c r="L291" i="1"/>
  <c r="K291" i="1"/>
  <c r="J291" i="1"/>
  <c r="I291" i="1"/>
  <c r="H291" i="1"/>
  <c r="G291" i="1"/>
  <c r="F291" i="1"/>
  <c r="E291" i="1"/>
  <c r="L290" i="1"/>
  <c r="K290" i="1"/>
  <c r="J290" i="1"/>
  <c r="I290" i="1"/>
  <c r="H290" i="1"/>
  <c r="G290" i="1"/>
  <c r="F290" i="1"/>
  <c r="E290" i="1"/>
  <c r="L289" i="1"/>
  <c r="K289" i="1"/>
  <c r="J289" i="1"/>
  <c r="I289" i="1"/>
  <c r="H289" i="1"/>
  <c r="G289" i="1"/>
  <c r="F289" i="1"/>
  <c r="E289" i="1"/>
  <c r="L288" i="1"/>
  <c r="K288" i="1"/>
  <c r="J288" i="1"/>
  <c r="I288" i="1"/>
  <c r="H288" i="1"/>
  <c r="G288" i="1"/>
  <c r="F288" i="1"/>
  <c r="E288" i="1"/>
  <c r="L287" i="1"/>
  <c r="K287" i="1"/>
  <c r="J287" i="1"/>
  <c r="I287" i="1"/>
  <c r="H287" i="1"/>
  <c r="G287" i="1"/>
  <c r="F287" i="1"/>
  <c r="E287" i="1"/>
  <c r="L286" i="1"/>
  <c r="K286" i="1"/>
  <c r="J286" i="1"/>
  <c r="I286" i="1"/>
  <c r="H286" i="1"/>
  <c r="G286" i="1"/>
  <c r="F286" i="1"/>
  <c r="E286" i="1"/>
  <c r="L285" i="1"/>
  <c r="K285" i="1"/>
  <c r="J285" i="1"/>
  <c r="I285" i="1"/>
  <c r="H285" i="1"/>
  <c r="G285" i="1"/>
  <c r="F285" i="1"/>
  <c r="E285" i="1"/>
  <c r="L284" i="1"/>
  <c r="K284" i="1"/>
  <c r="J284" i="1"/>
  <c r="I284" i="1"/>
  <c r="H284" i="1"/>
  <c r="G284" i="1"/>
  <c r="F284" i="1"/>
  <c r="E284" i="1"/>
  <c r="L283" i="1"/>
  <c r="K283" i="1"/>
  <c r="J283" i="1"/>
  <c r="I283" i="1"/>
  <c r="H283" i="1"/>
  <c r="G283" i="1"/>
  <c r="F283" i="1"/>
  <c r="E283" i="1"/>
  <c r="L282" i="1"/>
  <c r="K282" i="1"/>
  <c r="J282" i="1"/>
  <c r="I282" i="1"/>
  <c r="H282" i="1"/>
  <c r="G282" i="1"/>
  <c r="F282" i="1"/>
  <c r="E282" i="1"/>
  <c r="L281" i="1"/>
  <c r="K281" i="1"/>
  <c r="J281" i="1"/>
  <c r="I281" i="1"/>
  <c r="H281" i="1"/>
  <c r="G281" i="1"/>
  <c r="F281" i="1"/>
  <c r="E281" i="1"/>
  <c r="L280" i="1"/>
  <c r="K280" i="1"/>
  <c r="J280" i="1"/>
  <c r="I280" i="1"/>
  <c r="H280" i="1"/>
  <c r="G280" i="1"/>
  <c r="F280" i="1"/>
  <c r="E280" i="1"/>
  <c r="L279" i="1"/>
  <c r="K279" i="1"/>
  <c r="J279" i="1"/>
  <c r="I279" i="1"/>
  <c r="H279" i="1"/>
  <c r="G279" i="1"/>
  <c r="F279" i="1"/>
  <c r="E279" i="1"/>
  <c r="L278" i="1"/>
  <c r="K278" i="1"/>
  <c r="J278" i="1"/>
  <c r="I278" i="1"/>
  <c r="H278" i="1"/>
  <c r="G278" i="1"/>
  <c r="F278" i="1"/>
  <c r="E278" i="1"/>
  <c r="L277" i="1"/>
  <c r="K277" i="1"/>
  <c r="J277" i="1"/>
  <c r="I277" i="1"/>
  <c r="H277" i="1"/>
  <c r="G277" i="1"/>
  <c r="F277" i="1"/>
  <c r="E277" i="1"/>
  <c r="L276" i="1"/>
  <c r="K276" i="1"/>
  <c r="J276" i="1"/>
  <c r="I276" i="1"/>
  <c r="H276" i="1"/>
  <c r="G276" i="1"/>
  <c r="F276" i="1"/>
  <c r="E276" i="1"/>
  <c r="L275" i="1"/>
  <c r="K275" i="1"/>
  <c r="J275" i="1"/>
  <c r="I275" i="1"/>
  <c r="H275" i="1"/>
  <c r="G275" i="1"/>
  <c r="F275" i="1"/>
  <c r="E275" i="1"/>
  <c r="L274" i="1"/>
  <c r="K274" i="1"/>
  <c r="J274" i="1"/>
  <c r="I274" i="1"/>
  <c r="H274" i="1"/>
  <c r="G274" i="1"/>
  <c r="F274" i="1"/>
  <c r="E274" i="1"/>
  <c r="L273" i="1"/>
  <c r="K273" i="1"/>
  <c r="J273" i="1"/>
  <c r="I273" i="1"/>
  <c r="H273" i="1"/>
  <c r="G273" i="1"/>
  <c r="F273" i="1"/>
  <c r="E273" i="1"/>
  <c r="L272" i="1"/>
  <c r="K272" i="1"/>
  <c r="J272" i="1"/>
  <c r="I272" i="1"/>
  <c r="H272" i="1"/>
  <c r="G272" i="1"/>
  <c r="F272" i="1"/>
  <c r="E272" i="1"/>
  <c r="L271" i="1"/>
  <c r="K271" i="1"/>
  <c r="J271" i="1"/>
  <c r="I271" i="1"/>
  <c r="H271" i="1"/>
  <c r="G271" i="1"/>
  <c r="F271" i="1"/>
  <c r="E271" i="1"/>
  <c r="L270" i="1"/>
  <c r="K270" i="1"/>
  <c r="J270" i="1"/>
  <c r="I270" i="1"/>
  <c r="H270" i="1"/>
  <c r="G270" i="1"/>
  <c r="F270" i="1"/>
  <c r="E270" i="1"/>
  <c r="L269" i="1"/>
  <c r="K269" i="1"/>
  <c r="J269" i="1"/>
  <c r="I269" i="1"/>
  <c r="H269" i="1"/>
  <c r="G269" i="1"/>
  <c r="F269" i="1"/>
  <c r="E269" i="1"/>
  <c r="L268" i="1"/>
  <c r="K268" i="1"/>
  <c r="J268" i="1"/>
  <c r="I268" i="1"/>
  <c r="H268" i="1"/>
  <c r="G268" i="1"/>
  <c r="F268" i="1"/>
  <c r="E268" i="1"/>
  <c r="L267" i="1"/>
  <c r="K267" i="1"/>
  <c r="J267" i="1"/>
  <c r="I267" i="1"/>
  <c r="H267" i="1"/>
  <c r="G267" i="1"/>
  <c r="F267" i="1"/>
  <c r="E267" i="1"/>
  <c r="L266" i="1"/>
  <c r="K266" i="1"/>
  <c r="J266" i="1"/>
  <c r="I266" i="1"/>
  <c r="H266" i="1"/>
  <c r="G266" i="1"/>
  <c r="F266" i="1"/>
  <c r="E266" i="1"/>
  <c r="L265" i="1"/>
  <c r="K265" i="1"/>
  <c r="J265" i="1"/>
  <c r="I265" i="1"/>
  <c r="H265" i="1"/>
  <c r="G265" i="1"/>
  <c r="F265" i="1"/>
  <c r="E265" i="1"/>
  <c r="L264" i="1"/>
  <c r="K264" i="1"/>
  <c r="J264" i="1"/>
  <c r="I264" i="1"/>
  <c r="H264" i="1"/>
  <c r="G264" i="1"/>
  <c r="F264" i="1"/>
  <c r="E264" i="1"/>
  <c r="L263" i="1"/>
  <c r="K263" i="1"/>
  <c r="J263" i="1"/>
  <c r="I263" i="1"/>
  <c r="H263" i="1"/>
  <c r="G263" i="1"/>
  <c r="F263" i="1"/>
  <c r="E263" i="1"/>
  <c r="L262" i="1"/>
  <c r="K262" i="1"/>
  <c r="J262" i="1"/>
  <c r="I262" i="1"/>
  <c r="H262" i="1"/>
  <c r="G262" i="1"/>
  <c r="F262" i="1"/>
  <c r="E262" i="1"/>
  <c r="L261" i="1"/>
  <c r="K261" i="1"/>
  <c r="J261" i="1"/>
  <c r="I261" i="1"/>
  <c r="H261" i="1"/>
  <c r="G261" i="1"/>
  <c r="F261" i="1"/>
  <c r="E261" i="1"/>
  <c r="L260" i="1"/>
  <c r="K260" i="1"/>
  <c r="J260" i="1"/>
  <c r="I260" i="1"/>
  <c r="H260" i="1"/>
  <c r="G260" i="1"/>
  <c r="F260" i="1"/>
  <c r="E260" i="1"/>
  <c r="L259" i="1"/>
  <c r="K259" i="1"/>
  <c r="J259" i="1"/>
  <c r="I259" i="1"/>
  <c r="H259" i="1"/>
  <c r="G259" i="1"/>
  <c r="F259" i="1"/>
  <c r="E259" i="1"/>
  <c r="L258" i="1"/>
  <c r="K258" i="1"/>
  <c r="J258" i="1"/>
  <c r="I258" i="1"/>
  <c r="H258" i="1"/>
  <c r="G258" i="1"/>
  <c r="F258" i="1"/>
  <c r="E258" i="1"/>
  <c r="L257" i="1"/>
  <c r="K257" i="1"/>
  <c r="J257" i="1"/>
  <c r="I257" i="1"/>
  <c r="H257" i="1"/>
  <c r="G257" i="1"/>
  <c r="F257" i="1"/>
  <c r="E257" i="1"/>
  <c r="L256" i="1"/>
  <c r="K256" i="1"/>
  <c r="J256" i="1"/>
  <c r="I256" i="1"/>
  <c r="H256" i="1"/>
  <c r="G256" i="1"/>
  <c r="F256" i="1"/>
  <c r="E256" i="1"/>
  <c r="L255" i="1"/>
  <c r="K255" i="1"/>
  <c r="J255" i="1"/>
  <c r="I255" i="1"/>
  <c r="H255" i="1"/>
  <c r="G255" i="1"/>
  <c r="F255" i="1"/>
  <c r="E255" i="1"/>
  <c r="L254" i="1"/>
  <c r="K254" i="1"/>
  <c r="J254" i="1"/>
  <c r="I254" i="1"/>
  <c r="H254" i="1"/>
  <c r="G254" i="1"/>
  <c r="F254" i="1"/>
  <c r="E254" i="1"/>
  <c r="L253" i="1"/>
  <c r="K253" i="1"/>
  <c r="J253" i="1"/>
  <c r="I253" i="1"/>
  <c r="H253" i="1"/>
  <c r="G253" i="1"/>
  <c r="F253" i="1"/>
  <c r="E253" i="1"/>
  <c r="L252" i="1"/>
  <c r="K252" i="1"/>
  <c r="J252" i="1"/>
  <c r="I252" i="1"/>
  <c r="H252" i="1"/>
  <c r="G252" i="1"/>
  <c r="F252" i="1"/>
  <c r="E252" i="1"/>
  <c r="L251" i="1"/>
  <c r="K251" i="1"/>
  <c r="J251" i="1"/>
  <c r="I251" i="1"/>
  <c r="H251" i="1"/>
  <c r="G251" i="1"/>
  <c r="F251" i="1"/>
  <c r="E251" i="1"/>
  <c r="L250" i="1"/>
  <c r="K250" i="1"/>
  <c r="J250" i="1"/>
  <c r="I250" i="1"/>
  <c r="H250" i="1"/>
  <c r="G250" i="1"/>
  <c r="F250" i="1"/>
  <c r="E250" i="1"/>
  <c r="L249" i="1"/>
  <c r="K249" i="1"/>
  <c r="J249" i="1"/>
  <c r="I249" i="1"/>
  <c r="H249" i="1"/>
  <c r="G249" i="1"/>
  <c r="F249" i="1"/>
  <c r="E249" i="1"/>
  <c r="L248" i="1"/>
  <c r="K248" i="1"/>
  <c r="J248" i="1"/>
  <c r="I248" i="1"/>
  <c r="H248" i="1"/>
  <c r="G248" i="1"/>
  <c r="F248" i="1"/>
  <c r="E248" i="1"/>
  <c r="L247" i="1"/>
  <c r="K247" i="1"/>
  <c r="J247" i="1"/>
  <c r="I247" i="1"/>
  <c r="H247" i="1"/>
  <c r="G247" i="1"/>
  <c r="F247" i="1"/>
  <c r="E247" i="1"/>
  <c r="L246" i="1"/>
  <c r="K246" i="1"/>
  <c r="J246" i="1"/>
  <c r="I246" i="1"/>
  <c r="H246" i="1"/>
  <c r="G246" i="1"/>
  <c r="F246" i="1"/>
  <c r="E246" i="1"/>
  <c r="L245" i="1"/>
  <c r="K245" i="1"/>
  <c r="J245" i="1"/>
  <c r="I245" i="1"/>
  <c r="H245" i="1"/>
  <c r="G245" i="1"/>
  <c r="F245" i="1"/>
  <c r="E245" i="1"/>
  <c r="L244" i="1"/>
  <c r="K244" i="1"/>
  <c r="J244" i="1"/>
  <c r="I244" i="1"/>
  <c r="H244" i="1"/>
  <c r="G244" i="1"/>
  <c r="F244" i="1"/>
  <c r="E244" i="1"/>
  <c r="L243" i="1"/>
  <c r="K243" i="1"/>
  <c r="J243" i="1"/>
  <c r="I243" i="1"/>
  <c r="H243" i="1"/>
  <c r="G243" i="1"/>
  <c r="F243" i="1"/>
  <c r="E243" i="1"/>
  <c r="L242" i="1"/>
  <c r="K242" i="1"/>
  <c r="J242" i="1"/>
  <c r="I242" i="1"/>
  <c r="H242" i="1"/>
  <c r="G242" i="1"/>
  <c r="F242" i="1"/>
  <c r="E242" i="1"/>
  <c r="L241" i="1"/>
  <c r="K241" i="1"/>
  <c r="J241" i="1"/>
  <c r="I241" i="1"/>
  <c r="H241" i="1"/>
  <c r="G241" i="1"/>
  <c r="F241" i="1"/>
  <c r="E241" i="1"/>
  <c r="L240" i="1"/>
  <c r="K240" i="1"/>
  <c r="J240" i="1"/>
  <c r="I240" i="1"/>
  <c r="H240" i="1"/>
  <c r="G240" i="1"/>
  <c r="F240" i="1"/>
  <c r="E240" i="1"/>
  <c r="L239" i="1"/>
  <c r="K239" i="1"/>
  <c r="J239" i="1"/>
  <c r="I239" i="1"/>
  <c r="H239" i="1"/>
  <c r="G239" i="1"/>
  <c r="F239" i="1"/>
  <c r="E239" i="1"/>
  <c r="L238" i="1"/>
  <c r="K238" i="1"/>
  <c r="J238" i="1"/>
  <c r="I238" i="1"/>
  <c r="H238" i="1"/>
  <c r="G238" i="1"/>
  <c r="F238" i="1"/>
  <c r="E238" i="1"/>
  <c r="L237" i="1"/>
  <c r="K237" i="1"/>
  <c r="J237" i="1"/>
  <c r="I237" i="1"/>
  <c r="H237" i="1"/>
  <c r="G237" i="1"/>
  <c r="F237" i="1"/>
  <c r="E237" i="1"/>
  <c r="L236" i="1"/>
  <c r="K236" i="1"/>
  <c r="J236" i="1"/>
  <c r="I236" i="1"/>
  <c r="H236" i="1"/>
  <c r="G236" i="1"/>
  <c r="F236" i="1"/>
  <c r="E236" i="1"/>
  <c r="L235" i="1"/>
  <c r="K235" i="1"/>
  <c r="J235" i="1"/>
  <c r="I235" i="1"/>
  <c r="H235" i="1"/>
  <c r="G235" i="1"/>
  <c r="F235" i="1"/>
  <c r="E235" i="1"/>
  <c r="L234" i="1"/>
  <c r="K234" i="1"/>
  <c r="J234" i="1"/>
  <c r="I234" i="1"/>
  <c r="H234" i="1"/>
  <c r="G234" i="1"/>
  <c r="F234" i="1"/>
  <c r="E234" i="1"/>
  <c r="L233" i="1"/>
  <c r="K233" i="1"/>
  <c r="J233" i="1"/>
  <c r="I233" i="1"/>
  <c r="H233" i="1"/>
  <c r="G233" i="1"/>
  <c r="F233" i="1"/>
  <c r="E233" i="1"/>
  <c r="L232" i="1"/>
  <c r="K232" i="1"/>
  <c r="J232" i="1"/>
  <c r="I232" i="1"/>
  <c r="H232" i="1"/>
  <c r="G232" i="1"/>
  <c r="F232" i="1"/>
  <c r="E232" i="1"/>
  <c r="L231" i="1"/>
  <c r="K231" i="1"/>
  <c r="J231" i="1"/>
  <c r="I231" i="1"/>
  <c r="H231" i="1"/>
  <c r="G231" i="1"/>
  <c r="F231" i="1"/>
  <c r="E231" i="1"/>
  <c r="L230" i="1"/>
  <c r="K230" i="1"/>
  <c r="J230" i="1"/>
  <c r="I230" i="1"/>
  <c r="H230" i="1"/>
  <c r="G230" i="1"/>
  <c r="F230" i="1"/>
  <c r="E230" i="1"/>
  <c r="L229" i="1"/>
  <c r="K229" i="1"/>
  <c r="J229" i="1"/>
  <c r="I229" i="1"/>
  <c r="H229" i="1"/>
  <c r="G229" i="1"/>
  <c r="F229" i="1"/>
  <c r="E229" i="1"/>
  <c r="L228" i="1"/>
  <c r="K228" i="1"/>
  <c r="J228" i="1"/>
  <c r="I228" i="1"/>
  <c r="H228" i="1"/>
  <c r="G228" i="1"/>
  <c r="F228" i="1"/>
  <c r="E228" i="1"/>
  <c r="L227" i="1"/>
  <c r="K227" i="1"/>
  <c r="J227" i="1"/>
  <c r="I227" i="1"/>
  <c r="H227" i="1"/>
  <c r="G227" i="1"/>
  <c r="F227" i="1"/>
  <c r="E227" i="1"/>
  <c r="L226" i="1"/>
  <c r="K226" i="1"/>
  <c r="J226" i="1"/>
  <c r="I226" i="1"/>
  <c r="H226" i="1"/>
  <c r="G226" i="1"/>
  <c r="F226" i="1"/>
  <c r="E226" i="1"/>
  <c r="L225" i="1"/>
  <c r="K225" i="1"/>
  <c r="J225" i="1"/>
  <c r="I225" i="1"/>
  <c r="H225" i="1"/>
  <c r="G225" i="1"/>
  <c r="F225" i="1"/>
  <c r="E225" i="1"/>
  <c r="L224" i="1"/>
  <c r="K224" i="1"/>
  <c r="J224" i="1"/>
  <c r="I224" i="1"/>
  <c r="H224" i="1"/>
  <c r="G224" i="1"/>
  <c r="F224" i="1"/>
  <c r="E224" i="1"/>
  <c r="L223" i="1"/>
  <c r="K223" i="1"/>
  <c r="J223" i="1"/>
  <c r="I223" i="1"/>
  <c r="H223" i="1"/>
  <c r="G223" i="1"/>
  <c r="F223" i="1"/>
  <c r="E223" i="1"/>
  <c r="L222" i="1"/>
  <c r="K222" i="1"/>
  <c r="J222" i="1"/>
  <c r="I222" i="1"/>
  <c r="H222" i="1"/>
  <c r="G222" i="1"/>
  <c r="F222" i="1"/>
  <c r="E222" i="1"/>
  <c r="L221" i="1"/>
  <c r="K221" i="1"/>
  <c r="J221" i="1"/>
  <c r="I221" i="1"/>
  <c r="H221" i="1"/>
  <c r="G221" i="1"/>
  <c r="F221" i="1"/>
  <c r="E221" i="1"/>
  <c r="L220" i="1"/>
  <c r="K220" i="1"/>
  <c r="J220" i="1"/>
  <c r="I220" i="1"/>
  <c r="H220" i="1"/>
  <c r="G220" i="1"/>
  <c r="F220" i="1"/>
  <c r="E220" i="1"/>
  <c r="L219" i="1"/>
  <c r="K219" i="1"/>
  <c r="J219" i="1"/>
  <c r="I219" i="1"/>
  <c r="H219" i="1"/>
  <c r="G219" i="1"/>
  <c r="F219" i="1"/>
  <c r="E219" i="1"/>
  <c r="L218" i="1"/>
  <c r="K218" i="1"/>
  <c r="J218" i="1"/>
  <c r="I218" i="1"/>
  <c r="H218" i="1"/>
  <c r="G218" i="1"/>
  <c r="F218" i="1"/>
  <c r="E218" i="1"/>
  <c r="L217" i="1"/>
  <c r="K217" i="1"/>
  <c r="J217" i="1"/>
  <c r="I217" i="1"/>
  <c r="H217" i="1"/>
  <c r="G217" i="1"/>
  <c r="F217" i="1"/>
  <c r="E217" i="1"/>
  <c r="L216" i="1"/>
  <c r="K216" i="1"/>
  <c r="J216" i="1"/>
  <c r="I216" i="1"/>
  <c r="H216" i="1"/>
  <c r="G216" i="1"/>
  <c r="F216" i="1"/>
  <c r="E216" i="1"/>
  <c r="L215" i="1"/>
  <c r="K215" i="1"/>
  <c r="J215" i="1"/>
  <c r="I215" i="1"/>
  <c r="H215" i="1"/>
  <c r="G215" i="1"/>
  <c r="F215" i="1"/>
  <c r="E215" i="1"/>
  <c r="L214" i="1"/>
  <c r="K214" i="1"/>
  <c r="J214" i="1"/>
  <c r="I214" i="1"/>
  <c r="H214" i="1"/>
  <c r="G214" i="1"/>
  <c r="F214" i="1"/>
  <c r="E214" i="1"/>
  <c r="L213" i="1"/>
  <c r="K213" i="1"/>
  <c r="J213" i="1"/>
  <c r="I213" i="1"/>
  <c r="H213" i="1"/>
  <c r="G213" i="1"/>
  <c r="F213" i="1"/>
  <c r="E213" i="1"/>
  <c r="L212" i="1"/>
  <c r="K212" i="1"/>
  <c r="J212" i="1"/>
  <c r="I212" i="1"/>
  <c r="H212" i="1"/>
  <c r="G212" i="1"/>
  <c r="F212" i="1"/>
  <c r="E212" i="1"/>
  <c r="L211" i="1"/>
  <c r="K211" i="1"/>
  <c r="J211" i="1"/>
  <c r="I211" i="1"/>
  <c r="H211" i="1"/>
  <c r="G211" i="1"/>
  <c r="F211" i="1"/>
  <c r="E211" i="1"/>
  <c r="L210" i="1"/>
  <c r="K210" i="1"/>
  <c r="J210" i="1"/>
  <c r="I210" i="1"/>
  <c r="H210" i="1"/>
  <c r="G210" i="1"/>
  <c r="F210" i="1"/>
  <c r="E210" i="1"/>
  <c r="L209" i="1"/>
  <c r="K209" i="1"/>
  <c r="J209" i="1"/>
  <c r="I209" i="1"/>
  <c r="H209" i="1"/>
  <c r="G209" i="1"/>
  <c r="F209" i="1"/>
  <c r="E209" i="1"/>
  <c r="L208" i="1"/>
  <c r="K208" i="1"/>
  <c r="J208" i="1"/>
  <c r="I208" i="1"/>
  <c r="H208" i="1"/>
  <c r="G208" i="1"/>
  <c r="F208" i="1"/>
  <c r="E208" i="1"/>
  <c r="L207" i="1"/>
  <c r="K207" i="1"/>
  <c r="J207" i="1"/>
  <c r="I207" i="1"/>
  <c r="H207" i="1"/>
  <c r="G207" i="1"/>
  <c r="F207" i="1"/>
  <c r="E207" i="1"/>
  <c r="L206" i="1"/>
  <c r="K206" i="1"/>
  <c r="J206" i="1"/>
  <c r="I206" i="1"/>
  <c r="H206" i="1"/>
  <c r="G206" i="1"/>
  <c r="F206" i="1"/>
  <c r="E206" i="1"/>
  <c r="L205" i="1"/>
  <c r="K205" i="1"/>
  <c r="J205" i="1"/>
  <c r="I205" i="1"/>
  <c r="H205" i="1"/>
  <c r="G205" i="1"/>
  <c r="F205" i="1"/>
  <c r="E205" i="1"/>
  <c r="L204" i="1"/>
  <c r="K204" i="1"/>
  <c r="J204" i="1"/>
  <c r="I204" i="1"/>
  <c r="H204" i="1"/>
  <c r="G204" i="1"/>
  <c r="F204" i="1"/>
  <c r="E204" i="1"/>
  <c r="L203" i="1"/>
  <c r="K203" i="1"/>
  <c r="J203" i="1"/>
  <c r="I203" i="1"/>
  <c r="H203" i="1"/>
  <c r="G203" i="1"/>
  <c r="F203" i="1"/>
  <c r="E203" i="1"/>
  <c r="L202" i="1"/>
  <c r="K202" i="1"/>
  <c r="J202" i="1"/>
  <c r="I202" i="1"/>
  <c r="H202" i="1"/>
  <c r="G202" i="1"/>
  <c r="F202" i="1"/>
  <c r="E202" i="1"/>
  <c r="L201" i="1"/>
  <c r="K201" i="1"/>
  <c r="J201" i="1"/>
  <c r="I201" i="1"/>
  <c r="H201" i="1"/>
  <c r="G201" i="1"/>
  <c r="F201" i="1"/>
  <c r="E201" i="1"/>
  <c r="L200" i="1"/>
  <c r="K200" i="1"/>
  <c r="J200" i="1"/>
  <c r="I200" i="1"/>
  <c r="H200" i="1"/>
  <c r="G200" i="1"/>
  <c r="F200" i="1"/>
  <c r="E200" i="1"/>
  <c r="L199" i="1"/>
  <c r="K199" i="1"/>
  <c r="J199" i="1"/>
  <c r="I199" i="1"/>
  <c r="H199" i="1"/>
  <c r="G199" i="1"/>
  <c r="F199" i="1"/>
  <c r="E199" i="1"/>
  <c r="L198" i="1"/>
  <c r="K198" i="1"/>
  <c r="J198" i="1"/>
  <c r="I198" i="1"/>
  <c r="H198" i="1"/>
  <c r="G198" i="1"/>
  <c r="F198" i="1"/>
  <c r="E198" i="1"/>
  <c r="L197" i="1"/>
  <c r="K197" i="1"/>
  <c r="J197" i="1"/>
  <c r="I197" i="1"/>
  <c r="H197" i="1"/>
  <c r="G197" i="1"/>
  <c r="F197" i="1"/>
  <c r="E197" i="1"/>
  <c r="L196" i="1"/>
  <c r="K196" i="1"/>
  <c r="J196" i="1"/>
  <c r="I196" i="1"/>
  <c r="H196" i="1"/>
  <c r="G196" i="1"/>
  <c r="F196" i="1"/>
  <c r="E196" i="1"/>
  <c r="L195" i="1"/>
  <c r="K195" i="1"/>
  <c r="J195" i="1"/>
  <c r="I195" i="1"/>
  <c r="H195" i="1"/>
  <c r="G195" i="1"/>
  <c r="F195" i="1"/>
  <c r="E195" i="1"/>
  <c r="L194" i="1"/>
  <c r="K194" i="1"/>
  <c r="J194" i="1"/>
  <c r="I194" i="1"/>
  <c r="H194" i="1"/>
  <c r="G194" i="1"/>
  <c r="F194" i="1"/>
  <c r="E194" i="1"/>
  <c r="L193" i="1"/>
  <c r="K193" i="1"/>
  <c r="J193" i="1"/>
  <c r="I193" i="1"/>
  <c r="H193" i="1"/>
  <c r="G193" i="1"/>
  <c r="F193" i="1"/>
  <c r="E193" i="1"/>
  <c r="L192" i="1"/>
  <c r="K192" i="1"/>
  <c r="J192" i="1"/>
  <c r="I192" i="1"/>
  <c r="H192" i="1"/>
  <c r="G192" i="1"/>
  <c r="F192" i="1"/>
  <c r="E192" i="1"/>
  <c r="L191" i="1"/>
  <c r="K191" i="1"/>
  <c r="J191" i="1"/>
  <c r="I191" i="1"/>
  <c r="H191" i="1"/>
  <c r="G191" i="1"/>
  <c r="F191" i="1"/>
  <c r="E191" i="1"/>
  <c r="L190" i="1"/>
  <c r="K190" i="1"/>
  <c r="J190" i="1"/>
  <c r="I190" i="1"/>
  <c r="H190" i="1"/>
  <c r="G190" i="1"/>
  <c r="F190" i="1"/>
  <c r="E190" i="1"/>
  <c r="L189" i="1"/>
  <c r="K189" i="1"/>
  <c r="J189" i="1"/>
  <c r="I189" i="1"/>
  <c r="H189" i="1"/>
  <c r="G189" i="1"/>
  <c r="F189" i="1"/>
  <c r="E189" i="1"/>
  <c r="L188" i="1"/>
  <c r="K188" i="1"/>
  <c r="J188" i="1"/>
  <c r="I188" i="1"/>
  <c r="H188" i="1"/>
  <c r="G188" i="1"/>
  <c r="F188" i="1"/>
  <c r="E188" i="1"/>
  <c r="L187" i="1"/>
  <c r="K187" i="1"/>
  <c r="J187" i="1"/>
  <c r="I187" i="1"/>
  <c r="H187" i="1"/>
  <c r="G187" i="1"/>
  <c r="F187" i="1"/>
  <c r="E187" i="1"/>
  <c r="L186" i="1"/>
  <c r="K186" i="1"/>
  <c r="J186" i="1"/>
  <c r="I186" i="1"/>
  <c r="H186" i="1"/>
  <c r="G186" i="1"/>
  <c r="F186" i="1"/>
  <c r="E186" i="1"/>
  <c r="L185" i="1"/>
  <c r="K185" i="1"/>
  <c r="J185" i="1"/>
  <c r="I185" i="1"/>
  <c r="H185" i="1"/>
  <c r="G185" i="1"/>
  <c r="F185" i="1"/>
  <c r="E185" i="1"/>
  <c r="L184" i="1"/>
  <c r="K184" i="1"/>
  <c r="J184" i="1"/>
  <c r="I184" i="1"/>
  <c r="H184" i="1"/>
  <c r="G184" i="1"/>
  <c r="F184" i="1"/>
  <c r="E184" i="1"/>
  <c r="L183" i="1"/>
  <c r="K183" i="1"/>
  <c r="J183" i="1"/>
  <c r="I183" i="1"/>
  <c r="H183" i="1"/>
  <c r="G183" i="1"/>
  <c r="F183" i="1"/>
  <c r="E183" i="1"/>
  <c r="L182" i="1"/>
  <c r="K182" i="1"/>
  <c r="J182" i="1"/>
  <c r="I182" i="1"/>
  <c r="H182" i="1"/>
  <c r="G182" i="1"/>
  <c r="F182" i="1"/>
  <c r="E182" i="1"/>
  <c r="L181" i="1"/>
  <c r="K181" i="1"/>
  <c r="J181" i="1"/>
  <c r="I181" i="1"/>
  <c r="H181" i="1"/>
  <c r="G181" i="1"/>
  <c r="F181" i="1"/>
  <c r="E181" i="1"/>
  <c r="L180" i="1"/>
  <c r="K180" i="1"/>
  <c r="J180" i="1"/>
  <c r="I180" i="1"/>
  <c r="H180" i="1"/>
  <c r="G180" i="1"/>
  <c r="F180" i="1"/>
  <c r="E180" i="1"/>
  <c r="L179" i="1"/>
  <c r="K179" i="1"/>
  <c r="J179" i="1"/>
  <c r="I179" i="1"/>
  <c r="H179" i="1"/>
  <c r="G179" i="1"/>
  <c r="F179" i="1"/>
  <c r="E179" i="1"/>
  <c r="L178" i="1"/>
  <c r="K178" i="1"/>
  <c r="J178" i="1"/>
  <c r="I178" i="1"/>
  <c r="H178" i="1"/>
  <c r="G178" i="1"/>
  <c r="F178" i="1"/>
  <c r="E178" i="1"/>
  <c r="L177" i="1"/>
  <c r="K177" i="1"/>
  <c r="J177" i="1"/>
  <c r="I177" i="1"/>
  <c r="H177" i="1"/>
  <c r="G177" i="1"/>
  <c r="F177" i="1"/>
  <c r="E177" i="1"/>
  <c r="L176" i="1"/>
  <c r="K176" i="1"/>
  <c r="J176" i="1"/>
  <c r="I176" i="1"/>
  <c r="H176" i="1"/>
  <c r="G176" i="1"/>
  <c r="F176" i="1"/>
  <c r="E176" i="1"/>
  <c r="L175" i="1"/>
  <c r="K175" i="1"/>
  <c r="J175" i="1"/>
  <c r="I175" i="1"/>
  <c r="H175" i="1"/>
  <c r="G175" i="1"/>
  <c r="F175" i="1"/>
  <c r="E175" i="1"/>
  <c r="L174" i="1"/>
  <c r="K174" i="1"/>
  <c r="J174" i="1"/>
  <c r="I174" i="1"/>
  <c r="H174" i="1"/>
  <c r="G174" i="1"/>
  <c r="F174" i="1"/>
  <c r="E174" i="1"/>
  <c r="L173" i="1"/>
  <c r="K173" i="1"/>
  <c r="J173" i="1"/>
  <c r="I173" i="1"/>
  <c r="H173" i="1"/>
  <c r="G173" i="1"/>
  <c r="F173" i="1"/>
  <c r="E173" i="1"/>
  <c r="L172" i="1"/>
  <c r="K172" i="1"/>
  <c r="J172" i="1"/>
  <c r="I172" i="1"/>
  <c r="H172" i="1"/>
  <c r="G172" i="1"/>
  <c r="F172" i="1"/>
  <c r="E172" i="1"/>
  <c r="L171" i="1"/>
  <c r="K171" i="1"/>
  <c r="J171" i="1"/>
  <c r="I171" i="1"/>
  <c r="H171" i="1"/>
  <c r="G171" i="1"/>
  <c r="F171" i="1"/>
  <c r="E171" i="1"/>
  <c r="L170" i="1"/>
  <c r="K170" i="1"/>
  <c r="J170" i="1"/>
  <c r="I170" i="1"/>
  <c r="H170" i="1"/>
  <c r="G170" i="1"/>
  <c r="F170" i="1"/>
  <c r="E170" i="1"/>
  <c r="L169" i="1"/>
  <c r="K169" i="1"/>
  <c r="J169" i="1"/>
  <c r="I169" i="1"/>
  <c r="H169" i="1"/>
  <c r="G169" i="1"/>
  <c r="F169" i="1"/>
  <c r="E169" i="1"/>
  <c r="L168" i="1"/>
  <c r="K168" i="1"/>
  <c r="J168" i="1"/>
  <c r="I168" i="1"/>
  <c r="H168" i="1"/>
  <c r="G168" i="1"/>
  <c r="F168" i="1"/>
  <c r="E168" i="1"/>
  <c r="L167" i="1"/>
  <c r="K167" i="1"/>
  <c r="J167" i="1"/>
  <c r="I167" i="1"/>
  <c r="H167" i="1"/>
  <c r="G167" i="1"/>
  <c r="F167" i="1"/>
  <c r="E167" i="1"/>
  <c r="L166" i="1"/>
  <c r="K166" i="1"/>
  <c r="J166" i="1"/>
  <c r="I166" i="1"/>
  <c r="H166" i="1"/>
  <c r="G166" i="1"/>
  <c r="F166" i="1"/>
  <c r="E166" i="1"/>
  <c r="L165" i="1"/>
  <c r="K165" i="1"/>
  <c r="J165" i="1"/>
  <c r="I165" i="1"/>
  <c r="H165" i="1"/>
  <c r="G165" i="1"/>
  <c r="F165" i="1"/>
  <c r="E165" i="1"/>
  <c r="L164" i="1"/>
  <c r="K164" i="1"/>
  <c r="J164" i="1"/>
  <c r="I164" i="1"/>
  <c r="H164" i="1"/>
  <c r="G164" i="1"/>
  <c r="F164" i="1"/>
  <c r="E164" i="1"/>
  <c r="L163" i="1"/>
  <c r="K163" i="1"/>
  <c r="J163" i="1"/>
  <c r="I163" i="1"/>
  <c r="H163" i="1"/>
  <c r="G163" i="1"/>
  <c r="F163" i="1"/>
  <c r="E163" i="1"/>
  <c r="L162" i="1"/>
  <c r="K162" i="1"/>
  <c r="J162" i="1"/>
  <c r="I162" i="1"/>
  <c r="H162" i="1"/>
  <c r="G162" i="1"/>
  <c r="F162" i="1"/>
  <c r="E162" i="1"/>
  <c r="L161" i="1"/>
  <c r="K161" i="1"/>
  <c r="J161" i="1"/>
  <c r="I161" i="1"/>
  <c r="H161" i="1"/>
  <c r="G161" i="1"/>
  <c r="F161" i="1"/>
  <c r="E161" i="1"/>
  <c r="L160" i="1"/>
  <c r="K160" i="1"/>
  <c r="J160" i="1"/>
  <c r="I160" i="1"/>
  <c r="H160" i="1"/>
  <c r="G160" i="1"/>
  <c r="F160" i="1"/>
  <c r="E160" i="1"/>
  <c r="L159" i="1"/>
  <c r="K159" i="1"/>
  <c r="J159" i="1"/>
  <c r="I159" i="1"/>
  <c r="H159" i="1"/>
  <c r="G159" i="1"/>
  <c r="F159" i="1"/>
  <c r="E159" i="1"/>
  <c r="L158" i="1"/>
  <c r="K158" i="1"/>
  <c r="J158" i="1"/>
  <c r="I158" i="1"/>
  <c r="H158" i="1"/>
  <c r="G158" i="1"/>
  <c r="F158" i="1"/>
  <c r="E158" i="1"/>
  <c r="L157" i="1"/>
  <c r="K157" i="1"/>
  <c r="J157" i="1"/>
  <c r="I157" i="1"/>
  <c r="H157" i="1"/>
  <c r="G157" i="1"/>
  <c r="F157" i="1"/>
  <c r="E157" i="1"/>
  <c r="L156" i="1"/>
  <c r="K156" i="1"/>
  <c r="J156" i="1"/>
  <c r="I156" i="1"/>
  <c r="H156" i="1"/>
  <c r="G156" i="1"/>
  <c r="F156" i="1"/>
  <c r="E156" i="1"/>
  <c r="L155" i="1"/>
  <c r="K155" i="1"/>
  <c r="J155" i="1"/>
  <c r="I155" i="1"/>
  <c r="H155" i="1"/>
  <c r="G155" i="1"/>
  <c r="F155" i="1"/>
  <c r="E155" i="1"/>
  <c r="L154" i="1"/>
  <c r="K154" i="1"/>
  <c r="J154" i="1"/>
  <c r="I154" i="1"/>
  <c r="H154" i="1"/>
  <c r="G154" i="1"/>
  <c r="F154" i="1"/>
  <c r="E154" i="1"/>
  <c r="L153" i="1"/>
  <c r="K153" i="1"/>
  <c r="J153" i="1"/>
  <c r="I153" i="1"/>
  <c r="H153" i="1"/>
  <c r="G153" i="1"/>
  <c r="F153" i="1"/>
  <c r="E153" i="1"/>
  <c r="L152" i="1"/>
  <c r="K152" i="1"/>
  <c r="J152" i="1"/>
  <c r="I152" i="1"/>
  <c r="H152" i="1"/>
  <c r="G152" i="1"/>
  <c r="F152" i="1"/>
  <c r="E152" i="1"/>
  <c r="L151" i="1"/>
  <c r="K151" i="1"/>
  <c r="J151" i="1"/>
  <c r="I151" i="1"/>
  <c r="H151" i="1"/>
  <c r="G151" i="1"/>
  <c r="F151" i="1"/>
  <c r="E151" i="1"/>
  <c r="L150" i="1"/>
  <c r="K150" i="1"/>
  <c r="J150" i="1"/>
  <c r="I150" i="1"/>
  <c r="H150" i="1"/>
  <c r="G150" i="1"/>
  <c r="F150" i="1"/>
  <c r="E150" i="1"/>
  <c r="L149" i="1"/>
  <c r="K149" i="1"/>
  <c r="J149" i="1"/>
  <c r="I149" i="1"/>
  <c r="H149" i="1"/>
  <c r="G149" i="1"/>
  <c r="F149" i="1"/>
  <c r="E149" i="1"/>
  <c r="L148" i="1"/>
  <c r="K148" i="1"/>
  <c r="J148" i="1"/>
  <c r="I148" i="1"/>
  <c r="H148" i="1"/>
  <c r="G148" i="1"/>
  <c r="F148" i="1"/>
  <c r="E148" i="1"/>
  <c r="L147" i="1"/>
  <c r="K147" i="1"/>
  <c r="J147" i="1"/>
  <c r="I147" i="1"/>
  <c r="H147" i="1"/>
  <c r="G147" i="1"/>
  <c r="F147" i="1"/>
  <c r="E147" i="1"/>
  <c r="L146" i="1"/>
  <c r="K146" i="1"/>
  <c r="J146" i="1"/>
  <c r="I146" i="1"/>
  <c r="H146" i="1"/>
  <c r="G146" i="1"/>
  <c r="F146" i="1"/>
  <c r="E146" i="1"/>
  <c r="L145" i="1"/>
  <c r="K145" i="1"/>
  <c r="J145" i="1"/>
  <c r="I145" i="1"/>
  <c r="H145" i="1"/>
  <c r="G145" i="1"/>
  <c r="F145" i="1"/>
  <c r="E145" i="1"/>
  <c r="L144" i="1"/>
  <c r="K144" i="1"/>
  <c r="J144" i="1"/>
  <c r="I144" i="1"/>
  <c r="H144" i="1"/>
  <c r="G144" i="1"/>
  <c r="F144" i="1"/>
  <c r="E144" i="1"/>
  <c r="L143" i="1"/>
  <c r="K143" i="1"/>
  <c r="J143" i="1"/>
  <c r="I143" i="1"/>
  <c r="H143" i="1"/>
  <c r="G143" i="1"/>
  <c r="F143" i="1"/>
  <c r="E143" i="1"/>
  <c r="L142" i="1"/>
  <c r="K142" i="1"/>
  <c r="J142" i="1"/>
  <c r="I142" i="1"/>
  <c r="H142" i="1"/>
  <c r="G142" i="1"/>
  <c r="F142" i="1"/>
  <c r="E142" i="1"/>
  <c r="L141" i="1"/>
  <c r="K141" i="1"/>
  <c r="J141" i="1"/>
  <c r="I141" i="1"/>
  <c r="H141" i="1"/>
  <c r="G141" i="1"/>
  <c r="F141" i="1"/>
  <c r="E141" i="1"/>
  <c r="L140" i="1"/>
  <c r="K140" i="1"/>
  <c r="J140" i="1"/>
  <c r="I140" i="1"/>
  <c r="H140" i="1"/>
  <c r="G140" i="1"/>
  <c r="F140" i="1"/>
  <c r="E140" i="1"/>
  <c r="L139" i="1"/>
  <c r="K139" i="1"/>
  <c r="J139" i="1"/>
  <c r="I139" i="1"/>
  <c r="H139" i="1"/>
  <c r="G139" i="1"/>
  <c r="F139" i="1"/>
  <c r="E139" i="1"/>
  <c r="L138" i="1"/>
  <c r="K138" i="1"/>
  <c r="J138" i="1"/>
  <c r="I138" i="1"/>
  <c r="H138" i="1"/>
  <c r="G138" i="1"/>
  <c r="F138" i="1"/>
  <c r="E138" i="1"/>
  <c r="L137" i="1"/>
  <c r="K137" i="1"/>
  <c r="J137" i="1"/>
  <c r="I137" i="1"/>
  <c r="H137" i="1"/>
  <c r="G137" i="1"/>
  <c r="F137" i="1"/>
  <c r="E137" i="1"/>
  <c r="L136" i="1"/>
  <c r="K136" i="1"/>
  <c r="J136" i="1"/>
  <c r="I136" i="1"/>
  <c r="H136" i="1"/>
  <c r="G136" i="1"/>
  <c r="F136" i="1"/>
  <c r="E136" i="1"/>
  <c r="L135" i="1"/>
  <c r="K135" i="1"/>
  <c r="J135" i="1"/>
  <c r="I135" i="1"/>
  <c r="H135" i="1"/>
  <c r="G135" i="1"/>
  <c r="F135" i="1"/>
  <c r="E135" i="1"/>
  <c r="L134" i="1"/>
  <c r="K134" i="1"/>
  <c r="J134" i="1"/>
  <c r="I134" i="1"/>
  <c r="H134" i="1"/>
  <c r="G134" i="1"/>
  <c r="F134" i="1"/>
  <c r="E134" i="1"/>
  <c r="L133" i="1"/>
  <c r="K133" i="1"/>
  <c r="J133" i="1"/>
  <c r="I133" i="1"/>
  <c r="H133" i="1"/>
  <c r="G133" i="1"/>
  <c r="F133" i="1"/>
  <c r="E133" i="1"/>
  <c r="L132" i="1"/>
  <c r="K132" i="1"/>
  <c r="J132" i="1"/>
  <c r="I132" i="1"/>
  <c r="H132" i="1"/>
  <c r="G132" i="1"/>
  <c r="F132" i="1"/>
  <c r="E132" i="1"/>
  <c r="L131" i="1"/>
  <c r="K131" i="1"/>
  <c r="J131" i="1"/>
  <c r="I131" i="1"/>
  <c r="H131" i="1"/>
  <c r="G131" i="1"/>
  <c r="F131" i="1"/>
  <c r="E131" i="1"/>
  <c r="L130" i="1"/>
  <c r="K130" i="1"/>
  <c r="J130" i="1"/>
  <c r="I130" i="1"/>
  <c r="H130" i="1"/>
  <c r="G130" i="1"/>
  <c r="F130" i="1"/>
  <c r="E130" i="1"/>
  <c r="L129" i="1"/>
  <c r="K129" i="1"/>
  <c r="J129" i="1"/>
  <c r="I129" i="1"/>
  <c r="H129" i="1"/>
  <c r="G129" i="1"/>
  <c r="F129" i="1"/>
  <c r="E129" i="1"/>
  <c r="L128" i="1"/>
  <c r="K128" i="1"/>
  <c r="J128" i="1"/>
  <c r="I128" i="1"/>
  <c r="H128" i="1"/>
  <c r="G128" i="1"/>
  <c r="F128" i="1"/>
  <c r="E128" i="1"/>
  <c r="L127" i="1"/>
  <c r="K127" i="1"/>
  <c r="J127" i="1"/>
  <c r="I127" i="1"/>
  <c r="H127" i="1"/>
  <c r="G127" i="1"/>
  <c r="F127" i="1"/>
  <c r="E127" i="1"/>
  <c r="L126" i="1"/>
  <c r="K126" i="1"/>
  <c r="J126" i="1"/>
  <c r="I126" i="1"/>
  <c r="H126" i="1"/>
  <c r="G126" i="1"/>
  <c r="F126" i="1"/>
  <c r="E126" i="1"/>
  <c r="L125" i="1"/>
  <c r="K125" i="1"/>
  <c r="J125" i="1"/>
  <c r="I125" i="1"/>
  <c r="H125" i="1"/>
  <c r="G125" i="1"/>
  <c r="F125" i="1"/>
  <c r="E125" i="1"/>
  <c r="L124" i="1"/>
  <c r="K124" i="1"/>
  <c r="J124" i="1"/>
  <c r="I124" i="1"/>
  <c r="H124" i="1"/>
  <c r="G124" i="1"/>
  <c r="F124" i="1"/>
  <c r="E124" i="1"/>
  <c r="L123" i="1"/>
  <c r="K123" i="1"/>
  <c r="J123" i="1"/>
  <c r="I123" i="1"/>
  <c r="H123" i="1"/>
  <c r="G123" i="1"/>
  <c r="F123" i="1"/>
  <c r="E123" i="1"/>
  <c r="L122" i="1"/>
  <c r="K122" i="1"/>
  <c r="J122" i="1"/>
  <c r="I122" i="1"/>
  <c r="H122" i="1"/>
  <c r="G122" i="1"/>
  <c r="F122" i="1"/>
  <c r="E122" i="1"/>
  <c r="L121" i="1"/>
  <c r="K121" i="1"/>
  <c r="J121" i="1"/>
  <c r="I121" i="1"/>
  <c r="H121" i="1"/>
  <c r="G121" i="1"/>
  <c r="F121" i="1"/>
  <c r="E121" i="1"/>
  <c r="L120" i="1"/>
  <c r="K120" i="1"/>
  <c r="J120" i="1"/>
  <c r="I120" i="1"/>
  <c r="H120" i="1"/>
  <c r="G120" i="1"/>
  <c r="F120" i="1"/>
  <c r="E120" i="1"/>
  <c r="L119" i="1"/>
  <c r="K119" i="1"/>
  <c r="J119" i="1"/>
  <c r="I119" i="1"/>
  <c r="H119" i="1"/>
  <c r="G119" i="1"/>
  <c r="F119" i="1"/>
  <c r="E119" i="1"/>
  <c r="L118" i="1"/>
  <c r="K118" i="1"/>
  <c r="J118" i="1"/>
  <c r="I118" i="1"/>
  <c r="H118" i="1"/>
  <c r="G118" i="1"/>
  <c r="F118" i="1"/>
  <c r="E118" i="1"/>
  <c r="L117" i="1"/>
  <c r="K117" i="1"/>
  <c r="J117" i="1"/>
  <c r="I117" i="1"/>
  <c r="H117" i="1"/>
  <c r="G117" i="1"/>
  <c r="F117" i="1"/>
  <c r="E117" i="1"/>
  <c r="L116" i="1"/>
  <c r="K116" i="1"/>
  <c r="J116" i="1"/>
  <c r="I116" i="1"/>
  <c r="H116" i="1"/>
  <c r="G116" i="1"/>
  <c r="F116" i="1"/>
  <c r="E116" i="1"/>
  <c r="L115" i="1"/>
  <c r="K115" i="1"/>
  <c r="J115" i="1"/>
  <c r="I115" i="1"/>
  <c r="H115" i="1"/>
  <c r="G115" i="1"/>
  <c r="F115" i="1"/>
  <c r="E115" i="1"/>
  <c r="L114" i="1"/>
  <c r="K114" i="1"/>
  <c r="J114" i="1"/>
  <c r="I114" i="1"/>
  <c r="H114" i="1"/>
  <c r="G114" i="1"/>
  <c r="F114" i="1"/>
  <c r="E114" i="1"/>
  <c r="L113" i="1"/>
  <c r="K113" i="1"/>
  <c r="J113" i="1"/>
  <c r="I113" i="1"/>
  <c r="H113" i="1"/>
  <c r="G113" i="1"/>
  <c r="F113" i="1"/>
  <c r="E113" i="1"/>
  <c r="L112" i="1"/>
  <c r="K112" i="1"/>
  <c r="J112" i="1"/>
  <c r="I112" i="1"/>
  <c r="H112" i="1"/>
  <c r="G112" i="1"/>
  <c r="F112" i="1"/>
  <c r="E112" i="1"/>
  <c r="L111" i="1"/>
  <c r="K111" i="1"/>
  <c r="J111" i="1"/>
  <c r="I111" i="1"/>
  <c r="H111" i="1"/>
  <c r="G111" i="1"/>
  <c r="F111" i="1"/>
  <c r="E111" i="1"/>
  <c r="L110" i="1"/>
  <c r="K110" i="1"/>
  <c r="J110" i="1"/>
  <c r="I110" i="1"/>
  <c r="H110" i="1"/>
  <c r="G110" i="1"/>
  <c r="F110" i="1"/>
  <c r="E110" i="1"/>
  <c r="L109" i="1"/>
  <c r="K109" i="1"/>
  <c r="J109" i="1"/>
  <c r="I109" i="1"/>
  <c r="H109" i="1"/>
  <c r="G109" i="1"/>
  <c r="F109" i="1"/>
  <c r="E109" i="1"/>
  <c r="L108" i="1"/>
  <c r="K108" i="1"/>
  <c r="J108" i="1"/>
  <c r="I108" i="1"/>
  <c r="H108" i="1"/>
  <c r="G108" i="1"/>
  <c r="F108" i="1"/>
  <c r="E108" i="1"/>
  <c r="L107" i="1"/>
  <c r="K107" i="1"/>
  <c r="J107" i="1"/>
  <c r="I107" i="1"/>
  <c r="H107" i="1"/>
  <c r="G107" i="1"/>
  <c r="F107" i="1"/>
  <c r="E107" i="1"/>
  <c r="L106" i="1"/>
  <c r="K106" i="1"/>
  <c r="J106" i="1"/>
  <c r="I106" i="1"/>
  <c r="H106" i="1"/>
  <c r="G106" i="1"/>
  <c r="F106" i="1"/>
  <c r="E106" i="1"/>
  <c r="L105" i="1"/>
  <c r="K105" i="1"/>
  <c r="J105" i="1"/>
  <c r="I105" i="1"/>
  <c r="H105" i="1"/>
  <c r="G105" i="1"/>
  <c r="F105" i="1"/>
  <c r="E105" i="1"/>
  <c r="L104" i="1"/>
  <c r="K104" i="1"/>
  <c r="J104" i="1"/>
  <c r="I104" i="1"/>
  <c r="H104" i="1"/>
  <c r="G104" i="1"/>
  <c r="F104" i="1"/>
  <c r="E104" i="1"/>
  <c r="L103" i="1"/>
  <c r="K103" i="1"/>
  <c r="J103" i="1"/>
  <c r="I103" i="1"/>
  <c r="H103" i="1"/>
  <c r="G103" i="1"/>
  <c r="F103" i="1"/>
  <c r="E103" i="1"/>
  <c r="L102" i="1"/>
  <c r="K102" i="1"/>
  <c r="J102" i="1"/>
  <c r="I102" i="1"/>
  <c r="H102" i="1"/>
  <c r="G102" i="1"/>
  <c r="F102" i="1"/>
  <c r="E102" i="1"/>
  <c r="L101" i="1"/>
  <c r="K101" i="1"/>
  <c r="J101" i="1"/>
  <c r="I101" i="1"/>
  <c r="H101" i="1"/>
  <c r="G101" i="1"/>
  <c r="F101" i="1"/>
  <c r="E101" i="1"/>
  <c r="L100" i="1"/>
  <c r="K100" i="1"/>
  <c r="J100" i="1"/>
  <c r="I100" i="1"/>
  <c r="H100" i="1"/>
  <c r="G100" i="1"/>
  <c r="F100" i="1"/>
  <c r="E100" i="1"/>
  <c r="L99" i="1"/>
  <c r="K99" i="1"/>
  <c r="J99" i="1"/>
  <c r="I99" i="1"/>
  <c r="H99" i="1"/>
  <c r="G99" i="1"/>
  <c r="F99" i="1"/>
  <c r="E99" i="1"/>
  <c r="L98" i="1"/>
  <c r="K98" i="1"/>
  <c r="J98" i="1"/>
  <c r="I98" i="1"/>
  <c r="H98" i="1"/>
  <c r="G98" i="1"/>
  <c r="F98" i="1"/>
  <c r="E98" i="1"/>
  <c r="L97" i="1"/>
  <c r="K97" i="1"/>
  <c r="J97" i="1"/>
  <c r="I97" i="1"/>
  <c r="H97" i="1"/>
  <c r="G97" i="1"/>
  <c r="F97" i="1"/>
  <c r="E97" i="1"/>
  <c r="L96" i="1"/>
  <c r="K96" i="1"/>
  <c r="J96" i="1"/>
  <c r="I96" i="1"/>
  <c r="H96" i="1"/>
  <c r="G96" i="1"/>
  <c r="F96" i="1"/>
  <c r="E96" i="1"/>
  <c r="L95" i="1"/>
  <c r="K95" i="1"/>
  <c r="J95" i="1"/>
  <c r="I95" i="1"/>
  <c r="H95" i="1"/>
  <c r="G95" i="1"/>
  <c r="F95" i="1"/>
  <c r="E95" i="1"/>
  <c r="L94" i="1"/>
  <c r="K94" i="1"/>
  <c r="J94" i="1"/>
  <c r="I94" i="1"/>
  <c r="H94" i="1"/>
  <c r="G94" i="1"/>
  <c r="F94" i="1"/>
  <c r="E94" i="1"/>
  <c r="L93" i="1"/>
  <c r="K93" i="1"/>
  <c r="J93" i="1"/>
  <c r="I93" i="1"/>
  <c r="H93" i="1"/>
  <c r="G93" i="1"/>
  <c r="F93" i="1"/>
  <c r="E93" i="1"/>
  <c r="L92" i="1"/>
  <c r="K92" i="1"/>
  <c r="J92" i="1"/>
  <c r="I92" i="1"/>
  <c r="H92" i="1"/>
  <c r="G92" i="1"/>
  <c r="F92" i="1"/>
  <c r="E92" i="1"/>
  <c r="L91" i="1"/>
  <c r="K91" i="1"/>
  <c r="J91" i="1"/>
  <c r="I91" i="1"/>
  <c r="H91" i="1"/>
  <c r="G91" i="1"/>
  <c r="F91" i="1"/>
  <c r="E91" i="1"/>
  <c r="L90" i="1"/>
  <c r="K90" i="1"/>
  <c r="J90" i="1"/>
  <c r="I90" i="1"/>
  <c r="H90" i="1"/>
  <c r="G90" i="1"/>
  <c r="F90" i="1"/>
  <c r="E90" i="1"/>
  <c r="L89" i="1"/>
  <c r="K89" i="1"/>
  <c r="J89" i="1"/>
  <c r="I89" i="1"/>
  <c r="H89" i="1"/>
  <c r="G89" i="1"/>
  <c r="F89" i="1"/>
  <c r="E89" i="1"/>
  <c r="L88" i="1"/>
  <c r="K88" i="1"/>
  <c r="J88" i="1"/>
  <c r="I88" i="1"/>
  <c r="H88" i="1"/>
  <c r="G88" i="1"/>
  <c r="F88" i="1"/>
  <c r="E88" i="1"/>
  <c r="L87" i="1"/>
  <c r="K87" i="1"/>
  <c r="J87" i="1"/>
  <c r="I87" i="1"/>
  <c r="H87" i="1"/>
  <c r="G87" i="1"/>
  <c r="F87" i="1"/>
  <c r="E87" i="1"/>
  <c r="L86" i="1"/>
  <c r="K86" i="1"/>
  <c r="J86" i="1"/>
  <c r="I86" i="1"/>
  <c r="H86" i="1"/>
  <c r="G86" i="1"/>
  <c r="F86" i="1"/>
  <c r="E86" i="1"/>
  <c r="L85" i="1"/>
  <c r="K85" i="1"/>
  <c r="J85" i="1"/>
  <c r="I85" i="1"/>
  <c r="H85" i="1"/>
  <c r="G85" i="1"/>
  <c r="F85" i="1"/>
  <c r="E85" i="1"/>
  <c r="L84" i="1"/>
  <c r="K84" i="1"/>
  <c r="J84" i="1"/>
  <c r="I84" i="1"/>
  <c r="H84" i="1"/>
  <c r="G84" i="1"/>
  <c r="F84" i="1"/>
  <c r="E84" i="1"/>
  <c r="L83" i="1"/>
  <c r="K83" i="1"/>
  <c r="J83" i="1"/>
  <c r="I83" i="1"/>
  <c r="H83" i="1"/>
  <c r="G83" i="1"/>
  <c r="F83" i="1"/>
  <c r="E83" i="1"/>
  <c r="L82" i="1"/>
  <c r="K82" i="1"/>
  <c r="J82" i="1"/>
  <c r="I82" i="1"/>
  <c r="H82" i="1"/>
  <c r="G82" i="1"/>
  <c r="F82" i="1"/>
  <c r="E82" i="1"/>
  <c r="L81" i="1"/>
  <c r="K81" i="1"/>
  <c r="J81" i="1"/>
  <c r="I81" i="1"/>
  <c r="H81" i="1"/>
  <c r="G81" i="1"/>
  <c r="F81" i="1"/>
  <c r="E81" i="1"/>
  <c r="L80" i="1"/>
  <c r="K80" i="1"/>
  <c r="J80" i="1"/>
  <c r="I80" i="1"/>
  <c r="H80" i="1"/>
  <c r="G80" i="1"/>
  <c r="F80" i="1"/>
  <c r="E80" i="1"/>
  <c r="L79" i="1"/>
  <c r="K79" i="1"/>
  <c r="J79" i="1"/>
  <c r="I79" i="1"/>
  <c r="H79" i="1"/>
  <c r="G79" i="1"/>
  <c r="F79" i="1"/>
  <c r="E79" i="1"/>
  <c r="L78" i="1"/>
  <c r="K78" i="1"/>
  <c r="J78" i="1"/>
  <c r="I78" i="1"/>
  <c r="H78" i="1"/>
  <c r="G78" i="1"/>
  <c r="F78" i="1"/>
  <c r="E78" i="1"/>
  <c r="L77" i="1"/>
  <c r="K77" i="1"/>
  <c r="J77" i="1"/>
  <c r="I77" i="1"/>
  <c r="H77" i="1"/>
  <c r="G77" i="1"/>
  <c r="F77" i="1"/>
  <c r="E77" i="1"/>
  <c r="L76" i="1"/>
  <c r="K76" i="1"/>
  <c r="J76" i="1"/>
  <c r="I76" i="1"/>
  <c r="H76" i="1"/>
  <c r="G76" i="1"/>
  <c r="F76" i="1"/>
  <c r="E76" i="1"/>
  <c r="L75" i="1"/>
  <c r="K75" i="1"/>
  <c r="J75" i="1"/>
  <c r="I75" i="1"/>
  <c r="H75" i="1"/>
  <c r="G75" i="1"/>
  <c r="F75" i="1"/>
  <c r="E75" i="1"/>
  <c r="L74" i="1"/>
  <c r="K74" i="1"/>
  <c r="J74" i="1"/>
  <c r="I74" i="1"/>
  <c r="H74" i="1"/>
  <c r="G74" i="1"/>
  <c r="F74" i="1"/>
  <c r="E74" i="1"/>
  <c r="L73" i="1"/>
  <c r="K73" i="1"/>
  <c r="J73" i="1"/>
  <c r="I73" i="1"/>
  <c r="H73" i="1"/>
  <c r="G73" i="1"/>
  <c r="F73" i="1"/>
  <c r="E73" i="1"/>
  <c r="L72" i="1"/>
  <c r="K72" i="1"/>
  <c r="J72" i="1"/>
  <c r="I72" i="1"/>
  <c r="H72" i="1"/>
  <c r="G72" i="1"/>
  <c r="F72" i="1"/>
  <c r="E72" i="1"/>
  <c r="L71" i="1"/>
  <c r="K71" i="1"/>
  <c r="J71" i="1"/>
  <c r="I71" i="1"/>
  <c r="H71" i="1"/>
  <c r="G71" i="1"/>
  <c r="F71" i="1"/>
  <c r="E71" i="1"/>
  <c r="L70" i="1"/>
  <c r="K70" i="1"/>
  <c r="J70" i="1"/>
  <c r="I70" i="1"/>
  <c r="H70" i="1"/>
  <c r="G70" i="1"/>
  <c r="F70" i="1"/>
  <c r="E70" i="1"/>
  <c r="L69" i="1"/>
  <c r="K69" i="1"/>
  <c r="J69" i="1"/>
  <c r="I69" i="1"/>
  <c r="H69" i="1"/>
  <c r="G69" i="1"/>
  <c r="F69" i="1"/>
  <c r="E69" i="1"/>
  <c r="L68" i="1"/>
  <c r="K68" i="1"/>
  <c r="J68" i="1"/>
  <c r="I68" i="1"/>
  <c r="H68" i="1"/>
  <c r="G68" i="1"/>
  <c r="F68" i="1"/>
  <c r="E68" i="1"/>
  <c r="L67" i="1"/>
  <c r="K67" i="1"/>
  <c r="J67" i="1"/>
  <c r="I67" i="1"/>
  <c r="H67" i="1"/>
  <c r="G67" i="1"/>
  <c r="F67" i="1"/>
  <c r="E67" i="1"/>
  <c r="L66" i="1"/>
  <c r="K66" i="1"/>
  <c r="J66" i="1"/>
  <c r="I66" i="1"/>
  <c r="H66" i="1"/>
  <c r="G66" i="1"/>
  <c r="F66" i="1"/>
  <c r="E66" i="1"/>
  <c r="L65" i="1"/>
  <c r="K65" i="1"/>
  <c r="J65" i="1"/>
  <c r="I65" i="1"/>
  <c r="H65" i="1"/>
  <c r="G65" i="1"/>
  <c r="F65" i="1"/>
  <c r="E65" i="1"/>
  <c r="L64" i="1"/>
  <c r="K64" i="1"/>
  <c r="J64" i="1"/>
  <c r="I64" i="1"/>
  <c r="H64" i="1"/>
  <c r="G64" i="1"/>
  <c r="F64" i="1"/>
  <c r="E64" i="1"/>
  <c r="L63" i="1"/>
  <c r="K63" i="1"/>
  <c r="J63" i="1"/>
  <c r="I63" i="1"/>
  <c r="H63" i="1"/>
  <c r="G63" i="1"/>
  <c r="F63" i="1"/>
  <c r="E63" i="1"/>
  <c r="L62" i="1"/>
  <c r="K62" i="1"/>
  <c r="J62" i="1"/>
  <c r="I62" i="1"/>
  <c r="H62" i="1"/>
  <c r="G62" i="1"/>
  <c r="F62" i="1"/>
  <c r="E62" i="1"/>
  <c r="L61" i="1"/>
  <c r="K61" i="1"/>
  <c r="J61" i="1"/>
  <c r="I61" i="1"/>
  <c r="H61" i="1"/>
  <c r="G61" i="1"/>
  <c r="F61" i="1"/>
  <c r="E61" i="1"/>
  <c r="L60" i="1"/>
  <c r="K60" i="1"/>
  <c r="J60" i="1"/>
  <c r="I60" i="1"/>
  <c r="H60" i="1"/>
  <c r="G60" i="1"/>
  <c r="F60" i="1"/>
  <c r="E60" i="1"/>
  <c r="L59" i="1"/>
  <c r="K59" i="1"/>
  <c r="J59" i="1"/>
  <c r="I59" i="1"/>
  <c r="H59" i="1"/>
  <c r="G59" i="1"/>
  <c r="F59" i="1"/>
  <c r="E59" i="1"/>
  <c r="L58" i="1"/>
  <c r="K58" i="1"/>
  <c r="J58" i="1"/>
  <c r="I58" i="1"/>
  <c r="H58" i="1"/>
  <c r="G58" i="1"/>
  <c r="F58" i="1"/>
  <c r="E58" i="1"/>
  <c r="L57" i="1"/>
  <c r="K57" i="1"/>
  <c r="J57" i="1"/>
  <c r="I57" i="1"/>
  <c r="H57" i="1"/>
  <c r="G57" i="1"/>
  <c r="F57" i="1"/>
  <c r="E57" i="1"/>
  <c r="L56" i="1"/>
  <c r="K56" i="1"/>
  <c r="J56" i="1"/>
  <c r="I56" i="1"/>
  <c r="H56" i="1"/>
  <c r="G56" i="1"/>
  <c r="F56" i="1"/>
  <c r="E56" i="1"/>
  <c r="L55" i="1"/>
  <c r="K55" i="1"/>
  <c r="J55" i="1"/>
  <c r="I55" i="1"/>
  <c r="H55" i="1"/>
  <c r="G55" i="1"/>
  <c r="F55" i="1"/>
  <c r="E55" i="1"/>
  <c r="L54" i="1"/>
  <c r="K54" i="1"/>
  <c r="J54" i="1"/>
  <c r="I54" i="1"/>
  <c r="H54" i="1"/>
  <c r="G54" i="1"/>
  <c r="F54" i="1"/>
  <c r="E54" i="1"/>
  <c r="L53" i="1"/>
  <c r="K53" i="1"/>
  <c r="J53" i="1"/>
  <c r="I53" i="1"/>
  <c r="H53" i="1"/>
  <c r="G53" i="1"/>
  <c r="F53" i="1"/>
  <c r="E53" i="1"/>
  <c r="L52" i="1"/>
  <c r="K52" i="1"/>
  <c r="J52" i="1"/>
  <c r="I52" i="1"/>
  <c r="H52" i="1"/>
  <c r="G52" i="1"/>
  <c r="F52" i="1"/>
  <c r="E52" i="1"/>
  <c r="L51" i="1"/>
  <c r="K51" i="1"/>
  <c r="J51" i="1"/>
  <c r="I51" i="1"/>
  <c r="H51" i="1"/>
  <c r="G51" i="1"/>
  <c r="F51" i="1"/>
  <c r="E51" i="1"/>
  <c r="L50" i="1"/>
  <c r="K50" i="1"/>
  <c r="J50" i="1"/>
  <c r="I50" i="1"/>
  <c r="H50" i="1"/>
  <c r="G50" i="1"/>
  <c r="F50" i="1"/>
  <c r="E50" i="1"/>
  <c r="L49" i="1"/>
  <c r="K49" i="1"/>
  <c r="J49" i="1"/>
  <c r="I49" i="1"/>
  <c r="H49" i="1"/>
  <c r="G49" i="1"/>
  <c r="F49" i="1"/>
  <c r="E49" i="1"/>
  <c r="L48" i="1"/>
  <c r="K48" i="1"/>
  <c r="J48" i="1"/>
  <c r="I48" i="1"/>
  <c r="H48" i="1"/>
  <c r="G48" i="1"/>
  <c r="F48" i="1"/>
  <c r="E48" i="1"/>
  <c r="L47" i="1"/>
  <c r="K47" i="1"/>
  <c r="J47" i="1"/>
  <c r="I47" i="1"/>
  <c r="H47" i="1"/>
  <c r="G47" i="1"/>
  <c r="F47" i="1"/>
  <c r="E47" i="1"/>
  <c r="L46" i="1"/>
  <c r="K46" i="1"/>
  <c r="J46" i="1"/>
  <c r="I46" i="1"/>
  <c r="H46" i="1"/>
  <c r="G46" i="1"/>
  <c r="F46" i="1"/>
  <c r="E46" i="1"/>
  <c r="L45" i="1"/>
  <c r="K45" i="1"/>
  <c r="J45" i="1"/>
  <c r="I45" i="1"/>
  <c r="H45" i="1"/>
  <c r="G45" i="1"/>
  <c r="F45" i="1"/>
  <c r="E45" i="1"/>
  <c r="L44" i="1"/>
  <c r="K44" i="1"/>
  <c r="J44" i="1"/>
  <c r="I44" i="1"/>
  <c r="H44" i="1"/>
  <c r="G44" i="1"/>
  <c r="F44" i="1"/>
  <c r="E44" i="1"/>
  <c r="L43" i="1"/>
  <c r="K43" i="1"/>
  <c r="J43" i="1"/>
  <c r="I43" i="1"/>
  <c r="H43" i="1"/>
  <c r="G43" i="1"/>
  <c r="F43" i="1"/>
  <c r="E43" i="1"/>
  <c r="L42" i="1"/>
  <c r="K42" i="1"/>
  <c r="J42" i="1"/>
  <c r="I42" i="1"/>
  <c r="H42" i="1"/>
  <c r="G42" i="1"/>
  <c r="F42" i="1"/>
  <c r="E42" i="1"/>
  <c r="L41" i="1"/>
  <c r="K41" i="1"/>
  <c r="J41" i="1"/>
  <c r="I41" i="1"/>
  <c r="H41" i="1"/>
  <c r="G41" i="1"/>
  <c r="F41" i="1"/>
  <c r="E41" i="1"/>
  <c r="L40" i="1"/>
  <c r="K40" i="1"/>
  <c r="J40" i="1"/>
  <c r="I40" i="1"/>
  <c r="H40" i="1"/>
  <c r="G40" i="1"/>
  <c r="F40" i="1"/>
  <c r="E40" i="1"/>
  <c r="L39" i="1"/>
  <c r="K39" i="1"/>
  <c r="J39" i="1"/>
  <c r="I39" i="1"/>
  <c r="H39" i="1"/>
  <c r="G39" i="1"/>
  <c r="F39" i="1"/>
  <c r="E39" i="1"/>
  <c r="L38" i="1"/>
  <c r="K38" i="1"/>
  <c r="J38" i="1"/>
  <c r="I38" i="1"/>
  <c r="H38" i="1"/>
  <c r="G38" i="1"/>
  <c r="F38" i="1"/>
  <c r="E38" i="1"/>
  <c r="L37" i="1"/>
  <c r="K37" i="1"/>
  <c r="J37" i="1"/>
  <c r="I37" i="1"/>
  <c r="H37" i="1"/>
  <c r="G37" i="1"/>
  <c r="F37" i="1"/>
  <c r="E37" i="1"/>
  <c r="L36" i="1"/>
  <c r="K36" i="1"/>
  <c r="J36" i="1"/>
  <c r="I36" i="1"/>
  <c r="H36" i="1"/>
  <c r="G36" i="1"/>
  <c r="F36" i="1"/>
  <c r="E36" i="1"/>
  <c r="L35" i="1"/>
  <c r="K35" i="1"/>
  <c r="J35" i="1"/>
  <c r="I35" i="1"/>
  <c r="H35" i="1"/>
  <c r="G35" i="1"/>
  <c r="F35" i="1"/>
  <c r="E35" i="1"/>
  <c r="L34" i="1"/>
  <c r="K34" i="1"/>
  <c r="J34" i="1"/>
  <c r="I34" i="1"/>
  <c r="H34" i="1"/>
  <c r="G34" i="1"/>
  <c r="F34" i="1"/>
  <c r="E34" i="1"/>
  <c r="L33" i="1"/>
  <c r="K33" i="1"/>
  <c r="J33" i="1"/>
  <c r="I33" i="1"/>
  <c r="H33" i="1"/>
  <c r="G33" i="1"/>
  <c r="F33" i="1"/>
  <c r="E33" i="1"/>
  <c r="L32" i="1"/>
  <c r="K32" i="1"/>
  <c r="J32" i="1"/>
  <c r="I32" i="1"/>
  <c r="H32" i="1"/>
  <c r="G32" i="1"/>
  <c r="F32" i="1"/>
  <c r="E32" i="1"/>
  <c r="L31" i="1"/>
  <c r="K31" i="1"/>
  <c r="J31" i="1"/>
  <c r="I31" i="1"/>
  <c r="H31" i="1"/>
  <c r="G31" i="1"/>
  <c r="F31" i="1"/>
  <c r="E31" i="1"/>
  <c r="L30" i="1"/>
  <c r="K30" i="1"/>
  <c r="J30" i="1"/>
  <c r="I30" i="1"/>
  <c r="H30" i="1"/>
  <c r="G30" i="1"/>
  <c r="F30" i="1"/>
  <c r="E30" i="1"/>
  <c r="L29" i="1"/>
  <c r="K29" i="1"/>
  <c r="J29" i="1"/>
  <c r="I29" i="1"/>
  <c r="H29" i="1"/>
  <c r="G29" i="1"/>
  <c r="F29" i="1"/>
  <c r="E29" i="1"/>
  <c r="L28" i="1"/>
  <c r="K28" i="1"/>
  <c r="J28" i="1"/>
  <c r="I28" i="1"/>
  <c r="H28" i="1"/>
  <c r="G28" i="1"/>
  <c r="F28" i="1"/>
  <c r="E28" i="1"/>
  <c r="L27" i="1"/>
  <c r="K27" i="1"/>
  <c r="J27" i="1"/>
  <c r="I27" i="1"/>
  <c r="H27" i="1"/>
  <c r="G27" i="1"/>
  <c r="F27" i="1"/>
  <c r="E27" i="1"/>
  <c r="L26" i="1"/>
  <c r="K26" i="1"/>
  <c r="J26" i="1"/>
  <c r="I26" i="1"/>
  <c r="H26" i="1"/>
  <c r="G26" i="1"/>
  <c r="F26" i="1"/>
  <c r="E26" i="1"/>
  <c r="L25" i="1"/>
  <c r="K25" i="1"/>
  <c r="J25" i="1"/>
  <c r="I25" i="1"/>
  <c r="H25" i="1"/>
  <c r="G25" i="1"/>
  <c r="F25" i="1"/>
  <c r="E25" i="1"/>
  <c r="L24" i="1"/>
  <c r="K24" i="1"/>
  <c r="J24" i="1"/>
  <c r="I24" i="1"/>
  <c r="H24" i="1"/>
  <c r="G24" i="1"/>
  <c r="F24" i="1"/>
  <c r="E24" i="1"/>
  <c r="L23" i="1"/>
  <c r="K23" i="1"/>
  <c r="J23" i="1"/>
  <c r="I23" i="1"/>
  <c r="H23" i="1"/>
  <c r="G23" i="1"/>
  <c r="F23" i="1"/>
  <c r="E23" i="1"/>
  <c r="L22" i="1"/>
  <c r="K22" i="1"/>
  <c r="J22" i="1"/>
  <c r="I22" i="1"/>
  <c r="H22" i="1"/>
  <c r="G22" i="1"/>
  <c r="F22" i="1"/>
  <c r="E22" i="1"/>
  <c r="L21" i="1"/>
  <c r="K21" i="1"/>
  <c r="J21" i="1"/>
  <c r="I21" i="1"/>
  <c r="H21" i="1"/>
  <c r="G21" i="1"/>
  <c r="F21" i="1"/>
  <c r="E21" i="1"/>
  <c r="L20" i="1"/>
  <c r="K20" i="1"/>
  <c r="J20" i="1"/>
  <c r="I20" i="1"/>
  <c r="H20" i="1"/>
  <c r="G20" i="1"/>
  <c r="F20" i="1"/>
  <c r="E20" i="1"/>
  <c r="L19" i="1"/>
  <c r="K19" i="1"/>
  <c r="J19" i="1"/>
  <c r="I19" i="1"/>
  <c r="H19" i="1"/>
  <c r="G19" i="1"/>
  <c r="F19" i="1"/>
  <c r="E19" i="1"/>
  <c r="L18" i="1"/>
  <c r="K18" i="1"/>
  <c r="J18" i="1"/>
  <c r="I18" i="1"/>
  <c r="H18" i="1"/>
  <c r="G18" i="1"/>
  <c r="F18" i="1"/>
  <c r="E18" i="1"/>
  <c r="L17" i="1"/>
  <c r="K17" i="1"/>
  <c r="J17" i="1"/>
  <c r="I17" i="1"/>
  <c r="H17" i="1"/>
  <c r="G17" i="1"/>
  <c r="F17" i="1"/>
  <c r="E17" i="1"/>
  <c r="L16" i="1"/>
  <c r="K16" i="1"/>
  <c r="J16" i="1"/>
  <c r="I16" i="1"/>
  <c r="H16" i="1"/>
  <c r="G16" i="1"/>
  <c r="F16" i="1"/>
  <c r="E16" i="1"/>
  <c r="L15" i="1"/>
  <c r="K15" i="1"/>
  <c r="J15" i="1"/>
  <c r="I15" i="1"/>
  <c r="H15" i="1"/>
  <c r="G15" i="1"/>
  <c r="F15" i="1"/>
  <c r="E15" i="1"/>
  <c r="L14" i="1"/>
  <c r="K14" i="1"/>
  <c r="J14" i="1"/>
  <c r="I14" i="1"/>
  <c r="H14" i="1"/>
  <c r="G14" i="1"/>
  <c r="F14" i="1"/>
  <c r="E14" i="1"/>
  <c r="L13" i="1"/>
  <c r="K13" i="1"/>
  <c r="J13" i="1"/>
  <c r="I13" i="1"/>
  <c r="H13" i="1"/>
  <c r="G13" i="1"/>
  <c r="F13" i="1"/>
  <c r="E13" i="1"/>
  <c r="L12" i="1"/>
  <c r="K12" i="1"/>
  <c r="J12" i="1"/>
  <c r="I12" i="1"/>
  <c r="H12" i="1"/>
  <c r="G12" i="1"/>
  <c r="F12" i="1"/>
  <c r="E12" i="1"/>
  <c r="L11" i="1"/>
  <c r="K11" i="1"/>
  <c r="J11" i="1"/>
  <c r="I11" i="1"/>
  <c r="H11" i="1"/>
  <c r="G11" i="1"/>
  <c r="F11" i="1"/>
  <c r="E11" i="1"/>
  <c r="L10" i="1"/>
  <c r="K10" i="1"/>
  <c r="J10" i="1"/>
  <c r="I10" i="1"/>
  <c r="H10" i="1"/>
  <c r="G10" i="1"/>
  <c r="F10" i="1"/>
  <c r="E10" i="1"/>
  <c r="L9" i="1"/>
  <c r="K9" i="1"/>
  <c r="J9" i="1"/>
  <c r="I9" i="1"/>
  <c r="H9" i="1"/>
  <c r="G9" i="1"/>
  <c r="F9" i="1"/>
  <c r="E9" i="1"/>
  <c r="L8" i="1"/>
  <c r="K8" i="1"/>
  <c r="J8" i="1"/>
  <c r="I8" i="1"/>
  <c r="H8" i="1"/>
  <c r="G8" i="1"/>
  <c r="F8" i="1"/>
  <c r="E8" i="1"/>
  <c r="L7" i="1"/>
  <c r="K7" i="1"/>
  <c r="J7" i="1"/>
  <c r="I7" i="1"/>
  <c r="H7" i="1"/>
  <c r="G7" i="1"/>
  <c r="F7" i="1"/>
  <c r="E7" i="1"/>
  <c r="L6" i="1"/>
  <c r="K6" i="1"/>
  <c r="J6" i="1"/>
  <c r="I6" i="1"/>
  <c r="H6" i="1"/>
  <c r="G6" i="1"/>
  <c r="F6" i="1"/>
  <c r="E6" i="1"/>
  <c r="L5" i="1"/>
  <c r="K5" i="1"/>
  <c r="J5" i="1"/>
  <c r="I5" i="1"/>
  <c r="H5" i="1"/>
  <c r="G5" i="1"/>
  <c r="F5" i="1"/>
  <c r="E5" i="1"/>
  <c r="L4" i="1"/>
  <c r="K4" i="1"/>
  <c r="J4" i="1"/>
  <c r="I4" i="1"/>
  <c r="H4" i="1"/>
  <c r="G4" i="1"/>
  <c r="F4" i="1"/>
  <c r="E4" i="1"/>
  <c r="L3" i="1"/>
  <c r="K3" i="1"/>
  <c r="J3" i="1"/>
  <c r="I3" i="1"/>
  <c r="H3" i="1"/>
  <c r="G3" i="1"/>
  <c r="F3" i="1"/>
  <c r="E3" i="1"/>
  <c r="L2" i="1"/>
  <c r="K2" i="1"/>
  <c r="J2" i="1"/>
  <c r="I2" i="1"/>
  <c r="I1736" i="1" s="1"/>
  <c r="H2" i="1"/>
  <c r="G2" i="1"/>
  <c r="F2" i="1"/>
  <c r="F1736" i="1" s="1"/>
  <c r="E2" i="1"/>
  <c r="H1736" i="1" l="1"/>
  <c r="E1736" i="1"/>
  <c r="G1736" i="1"/>
</calcChain>
</file>

<file path=xl/sharedStrings.xml><?xml version="1.0" encoding="utf-8"?>
<sst xmlns="http://schemas.openxmlformats.org/spreadsheetml/2006/main" count="4755" uniqueCount="1304">
  <si>
    <t>v2tone</t>
  </si>
  <si>
    <t>sourcecommonname</t>
  </si>
  <si>
    <t>themes</t>
  </si>
  <si>
    <t>date</t>
  </si>
  <si>
    <t>madison.com</t>
  </si>
  <si>
    <t>ECON_STOCKMARKET;</t>
  </si>
  <si>
    <t>watchlistnews.com</t>
  </si>
  <si>
    <t>TAX_FNCACT;TAX_FNCACT_INVESTOR;</t>
  </si>
  <si>
    <t>rttnews.com</t>
  </si>
  <si>
    <t>TAX_FNCACT;TAX_FNCACT_ANALYSTS;TAX_FNCACT_ANALYST;EPU_ECONOMY_HISTORIC;LEADER;TAX_FNCACT_PRESIDENT;USPEC_POLITICS_GENERAL1;</t>
  </si>
  <si>
    <t>cbronline.com</t>
  </si>
  <si>
    <t>EPU_ECONOMY_HISTORIC;TAX_FNCACT;TAX_FNCACT_MANUFACTURER;</t>
  </si>
  <si>
    <t>nasdaq.com</t>
  </si>
  <si>
    <t>wgmd.com</t>
  </si>
  <si>
    <t>foxbusiness.com</t>
  </si>
  <si>
    <t>mrtopstep.com</t>
  </si>
  <si>
    <t>ECON_STOCKMARKET;WB_698_TRADE;</t>
  </si>
  <si>
    <t>finanznachrichten.de</t>
  </si>
  <si>
    <t>valuewalk.com</t>
  </si>
  <si>
    <t>TAX_FNCACT;TAX_FNCACT_ANALYSTS;TAX_WORLDLANGUAGES;TAX_WORLDLANGUAGES_POLARIS;TAX_ECON_PRICE;ECON_STOCKMARKET;EPU_CATS_MIGRATION_FEAR_FEAR;TECH_VIRTUALREALITY;</t>
  </si>
  <si>
    <t>ECON_STOCKMARKET;EPU_ECONOMY_HISTORIC;TAX_FNCACT;TAX_FNCACT_ANALYSTS;</t>
  </si>
  <si>
    <t>thestreet.com</t>
  </si>
  <si>
    <t>WB_698_TRADE;TAX_FNCACT;TAX_FNCACT_ANALYST;TAX_ECON_PRICE;TAX_WORLDLANGUAGES;TAX_WORLDLANGUAGES_POLARIS;WB_1921_PRIVATE_SECTOR_DEVELOPMENT;WB_405_BUSINESS_CLIMATE;WB_2531_INSPECTIONS_LICENSING_AND_PERMITS;WB_2530_BUSINESS_ENVIRONMENT;ECON_STOCKMARKET;</t>
  </si>
  <si>
    <t>jutiagroup.com</t>
  </si>
  <si>
    <t>TAX_FNCACT;TAX_FNCACT_FOOL;ECON_STOCKMARKET;EPU_ECONOMY_HISTORIC;WB_698_TRADE;WB_290_TELECOMMUNICATIONS_ORGANIZATIONAL_DESIGN;WB_288_TELECOMMUNICATIONS_SECTOR_POLICY_AND_REGULATION;WB_286_TELECOMMUNICATIONS_AND_BROADBAND_ACCESS;WB_133_INFORMATION_AND_COMMUNICATION_TECHNOLOGIES;WB_1104_MACROECONOMIC_VULNERABILITY_AND_DEBT;WB_450_DEBT;ECON_DEBT;TAX_WORLDLANGUAGES;TAX_WORLDLANGUAGES_POLARIS;TAX_ECON_PRICE;TAX_ETHNICITY;TAX_ETHNICITY_DUTCH;TAX_WORLDLANGUAGES_DUTCH;AGRICULTURE;EXTREMISM;CRISISLEX_C07_SAFETY;WB_678_DIGITAL_GOVERNMENT;WB_670_ICT_SECURITY;WB_2370_DATA_SECURITY;WB_615_GENDER;WB_919_GENDER_AND_HUMAN_DEVELOPMENT;WB_1466_SOCIAL_ASSISTANCE;WB_921_SAFETY_NETS;WB_697_SOCIAL_PROTECTION_AND_LABOR;TAX_FNCACT_LEADER;TAX_FNCACT_ANALYSTS;WB_2433_CONFLICT_AND_VIOLENCE;WB_2465_REVOLUTIONARY_VIOLENCE;WB_2432_FRAGILITY_CONFLICT_AND_VIOLENCE;WB_2462_POLITICAL_VIOLENCE_AND_WAR;USPEC_POLICY1;EPU_POLICY;EPU_POLICY_POLICY;TAX_FNCACT_AUTHOR;</t>
  </si>
  <si>
    <t>bizjournals.com</t>
  </si>
  <si>
    <t>TAX_FNCACT;TAX_FNCACT_REPORTER;LEADER;</t>
  </si>
  <si>
    <t>512tech.com</t>
  </si>
  <si>
    <t>newsoracle.com</t>
  </si>
  <si>
    <t>TAX_ECON_PRICE;ECON_STOCKMARKET;WB_1150_VOLATILITY;WB_1104_MACROECONOMIC_VULNERABILITY_AND_DEBT;WB_698_TRADE;TAX_FNCACT;TAX_FNCACT_ANALYSTS;</t>
  </si>
  <si>
    <t>WB_698_TRADE;EPU_CATS_REGULATION;TAX_WORLDLANGUAGES;TAX_WORLDLANGUAGES_SICH;KILL;CRISISLEX_T03_DEAD;ECON_STOCKMARKET;</t>
  </si>
  <si>
    <t>yahoo.com</t>
  </si>
  <si>
    <t>prnewswire.com</t>
  </si>
  <si>
    <t>SOC_TECHNOLOGYSECTOR;ECON_STOCKMARKET;WB_698_TRADE;EPU_ECONOMY_HISTORIC;ECON_FREETRADE;TAX_FNCACT;TAX_FNCACT_ANALYST;TAX_FNCACT_WRITER;TAX_FNCACT_AUTHOR;USPEC_POLITICS_GENERAL1;WB_2024_ANTI_CORRUPTION_AUTHORITIES;WB_696_PUBLIC_SECTOR_MANAGEMENT;WB_840_JUSTICE;WB_2025_INVESTIGATION;WB_831_GOVERNANCE;WB_832_ANTI_CORRUPTION;WB_1014_CRIMINAL_JUSTICE;VETO;USPEC_UNCERTAINTY1;TAX_FNCACT_ADVISER;WB_845_LEGAL_AND_REGULATORY_FRAMEWORK;WB_851_INTELLECTUAL_PROPERTY_RIGHTS;WB_1042_TRADEMARKS;WB_1039_PROPERTY_LAWS_AND_REGULATIONS;MEDIA_MSM;MEDIA_SOCIAL;</t>
  </si>
  <si>
    <t>gurufocus.com</t>
  </si>
  <si>
    <t>ECON_STOCKMARKET;TAX_FNCACT;TAX_FNCACT_ANALYSTS;EPU_CATS_MIGRATION_FEAR_MIGRATION;EPU_ECONOMY_HISTORIC;TAX_FNCACT_CEO;UNGP_FORESTS_RIVERS_OCEANS;TAX_FNCACT_INVESTOR;TAX_ECON_PRICE;INFRASTRUCTURE_BAD_ROADS;CRISISLEX_C04_LOGISTICS_TRANSPORT;UNGP_TRANSPORTATION_ROADS;TAX_WORLDLANGUAGES;TAX_WORLDLANGUAGES_POLARIS;GENERAL_HEALTH;MEDICAL;TAX_FNCACT_CFO;WB_1160_SHOCKS_AND_VULNERABILITY;WB_695_POVERTY;CRISISLEX_T11_UPDATESSYMPATHY;TRIAL;MEDIA_SOCIAL;</t>
  </si>
  <si>
    <t>WB_698_TRADE;EPU_POLICY;EPU_POLICY_WHITE_HOUSE;UNGP_FORESTS_RIVERS_OCEANS;ENV_CLIMATECHANGE;WB_567_CLIMATE_CHANGE;CRISISLEX_CRISISLEXREC;UNGP_CLIMATE_CHANGE_ACTION;WB_1458_HEALTH_PROMOTION_AND_DISEASE_PREVENTION;WB_1462_WATER_SANITATION_AND_HYGIENE;WB_635_PUBLIC_HEALTH;WB_621_HEALTH_NUTRITION_AND_POPULATION;GENERAL_GOVERNMENT;EPU_POLICY_GOVERNMENT;EPU_ECONOMY_HISTORIC;TAX_ECON_PRICE;ECON_GASOLINEPRICE;ECON_HEATINGOIL;TAX_ETHNICITY;TAX_ETHNICITY_AMERICAN;</t>
  </si>
  <si>
    <t>EDUCATION;TAX_FNCACT;TAX_FNCACT_MANUFACTURER;</t>
  </si>
  <si>
    <t>investors.com</t>
  </si>
  <si>
    <t>TAX_FNCACT;TAX_FNCACT_ANALYSTS;WB_698_TRADE;ECON_STOCKMARKET;TAX_FNCACT_ANALYST;TAX_ECON_PRICE;TAX_FNCACT_INCUMBENT;TAX_FNCACT_LEADER;WB_678_DIGITAL_GOVERNMENT;WB_2944_SERVERS;WB_671_STORAGE_MANAGEMENT;WB_667_ICT_INFRASTRUCTURE;WB_672_NETWORK_MANAGEMENT;WB_133_INFORMATION_AND_COMMUNICATION_TECHNOLOGIES;</t>
  </si>
  <si>
    <t>ECON_STOCKMARKET;SOC_TECHNOLOGYSECTOR;EPU_ECONOMY_HISTORIC;MEDIA_SOCIAL;EPU_CATS_REGULATION;</t>
  </si>
  <si>
    <t>pc-tablet.co.in</t>
  </si>
  <si>
    <t>ECON_STOCKMARKET;TAX_FNCACT;TAX_FNCACT_FOOL;TAX_ECON_PRICE;TAX_WORLDLANGUAGES;TAX_WORLDLANGUAGES_POLARIS;CRISISLEX_T11_UPDATESSYMPATHY;WB_678_DIGITAL_GOVERNMENT;WB_2944_SERVERS;WB_671_STORAGE_MANAGEMENT;WB_667_ICT_INFRASTRUCTURE;WB_672_NETWORK_MANAGEMENT;WB_133_INFORMATION_AND_COMMUNICATION_TECHNOLOGIES;UNGP_CRIME_VIOLENCE;WB_1921_PRIVATE_SECTOR_DEVELOPMENT;WB_346_COMPETITIVE_INDUSTRIES;WB_818_INDUSTRY_POLICY_AND_REAL_SECTORS;WB_1281_MANUFACTURING;DELAY;USPEC_UNCERTAINTY1;CRISISLEX_C04_LOGISTICS_TRANSPORT;USPEC_POLICY1;EPU_POLICY;EPU_POLICY_POLICY;EPU_CATS_REGULATION;</t>
  </si>
  <si>
    <t>journaltranscript.com</t>
  </si>
  <si>
    <t>247wallst.com</t>
  </si>
  <si>
    <t>ECON_STOCKMARKET;ARMEDCONFLICT;TECH_VIRTUALREALITY;TAX_FNCACT;TAX_FNCACT_ANALYST;TAX_ECON_PRICE;MARITIME;</t>
  </si>
  <si>
    <t>dailypolitical.com</t>
  </si>
  <si>
    <t>TAX_FNCACT;TAX_FNCACT_MANUFACTURER;</t>
  </si>
  <si>
    <t>analystratings.com</t>
  </si>
  <si>
    <t>wccftech.com</t>
  </si>
  <si>
    <t>EPU_ECONOMY_HISTORIC;TAX_FNCACT;TAX_FNCACT_EDITOR;AFFECT;EPU_ECONOMY;WB_471_ECONOMIC_GROWTH;ECON_STOCKMARKET;BORDER;LEGISLATION;EPU_POLICY;EPU_POLICY_LAW;MARITIME;TAX_FNCACT_KILLER;UNGP_FORESTS_RIVERS_OCEANS;TAX_ETHNICITY;TAX_ETHNICITY_CHINESE;TAX_WORLDLANGUAGES;TAX_WORLDLANGUAGES_CHINESE;WB_678_DIGITAL_GOVERNMENT;WB_2944_SERVERS;WB_671_STORAGE_MANAGEMENT;WB_667_ICT_INFRASTRUCTURE;WB_672_NETWORK_MANAGEMENT;WB_133_INFORMATION_AND_COMMUNICATION_TECHNOLOGIES;WB_1921_PRIVATE_SECTOR_DEVELOPMENT;WB_405_BUSINESS_CLIMATE;WB_2531_INSPECTIONS_LICENSING_AND_PERMITS;WB_2530_BUSINESS_ENVIRONMENT;ECON_TAXATION;USPEC_POLICY1;EPU_POLICY_TAX;EPU_CATS_TAXES;WB_696_PUBLIC_SECTOR_MANAGEMENT;WB_713_PUBLIC_FINANCE;WB_718_PUBLIC_INVESTMENT_MANAGEMENT;TAX_ECON_PRICE;WB_1979_NATURAL_RESOURCE_MANAGEMENT;WB_435_AGRICULTURE_AND_FOOD_SECURITY;WB_1986_MOUNTAINS;ECON_DEBT;WB_1104_MACROECONOMIC_VULNERABILITY_AND_DEBT;WB_450_DEBT;WB_137_WATER;</t>
  </si>
  <si>
    <t>forbes.com</t>
  </si>
  <si>
    <t>pymnts.com</t>
  </si>
  <si>
    <t>TAX_FNCACT;TAX_FNCACT_EMPLOYEES;WHISTLEBLOWER;WB_2019_ANTI_CORRUPTION_LEGISLATION;WB_696_PUBLIC_SECTOR_MANAGEMENT;WB_831_GOVERNANCE;WB_2023_WHISTLEBLOWER_PROTECTION;WB_832_ANTI_CORRUPTION;LEGISLATION;TRIAL;TAX_FNCACT_LAWYERS;GENERAL_GOVERNMENT;EPU_POLICY;EPU_POLICY_GOVERNMENT;WB_2024_ANTI_CORRUPTION_AUTHORITIES;WB_840_JUSTICE;WB_2025_INVESTIGATION;WB_1014_CRIMINAL_JUSTICE;TAX_FNCACT_EMPLOYERS;WB_2690_CATEGORIES_OF_EMPLOYMENT;WB_2670_JOBS;WB_2689_JOBS_DIAGNOSTICS;WB_2704_EMPLOYER;TAX_FNCACT_SPOKESWOMAN;ACT_MAKESTATEMENT;TAX_FNCACT_SPOKESMAN;EPU_CATS_REGULATION;EPU_CATS_FINANCIAL_REGULATION;CRISISLEX_CRISISLEXREC;GENERAL_HEALTH;MEDICAL;TAX_FNCACT_LAWYER;</t>
  </si>
  <si>
    <t>investorguide.com</t>
  </si>
  <si>
    <t>ECON_STOCKMARKET;UNGP_FORESTS_RIVERS_OCEANS;TAX_ECON_PRICE;ARMEDCONFLICT;</t>
  </si>
  <si>
    <t>investorplace.com</t>
  </si>
  <si>
    <t>TAX_FNCACT;TAX_FNCACT_ANALYSTS;WB_2433_CONFLICT_AND_VIOLENCE;WB_2432_FRAGILITY_CONFLICT_AND_VIOLENCE;ECON_STOCKMARKET;SOC_TECHNOLOGYSECTOR;TAX_FNCACT_ANALYST;TAX_ECON_PRICE;</t>
  </si>
  <si>
    <t>eweek.com</t>
  </si>
  <si>
    <t>TAX_FNCACT;TAX_FNCACT_EXECUTIVE;WB_135_TRANSPORT;WB_1174_WAREHOUSING_AND_STORAGE;WB_793_TRANSPORT_AND_LOGISTICS_SERVICES;TAX_FNCACT_VENDOR;USPEC_POLICY1;EPU_POLICY;EPU_POLICY_SPENDING;TAX_FNCACT_LEADER;TAX_FNCACT_CHIEF;TAX_MILITARY_TITLE;TAX_MILITARY_TITLE_OFFICER;TAX_FNCACT_OFFICER;LEADER;TAX_FNCACT_PRESIDENT;USPEC_POLITICS_GENERAL1;APPOINTMENT;MEDIA_SOCIAL;EPU_ECONOMY_HISTORIC;TAX_FNCACT_OFFICIALS;CRISISLEX_C07_SAFETY;TAX_FNCACT_REGULATORS;TAX_FNCACT_VICE_PRESIDENT;TAX_FNCACT_SENIOR_VICE_PRESIDENT;TAX_FNCACT_MANAGER;TAX_FNCACT_GENERAL_MANAGER;</t>
  </si>
  <si>
    <t>EPU_ECONOMY_HISTORIC;TAX_ECON_PRICE;TECH_VIRTUALREALITY;TAX_FNCACT;TAX_FNCACT_SPECIALIST;TAX_WORLDLANGUAGES;TAX_WORLDLANGUAGES_POLARIS;</t>
  </si>
  <si>
    <t>TAX_FNCACT;TAX_FNCACT_LEADER;TAX_WORLDLANGUAGES;TAX_WORLDLANGUAGES_POLARIS;ECON_EARNINGSREPORT;USPEC_POLICY1;EPU_POLICY;EPU_POLICY_BUDGET;TAX_FNCACT_MOVERS;TAX_ECON_PRICE;CRISISLEX_T11_UPDATESSYMPATHY;TAX_FNCACT_AUTHOR;</t>
  </si>
  <si>
    <t>marketwatch.com</t>
  </si>
  <si>
    <t>SOC_TECHNOLOGYSECTOR;ECON_STOCKMARKET;WB_698_TRADE;EPU_ECONOMY_HISTORIC;ECON_FREETRADE;TAX_FNCACT;TAX_FNCACT_ANALYST;TAX_FNCACT_WRITER;TAX_FNCACT_AUTHOR;USPEC_POLITICS_GENERAL1;WB_2024_ANTI_CORRUPTION_AUTHORITIES;WB_696_PUBLIC_SECTOR_MANAGEMENT;WB_840_JUSTICE;WB_2025_INVESTIGATION;WB_831_GOVERNANCE;WB_832_ANTI_CORRUPTION;WB_1014_CRIMINAL_JUSTICE;VETO;USPEC_UNCERTAINTY1;TAX_FNCACT_ADVISER;WB_845_LEGAL_AND_REGULATORY_FRAMEWORK;WB_851_INTELLECTUAL_PROPERTY_RIGHTS;WB_1042_TRADEMARKS;WB_1039_PROPERTY_LAWS_AND_REGULATIONS;EPU_CATS_REGULATION;</t>
  </si>
  <si>
    <t>bidnessetc.com</t>
  </si>
  <si>
    <t>ECON_STOCKMARKET;WB_698_TRADE;TAX_FNCACT;TAX_FNCACT_ANALYSTS;WB_1921_PRIVATE_SECTOR_DEVELOPMENT;WB_346_COMPETITIVE_INDUSTRIES;WB_818_INDUSTRY_POLICY_AND_REAL_SECTORS;WB_1281_MANUFACTURING;MEDIA_MSM;TAX_FNCACT_ANALYST;TAX_FNCACT_AGENT;TAX_FNCACT_INVESTOR;</t>
  </si>
  <si>
    <t>benchmarkmonitor.com</t>
  </si>
  <si>
    <t>ECON_STOCKMARKET;LEADER;TAX_FNCACT;TAX_FNCACT_PRESIDENT;USPEC_POLITICS_GENERAL1;TAX_FNCACT_VICE_PRESIDENT;TAX_FNCACT_SENIOR_VICE_PRESIDENT;TAX_FNCACT_CHIEF;TAX_FNCACT_ARCHITECT;WB_698_TRADE;TAX_ECON_PRICE;TAX_FNCACT_ANALYST;TAX_FNCACT_ANALYSTS;TAX_FNCACT_EMPLOYEES;WB_2416_INTERNET_OF_THINGS;WB_2399_ICT_INNOVATION_AND_TRANSFORMATION;WB_133_INFORMATION_AND_COMMUNICATION_TECHNOLOGIES;SCIENCE;SOC_INNOVATION;WB_2601_TRADE_LINKAGES_SPILLOVERS_AND_CONNECTIVITY;WB_772_TRADE_FACILITATION_AND_LOGISTICS;WB_699_URBAN_DEVELOPMENT;WB_866_CONNECTIVITY_AND_LAGGING_REGIONS;WB_797_NATIONAL_URBAN_POLICIES;WB_135_TRANSPORT;WB_1174_WAREHOUSING_AND_STORAGE;WB_793_TRANSPORT_AND_LOGISTICS_SERVICES;</t>
  </si>
  <si>
    <t>TAX_WORLDLANGUAGES;TAX_WORLDLANGUAGES_POLARIS;ECON_STOCKMARKET;CRISISLEX_T11_UPDATESSYMPATHY;TAX_FNCACT;TAX_FNCACT_FOUNDER;EPU_ECONOMY_HISTORIC;TAX_FNCACT_AUTHOR;</t>
  </si>
  <si>
    <t>ECON_STOCKMARKET;TAX_WORLDLANGUAGES;TAX_WORLDLANGUAGES_POLARIS;TAX_FNCACT;TAX_FNCACT_OFFICIAL;EPU_ECONOMY_HISTORIC;TAX_FNCACT_AUTHOR;TRIAL;MEDIA_SOCIAL;</t>
  </si>
  <si>
    <t>wkrb13.com</t>
  </si>
  <si>
    <t>WB_696_PUBLIC_SECTOR_MANAGEMENT;USPEC_POLICY1;EPU_ECONOMY_HISTORIC;WB_1921_PRIVATE_SECTOR_DEVELOPMENT;AFFECT;</t>
  </si>
  <si>
    <t>ECON_STOCKMARKET;TAX_FNCACT;TAX_FNCACT_ANALYST;</t>
  </si>
  <si>
    <t>venturebeat.com</t>
  </si>
  <si>
    <t>TAX_FNCACT;TAX_FNCACT_DEVELOPER;GENERAL_HEALTH;MEDICAL;CRISISLEX_C03_WELLBEING_HEALTH;LEADER;TAX_FNCACT_PRESIDENT;USPEC_POLITICS_GENERAL1;TAX_FNCACT_VICE_PRESIDENT;TAX_FNCACT_SENIOR_VICE_PRESIDENT;TAX_FNCACT_CHIEF;TAX_FNCACT_ARCHITECT;TAX_DISEASE;TAX_DISEASE_DISRUPTIVE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SOC_EMERGINGTECH;</t>
  </si>
  <si>
    <t>smarteranalyst.com</t>
  </si>
  <si>
    <t>WB_678_DIGITAL_GOVERNMENT;WB_694_BROADCAST_AND_MEDIA;WB_133_INFORMATION_AND_COMMUNICATION_TECHNOLOGIES;WB_698_TRADE;TAX_FNCACT;TAX_FNCACT_ANALYST;TAX_ECON_PRICE;ECON_STOCKMARKET;EPU_ECONOMY_HISTORIC;WB_1921_PRIVATE_SECTOR_DEVELOPMENT;WB_405_BUSINESS_CLIMATE;WB_2531_INSPECTIONS_LICENSING_AND_PERMITS;WB_2530_BUSINESS_ENVIRONMENT;TECH_VIRTUALREALITY;USPEC_UNCERTAINTY1;TAX_FNCACT_ANALYSTS;</t>
  </si>
  <si>
    <t>EDUCATION;</t>
  </si>
  <si>
    <t>seekingalpha.com</t>
  </si>
  <si>
    <t>ECON_STOCKMARKET;WB_698_TRADE;WB_1921_PRIVATE_SECTOR_DEVELOPMENT;WB_346_COMPETITIVE_INDUSTRIES;WB_818_INDUSTRY_POLICY_AND_REAL_SECTORS;WB_1281_MANUFACTURING;EPU_ECONOMY_HISTORIC;USPEC_POLICY1;EPU_CATS_TAXES;TAX_ECON_PRICE;ECON_INTEREST_RATES;TAX_WORLDLANGUAGES;TAX_WORLDLANGUAGES_POLARIS;WB_405_BUSINESS_CLIMATE;WB_2531_INSPECTIONS_LICENSING_AND_PERMITS;WB_2530_BUSINESS_ENVIRONMENT;TAX_FNCACT;TAX_FNCACT_ANALYST;MOVEMENT_GENERAL;WB_696_PUBLIC_SECTOR_MANAGEMENT;WB_2048_COMPENSATION_CAREERS_AND_INCENTIVES;WB_723_PUBLIC_ADMINISTRATION;WB_724_HUMAN_RESOURCES_FOR_PUBLIC_SECTOR;</t>
  </si>
  <si>
    <t>TAX_ECON_PRICE;TAX_ETHNICITY;TAX_ETHNICITY_DIME;EPU_ECONOMY_HISTORIC;ECON_STOCKMARKET;KILL;</t>
  </si>
  <si>
    <t>bignewsnetwork.com</t>
  </si>
  <si>
    <t>MEDIA_MSM;EPU_ECONOMY_HISTORIC;WB_678_DIGITAL_GOVERNMENT;WB_694_BROADCAST_AND_MEDIA;WB_133_INFORMATION_AND_COMMUNICATION_TECHNOLOGIES;MEDIA_SOCIAL;WB_652_ICT_APPLICATIONS;WB_662_SOCIAL_MEDIA;WB_658_ENTERPRISE_APPLICATIONS;TAX_ECON_PRICE;TECH_VIRTUALREALITY;</t>
  </si>
  <si>
    <t>ECON_STOCKMARKET;TAX_FNCACT;TAX_FNCACT_OFFICIAL;ECON_EARNINGSREPORT;WB_698_TRADE;TAX_FNCACT_ANALYSTS;TAX_FNCACT_ANALYST;TAX_FNCACT_TRADERS;TAX_ECON_PRICE;WB_678_DIGITAL_GOVERNMENT;WB_694_BROADCAST_AND_MEDIA;WB_133_INFORMATION_AND_COMMUNICATION_TECHNOLOGIES;</t>
  </si>
  <si>
    <t>topnews.ae</t>
  </si>
  <si>
    <t>ECON_EARNINGSREPORT;TAX_FNCACT;TAX_FNCACT_DESIGNER;WB_678_DIGITAL_GOVERNMENT;WB_2944_SERVERS;WB_671_STORAGE_MANAGEMENT;WB_667_ICT_INFRASTRUCTURE;WB_672_NETWORK_MANAGEMENT;WB_133_INFORMATION_AND_COMMUNICATION_TECHNOLOGIES;WB_1921_PRIVATE_SECTOR_DEVELOPMENT;WB_346_COMPETITIVE_INDUSTRIES;WB_818_INDUSTRY_POLICY_AND_REAL_SECTORS;WB_1281_MANUFACTURING;EPU_ECONOMY_HISTORIC;EPU_POLICY;EPU_POLICY_CREDIT_CRUNCH;TAX_ECON_PRICE;ECON_STOCKMARKET;</t>
  </si>
  <si>
    <t>EPU_ECONOMY_HISTORIC;TAX_FNCACT;TAX_FNCACT_ANALYST;MEDIA_MSM;TAX_FNCACT_JOURNALIST;UNGP_FORESTS_RIVERS_OCEANS;ECON_EARNINGSREPORT;TAX_FNCACT_ANALYSTS;WB_1921_PRIVATE_SECTOR_DEVELOPMENT;WB_346_COMPETITIVE_INDUSTRIES;WB_818_INDUSTRY_POLICY_AND_REAL_SECTORS;WB_1281_MANUFACTURING;</t>
  </si>
  <si>
    <t>TAX_ECON_PRICE;</t>
  </si>
  <si>
    <t>telanaganapress.com</t>
  </si>
  <si>
    <t>TAX_ETHNICITY;TAX_ETHNICITY_DIME;ECON_STOCKMARKET;TAX_FNCACT;TAX_FNCACT_ANALYSTS;WB_698_TRADE;TAX_ECON_PRICE;WB_1150_VOLATILITY;WB_1104_MACROECONOMIC_VULNERABILITY_AND_DEBT;TAX_FNCACT_OFFICIAL;USPEC_POLICY1;EPU_POLICY;EPU_POLICY_POLICY;WB_678_DIGITAL_GOVERNMENT;WB_2946_OPEN_SOURCE;WB_667_ICT_INFRASTRUCTURE;WB_669_SOFTWARE_INFRASTRUCTURE;WB_133_INFORMATION_AND_COMMUNICATION_TECHNOLOGIES;</t>
  </si>
  <si>
    <t>ECON_STOCKMARKET;TECH_SUPERCOMPUTING;TAX_WORLDMAMMALS;TAX_WORLDMAMMALS_HUMAN;EPU_ECONOMY_HISTORIC;SCIENCE;SOC_INNOVATION;TRIAL;MEDIA_SOCIAL;</t>
  </si>
  <si>
    <t>EPU_ECONOMY_HISTORIC;EPU_CATS_REGULATION;TAX_WORLDLANGUAGES;TAX_WORLDLANGUAGES_SICH;</t>
  </si>
  <si>
    <t>barrons.com</t>
  </si>
  <si>
    <t>ECON_STOCKMARKET;TAX_ECON_PRICE;TAX_WORLDLANGUAGES;TAX_WORLDLANGUAGES_POLARIS;</t>
  </si>
  <si>
    <t>ECON_STOCKMARKET;KILL;CRISISLEX_CRISISLEXREC;CRISISLEX_T02_INJURED;CRISISLEX_T03_DEAD;TAX_ECON_PRICE;TAX_FNCACT;TAX_FNCACT_CEO;TRIAL;</t>
  </si>
  <si>
    <t>TECH_VIRTUALREALITY;TAX_FNCACT;TAX_FNCACT_OFFICIALS;EPU_ECONOMY_HISTORIC;LEADER;TAX_FNCACT_PRESIDENT;USPEC_POLITICS_GENERAL1;TAX_FNCACT_VICE_PRESIDENT;TAX_FNCACT_SENIOR_VICE_PRESIDENT;TAX_FNCACT_CHIEF;TAX_FNCACT_ARCHITECT;MANMADE_DISASTER_IMPLIED;WB_678_DIGITAL_GOVERNMENT;WB_2946_OPEN_SOURCE;WB_667_ICT_INFRASTRUCTURE;WB_669_SOFTWARE_INFRASTRUCTURE;WB_133_INFORMATION_AND_COMMUNICATION_TECHNOLOGIES;WB_566_ENVIRONMENT_AND_NATURAL_RESOURCES;WB_590_ECOSYSTEMS;TAX_WORLDLANGUAGES;TAX_WORLDLANGUAGES_POLARIS;TAX_FNCACT_CEO;TAX_ECON_PRICE;CRISISLEX_T11_UPDATESSYMPATHY;KILL;TAX_FNCACT_ANALYST;TECH_SUPERCOMPUTING;EPU_CATS_REGULATION;</t>
  </si>
  <si>
    <t>TAX_FNCACT;TAX_FNCACT_OFFICIAL;TAX_WORLDLANGUAGES;TAX_WORLDLANGUAGES_POLARIS;TAX_FNCACT_ANALYSTS;KILL;MEDIA_SOCIAL;MANMADE_DISASTER_IMPLIED;PUBLIC_TRANSPORT;LEADER;TAX_FNCACT_PRESIDENT;USPEC_POLITICS_GENERAL1;TAX_FNCACT_VICE_PRESIDENT;TAX_FNCACT_SENIOR_VICE_PRESIDENT;TAX_FNCACT_CHIEF;TAX_FNCACT_ARCHITECT;ECON_WORLDCURRENCIES;ECON_WORLDCURRENCIES_DOLLAR;SOC_EMERGINGTECH;CRISISLEX_T03_DEAD;WB_566_ENVIRONMENT_AND_NATURAL_RESOURCES;WB_590_ECOSYSTEMS;UNGP_FORESTS_RIVERS_OCEANS;TAX_FOODSTAPLES;TAX_FOODSTAPLES_MEAT;NATURAL_DISASTER;NATURAL_DISASTER_VOLCANIC;TAX_FNCACT_EDITOR;TAX_FNCACT_EVANGELIST;EPU_ECONOMY_HISTORIC;GENERAL_HEALTH;MEDICAL;TAX_FNCACT_DOCTOR;</t>
  </si>
  <si>
    <t>presstelegraph.com</t>
  </si>
  <si>
    <t>markets.co</t>
  </si>
  <si>
    <t>MEDIA_SOCIAL;WB_678_DIGITAL_GOVERNMENT;WB_694_BROADCAST_AND_MEDIA;WB_133_INFORMATION_AND_COMMUNICATION_TECHNOLOGIES;ECON_STOCKMARKET;WB_137_WATER;WB_698_TRADE;ECON_CENTRALBANK;WB_1235_CENTRAL_BANKS;WB_318_FINANCIAL_ARCHITECTURE_AND_BANKING;WB_1920_FINANCIAL_SECTOR_DEVELOPMENT;WB_1234_BANKING_INSTITUTIONS;USPEC_POLICY1;EPU_POLICY;EPU_POLICY_CENTRAL_BANK;EPU_CATS_MONETARY_POLICY;EPU_POLICY_POLICY;EPU_POLICY_FEDERAL_RESERVE;MANMADE_DISASTER_IMPLIED;EPU_ECONOMY_HISTORIC;ECON_EARNINGSREPORT;TAX_FNCACT;TAX_FNCACT_ANALYSTS;TAX_ECON_PRICE;TAX_FNCACT_TRADERS;TAX_FNCACT_MANUFACTURER;TAX_WORLDFISH;TAX_WORLDFISH_PERCH;TAX_FNCACT_MERCHANT;MOVEMENT_GENERAL;</t>
  </si>
  <si>
    <t>TAX_FNCACT;TAX_FNCACT_DEVELOPER;GENERAL_HEALTH;MEDICAL;CRISISLEX_C03_WELLBEING_HEALTH;TAX_FNCACT_CHIEF;TAX_FNCACT_ARCHITECT;TAX_DISEASE;TAX_DISEASE_DISRUPTIVE;</t>
  </si>
  <si>
    <t>opptrends.com</t>
  </si>
  <si>
    <t>EPU_ECONOMY_HISTORIC;TAX_ECON_PRICE;TECH_VIRTUALREALITY;MEDIA_SOCIAL;EPU_CATS_REGULATION;</t>
  </si>
  <si>
    <t>TAX_FNCACT;TAX_FNCACT_ENGINEERS;TAX_FNCACT_OFFICIALS;GEN_HOLIDAY;TAX_FNCACT_DRIVER;WB_1703_POWER_DISTRIBUTION;WB_508_POWER_SYSTEMS;WB_507_ENERGY_AND_EXTRACTIVES;PUBLIC_TRANSPORT;TAX_WORLDLANGUAGES;TAX_WORLDLANGUAGES_POLARIS;TAX_ECON_PRICE;TECH_VIRTUALREALITY;</t>
  </si>
  <si>
    <t>TAX_FNCACT;TAX_FNCACT_ANALYST;ECON_STOCKMARKET;EPU_ECONOMY_HISTORIC;TAX_ECON_PRICE;WB_698_TRADE;TAX_WORLDLANGUAGES;TAX_WORLDLANGUAGES_POLARIS;TAX_FNCACT_ANALYSTS;TAX_FNCACT_LEADERS;TAX_FNCACT_DEVELOPER;TECH_VIRTUALREALITY;</t>
  </si>
  <si>
    <t>mideasttime.com</t>
  </si>
  <si>
    <t>TAX_FNCACT;TAX_FNCACT_ANALYST;TECH_VIRTUALREALITY;TAX_WORLDLANGUAGES;TAX_WORLDLANGUAGES_POLARIS;ECON_STOCKMARKET;TAX_ECON_PRICE;WB_439_MACROECONOMIC_AND_STRUCTURAL_POLICIES;WB_829_FISCAL_DECENTRALIZATION;WB_1119_REVENUE_SHARING;WB_445_FISCAL_POLICY;PROTEST;MEDIA_SOCIAL;TAX_FNCACT_ANALYSTS;</t>
  </si>
  <si>
    <t>octafinance.com</t>
  </si>
  <si>
    <t>TAX_FNCACT;TAX_FNCACT_VENDOR;TAX_FNCACT_EXCAVATOR;UNGP_FORESTS_RIVERS_OCEANS;TAX_FNCACT_MANAGER;TAX_FNCACT_GENERAL_MANAGER;WB_566_ENVIRONMENT_AND_NATURAL_RESOURCES;WB_590_ECOSYSTEMS;MEDIA_MSM;TAX_FNCACT_ANALYSTS;TAX_FNCACT_OFFICIALS;TAX_FNCACT_ENGINEERS;TAX_FNCACT_EXECUTIVES;WB_678_DIGITAL_GOVERNMENT;WB_2944_SERVERS;WB_671_STORAGE_MANAGEMENT;WB_667_ICT_INFRASTRUCTURE;WB_672_NETWORK_MANAGEMENT;WB_133_INFORMATION_AND_COMMUNICATION_TECHNOLOGIES;TECH_VIRTUALREALITY;LEADER;TAX_FNCACT_PRESIDENT;USPEC_POLITICS_GENERAL1;TAX_FNCACT_VICE_PRESIDENT;TAX_FNCACT_SENIOR_VICE_PRESIDENT;TAX_FNCACT_CTO;TAX_FNCACT_CEO;EPU_CATS_REGULATION;</t>
  </si>
  <si>
    <t>TAX_FNCACT;TAX_FNCACT_MOVERS;WB_1614_NUTRITIONAL_PROGRAMS;WB_1609_FOOD_AND_IN_KIND_TRANSFERS;WB_1615_THERAPEUTIC;WB_1466_SOCIAL_ASSISTANCE;WB_697_SOCIAL_PROTECTION_AND_LABOR;ECON_STOCKMARKET;WB_698_TRADE;TAX_FNCACT_INSIDER;TAX_FNCACT_INSIDERS;TAX_ECON_PRICE;TAX_FNCACT_ANALYST;TAX_FNCACT_RESEARCH_ANALYST;</t>
  </si>
  <si>
    <t>thestar.com.my</t>
  </si>
  <si>
    <t>EPU_ECONOMY_HISTORIC;ECON_STOCKMARKET;UNGP_CRIME_VIOLENCE;WB_1921_PRIVATE_SECTOR_DEVELOPMENT;WB_406_COMPETITION_POLICY;WB_2101_ANTITRUST;WB_1745_MONOPOLIZATION_AND_ABUSE_OF_DOMINANCE;TECH_SUPERCOMPUTING;WB_678_DIGITAL_GOVERNMENT;WB_667_ICT_INFRASTRUCTURE;WB_669_SOFTWARE_INFRASTRUCTURE;WB_2945_DATABASE;WB_133_INFORMATION_AND_COMMUNICATION_TECHNOLOGIES;</t>
  </si>
  <si>
    <t>ECON_STOCKMARKET;TAX_FNCACT;TAX_FNCACT_ANALYSTS;</t>
  </si>
  <si>
    <t>SOC_POINTSOFINTEREST;SOC_POINTSOFINTEREST_HEADQUARTERS;WB_678_DIGITAL_GOVERNMENT;WB_694_BROADCAST_AND_MEDIA;WB_133_INFORMATION_AND_COMMUNICATION_TECHNOLOGIES;EPU_ECONOMY_HISTORIC;SOC_INNOVATION;</t>
  </si>
  <si>
    <t>sleekmoney.com</t>
  </si>
  <si>
    <t>stocknewstimes.com</t>
  </si>
  <si>
    <t>UNREST_BELLIGERENT;ECON_STOCKMARKET;TAX_FNCACT;TAX_FNCACT_ANALYSTS;EPU_ECONOMY_HISTORIC;MANMADE_DISASTER_IMPLIED;WB_678_DIGITAL_GOVERNMENT;WB_2944_SERVERS;WB_671_STORAGE_MANAGEMENT;WB_667_ICT_INFRASTRUCTURE;WB_672_NETWORK_MANAGEMENT;WB_133_INFORMATION_AND_COMMUNICATION_TECHNOLOGIES;TAX_WORLDLANGUAGES;TAX_WORLDLANGUAGES_POLARIS;CRISISLEX_CRISISLEXREC;ENV_CLIMATECHANGE;UNGP_CLIMATE_CHANGE_ACTION;TAX_FNCACT_CEO;TAX_WEAPONS;TAX_WEAPONS_GUNS;GENERAL_HEALTH;MEDICAL;ECON_DEBT;WB_1104_MACROECONOMIC_VULNERABILITY_AND_DEBT;WB_450_DEBT;WB_1921_PRIVATE_SECTOR_DEVELOPMENT;WB_405_BUSINESS_CLIMATE;WB_2531_INSPECTIONS_LICENSING_AND_PERMITS;WB_2530_BUSINESS_ENVIRONMENT;KILL;</t>
  </si>
  <si>
    <t>wsj.com</t>
  </si>
  <si>
    <t>TAX_ECON_PRICE;WB_678_DIGITAL_GOVERNMENT;WB_2944_SERVERS;WB_671_STORAGE_MANAGEMENT;WB_667_ICT_INFRASTRUCTURE;WB_672_NETWORK_MANAGEMENT;WB_133_INFORMATION_AND_COMMUNICATION_TECHNOLOGIES;ECON_STOCKMARKET;USPEC_POLICY1;EPU_UNCERTAINTY;GENERAL_HEALTH;MEDICAL;ECON_DEBT;WB_1104_MACROECONOMIC_VULNERABILITY_AND_DEBT;WB_450_DEBT;</t>
  </si>
  <si>
    <t>MEDIA_SOCIAL;ECON_STOCKMARKET;WB_137_WATER;WB_698_TRADE;ECON_CENTRALBANK;WB_1235_CENTRAL_BANKS;WB_318_FINANCIAL_ARCHITECTURE_AND_BANKING;WB_1920_FINANCIAL_SECTOR_DEVELOPMENT;WB_1234_BANKING_INSTITUTIONS;USPEC_POLICY1;EPU_POLICY;EPU_POLICY_CENTRAL_BANK;EPU_CATS_MONETARY_POLICY;EPU_POLICY_POLICY;EPU_POLICY_FEDERAL_RESERVE;MANMADE_DISASTER_IMPLIED;EPU_ECONOMY_HISTORIC;ECON_EARNINGSREPORT;TAX_FNCACT;TAX_FNCACT_ANALYSTS;TAX_ECON_PRICE;TAX_FNCACT_TRADERS;TAX_FNCACT_MANUFACTURER;TAX_FNCACT_ANALYST;TAX_WORLDFISH;TAX_WORLDFISH_PERCH;TAX_FNCACT_MERCHANT;MOVEMENT_GENERAL;</t>
  </si>
  <si>
    <t>ECON_STOCKMARKET;SOC_TECHNOLOGYSECTOR;WB_698_TRADE;TAX_FNCACT;TAX_FNCACT_INVESTOR;EPU_ECONOMY_HISTORIC;INFO_RUMOR;WB_368_LEASING;TAX_WORLDLANGUAGES;TAX_WORLDLANGUAGES_POLARIS;ECON_EARNINGSREPORT;WB_1921_PRIVATE_SECTOR_DEVELOPMENT;WB_405_BUSINESS_CLIMATE;WB_2531_INSPECTIONS_LICENSING_AND_PERMITS;WB_2530_BUSINESS_ENVIRONMENT;</t>
  </si>
  <si>
    <t>benzinga.com</t>
  </si>
  <si>
    <t>TAX_ECON_PRICE;EPU_ECONOMY_HISTORIC;ECON_STOCKMARKET;TAX_FNCACT;TAX_FNCACT_ANALYST;WB_678_DIGITAL_GOVERNMENT;WB_2944_SERVERS;WB_671_STORAGE_MANAGEMENT;WB_667_ICT_INFRASTRUCTURE;WB_672_NETWORK_MANAGEMENT;WB_133_INFORMATION_AND_COMMUNICATION_TECHNOLOGIES;WB_698_TRADE;</t>
  </si>
  <si>
    <t>TAX_FNCACT;TAX_FNCACT_CHIEF;</t>
  </si>
  <si>
    <t>TAX_ECON_PRICE;WB_696_PUBLIC_SECTOR_MANAGEMENT;WB_2048_COMPENSATION_CAREERS_AND_INCENTIVES;WB_723_PUBLIC_ADMINISTRATION;WB_724_HUMAN_RESOURCES_FOR_PUBLIC_SECTOR;ECON_STOCKMARKET;WB_678_DIGITAL_GOVERNMENT;WB_2944_SERVERS;WB_671_STORAGE_MANAGEMENT;WB_667_ICT_INFRASTRUCTURE;WB_672_NETWORK_MANAGEMENT;WB_133_INFORMATION_AND_COMMUNICATION_TECHNOLOGIES;TAX_FNCACT;TAX_FNCACT_ANALYSTS;UNGP_FORESTS_RIVERS_OCEANS;</t>
  </si>
  <si>
    <t>fool.com</t>
  </si>
  <si>
    <t>ECON_STOCKMARKET;TAX_FNCACT;TAX_FNCACT_ANALYSTS;TAX_ECON_PRICE;UNGP_FORESTS_RIVERS_OCEANS;TAX_FNCACT_FOOL;TAX_FNCACT_ANALYST;USPEC_POLICY1;EPU_POLICY;EPU_POLICY_POLICY;</t>
  </si>
  <si>
    <t>TAX_ETHNICITY;TAX_ETHNICITY_DIME;TAX_FNCACT;TAX_FNCACT_ANALYSTS;ECON_STOCKMARKET;TAX_ECON_PRICE;WB_698_TRADE;</t>
  </si>
  <si>
    <t>TAX_FNCACT;TAX_FNCACT_TRADER;TAX_ECON_PRICE;TAX_WORLDLANGUAGES;TAX_WORLDLANGUAGES_POLARIS;WB_439_MACROECONOMIC_AND_STRUCTURAL_POLICIES;WB_829_FISCAL_DECENTRALIZATION;WB_1119_REVENUE_SHARING;WB_445_FISCAL_POLICY;</t>
  </si>
  <si>
    <t>TAX_FNCACT;TAX_FNCACT_AUTHOR;ECON_STOCKMARKET;TAX_FNCACT_ANALYSTS;USPEC_UNCERTAINTY1;WB_698_TRADE;EPU_ECONOMY_HISTORIC;TAX_ECON_PRICE;</t>
  </si>
  <si>
    <t>TAX_FNCACT;TAX_FNCACT_OFFICIALS;TAX_FNCACT_EXECUTIVES;TAX_FNCACT_DEVELOPER;TECH_SUPERCOMPUTING;WB_678_DIGITAL_GOVERNMENT;WB_2944_SERVERS;WB_671_STORAGE_MANAGEMENT;WB_667_ICT_INFRASTRUCTURE;WB_672_NETWORK_MANAGEMENT;WB_133_INFORMATION_AND_COMMUNICATION_TECHNOLOGIES;LEADER;TAX_FNCACT_PRESIDENT;USPEC_POLITICS_GENERAL1;TAX_FNCACT_CEO;EPU_ECONOMY_HISTORIC;TAX_FNCACT_ENGINEERS;TAX_FNCACT_EXCAVATOR;MANMADE_DISASTER_IMPLIED;WB_1921_PRIVATE_SECTOR_DEVELOPMENT;WB_346_COMPETITIVE_INDUSTRIES;WB_818_INDUSTRY_POLICY_AND_REAL_SECTORS;WB_1281_MANUFACTURING;WB_507_ENERGY_AND_EXTRACTIVES;WB_533_ENERGY_EFFICIENCY;UNGP_FORESTS_RIVERS_OCEANS;TAX_FNCACT_VENDOR;SCIENCE;SOC_INNOVATION;AFFECT;TAX_FNCACT_ANALYSTS;MEDIA_MSM;TAX_WORLDLANGUAGES;TAX_WORLDLANGUAGES_POLARIS;EPU_CATS_REGULATION;</t>
  </si>
  <si>
    <t>TAX_WORLDLANGUAGES;TAX_WORLDLANGUAGES_POLARIS;WB_855_LABOR_MARKETS;WB_1650_PUBLIC_EMPLOYMENT_SERVICES;WB_697_SOCIAL_PROTECTION_AND_LABOR;WB_1652_PLACEMENT;TECH_VIRTUALREALITY;CRISISLEX_T11_UPDATESSYMPATHY;TAX_FNCACT;TAX_FNCACT_LEADER;ECON_STOCKMARKET;TAX_FNCACT_AUTHOR;</t>
  </si>
  <si>
    <t>ECON_STOCKMARKET;TAX_FNCACT;TAX_FNCACT_ANALYSTS;TAX_ECON_PRICE;UNGP_FORESTS_RIVERS_OCEANS;TAX_FNCACT_FOOL;TAX_FNCACT_ANALYST;USPEC_POLICY1;EPU_POLICY;EPU_POLICY_POLICY;MEDIA_SOCIAL;</t>
  </si>
  <si>
    <t>SOC_POINTSOFINTEREST;SOC_POINTSOFINTEREST_HEADQUARTERS;TAX_FNCACT;TAX_FNCACT_EDITOR;WB_368_LEASING;TAX_FNCACT_CHIEF;TAX_WORLDMAMMALS;TAX_WORLDMAMMALS_HUMAN;TAX_MILITARY_TITLE;TAX_MILITARY_TITLE_OFFICER;TAX_FNCACT_OFFICER;LEADER;TAX_FNCACT_PRESIDENT;USPEC_POLITICS_GENERAL1;TAX_FNCACT_VICE_PRESIDENT;TAX_FNCACT_SENIOR_VICE_PRESIDENT;SCIENCE;SOC_INNOVATION;UNGP_FORESTS_RIVERS_OCEANS;</t>
  </si>
  <si>
    <t>pantagraph.com</t>
  </si>
  <si>
    <t>itechpost.com</t>
  </si>
  <si>
    <t>LEADER;TAX_FNCACT;TAX_FNCACT_PRESIDENT;USPEC_POLITICS_GENERAL1;DELAY;USPEC_UNCERTAINTY1;CRISISLEX_C04_LOGISTICS_TRANSPORT;UNREST_BELLIGERENT;EXTREMISM;WB_678_DIGITAL_GOVERNMENT;WB_2944_SERVERS;WB_671_STORAGE_MANAGEMENT;WB_667_ICT_INFRASTRUCTURE;WB_672_NETWORK_MANAGEMENT;WB_133_INFORMATION_AND_COMMUNICATION_TECHNOLOGIES;TAX_FNCACT_EXCAVATOR;TAX_FNCACT_VICE_PRESIDENT;TAX_FNCACT_SENIOR_VICE_PRESIDENT;</t>
  </si>
  <si>
    <t>UNGP_FORESTS_RIVERS_OCEANS;ECON_STOCKMARKET;ALLIANCE;WB_696_PUBLIC_SECTOR_MANAGEMENT;WB_2048_COMPENSATION_CAREERS_AND_INCENTIVES;WB_723_PUBLIC_ADMINISTRATION;WB_724_HUMAN_RESOURCES_FOR_PUBLIC_SECTOR;EPU_CATS_MIGRATION_FEAR_FEAR;MANMADE_DISASTER_IMPLIED;TAX_ECON_PRICE;TAX_DISEASE;TAX_DISEASE_INTRINSIC;TAX_ETHNICITY;TAX_ETHNICITY_AMERICAN;TAX_FNCACT;TAX_FNCACT_ENGINEER;WB_1150_VOLATILITY;WB_1104_MACROECONOMIC_VULNERABILITY_AND_DEBT;TAX_FNCACT_EDITOR;MEDIA_SOCIAL;TAX_FNCACT_CANDIDATE;TAX_FNCACT_STUDENT;</t>
  </si>
  <si>
    <t>hotstockspoint.com</t>
  </si>
  <si>
    <t>TAX_ECON_PRICE;WB_698_TRADE;ECON_STOCKMARKET;CRISISLEX_C07_SAFETY;SOC_TECHNOLOGYSECTOR;EPU_ECONOMY_HISTORIC;TAX_FNCACT;TAX_FNCACT_ANALYST;WB_1150_VOLATILITY;WB_1104_MACROECONOMIC_VULNERABILITY_AND_DEBT;</t>
  </si>
  <si>
    <t>marketrealist.com</t>
  </si>
  <si>
    <t>TAX_ECON_PRICE;MOVEMENT_GENERAL;ECON_STOCKMARKET;WB_698_TRADE;TAX_WORLDLANGUAGES;TAX_WORLDLANGUAGES_POLARIS;TECH_VIRTUALREALITY;WB_137_WATER;</t>
  </si>
  <si>
    <t>ECON_STOCKMARKET;TAX_FNCACT;TAX_FNCACT_ANALYSTS;TAX_ECON_PRICE;UNGP_FORESTS_RIVERS_OCEANS;TAX_FNCACT_FOOL;TAX_FNCACT_ANALYST;WB_2433_CONFLICT_AND_VIOLENCE;WB_2465_REVOLUTIONARY_VIOLENCE;WB_2432_FRAGILITY_CONFLICT_AND_VIOLENCE;WB_2462_POLITICAL_VIOLENCE_AND_WAR;USPEC_POLICY1;EPU_POLICY;EPU_POLICY_POLICY;</t>
  </si>
  <si>
    <t>MEDIA_SOCIAL;EPU_ECONOMY_HISTORIC;TAX_FNCACT;TAX_FNCACT_OFFICIALS;CRISISLEX_CRISISLEXREC;CRISISLEX_C07_SAFETY;SOC_EMERGINGTECH;WB_621_HEALTH_NUTRITION_AND_POPULATION;WB_1448_DEMOGRAPHIC_CHANGE;WB_643_AGING_POPULATION;TAX_FNCACT_DIRECTOR;</t>
  </si>
  <si>
    <t>EPU_ECONOMY_HISTORIC;TAX_FNCACT;TAX_FNCACT_EXCAVATOR;</t>
  </si>
  <si>
    <t>WB_1614_NUTRITIONAL_PROGRAMS;WB_1609_FOOD_AND_IN_KIND_TRANSFERS;WB_1615_THERAPEUTIC;WB_1466_SOCIAL_ASSISTANCE;WB_697_SOCIAL_PROTECTION_AND_LABOR;ECON_STOCKMARKET;WB_1150_VOLATILITY;WB_1104_MACROECONOMIC_VULNERABILITY_AND_DEBT;WB_698_TRADE;ENV_OIL;USPEC_POLITICS_GENERAL1;WB_1331_HEALTH_TECHNOLOGIES;WB_2453_ORGANIZED_CRIME;WB_1350_PHARMACEUTICALS;WB_2433_CONFLICT_AND_VIOLENCE;WB_621_HEALTH_NUTRITION_AND_POPULATION;WB_2432_FRAGILITY_CONFLICT_AND_VIOLENCE;WB_2456_DRUGS_AND_NARCOTICS;TAX_DISEASE;TAX_DISEASE_MUSCULAR_DYSTROPHY;TAX_FNCACT;TAX_FNCACT_LEADER;EPU_CATS_HEALTHCARE;TAX_FNCACT_CANDIDATE;TAX_FNCACT_EMPLOYEE;GENERAL_HEALTH;MEDICAL;TAX_WORLDMAMMALS;TAX_WORLDMAMMALS_HUMAN;TAX_FNCACT_ANALYSTS;TAX_ECON_PRICE;TAX_FNCACT_ANALYST;TAX_FNCACT_CHIEF;TAX_MILITARY_TITLE;TAX_MILITARY_TITLE_OFFICER;TAX_FNCACT_OFFICER;WB_507_ENERGY_AND_EXTRACTIVES;WB_533_ENERGY_EFFICIENCY;WB_678_DIGITAL_GOVERNMENT;WB_2384_APPLICATION_PROGRAMMING_INTERFACES;WB_2375_ICT_METHODS_AND_PROCEDURES;WB_133_INFORMATION_AND_COMMUNICATION_TECHNOLOGIES;TAX_FNCACT_CEO;TAX_FNCACT_FOOL;WB_2465_REVOLUTIONARY_VIOLENCE;WB_2462_POLITICAL_VIOLENCE_AND_WAR;USPEC_POLICY1;EPU_POLICY;EPU_POLICY_POLICY;</t>
  </si>
  <si>
    <t>WB_698_TRADE;TAX_ECON_PRICE;EPU_ECONOMY_HISTORIC;</t>
  </si>
  <si>
    <t>TAX_FNCACT;TAX_FNCACT_ANALYSTS;ECON_STOCKMARKET;</t>
  </si>
  <si>
    <t>WB_1921_PRIVATE_SECTOR_DEVELOPMENT;WB_406_COMPETITION_POLICY;WB_2106_MARKET_COMPETITION_ADVOCACY_AND_LIBERALIZATION;WB_1747_PRODUCT_MARKET_REGULATION_AND_COMPETITION_ADVOCACY;TAX_FNCACT;TAX_FNCACT_ANALYSTS;ECON_STOCKMARKET;TAX_ECON_PRICE;WB_698_TRADE;WB_1150_VOLATILITY;WB_1104_MACROECONOMIC_VULNERABILITY_AND_DEBT;</t>
  </si>
  <si>
    <t>SOC_TECHNOLOGYSECTOR;TAX_FNCACT;TAX_FNCACT_ANALYSTS;ECON_STOCKMARKET;TAX_ETHNICITY;TAX_ETHNICITY_LAMBA;TAX_WORLDLANGUAGES;TAX_WORLDLANGUAGES_LAMBA;TAX_ECON_PRICE;TAX_FNCACT_ANALYST;</t>
  </si>
  <si>
    <t>LEADER;</t>
  </si>
  <si>
    <t>TAX_FNCACT;TAX_FNCACT_ANALYSTS;TAX_FNCACT_ANALYST;UNGP_FORESTS_RIVERS_OCEANS;WB_698_TRADE;ECON_STOCKMARKET;ECON_DEBT;WB_1104_MACROECONOMIC_VULNERABILITY_AND_DEBT;WB_450_DEBT;TAX_ECON_PRICE;WB_678_DIGITAL_GOVERNMENT;WB_2944_SERVERS;WB_671_STORAGE_MANAGEMENT;WB_667_ICT_INFRASTRUCTURE;WB_672_NETWORK_MANAGEMENT;WB_133_INFORMATION_AND_COMMUNICATION_TECHNOLOGIES;UNREST_BELLIGERENT;CRISISLEX_CRISISLEXREC;WB_1150_VOLATILITY;TAX_FNCACT_PEERS;</t>
  </si>
  <si>
    <t>ECON_STOCKMARKET;WB_1150_VOLATILITY;WB_1104_MACROECONOMIC_VULNERABILITY_AND_DEBT;WB_698_TRADE;ENV_OIL;USPEC_POLITICS_GENERAL1;WB_1614_NUTRITIONAL_PROGRAMS;WB_1609_FOOD_AND_IN_KIND_TRANSFERS;WB_1615_THERAPEUTIC;WB_1466_SOCIAL_ASSISTANCE;WB_697_SOCIAL_PROTECTION_AND_LABOR;WB_1331_HEALTH_TECHNOLOGIES;WB_2453_ORGANIZED_CRIME;WB_1350_PHARMACEUTICALS;WB_2433_CONFLICT_AND_VIOLENCE;WB_621_HEALTH_NUTRITION_AND_POPULATION;WB_2432_FRAGILITY_CONFLICT_AND_VIOLENCE;WB_2456_DRUGS_AND_NARCOTICS;TAX_DISEASE;TAX_DISEASE_MUSCULAR_DYSTROPHY;TAX_FNCACT;TAX_FNCACT_LEADER;EPU_CATS_HEALTHCARE;TAX_FNCACT_CANDIDATE;TAX_FNCACT_EMPLOYEE;GENERAL_HEALTH;MEDICAL;TAX_WORLDMAMMALS;TAX_WORLDMAMMALS_HUMAN;TAX_FNCACT_ANALYSTS;TAX_ECON_PRICE;TAX_FNCACT_ANALYST;TAX_FNCACT_CHIEF;TAX_MILITARY_TITLE;TAX_MILITARY_TITLE_OFFICER;TAX_FNCACT_OFFICER;WB_507_ENERGY_AND_EXTRACTIVES;WB_533_ENERGY_EFFICIENCY;WB_678_DIGITAL_GOVERNMENT;WB_2384_APPLICATION_PROGRAMMING_INTERFACES;WB_2375_ICT_METHODS_AND_PROCEDURES;WB_133_INFORMATION_AND_COMMUNICATION_TECHNOLOGIES;TAX_FNCACT_CEO;TAX_FNCACT_FOOL;WB_2465_REVOLUTIONARY_VIOLENCE;WB_2462_POLITICAL_VIOLENCE_AND_WAR;USPEC_POLICY1;EPU_POLICY;EPU_POLICY_POLICY;</t>
  </si>
  <si>
    <t>orlandosentinel.com</t>
  </si>
  <si>
    <t>TAX_FNCACT;TAX_FNCACT_INVESTOR;TAX_FNCACT_PEER;ECON_STOCKMARKET;TAX_FNCACT_ANALYST;CRISISLEX_T04_INFRASTRUCTURE;WB_698_TRADE;</t>
  </si>
  <si>
    <t>streetwisereport.com</t>
  </si>
  <si>
    <t>TAX_FNCACT;TAX_FNCACT_MOVERS;ECON_STOCKMARKET;WB_698_TRADE;TAX_ECON_PRICE;WB_678_DIGITAL_GOVERNMENT;WB_2944_SERVERS;WB_671_STORAGE_MANAGEMENT;WB_667_ICT_INFRASTRUCTURE;WB_672_NETWORK_MANAGEMENT;WB_133_INFORMATION_AND_COMMUNICATION_TECHNOLOGIES;TAX_FNCACT_ANALYST;TAX_FNCACT_ANALYSTS;TAX_DISEASE;TAX_DISEASE_OVERWEIGHT;WB_1406_DISEASES;WB_1435_OBESITY;WB_621_HEALTH_NUTRITION_AND_POPULATION;WB_1427_NON_COMMUNICABLE_DISEASE_AND_INJURY;CRISISLEX_C07_SAFETY;EPU_CATS_MIGRATION_FEAR_FEAR;UNGP_FORESTS_RIVERS_OCEANS;WB_1150_VOLATILITY;WB_1104_MACROECONOMIC_VULNERABILITY_AND_DEBT;TAX_FNCACT_EDITOR;</t>
  </si>
  <si>
    <t>zolmax.com</t>
  </si>
  <si>
    <t>ECON_STOCKMARKET;TAX_FNCACT;TAX_FNCACT_TRADERS;TAX_FNCACT_GROCER;AGRICULTURE;TAX_FNCACT_FARMERS;TAX_ECON_PRICE;WB_507_ENERGY_AND_EXTRACTIVES;WB_533_ENERGY_EFFICIENCY;WB_678_DIGITAL_GOVERNMENT;WB_2944_SERVERS;WB_671_STORAGE_MANAGEMENT;WB_667_ICT_INFRASTRUCTURE;WB_672_NETWORK_MANAGEMENT;WB_133_INFORMATION_AND_COMMUNICATION_TECHNOLOGIES;ECON_DEBT;WB_1104_MACROECONOMIC_VULNERABILITY_AND_DEBT;WB_450_DEBT;CRISISLEX_CRISISLEXREC;TAX_DISEASE;TAX_DISEASE_INDIGESTION;TAX_FNCACT_ANALYSTS;</t>
  </si>
  <si>
    <t>ECON_STOCKMARKET;WB_137_WATER;EPU_POLICY;EPU_POLICY_FEDERAL_RESERVE;EPU_CATS_MONETARY_POLICY;ECON_CENTRALBANK;WB_1235_CENTRAL_BANKS;WB_318_FINANCIAL_ARCHITECTURE_AND_BANKING;WB_1920_FINANCIAL_SECTOR_DEVELOPMENT;WB_1234_BANKING_INSTITUTIONS;USPEC_POLICY1;EPU_ECONOMY;EPU_ECONOMY_HISTORIC;EPU_UNCERTAINTY;ENV_OIL;ECON_OILPRICE;TAX_ECON_PRICE;TAX_FNCACT;TAX_FNCACT_SPECIALIST;AGRICULTURE;TAX_FNCACT_FARMERS;ECON_DEFLATION;TAX_FNCACT_PEER;UNGP_FORESTS_RIVERS_OCEANS;TAX_FNCACT_DISTRIBUTOR;ECON_DEBT;WB_1104_MACROECONOMIC_VULNERABILITY_AND_DEBT;WB_450_DEBT;TAX_FNCACT_INVESTOR;TAX_FNCACT_ANALYSTS;TAX_FNCACT_FOOL;WB_2433_CONFLICT_AND_VIOLENCE;WB_2465_REVOLUTIONARY_VIOLENCE;WB_2432_FRAGILITY_CONFLICT_AND_VIOLENCE;WB_2462_POLITICAL_VIOLENCE_AND_WAR;TAX_FNCACT_DIRECTORS;EPU_POLICY_POLICY;</t>
  </si>
  <si>
    <t>ECON_STOCKMARKET;ECON_WORLDCURRENCIES;ECON_WORLDCURRENCIES_DOLLAR;MANMADE_DISASTER_IMPLIED;EPU_ECONOMY_HISTORIC;TAX_ETHNICITY;TAX_ETHNICITY_CHINESE;TAX_WORLDLANGUAGES;TAX_WORLDLANGUAGES_CHINESE;WB_678_DIGITAL_GOVERNMENT;WB_674_SHARED_INFRASTRUCTURE;WB_667_ICT_INFRASTRUCTURE;WB_676_CLOUD_COMPUTING;WB_133_INFORMATION_AND_COMMUNICATION_TECHNOLOGIES;SOC_EMERGINGTECH;TECH_VIRTUALREALITY;TAX_FNCACT;TAX_FNCACT_OPERATOR;TAX_FNCACT_CEO;WB_694_BROADCAST_AND_MEDIA;MEDIA_SOCIAL;WB_652_ICT_APPLICATIONS;WB_662_SOCIAL_MEDIA;WB_658_ENTERPRISE_APPLICATIONS;INFO_RUMOR;KILL;CRISISLEX_T03_DEAD;TAX_ECON_PRICE;</t>
  </si>
  <si>
    <t>WB_1614_NUTRITIONAL_PROGRAMS;WB_1609_FOOD_AND_IN_KIND_TRANSFERS;WB_1615_THERAPEUTIC;WB_1466_SOCIAL_ASSISTANCE;WB_697_SOCIAL_PROTECTION_AND_LABOR;ECON_STOCKMARKET;WB_1150_VOLATILITY;WB_1104_MACROECONOMIC_VULNERABILITY_AND_DEBT;WB_698_TRADE;ENV_OIL;USPEC_POLITICS_GENERAL1;WB_1331_HEALTH_TECHNOLOGIES;WB_2453_ORGANIZED_CRIME;WB_1350_PHARMACEUTICALS;WB_2433_CONFLICT_AND_VIOLENCE;WB_621_HEALTH_NUTRITION_AND_POPULATION;WB_2432_FRAGILITY_CONFLICT_AND_VIOLENCE;WB_2456_DRUGS_AND_NARCOTICS;TAX_DISEASE;TAX_DISEASE_MUSCULAR_DYSTROPHY;TAX_FNCACT;TAX_FNCACT_LEADER;EPU_CATS_HEALTHCARE;TAX_FNCACT_CANDIDATE;TAX_FNCACT_EMPLOYEE;GENERAL_HEALTH;MEDICAL;TAX_WORLDMAMMALS;TAX_WORLDMAMMALS_HUMAN;TAX_FNCACT_ANALYSTS;TAX_ECON_PRICE;TAX_FNCACT_ANALYST;TAX_FNCACT_CHIEF;TAX_MILITARY_TITLE;TAX_MILITARY_TITLE_OFFICER;TAX_FNCACT_OFFICER;WB_507_ENERGY_AND_EXTRACTIVES;WB_533_ENERGY_EFFICIENCY;WB_678_DIGITAL_GOVERNMENT;WB_2384_APPLICATION_PROGRAMMING_INTERFACES;WB_2375_ICT_METHODS_AND_PROCEDURES;WB_133_INFORMATION_AND_COMMUNICATION_TECHNOLOGIES;TAX_FNCACT_CEO;TAX_FNCACT_FOOL;USPEC_POLICY1;EPU_POLICY;EPU_POLICY_POLICY;TAX_FNCACT_WRITER;TAX_FNCACT_DIRECTOR;TRIAL;TAX_FNCACT_ATTORNEY;TAX_FNCACT_CONSULTANT;</t>
  </si>
  <si>
    <t>datacenterknowledge.com</t>
  </si>
  <si>
    <t>EPU_ECONOMY_HISTORIC;ECON_STOCKMARKET;TAX_FNCACT;TAX_FNCACT_PERFORMER;</t>
  </si>
  <si>
    <t>tickerreport.com</t>
  </si>
  <si>
    <t>ECON_STOCKMARKET;MEDIA_MSM;TECH_VIRTUALREALITY;EPU_ECONOMY_HISTORIC;TAX_ECON_PRICE;MEDIA_SOCIAL;GEN_HOLIDAY;WB_698_TRADE;ECON_IPO;TAX_FNCACT;TAX_FNCACT_AUTHOR;</t>
  </si>
  <si>
    <t>floridaventuresourcing.com</t>
  </si>
  <si>
    <t>TAX_FNCACT;TAX_FNCACT_DESIGNER;TAX_FNCACT_ENGINEERS;SOC_EMERGINGTECH;TECH_VIRTUALREALITY;</t>
  </si>
  <si>
    <t>ECON_STOCKMARKET;WB_678_DIGITAL_GOVERNMENT;WB_694_BROADCAST_AND_MEDIA;WB_133_INFORMATION_AND_COMMUNICATION_TECHNOLOGIES;KILL;CRISISLEX_CRISISLEXREC;CRISISLEX_T02_INJURED;CRISISLEX_T03_DEAD;TAX_FNCACT;TAX_FNCACT_CEO;TAX_ETHNICITY;TAX_ETHNICITY_CHINESE;TAX_WORLDLANGUAGES;TAX_WORLDLANGUAGES_CHINESE;TAX_FNCACT_DESIGNER;UNGP_FORESTS_RIVERS_OCEANS;ECON_DEBT;WB_1104_MACROECONOMIC_VULNERABILITY_AND_DEBT;WB_450_DEBT;TAX_WORLDMAMMALS;TAX_WORLDMAMMALS_CAT;MANMADE_DISASTER_IMPLIED;CRISISLEX_C07_SAFETY;TAX_WORLDLANGUAGES_POLARIS;WB_2944_SERVERS;WB_671_STORAGE_MANAGEMENT;WB_667_ICT_INFRASTRUCTURE;WB_672_NETWORK_MANAGEMENT;TAX_FNCACT_MANUFACTURER;ECON_EARNINGSREPORT;TAX_FNCACT_ANALYSTS;MEDIA_MSM;TAX_FNCACT_JOURNALIST;TAX_FNCACT_DETECTIVE;MEDIA_SOCIAL;</t>
  </si>
  <si>
    <t>ECON_STOCKMARKET;WB_698_TRADE;TAX_ETHNICITY;TAX_ETHNICITY_CHINESE;TAX_WORLDLANGUAGES;TAX_WORLDLANGUAGES_CHINESE;WB_678_DIGITAL_GOVERNMENT;WB_674_SHARED_INFRASTRUCTURE;WB_667_ICT_INFRASTRUCTURE;WB_676_CLOUD_COMPUTING;WB_133_INFORMATION_AND_COMMUNICATION_TECHNOLOGIES;EPU_ECONOMY_HISTORIC;TAX_FNCACT;TAX_FNCACT_LEADERS;TAX_FNCACT_CHIEF;TAX_FNCACT_EXECUTIVE;TAX_FNCACT_CHIEF_EXECUTIVE;MEDIA_MSM;TAX_FNCACT_ANALYSTS;TAX_FNCACT_ANALYST;TAX_ECON_PRICE;TAX_FNCACT_PEERS;</t>
  </si>
  <si>
    <t>thelakeandeswave.com</t>
  </si>
  <si>
    <t>ECON_STOCKMARKET;TAX_ECON_PRICE;TAX_FNCACT;TAX_FNCACT_REPRESENTATIVES;ECON_WORLDCURRENCIES;ECON_WORLDCURRENCIES_DOLLARS;ECON_WORLDCURRENCIES_UNITED_STATES_DOLLARS;TAX_FNCACT_ANALYSTS;TAX_FNCACT_AGENT;WB_1150_VOLATILITY;WB_1104_MACROECONOMIC_VULNERABILITY_AND_DEBT;WB_698_TRADE;WB_678_DIGITAL_GOVERNMENT;WB_2944_SERVERS;WB_671_STORAGE_MANAGEMENT;WB_667_ICT_INFRASTRUCTURE;WB_672_NETWORK_MANAGEMENT;WB_133_INFORMATION_AND_COMMUNICATION_TECHNOLOGIES;</t>
  </si>
  <si>
    <t>MEDIA_SOCIAL;CRISISLEX_T11_UPDATESSYMPATHY;UNGP_FORESTS_RIVERS_OCEANS;TAX_FNCACT;TAX_FNCACT_EXCAVATOR;</t>
  </si>
  <si>
    <t>ECON_STOCKMARKET;CRISISLEX_C07_SAFETY;EPU_ECONOMY_HISTORIC;UNGP_FORESTS_RIVERS_OCEANS;MARITIME;TAX_FNCACT;TAX_FNCACT_ANALYSTS;</t>
  </si>
  <si>
    <t>ECON_STOCKMARKET;WB_137_WATER;EPU_POLICY;EPU_POLICY_FEDERAL_RESERVE;EPU_CATS_MONETARY_POLICY;ECON_CENTRALBANK;WB_1235_CENTRAL_BANKS;WB_318_FINANCIAL_ARCHITECTURE_AND_BANKING;WB_1920_FINANCIAL_SECTOR_DEVELOPMENT;WB_1234_BANKING_INSTITUTIONS;USPEC_POLICY1;EPU_ECONOMY;EPU_ECONOMY_HISTORIC;EPU_UNCERTAINTY;ENV_OIL;ECON_OILPRICE;TAX_ECON_PRICE;TAX_FNCACT;TAX_FNCACT_SPECIALIST;AGRICULTURE;TAX_FNCACT_FARMERS;ECON_DEFLATION;TAX_FNCACT_PEER;UNGP_FORESTS_RIVERS_OCEANS;TAX_FNCACT_DISTRIBUTOR;ECON_DEBT;WB_1104_MACROECONOMIC_VULNERABILITY_AND_DEBT;WB_450_DEBT;TAX_FNCACT_INVESTOR;TAX_FNCACT_FOOL;TAX_FNCACT_DIRECTORS;EPU_POLICY_POLICY;TAX_FNCACT_WRITER;TAX_FNCACT_DIRECTOR;TRIAL;TAX_FNCACT_ATTORNEY;TAX_FNCACT_CONSULTANT;</t>
  </si>
  <si>
    <t>TAX_FNCACT;TAX_FNCACT_JUDGES;</t>
  </si>
  <si>
    <t>siliconangle.com</t>
  </si>
  <si>
    <t>MEDIA_SOCIAL;TAX_FNCACT;TAX_FNCACT_EXCAVATOR;TAX_FNCACT_OFFICIAL;UNGP_FORESTS_RIVERS_OCEANS;</t>
  </si>
  <si>
    <t>TAX_FNCACT;TAX_FNCACT_AGENT;</t>
  </si>
  <si>
    <t>TAX_FNCACT;TAX_FNCACT_OFFICIALS;TAX_ETHNICITY;TAX_ETHNICITY_CHINESE;TAX_WORLDLANGUAGES;TAX_WORLDLANGUAGES_CHINESE;WB_678_DIGITAL_GOVERNMENT;WB_674_SHARED_INFRASTRUCTURE;WB_667_ICT_INFRASTRUCTURE;WB_676_CLOUD_COMPUTING;WB_133_INFORMATION_AND_COMMUNICATION_TECHNOLOGIES;LEADER;TAX_FNCACT_PRESIDENT;USPEC_POLITICS_GENERAL1;TAX_FNCACT_CEO;TAX_FNCACT_EXECUTIVE;UNGP_FORESTS_RIVERS_OCEANS;EPU_ECONOMY_HISTORIC;TECH_VIRTUALREALITY;TECH_SUPERCOMPUTING;SOC_EMERGINGTECH;PROTEST;WB_2944_SERVERS;WB_671_STORAGE_MANAGEMENT;WB_672_NETWORK_MANAGEMENT;TAX_FNCACT_ANALYSTS;EPU_CATS_REGULATION;</t>
  </si>
  <si>
    <t>ECON_STOCKMARKET;ECON_DEBT;WB_1104_MACROECONOMIC_VULNERABILITY_AND_DEBT;WB_450_DEBT;TAX_ECON_PRICE;TAX_FNCACT;TAX_FNCACT_CEO;TAX_FNCACT_PRINCIPAL;WB_696_PUBLIC_SECTOR_MANAGEMENT;WB_713_PUBLIC_FINANCE;WB_718_PUBLIC_INVESTMENT_MANAGEMENT;TAX_FNCACT_MANAGERS;</t>
  </si>
  <si>
    <t>ECON_STOCKMARKET;TAX_FNCACT;TAX_FNCACT_JUDGE;TRIAL;USPEC_POLICY1;EPU_POLICY;EPU_POLICY_SPENDING;ECON_DEBT;WB_1104_MACROECONOMIC_VULNERABILITY_AND_DEBT;WB_450_DEBT;ECON_INTEREST_RATES;EPU_POLICY_INTEREST_RATE;WB_678_DIGITAL_GOVERNMENT;WB_2944_SERVERS;WB_671_STORAGE_MANAGEMENT;WB_667_ICT_INFRASTRUCTURE;WB_672_NETWORK_MANAGEMENT;WB_133_INFORMATION_AND_COMMUNICATION_TECHNOLOGIES;UNGP_FORESTS_RIVERS_OCEANS;TAX_FNCACT_AUTHOR;</t>
  </si>
  <si>
    <t>TAX_FNCACT;TAX_FNCACT_CEO;WB_1920_FINANCIAL_SECTOR_DEVELOPMENT;WB_332_CAPITAL_MARKETS;TAX_FNCACT_ANALYST;TAX_ECON_PRICE;WB_698_TRADE;</t>
  </si>
  <si>
    <t>WB_1921_PRIVATE_SECTOR_DEVELOPMENT;WB_346_COMPETITIVE_INDUSTRIES;WB_818_INDUSTRY_POLICY_AND_REAL_SECTORS;WB_1281_MANUFACTURING;WB_286_TELECOMMUNICATIONS_AND_BROADBAND_ACCESS;WB_133_INFORMATION_AND_COMMUNICATION_TECHNOLOGIES;ECON_STOCKMARKET;WB_698_TRADE;TAX_ECON_PRICE;LEADER;TAX_FNCACT;TAX_FNCACT_PRESIDENT;USPEC_POLITICS_GENERAL1;WB_678_DIGITAL_GOVERNMENT;WB_674_SHARED_INFRASTRUCTURE;WB_667_ICT_INFRASTRUCTURE;WB_676_CLOUD_COMPUTING;EPU_ECONOMY_HISTORIC;TAX_FNCACT_DRIVER;TAX_TERROR_GROUP;TAX_TERROR_GROUP_ISIL;TAX_FNCACT_ANALYST;TAX_FNCACT_WRITER;TAX_FNCACT_AUTHOR;WB_2024_ANTI_CORRUPTION_AUTHORITIES;WB_696_PUBLIC_SECTOR_MANAGEMENT;WB_840_JUSTICE;WB_2025_INVESTIGATION;WB_831_GOVERNANCE;WB_832_ANTI_CORRUPTION;WB_1014_CRIMINAL_JUSTICE;VETO;USPEC_UNCERTAINTY1;TAX_FNCACT_ADVISER;WB_845_LEGAL_AND_REGULATORY_FRAMEWORK;WB_851_INTELLECTUAL_PROPERTY_RIGHTS;WB_1042_TRADEMARKS;WB_1039_PROPERTY_LAWS_AND_REGULATIONS;</t>
  </si>
  <si>
    <t>EPU_ECONOMY_HISTORIC;ECON_STOCKMARKET;TAX_FNCACT;TAX_FNCACT_ANALYST;WB_678_DIGITAL_GOVERNMENT;WB_2944_SERVERS;WB_671_STORAGE_MANAGEMENT;WB_667_ICT_INFRASTRUCTURE;WB_672_NETWORK_MANAGEMENT;WB_133_INFORMATION_AND_COMMUNICATION_TECHNOLOGIES;UNREST_BELLIGERENT;</t>
  </si>
  <si>
    <t>TAX_FNCACT;TAX_FNCACT_MOVERS;ECON_STOCKMARKET;WB_698_TRADE;TAX_ECON_PRICE;TAX_FNCACT_ANALYST;TAX_FNCACT_ANALYSTS;TAX_WORLDLANGUAGES;TAX_WORLDLANGUAGES_POLARIS;EPU_ECONOMY_HISTORIC;WB_1150_VOLATILITY;WB_1104_MACROECONOMIC_VULNERABILITY_AND_DEBT;</t>
  </si>
  <si>
    <t>WB_698_TRADE;ECON_STOCKMARKET;EPU_CATS_REGULATION;TAX_FNCACT;TAX_FNCACT_PERFORMER;</t>
  </si>
  <si>
    <t>ECON_EARNINGSREPORT;TAX_FNCACT;TAX_FNCACT_TRADERS;WB_698_TRADE;TAX_ECON_PRICE;MOVEMENT_GENERAL;ECON_STOCKMARKET;</t>
  </si>
  <si>
    <t>TAX_FNCACT;TAX_FNCACT_ANALYSTS;</t>
  </si>
  <si>
    <t>EPU_ECONOMY_HISTORIC;WB_696_PUBLIC_SECTOR_MANAGEMENT;ECON_DEBT;WB_1104_MACROECONOMIC_VULNERABILITY_AND_DEBT;WB_450_DEBT;USPEC_POLICY1;WB_1921_PRIVATE_SECTOR_DEVELOPMENT;AFFECT;</t>
  </si>
  <si>
    <t>ECON_STOCKMARKET;TAX_FNCACT;TAX_FNCACT_SPECIALIST;</t>
  </si>
  <si>
    <t>TAX_DISEASE;TAX_DISEASE_ANTICIPATION;TAX_FNCACT;TAX_FNCACT_ANALYST;EPU_ECONOMY_HISTORIC;ECON_STOCKMARKET;TAX_ECON_PRICE;TAX_FNCACT_ANALYSTS;TAX_FNCACT_TRADERS;WB_698_TRADE;</t>
  </si>
  <si>
    <t>TAX_WORLDMAMMALS;TAX_WORLDMAMMALS_BEAR;ECON_STOCKMARKET;TAX_ECON_PRICE;ECON_WORLDCURRENCIES;ECON_WORLDCURRENCIES_EURO;TAX_FNCACT;TAX_FNCACT_ANALYSTS;</t>
  </si>
  <si>
    <t>nwitimes.com</t>
  </si>
  <si>
    <t>WB_2416_INTERNET_OF_THINGS;WB_2399_ICT_INNOVATION_AND_TRANSFORMATION;WB_133_INFORMATION_AND_COMMUNICATION_TECHNOLOGIES;TAX_WORLDLANGUAGES;TAX_WORLDLANGUAGES_POLARIS;TAX_FNCACT;TAX_FNCACT_OFFICIALS;GENERAL_HEALTH;MEDICAL;CRISISLEX_C03_WELLBEING_HEALTH;WB_135_TRANSPORT;TAX_FNCACT_DIRECTOR;SOC_EMERGINGTECH;TECH_VIRTUALREALITY;WB_621_HEALTH_NUTRITION_AND_POPULATION;WB_1448_DEMOGRAPHIC_CHANGE;WB_643_AGING_POPULATION;UNGP_FORESTS_RIVERS_OCEANS;TAX_FNCACT_ANALYSTS;TAX_FNCACT_EXECUTIVES;EPU_CATS_REGULATION;</t>
  </si>
  <si>
    <t>ECON_STOCKMARKET;ECON_DEBT;WB_1104_MACROECONOMIC_VULNERABILITY_AND_DEBT;WB_450_DEBT;</t>
  </si>
  <si>
    <t>webbreakingnews.com</t>
  </si>
  <si>
    <t>TAX_FNCACT;TAX_FNCACT_MANUFACTURER;ECON_STOCKMARKET;</t>
  </si>
  <si>
    <t>ECON_DEBT;WB_1104_MACROECONOMIC_VULNERABILITY_AND_DEBT;WB_450_DEBT;TAX_FNCACT;TAX_FNCACT_ANALYSTS;LEADER;TAX_FNCACT_PRESIDENT;USPEC_POLITICS_GENERAL1;TAX_WORLDLANGUAGES;TAX_WORLDLANGUAGES_POLARIS;EPU_CATS_REGULATION;</t>
  </si>
  <si>
    <t>computerbase.de</t>
  </si>
  <si>
    <t>TAX_ECON_PRICE;WB_135_TRANSPORT;WB_1803_TRANSPORT_INFRASTRUCTURE;WB_167_PORTS;CRISISLEX_O01_WEATHER;CRISISLEX_C07_SAFETY;AFFECT;</t>
  </si>
  <si>
    <t>TAX_FNCACT;TAX_FNCACT_MANUFACTURER;ECON_STOCKMARKET;EDUCATION;</t>
  </si>
  <si>
    <t>ECON_STOCKMARKET;TAX_FNCACT;TAX_FNCACT_CEO;TAX_ECON_PRICE;ARMEDCONFLICT;ECON_DEBT;WB_1104_MACROECONOMIC_VULNERABILITY_AND_DEBT;WB_450_DEBT;MARITIME;UNGP_FORESTS_RIVERS_OCEANS;WB_678_DIGITAL_GOVERNMENT;WB_2944_SERVERS;WB_671_STORAGE_MANAGEMENT;WB_667_ICT_INFRASTRUCTURE;WB_672_NETWORK_MANAGEMENT;WB_133_INFORMATION_AND_COMMUNICATION_TECHNOLOGIES;TAX_FNCACT_PEERS;TAX_FNCACT_PEER;EPU_ECONOMY_HISTORIC;WB_290_TELECOMMUNICATIONS_ORGANIZATIONAL_DESIGN;WB_288_TELECOMMUNICATIONS_SECTOR_POLICY_AND_REGULATION;WB_286_TELECOMMUNICATIONS_AND_BROADBAND_ACCESS;TAX_FNCACT_REPRESENTATIVE;TAX_DISEASE;TAX_DISEASE_INTRINSIC;EPU_ECONOMY;BLOCKADE;SEIGE;TAX_FNCACT_PIONEER;TAX_FNCACT_DRIVER;WB_1150_VOLATILITY;TAX_FNCACT_INVESTOR;TAX_WORLDMAMMALS;TAX_WORLDMAMMALS_HORSE;TAX_FNCACT_DRIVERS;USPEC_UNCERTAINTY1;WB_696_PUBLIC_SECTOR_MANAGEMENT;WB_713_PUBLIC_FINANCE;WB_718_PUBLIC_INVESTMENT_MANAGEMENT;USPEC_POLICY1;EPU_UNCERTAINTY;WB_698_TRADE;UNREST_BELLIGERENT;UNREST_ULTIMATUM;CRISISLEX_C07_SAFETY;WB_2048_COMPENSATION_CAREERS_AND_INCENTIVES;WB_723_PUBLIC_ADMINISTRATION;WB_724_HUMAN_RESOURCES_FOR_PUBLIC_SECTOR;</t>
  </si>
  <si>
    <t>reuters.com</t>
  </si>
  <si>
    <t>TAX_FNCACT;TAX_FNCACT_ANALYSTS;WB_698_TRADE;TAX_FNCACT_ANALYST;</t>
  </si>
  <si>
    <t>financialbuzz.com</t>
  </si>
  <si>
    <t>MEDIA_SOCIAL;SCIENCE;SOC_INNOVATION;EDUCATION;SOC_POINTSOFINTEREST;SOC_POINTSOFINTEREST_UNIVERSITIES;UNGP_FORESTS_RIVERS_OCEANS;CRISISLEX_T11_UPDATESSYMPATHY;WB_566_ENVIRONMENT_AND_NATURAL_RESOURCES;WB_590_ECOSYSTEMS;EPU_ECONOMY_HISTORIC;WB_2670_JOBS;WB_696_PUBLIC_SECTOR_MANAGEMENT;WB_2048_COMPENSATION_CAREERS_AND_INCENTIVES;WB_723_PUBLIC_ADMINISTRATION;WB_724_HUMAN_RESOURCES_FOR_PUBLIC_SECTOR;TAX_FNCACT;TAX_FNCACT_DRIVER;WB_678_DIGITAL_GOVERNMENT;WB_2381_SOFTWARE_DEVELOPMENT;WB_2375_ICT_METHODS_AND_PROCEDURES;WB_133_INFORMATION_AND_COMMUNICATION_TECHNOLOGIES;TAX_FNCACT_CHAIRPERSON;</t>
  </si>
  <si>
    <t>ECON_STOCKMARKET;TAX_FNCACT;TAX_FNCACT_MANUFACTURER;</t>
  </si>
  <si>
    <t>DELAY;USPEC_UNCERTAINTY1;USPEC_POLICY1;EPU_POLICY;EPU_POLICY_BUDGET;WB_678_DIGITAL_GOVERNMENT;WB_2944_SERVERS;WB_671_STORAGE_MANAGEMENT;WB_667_ICT_INFRASTRUCTURE;WB_672_NETWORK_MANAGEMENT;WB_133_INFORMATION_AND_COMMUNICATION_TECHNOLOGIES;</t>
  </si>
  <si>
    <t>TAX_FNCACT;TAX_FNCACT_TRADER;SOC_POINTSOFINTEREST;SOC_POINTSOFINTEREST_HEADQUARTERS;WB_368_LEASING;CRISISLEX_C05_NEED_OF_SHELTERS;TAX_FNCACT_EMPLOYEES;</t>
  </si>
  <si>
    <t>ECON_STOCKMARKET;WB_698_TRADE;EPU_ECONOMY_HISTORIC;WB_696_PUBLIC_SECTOR_MANAGEMENT;WB_2048_COMPENSATION_CAREERS_AND_INCENTIVES;WB_723_PUBLIC_ADMINISTRATION;WB_724_HUMAN_RESOURCES_FOR_PUBLIC_SECTOR;TAX_FNCACT;TAX_FNCACT_TRADERS;TAX_FNCACT_ANALYSTS;ENV_OIL;TAX_FNCACT_CEO;</t>
  </si>
  <si>
    <t>ECON_STOCKMARKET;EPU_ECONOMY;EPU_ECONOMY_HISTORIC;ECON_WORLDCURRENCIES;ECON_WORLDCURRENCIES_DOLLAR;WB_1921_PRIVATE_SECTOR_DEVELOPMENT;WB_346_COMPETITIVE_INDUSTRIES;WB_818_INDUSTRY_POLICY_AND_REAL_SECTORS;WB_1281_MANUFACTURING;USPEC_POLICY1;ECON_INFLATION;WB_1104_MACROECONOMIC_VULNERABILITY_AND_DEBT;WB_442_INFLATION;TAX_FNCACT;TAX_FNCACT_PRODUCER;TAX_ECON_PRICE;ECON_WORLDCURRENCIES_YUAN;TAX_FNCACT_INVESTOR;GENERAL_HEALTH;MEDICAL;EPU_CATS_MIGRATION_FEAR_FEAR;GENERAL_GOVERNMENT;EPU_POLICY;EPU_POLICY_GOVERNMENT;WB_1112_GOVERNMENT_EXPENDITURE;WB_439_MACROECONOMIC_AND_STRUCTURAL_POLICIES;WB_445_FISCAL_POLICY;ECON_HOUSING_PRICES;WB_904_HOUSING_MARKETS;WB_817_LAND_AND_HOUSING;WB_813_URBAN_GOVERNANCE_AND_CITY_SYSTEMS;WB_699_URBAN_DEVELOPMENT;MANMADE_DISASTER_IMPLIED;ALLIANCE;ENV_SOLAR;TAX_FNCACT_DOCTORS;CRISISLEX_C03_WELLBEING_HEALTH;UNGP_FORESTS_RIVERS_OCEANS;ECON_ELECTRICALGENERATION;WB_698_TRADE;TAX_ETHNICITY;TAX_ETHNICITY_CHINESE;TAX_WORLDLANGUAGES;TAX_WORLDLANGUAGES_CHINESE;MOVEMENT_GENERAL;WB_728_PUBLIC_SERVICE_DELIVERY;WB_696_PUBLIC_SECTOR_MANAGEMENT;WB_723_PUBLIC_ADMINISTRATION;WB_721_STATE_OWNED_ENTERPRISES;</t>
  </si>
  <si>
    <t>channelnewsasia.com</t>
  </si>
  <si>
    <t>dailygazette.com</t>
  </si>
  <si>
    <t>TAX_FNCACT;TAX_FNCACT_OFFICIALS;</t>
  </si>
  <si>
    <t>TAX_FNCACT;TAX_FNCACT_ANALYSTS;ECON_STOCKMARKET;TAX_ECON_PRICE;WB_698_TRADE;WB_1150_VOLATILITY;WB_1104_MACROECONOMIC_VULNERABILITY_AND_DEBT;</t>
  </si>
  <si>
    <t>TAX_FNCACT;TAX_FNCACT_TRADER;TAX_FNCACT_ANALYSTS;CORRUPTION;TAX_FNCACT_CEO;EPU_ECONOMY_HISTORIC;TAX_WORLDLANGUAGES;TAX_WORLDLANGUAGES_POLARIS;</t>
  </si>
  <si>
    <t>TAX_FNCACT;TAX_FNCACT_EDITOR;ECON_DEBT;WB_1104_MACROECONOMIC_VULNERABILITY_AND_DEBT;WB_450_DEBT;LEADER;TAX_FNCACT_PRESIDENT;USPEC_POLITICS_GENERAL1;EPU_ECONOMY_HISTORIC;TAX_WORLDLANGUAGES;TAX_WORLDLANGUAGES_POLARIS;</t>
  </si>
  <si>
    <t>siliconbeat.com</t>
  </si>
  <si>
    <t>EPU_ECONOMY_HISTORIC;TAX_FNCACT;TAX_FNCACT_LEADERS;TAX_FNCACT_BUSINESS_LEADERS;TAX_FNCACT_EXECUTIVES;TAX_FNCACT_CHIEF;TAX_FNCACT_EXECUTIVE;TAX_FNCACT_CHIEF_EXECUTIVE;ECON_STOCKMARKET;TAX_ECON_PRICE;WB_678_DIGITAL_GOVERNMENT;WB_2944_SERVERS;WB_671_STORAGE_MANAGEMENT;WB_667_ICT_INFRASTRUCTURE;WB_672_NETWORK_MANAGEMENT;WB_133_INFORMATION_AND_COMMUNICATION_TECHNOLOGIES;CRISISLEX_T11_UPDATESSYMPATHY;WB_2947_OPERATING_SYSTEMS;WB_669_SOFTWARE_INFRASTRUCTURE;TAX_FNCACT_GUITARIST;TAX_FOODSTAPLES;TAX_FOODSTAPLES_MILK;WB_1458_HEALTH_PROMOTION_AND_DISEASE_PREVENTION;WB_1462_WATER_SANITATION_AND_HYGIENE;WB_635_PUBLIC_HEALTH;WB_621_HEALTH_NUTRITION_AND_POPULATION;WB_1614_NUTRITIONAL_PROGRAMS;WB_1609_FOOD_AND_IN_KIND_TRANSFERS;WB_1615_THERAPEUTIC;WB_1466_SOCIAL_ASSISTANCE;WB_697_SOCIAL_PROTECTION_AND_LABOR;SOC_EXPRESSREGRET;TAX_FNCACT_SWIMMER;CRIME_COMMON_ROBBERY;</t>
  </si>
  <si>
    <t>TAX_FNCACT;TAX_FNCACT_EMPLOYEES;</t>
  </si>
  <si>
    <t>WB_698_TRADE;EPU_CATS_MIGRATION_FEAR_FEAR;ECON_STOCKMARKET;WB_678_DIGITAL_GOVERNMENT;WB_694_BROADCAST_AND_MEDIA;WB_133_INFORMATION_AND_COMMUNICATION_TECHNOLOGIES;EPU_ECONOMY_HISTORIC;CRISISLEX_CRISISLEXREC;WB_1150_VOLATILITY;WB_1104_MACROECONOMIC_VULNERABILITY_AND_DEBT;TAX_ECON_PRICE;CRISISLEX_T11_UPDATESSYMPATHY;TAX_FNCACT;TAX_FNCACT_CANDIDATE;TAX_WORLDMAMMALS;TAX_WORLDMAMMALS_LION;TAX_FNCACT_TRADERS;</t>
  </si>
  <si>
    <t>investcorrectly.com</t>
  </si>
  <si>
    <t>WB_678_DIGITAL_GOVERNMENT;WB_2944_SERVERS;WB_671_STORAGE_MANAGEMENT;WB_667_ICT_INFRASTRUCTURE;WB_672_NETWORK_MANAGEMENT;WB_133_INFORMATION_AND_COMMUNICATION_TECHNOLOGIES;ECON_STOCKMARKET;EPU_ECONOMY_HISTORIC;TAX_FNCACT;TAX_FNCACT_CEO;WB_1535_DISTANCE_EDUCATION;WB_494_EDUCATION_AND_ICT;WB_470_EDUCATION;WB_1497_EDUCATION_MANAGEMENT_AND_ADMINISTRATION;TAX_FNCACT_ANALYST;TAX_FNCACT_VETERAN;</t>
  </si>
  <si>
    <t>TAX_ECON_PRICE;TAX_FNCACT;TAX_FNCACT_PRESIDENT;</t>
  </si>
  <si>
    <t>WB_678_DIGITAL_GOVERNMENT;WB_694_BROADCAST_AND_MEDIA;WB_133_INFORMATION_AND_COMMUNICATION_TECHNOLOGIES;SCIENCE;SOC_INNOVATION;EDUCATION;SOC_POINTSOFINTEREST;SOC_POINTSOFINTEREST_UNIVERSITIES;UNGP_FORESTS_RIVERS_OCEANS;CRISISLEX_T11_UPDATESSYMPATHY;WB_566_ENVIRONMENT_AND_NATURAL_RESOURCES;WB_590_ECOSYSTEMS;EPU_ECONOMY_HISTORIC;WB_2670_JOBS;WB_696_PUBLIC_SECTOR_MANAGEMENT;WB_2048_COMPENSATION_CAREERS_AND_INCENTIVES;WB_723_PUBLIC_ADMINISTRATION;WB_724_HUMAN_RESOURCES_FOR_PUBLIC_SECTOR;TAX_FNCACT;TAX_FNCACT_DRIVER;WB_2381_SOFTWARE_DEVELOPMENT;WB_2375_ICT_METHODS_AND_PROCEDURES;TAX_FNCACT_CHAIRPERSON;MEDIA_SOCIAL;</t>
  </si>
  <si>
    <t>ECON_STOCKMARKET;MEDIA_SOCIAL;WB_845_LEGAL_AND_REGULATORY_FRAMEWORK;WB_696_PUBLIC_SECTOR_MANAGEMENT;WB_851_INTELLECTUAL_PROPERTY_RIGHTS;WB_1042_TRADEMARKS;WB_1039_PROPERTY_LAWS_AND_REGULATIONS;WB_678_DIGITAL_GOVERNMENT;WB_694_BROADCAST_AND_MEDIA;WB_133_INFORMATION_AND_COMMUNICATION_TECHNOLOGIES;TAX_FNCACT;TAX_FNCACT_INVESTOR;EPU_ECONOMY_HISTORIC;TAX_FNCACT_LEADERS;TAX_FNCACT_BUSINESS_LEADERS;TAX_FNCACT_MANAGERS;WB_1979_NATURAL_RESOURCE_MANAGEMENT;WB_435_AGRICULTURE_AND_FOOD_SECURITY;WB_1986_MOUNTAINS;TAX_WORLDMAMMALS;TAX_WORLDMAMMALS_BEARS;</t>
  </si>
  <si>
    <t>ECON_STOCKMARKET;LEADER;TAX_FNCACT;TAX_FNCACT_PRESIDENT;USPEC_POLITICS_GENERAL1;WB_678_DIGITAL_GOVERNMENT;WB_674_SHARED_INFRASTRUCTURE;WB_667_ICT_INFRASTRUCTURE;WB_676_CLOUD_COMPUTING;WB_133_INFORMATION_AND_COMMUNICATION_TECHNOLOGIES;EPU_ECONOMY_HISTORIC;TAX_FNCACT_LEADERS;MEDIA_SOCIAL;WB_845_LEGAL_AND_REGULATORY_FRAMEWORK;WB_696_PUBLIC_SECTOR_MANAGEMENT;WB_851_INTELLECTUAL_PROPERTY_RIGHTS;WB_1042_TRADEMARKS;WB_1039_PROPERTY_LAWS_AND_REGULATIONS;EPU_POLICY;EPU_POLICY_REFORM;IDEOLOGY;WB_1921_PRIVATE_SECTOR_DEVELOPMENT;WB_346_COMPETITIVE_INDUSTRIES;WB_818_INDUSTRY_POLICY_AND_REAL_SECTORS;WB_1281_MANUFACTURING;AFFECT;CRISISLEX_T11_UPDATESSYMPATHY;EPU_ECONOMY;USPEC_POLICY1;EPU_UNCERTAINTY;ECON_DEBT;WB_1104_MACROECONOMIC_VULNERABILITY_AND_DEBT;WB_450_DEBT;WB_376_INNOVATION_TECHNOLOGY_AND_ENTREPRENEURSHIP;WB_1917_INTELLECTUAL_PROPERTY;WB_377_FIRM_INNOVATION_PRODUCTIVITY_AND_GROWTH;WB_694_BROADCAST_AND_MEDIA;TAX_FNCACT_INVESTOR;TAX_WORLDLANGUAGES;TAX_WORLDLANGUAGES_SICH;KILL;CRISISLEX_T03_DEAD;MEDIA_MSM;TAX_FNCACT_MAN;TECH_VIRTUALREALITY;WB_350_FINANCIAL_INFRASTRUCTURE_AND_REMITTANCES;WB_353_PAYMENT_SYSTEMS;WB_351_PAYMENT_AND_MARKET_INFRASTRUCTURE;WB_1920_FINANCIAL_SECTOR_DEVELOPMENT;</t>
  </si>
  <si>
    <t>ECON_EARNINGSREPORT;TAX_FNCACT;TAX_FNCACT_ANALYSTS;EPU_ECONOMY_HISTORIC;LEADER;TAX_FNCACT_PRESIDENT;USPEC_POLITICS_GENERAL1;TAX_FNCACT_CHIEF;TAX_FNCACT_EXECUTIVE;TAX_FNCACT_CHIEF_EXECUTIVE;TAX_WORLDLANGUAGES;TAX_WORLDLANGUAGES_POLARIS;WB_698_TRADE;</t>
  </si>
  <si>
    <t>bloomberg.com</t>
  </si>
  <si>
    <t>TAX_FNCACT;TAX_FNCACT_ANALYSTS;ENV_COAL;WB_698_TRADE;ECON_STOCKMARKET;TAX_ECON_PRICE;TAX_FNCACT_ANALYST;WB_1150_VOLATILITY;WB_1104_MACROECONOMIC_VULNERABILITY_AND_DEBT;</t>
  </si>
  <si>
    <t>ECON_STOCKMARKET;TAX_FNCACT;TAX_FNCACT_ANALYST;TAX_ECON_PRICE;ARMEDCONFLICT;WB_678_DIGITAL_GOVERNMENT;WB_2944_SERVERS;WB_671_STORAGE_MANAGEMENT;WB_667_ICT_INFRASTRUCTURE;WB_672_NETWORK_MANAGEMENT;WB_133_INFORMATION_AND_COMMUNICATION_TECHNOLOGIES;</t>
  </si>
  <si>
    <t>voiceobserver.com</t>
  </si>
  <si>
    <t>EPU_ECONOMY_HISTORIC;ECON_STOCKMARKET;TAX_ECON_PRICE;TAX_FNCACT;TAX_FNCACT_PEERS;WB_678_DIGITAL_GOVERNMENT;WB_2944_SERVERS;WB_671_STORAGE_MANAGEMENT;WB_667_ICT_INFRASTRUCTURE;WB_672_NETWORK_MANAGEMENT;WB_133_INFORMATION_AND_COMMUNICATION_TECHNOLOGIES;UNGP_FORESTS_RIVERS_OCEANS;TAX_FNCACT_INVESTOR;ECON_EARNINGSREPORT;TAX_FNCACT_CHIEF;</t>
  </si>
  <si>
    <t>playground.ru</t>
  </si>
  <si>
    <t>TAX_FNCACT;TAX_FNCACT_CEO;TAX_WORLDLANGUAGES;TAX_WORLDLANGUAGES_POLARIS;ECON_DEBT;WB_1104_MACROECONOMIC_VULNERABILITY_AND_DEBT;WB_450_DEBT;CRISISLEX_T11_UPDATESSYMPATHY;ECON_STOCKMARKET;TAX_FNCACT_AUTHOR;</t>
  </si>
  <si>
    <t>EPU_ECONOMY_HISTORIC;LEADER;TAX_FNCACT;TAX_FNCACT_PRESIDENT;USPEC_POLITICS_GENERAL1;TAX_FNCACT_LEADERS;WB_678_DIGITAL_GOVERNMENT;WB_2944_SERVERS;WB_671_STORAGE_MANAGEMENT;WB_667_ICT_INFRASTRUCTURE;WB_672_NETWORK_MANAGEMENT;WB_133_INFORMATION_AND_COMMUNICATION_TECHNOLOGIES;</t>
  </si>
  <si>
    <t>ndtv.com</t>
  </si>
  <si>
    <t>TAX_FNCACT;TAX_FNCACT_CFO;</t>
  </si>
  <si>
    <t>military-technologies.net</t>
  </si>
  <si>
    <t>SCIENCE;SOC_INNOVATION;EDUCATION;SOC_POINTSOFINTEREST;SOC_POINTSOFINTEREST_UNIVERSITIES;UNGP_FORESTS_RIVERS_OCEANS;CRISISLEX_T11_UPDATESSYMPATHY;WB_566_ENVIRONMENT_AND_NATURAL_RESOURCES;WB_590_ECOSYSTEMS;EPU_ECONOMY_HISTORIC;WB_2670_JOBS;WB_696_PUBLIC_SECTOR_MANAGEMENT;WB_2048_COMPENSATION_CAREERS_AND_INCENTIVES;WB_723_PUBLIC_ADMINISTRATION;WB_724_HUMAN_RESOURCES_FOR_PUBLIC_SECTOR;TAX_FNCACT;TAX_FNCACT_DRIVER;WB_678_DIGITAL_GOVERNMENT;WB_2381_SOFTWARE_DEVELOPMENT;WB_2375_ICT_METHODS_AND_PROCEDURES;WB_133_INFORMATION_AND_COMMUNICATION_TECHNOLOGIES;TAX_FNCACT_CHAIRPERSON;MEDIA_SOCIAL;</t>
  </si>
  <si>
    <t>WB_698_TRADE;EPU_CATS_MIGRATION_FEAR_FEAR;ECON_STOCKMARKET;EPU_ECONOMY_HISTORIC;CRISISLEX_CRISISLEXREC;WB_1150_VOLATILITY;WB_1104_MACROECONOMIC_VULNERABILITY_AND_DEBT;TAX_ECON_PRICE;CRISISLEX_T11_UPDATESSYMPATHY;TAX_FNCACT;TAX_FNCACT_CANDIDATE;TAX_WORLDMAMMALS;TAX_WORLDMAMMALS_LION;TAX_FNCACT_TRADERS;</t>
  </si>
  <si>
    <t>IDEOLOGY;TAX_ECON_PRICE;ECON_STOCKMARKET;WB_1921_PRIVATE_SECTOR_DEVELOPMENT;WB_405_BUSINESS_CLIMATE;WB_2531_INSPECTIONS_LICENSING_AND_PERMITS;WB_2530_BUSINESS_ENVIRONMENT;TAX_WORLDLANGUAGES;TAX_WORLDLANGUAGES_POLARIS;WB_678_DIGITAL_GOVERNMENT;WB_2944_SERVERS;WB_671_STORAGE_MANAGEMENT;WB_667_ICT_INFRASTRUCTURE;WB_672_NETWORK_MANAGEMENT;WB_133_INFORMATION_AND_COMMUNICATION_TECHNOLOGIES;WB_2416_INTERNET_OF_THINGS;WB_2399_ICT_INNOVATION_AND_TRANSFORMATION;NEW_CONSTRUCTION;</t>
  </si>
  <si>
    <t>ECON_STOCKMARKET;TAX_WORLDLANGUAGES;TAX_WORLDLANGUAGES_POLARIS;TECH_VIRTUALREALITY;TAX_ECON_PRICE;TAX_FNCACT;TAX_FNCACT_LEADER;KIDNAP;CRISISLEX_T11_UPDATESSYMPATHY;TAX_FNCACT_INSIDER;MEDIA_SOCIAL;</t>
  </si>
  <si>
    <t>ECON_STOCKMARKET;ENV_OIL;TAX_ECON_PRICE;ECON_WORLDCURRENCIES;ECON_WORLDCURRENCIES_DOLLAR;ECON_EARNINGSREPORT;EPU_ECONOMY_HISTORIC;WB_698_TRADE;WB_1150_VOLATILITY;WB_1104_MACROECONOMIC_VULNERABILITY_AND_DEBT;TAX_FNCACT;TAX_FNCACT_ANALYST;EPU_CATS_MIGRATION_FEAR_MIGRATION;</t>
  </si>
  <si>
    <t>cnbc.com</t>
  </si>
  <si>
    <t>lycos.com</t>
  </si>
  <si>
    <t>ECON_STOCKMARKET;TAX_FNCACT;TAX_FNCACT_ANALYSTS;TAX_FNCACT_EXECUTIVE;WB_698_TRADE;</t>
  </si>
  <si>
    <t>ECON_STOCKMARKET;WB_678_DIGITAL_GOVERNMENT;WB_694_BROADCAST_AND_MEDIA;WB_133_INFORMATION_AND_COMMUNICATION_TECHNOLOGIES;ENV_OIL;TAX_ECON_PRICE;ECON_WORLDCURRENCIES;ECON_WORLDCURRENCIES_DOLLAR;ECON_EARNINGSREPORT;EPU_ECONOMY_HISTORIC;WB_698_TRADE;WB_1150_VOLATILITY;WB_1104_MACROECONOMIC_VULNERABILITY_AND_DEBT;TAX_FNCACT;TAX_FNCACT_ANALYST;EPU_CATS_MIGRATION_FEAR_MIGRATION;</t>
  </si>
  <si>
    <t>TAX_FNCACT;TAX_FNCACT_ANALYST;MEDIA_SOCIAL;ECON_STOCKMARKET;TAX_FNCACT_ANALYSTS;WB_698_TRADE;EPU_ECONOMY_HISTORIC;WB_696_PUBLIC_SECTOR_MANAGEMENT;WB_2048_COMPENSATION_CAREERS_AND_INCENTIVES;WB_723_PUBLIC_ADMINISTRATION;WB_724_HUMAN_RESOURCES_FOR_PUBLIC_SECTOR;TAX_FNCACT_TRADERS;ENV_OIL;TAX_FNCACT_CEO;AFFECT;TAX_ECON_PRICE;TAX_FNCACT_ADVISER;ECON_TAXATION;USPEC_POLICY1;EPU_POLICY;EPU_POLICY_TAX;EPU_CATS_TAXES;CRISISLEX_C07_SAFETY;TAX_FNCACT_INVESTOR;WB_439_MACROECONOMIC_AND_STRUCTURAL_POLICIES;WB_829_FISCAL_DECENTRALIZATION;WB_874_LOCAL_FINANCE;WB_877_ASSET_MANAGEMENT;WB_445_FISCAL_POLICY;</t>
  </si>
  <si>
    <t>TECH_VIRTUALREALITY;TAX_FNCACT;TAX_FNCACT_OFFICIALS;TAX_WORLDLANGUAGES;TAX_WORLDLANGUAGES_POLARIS;TECH_SUPERCOMPUTING;SOC_EMERGINGTECH;WB_507_ENERGY_AND_EXTRACTIVES;WB_533_ENERGY_EFFICIENCY;WB_566_ENVIRONMENT_AND_NATURAL_RESOURCES;WB_590_ECOSYSTEMS;UNGP_FORESTS_RIVERS_OCEANS;TAX_FNCACT_MANAGER;TAX_FNCACT_GENERAL_MANAGER;EPU_ECONOMY_HISTORIC;EPU_CATS_REGULATION;</t>
  </si>
  <si>
    <t>WB_1614_NUTRITIONAL_PROGRAMS;WB_1609_FOOD_AND_IN_KIND_TRANSFERS;WB_1615_THERAPEUTIC;WB_1466_SOCIAL_ASSISTANCE;WB_697_SOCIAL_PROTECTION_AND_LABOR;ECON_STOCKMARKET;TAX_FNCACT;TAX_FNCACT_INVESTOR;TAX_ECON_PRICE;ECON_WORLDCURRENCIES;ECON_WORLDCURRENCIES_DOLLARS;UNGP_FORESTS_RIVERS_OCEANS;INFO_RUMOR;TAX_FNCACT_WIZARD;TAX_FNCACT_AUTHOR;TAX_FNCACT_DIRECTORS;TAX_FNCACT_EMPLOYEES;WB_698_TRADE;TAX_FNCACT_TRADER;MEDIA_MSM;TAX_FNCACT_ADVISER;ECON_TAXATION;USPEC_POLICY1;EPU_POLICY;EPU_POLICY_TAX;EPU_CATS_TAXES;CRISISLEX_C07_SAFETY;WB_439_MACROECONOMIC_AND_STRUCTURAL_POLICIES;WB_829_FISCAL_DECENTRALIZATION;WB_874_LOCAL_FINANCE;WB_877_ASSET_MANAGEMENT;WB_445_FISCAL_POLICY;</t>
  </si>
  <si>
    <t>INFO_RUMOR;TAX_ECON_PRICE;TAX_WORLDLANGUAGES;TAX_WORLDLANGUAGES_POLARIS;</t>
  </si>
  <si>
    <t>dailyquint.com</t>
  </si>
  <si>
    <t>TAX_FNCACT;TAX_FNCACT_CEO;EPU_ECONOMY_HISTORIC;TAX_ECON_PRICE;TAX_FNCACT_CHIEF;TAX_FNCACT_EXECUTIVE;TAX_FNCACT_CHIEF_EXECUTIVE;TAX_MILITARY_TITLE;TAX_MILITARY_TITLE_OFFICER;TAX_FNCACT_OFFICER;TAX_FNCACT_EXECUTIVE_OFFICER;TAX_FNCACT_CHIEF_EXECUTIVE_OFFICER;EPU_CATS_REGULATION;EPU_CATS_FINANCIAL_REGULATION;TAX_FNCACT_MANUFACTURER;TAX_FNCACT_ANALYSTS;WB_439_MACROECONOMIC_AND_STRUCTURAL_POLICIES;WB_829_FISCAL_DECENTRALIZATION;WB_874_LOCAL_FINANCE;WB_877_ASSET_MANAGEMENT;WB_445_FISCAL_POLICY;</t>
  </si>
  <si>
    <t>WB_698_TRADE;ECON_STOCKMARKET;TAX_ECON_PRICE;TAX_FNCACT;TAX_FNCACT_ANALYST;TAX_FNCACT_ANALYSTS;EPU_ECONOMY_HISTORIC;CRISISLEX_C07_SAFETY;WB_507_ENERGY_AND_EXTRACTIVES;WB_533_ENERGY_EFFICIENCY;WB_1150_VOLATILITY;WB_1104_MACROECONOMIC_VULNERABILITY_AND_DEBT;</t>
  </si>
  <si>
    <t>CRISISLEX_CRISISLEXREC;CRISISLEX_T01_CAUTION_ADVICE;ECON_EARNINGSREPORT;TAX_FNCACT;TAX_FNCACT_TRADERS;TAX_FNCACT_ANALYST;TAX_ECON_PRICE;WB_698_TRADE;TAX_WORLDMAMMALS;TAX_WORLDMAMMALS_BEARS;WB_1150_VOLATILITY;WB_1104_MACROECONOMIC_VULNERABILITY_AND_DEBT;</t>
  </si>
  <si>
    <t>EPU_ECONOMY_HISTORIC;TAX_WORLDLANGUAGES;TAX_WORLDLANGUAGES_POLARIS;TAX_ECON_PRICE;TAX_FNCACT;TAX_FNCACT_ANALYST;TAX_FNCACT_DRIVERS;WB_471_ECONOMIC_GROWTH;WB_1078_DETERMINANTS_OF_GROWTH;ECON_DEBT;WB_1104_MACROECONOMIC_VULNERABILITY_AND_DEBT;WB_450_DEBT;RETIREMENTS;</t>
  </si>
  <si>
    <t>ECON_STOCKMARKET;WB_698_TRADE;TAX_ECON_PRICE;TAX_FNCACT;TAX_FNCACT_ANALYST;TAX_FNCACT_ANALYSTS;TAX_ETHNICITY;TAX_ETHNICITY_JAPANESE;TAX_WORLDLANGUAGES;TAX_WORLDLANGUAGES_JAPANESE;ENV_SOLAR;WB_507_ENERGY_AND_EXTRACTIVES;WB_525_RENEWABLE_ENERGY;WB_528_SOLAR_ENERGY;MEDIA_SOCIAL;WB_135_TRANSPORT;WB_1174_WAREHOUSING_AND_STORAGE;WB_793_TRANSPORT_AND_LOGISTICS_SERVICES;TAX_FNCACT_CEO;UNGP_FORESTS_RIVERS_OCEANS;WB_1150_VOLATILITY;WB_1104_MACROECONOMIC_VULNERABILITY_AND_DEBT;EPU_ECONOMY_HISTORIC;</t>
  </si>
  <si>
    <t>TAX_ECON_PRICE;TAX_FNCACT;TAX_FNCACT_ANALYST;ECON_STOCKMARKET;UNGP_FORESTS_RIVERS_OCEANS;WB_678_DIGITAL_GOVERNMENT;WB_2944_SERVERS;WB_671_STORAGE_MANAGEMENT;WB_667_ICT_INFRASTRUCTURE;WB_672_NETWORK_MANAGEMENT;WB_133_INFORMATION_AND_COMMUNICATION_TECHNOLOGIES;</t>
  </si>
  <si>
    <t>TAX_FNCACT;TAX_FNCACT_EMPLOYEES;TAX_FNCACT_MANUFACTURER;</t>
  </si>
  <si>
    <t>TAX_FNCACT;TAX_FNCACT_ARTISTS;</t>
  </si>
  <si>
    <t>TAX_FNCACT;TAX_FNCACT_DIRECTOR;</t>
  </si>
  <si>
    <t>WB_698_TRADE;TAX_FNCACT;TAX_FNCACT_PRODUCER;ECON_STOCKMARKET;WB_696_PUBLIC_SECTOR_MANAGEMENT;WB_840_JUSTICE;WB_1014_CRIMINAL_JUSTICE;ARMEDCONFLICT;</t>
  </si>
  <si>
    <t>TAX_FNCACT;TAX_FNCACT_ANALYSTS;ECON_STOCKMARKET;TAX_FNCACT_ANALYST;ECON_EARNINGSREPORT;TAX_WORLDLANGUAGES;TAX_WORLDLANGUAGES_POLARIS;TAX_ECON_PRICE;WB_698_TRADE;ECON_TAXATION;USPEC_POLICY1;EPU_POLICY;EPU_POLICY_TAX;EPU_CATS_TAXES;UNGP_FORESTS_RIVERS_OCEANS;MEDIA_SOCIAL;EPU_POLICY_SPENDING;</t>
  </si>
  <si>
    <t>ECON_STOCKMARKET;WB_678_DIGITAL_GOVERNMENT;WB_674_SHARED_INFRASTRUCTURE;WB_667_ICT_INFRASTRUCTURE;WB_676_CLOUD_COMPUTING;WB_133_INFORMATION_AND_COMMUNICATION_TECHNOLOGIES;TAX_FNCACT;TAX_FNCACT_EXECUTIVE;TAX_FNCACT_CHAIRMAN;SOC_EMERGINGTECH;TECH_VIRTUALREALITY;MEDIA_SOCIAL;PROTEST;</t>
  </si>
  <si>
    <t>ECON_STOCKMARKET;TAX_ECON_PRICE;TAX_FNCACT;TAX_FNCACT_ANALYSTS;WB_698_TRADE;TAX_FNCACT_ANALYST;MOVEMENT_GENERAL;LEADER;TAX_FNCACT_PRESIDENT;USPEC_POLITICS_GENERAL1;TAX_FNCACT_CHIEF;TAX_FNCACT_EXECUTIVE;TAX_FNCACT_CHIEF_EXECUTIVE;TAX_MILITARY_TITLE;TAX_MILITARY_TITLE_OFFICER;TAX_FNCACT_OFFICER;TAX_FNCACT_EXECUTIVE_OFFICER;TAX_FNCACT_CHIEF_EXECUTIVE_OFFICER;WB_678_DIGITAL_GOVERNMENT;WB_694_BROADCAST_AND_MEDIA;WB_133_INFORMATION_AND_COMMUNICATION_TECHNOLOGIES;TAX_WORLDMAMMALS;TAX_WORLDMAMMALS_HUMAN;UNGP_FORESTS_RIVERS_OCEANS;WB_841_JUSTICE_SYSTEM_ADMINISTRATION;WB_696_PUBLIC_SECTOR_MANAGEMENT;WB_840_JUSTICE;WB_1211_HUMAN_RESOURCES;TAX_FNCACT_HUMAN_RESOURCES_OFFICER;TAX_FNCACT_CHIEF_HUMAN_RESOURCES_OFFICER;TAX_FNCACT_VICE_PRESIDENT;TAX_FNCACT_SENIOR_VICE_PRESIDENT;TAX_FNCACT_INVESTOR;TAX_FNCACT_CHIEF_FINANCIAL_OFFICER;TAX_FNCACT_TREASURER;WB_286_TELECOMMUNICATIONS_AND_BROADBAND_ACCESS;WB_1150_VOLATILITY;WB_1104_MACROECONOMIC_VULNERABILITY_AND_DEBT;</t>
  </si>
  <si>
    <t>TAX_FNCACT;TAX_FNCACT_INVESTOR;ECON_STOCKMARKET;</t>
  </si>
  <si>
    <t>WB_698_TRADE;WB_678_DIGITAL_GOVERNMENT;WB_694_BROADCAST_AND_MEDIA;WB_133_INFORMATION_AND_COMMUNICATION_TECHNOLOGIES;TAX_FNCACT;TAX_FNCACT_PRODUCER;ECON_STOCKMARKET;WB_696_PUBLIC_SECTOR_MANAGEMENT;WB_840_JUSTICE;WB_1014_CRIMINAL_JUSTICE;ARMEDCONFLICT;</t>
  </si>
  <si>
    <t>yibada.com</t>
  </si>
  <si>
    <t>CRISISLEX_T01_CAUTION_ADVICE;INFO_RUMOR;TAX_DISEASE;TAX_DISEASE_ANTICIPATION;AFFECT;USPEC_POLICY1;EPU_POLICY;EPU_POLICY_BUDGET;TAX_ECON_PRICE;CRISISLEX_T11_UPDATESSYMPATHY;</t>
  </si>
  <si>
    <t>ECON_STOCKMARKET;ELECTION;WB_2936_GOLD;WB_507_ENERGY_AND_EXTRACTIVES;WB_895_MINING_SYSTEMS;WB_1699_METAL_ORE_MINING;WB_1614_NUTRITIONAL_PROGRAMS;WB_1609_FOOD_AND_IN_KIND_TRANSFERS;WB_1615_THERAPEUTIC;WB_1466_SOCIAL_ASSISTANCE;WB_697_SOCIAL_PROTECTION_AND_LABOR;USPEC_POLITICS_GENERAL1;TAX_WORLDMAMMALS;TAX_WORLDMAMMALS_HUMAN;MEDICAL;WB_1331_HEALTH_TECHNOLOGIES;WB_1350_PHARMACEUTICALS;WB_621_HEALTH_NUTRITION_AND_POPULATION;WB_678_DIGITAL_GOVERNMENT;WB_670_ICT_SECURITY;WB_2372_AUTHENTICATION_AND_AUTHORIZATION;WB_133_INFORMATION_AND_COMMUNICATION_TECHNOLOGIES;TAX_DISEASE;TAX_DISEASE_MUSCULAR_DYSTROPHY;EPU_POLICY;EPU_POLICY_REGULATORY;WB_2453_ORGANIZED_CRIME;WB_2433_CONFLICT_AND_VIOLENCE;WB_2432_FRAGILITY_CONFLICT_AND_VIOLENCE;WB_2456_DRUGS_AND_NARCOTICS;GENERAL_HEALTH;TAX_DISEASE_DISEASE;WB_1406_DISEASES;UNGP_HEALTHCARE;WB_698_TRADE;MEDIA_MSM;EPU_ECONOMY_HISTORIC;TAX_FNCACT;TAX_FNCACT_RETAILER;GEN_HOLIDAY;TAX_FNCACT_FOOL;USPEC_POLICY1;EPU_POLICY_POLICY;TAX_FNCACT_WRITER;TAX_FNCACT_DIRECTOR;TRIAL;TAX_FNCACT_ATTORNEY;TAX_FNCACT_CONSULTANT;</t>
  </si>
  <si>
    <t>TAX_FNCACT;TAX_FNCACT_PRODUCER;EDUCATION;</t>
  </si>
  <si>
    <t>journalstar.com</t>
  </si>
  <si>
    <t>ECON_STOCKMARKET;TAX_FNCACT;TAX_FNCACT_INVESTOR;ECON_EARNINGSREPORT;TAX_FNCACT_CEO;TECH_VIRTUALREALITY;TAX_ECON_PRICE;USPEC_POLICY1;EPU_POLICY;EPU_POLICY_SPENDING;TAX_FNCACT_CANDIDATE;CRISISLEX_T11_UPDATESSYMPATHY;TAX_FNCACT_INSIDER;MANMADE_DISASTER_IMPLIED;MEDIA_SOCIAL;</t>
  </si>
  <si>
    <t>WB_1614_NUTRITIONAL_PROGRAMS;WB_1609_FOOD_AND_IN_KIND_TRANSFERS;WB_1615_THERAPEUTIC;WB_1466_SOCIAL_ASSISTANCE;WB_697_SOCIAL_PROTECTION_AND_LABOR;TAX_FNCACT;TAX_FNCACT_FOOL;ECON_STOCKMARKET;ELECTION;WB_2936_GOLD;WB_507_ENERGY_AND_EXTRACTIVES;WB_895_MINING_SYSTEMS;WB_1699_METAL_ORE_MINING;USPEC_POLITICS_GENERAL1;TAX_WORLDMAMMALS;TAX_WORLDMAMMALS_HUMAN;MEDICAL;WB_1331_HEALTH_TECHNOLOGIES;WB_1350_PHARMACEUTICALS;WB_621_HEALTH_NUTRITION_AND_POPULATION;WB_678_DIGITAL_GOVERNMENT;WB_670_ICT_SECURITY;WB_2372_AUTHENTICATION_AND_AUTHORIZATION;WB_133_INFORMATION_AND_COMMUNICATION_TECHNOLOGIES;TAX_DISEASE;TAX_DISEASE_MUSCULAR_DYSTROPHY;EPU_POLICY;EPU_POLICY_REGULATORY;WB_2453_ORGANIZED_CRIME;WB_2433_CONFLICT_AND_VIOLENCE;WB_2432_FRAGILITY_CONFLICT_AND_VIOLENCE;WB_2456_DRUGS_AND_NARCOTICS;GENERAL_HEALTH;TAX_DISEASE_DISEASE;WB_1406_DISEASES;UNGP_HEALTHCARE;WB_698_TRADE;MEDIA_MSM;EPU_ECONOMY_HISTORIC;TAX_FNCACT_RETAILER;GEN_HOLIDAY;USPEC_POLICY1;EPU_POLICY_POLICY;</t>
  </si>
  <si>
    <t>digital-cameras-planet.com</t>
  </si>
  <si>
    <t>TAX_FNCACT;TAX_FNCACT_PRODUCER;</t>
  </si>
  <si>
    <t>ECON_STOCKMARKET;ELECTION;WB_2936_GOLD;WB_507_ENERGY_AND_EXTRACTIVES;WB_895_MINING_SYSTEMS;WB_1699_METAL_ORE_MINING;WB_1614_NUTRITIONAL_PROGRAMS;WB_1609_FOOD_AND_IN_KIND_TRANSFERS;WB_1615_THERAPEUTIC;WB_1466_SOCIAL_ASSISTANCE;WB_697_SOCIAL_PROTECTION_AND_LABOR;USPEC_POLITICS_GENERAL1;TAX_WORLDMAMMALS;TAX_WORLDMAMMALS_HUMAN;MEDICAL;WB_1331_HEALTH_TECHNOLOGIES;WB_1350_PHARMACEUTICALS;WB_621_HEALTH_NUTRITION_AND_POPULATION;WB_678_DIGITAL_GOVERNMENT;WB_670_ICT_SECURITY;WB_2372_AUTHENTICATION_AND_AUTHORIZATION;WB_133_INFORMATION_AND_COMMUNICATION_TECHNOLOGIES;TAX_DISEASE;TAX_DISEASE_MUSCULAR_DYSTROPHY;EPU_POLICY;EPU_POLICY_REGULATORY;WB_2453_ORGANIZED_CRIME;WB_2433_CONFLICT_AND_VIOLENCE;WB_2432_FRAGILITY_CONFLICT_AND_VIOLENCE;WB_2456_DRUGS_AND_NARCOTICS;GENERAL_HEALTH;TAX_DISEASE_DISEASE;WB_1406_DISEASES;UNGP_HEALTHCARE;WB_698_TRADE;MEDIA_MSM;EPU_ECONOMY_HISTORIC;TAX_FNCACT;TAX_FNCACT_RETAILER;GEN_HOLIDAY;TAX_FNCACT_ANALYSTS;TAX_FNCACT_FOOL;WB_2465_REVOLUTIONARY_VIOLENCE;WB_2462_POLITICAL_VIOLENCE_AND_WAR;TAX_ECON_PRICE;USPEC_POLICY1;EPU_POLICY_POLICY;</t>
  </si>
  <si>
    <t>TAX_FNCACT;TAX_FNCACT_ANALYST;TECH_VIRTUALREALITY;WB_1921_PRIVATE_SECTOR_DEVELOPMENT;WB_346_COMPETITIVE_INDUSTRIES;WB_818_INDUSTRY_POLICY_AND_REAL_SECTORS;WB_1281_MANUFACTURING;TECH_SUPERCOMPUTING;TAX_FNCACT_DRIVERS;UNGP_FORESTS_RIVERS_OCEANS;WB_678_DIGITAL_GOVERNMENT;WB_2944_SERVERS;WB_671_STORAGE_MANAGEMENT;WB_667_ICT_INFRASTRUCTURE;WB_672_NETWORK_MANAGEMENT;WB_133_INFORMATION_AND_COMMUNICATION_TECHNOLOGIES;WB_135_TRANSPORT;WB_1803_TRANSPORT_INFRASTRUCTURE;WB_167_PORTS;TAX_FNCACT_PROGRAMMER;KILL;TAX_FNCACT_DRIVER;MANMADE_DISASTER_IMPLIED;TAX_WORLDLANGUAGES;TAX_WORLDLANGUAGES_POLARIS;CRISISLEX_CRISISLEXREC;WB_566_ENVIRONMENT_AND_NATURAL_RESOURCES;WB_590_ECOSYSTEMS;EPU_ECONOMY_HISTORIC;TAX_FNCACT_AUTHOR;</t>
  </si>
  <si>
    <t>ECON_STOCKMARKET;EPU_ECONOMY_HISTORIC;KILL;CRISISLEX_T03_DEAD;</t>
  </si>
  <si>
    <t>investing.com</t>
  </si>
  <si>
    <t>WB_678_DIGITAL_GOVERNMENT;WB_694_BROADCAST_AND_MEDIA;WB_133_INFORMATION_AND_COMMUNICATION_TECHNOLOGIES;CRISISLEX_CRISISLEXREC;TAX_ECON_PRICE;WB_698_TRADE;ECON_STOCKMARKET;ECON_CURRENCY_EXCHANGE_RATE;TAX_WORLDMAMMALS;TAX_WORLDMAMMALS_BEAR;</t>
  </si>
  <si>
    <t>ECON_STOCKMARKET;WB_698_TRADE;TAX_ECON_PRICE;TAX_FNCACT;TAX_FNCACT_ANALYST;MOVEMENT_GENERAL;TAX_FNCACT_ANALYSTS;WB_1150_VOLATILITY;WB_1104_MACROECONOMIC_VULNERABILITY_AND_DEBT;</t>
  </si>
  <si>
    <t>ECON_STOCKMARKET;MANMADE_DISASTER_IMPLIED;EPU_ECONOMY_HISTORIC;TAX_ECON_PRICE;TAX_FNCACT;TAX_FNCACT_PRODUCER;WB_137_WATER;TAX_FNCACT_INVESTOR;EPU_ECONOMY;WB_471_ECONOMIC_GROWTH;WB_336_NON_BANK_FINANCIAL_INSTITUTIONS;WB_1920_FINANCIAL_SECTOR_DEVELOPMENT;WB_612_HOUSING_FINANCE;WB_332_CAPITAL_MARKETS;ECON_INTEREST_RATES;EPU_POLICY;EPU_POLICY_INTEREST_RATES;EPU_CATS_MONETARY_POLICY;TAX_FNCACT_ANALYSTS;TAX_FNCACT_ANALYST;TAX_FNCACT_WATCHMAKER;TAX_DISEASE;TAX_DISEASE_OVERWEIGHT;WB_1406_DISEASES;WB_1435_OBESITY;WB_621_HEALTH_NUTRITION_AND_POPULATION;WB_1427_NON_COMMUNICABLE_DISEASE_AND_INJURY;WB_678_DIGITAL_GOVERNMENT;WB_2944_SERVERS;WB_671_STORAGE_MANAGEMENT;WB_667_ICT_INFRASTRUCTURE;WB_672_NETWORK_MANAGEMENT;WB_133_INFORMATION_AND_COMMUNICATION_TECHNOLOGIES;WB_674_SHARED_INFRASTRUCTURE;WB_676_CLOUD_COMPUTING;WB_698_TRADE;TAX_FNCACT_PEERS;TAX_FNCACT_FOOL;USPEC_POLICY1;EPU_POLICY_POLICY;TAX_FNCACT_WRITER;TAX_FNCACT_DIRECTOR;TRIAL;TAX_FNCACT_ATTORNEY;TAX_FNCACT_CONSULTANT;</t>
  </si>
  <si>
    <t>factsreporter.com</t>
  </si>
  <si>
    <t>SOC_TECHNOLOGYSECTOR;WB_698_TRADE;ECON_STOCKMARKET;TAX_ECON_PRICE;TAX_FNCACT;TAX_FNCACT_ANALYST;TAX_FNCACT_ANALYSTS;TAX_FNCACT_INSIDER;CORRUPTION;TAX_MILITARY_TITLE;TAX_MILITARY_TITLE_OFFICER;TAX_FNCACT_OFFICER;WB_1150_VOLATILITY;WB_1104_MACROECONOMIC_VULNERABILITY_AND_DEBT;SCIENCE;SOC_INNOVATION;EPU_ECONOMY_HISTORIC;WB_1921_PRIVATE_SECTOR_DEVELOPMENT;WB_346_COMPETITIVE_INDUSTRIES;WB_818_INDUSTRY_POLICY_AND_REAL_SECTORS;WB_1281_MANUFACTURING;USPEC_POLICY1;EPU_ECONOMY;</t>
  </si>
  <si>
    <t>ECON_STOCKMARKET;ELECTION;WB_2936_GOLD;WB_507_ENERGY_AND_EXTRACTIVES;WB_895_MINING_SYSTEMS;WB_1699_METAL_ORE_MINING;WB_1614_NUTRITIONAL_PROGRAMS;WB_1609_FOOD_AND_IN_KIND_TRANSFERS;WB_1615_THERAPEUTIC;WB_1466_SOCIAL_ASSISTANCE;WB_697_SOCIAL_PROTECTION_AND_LABOR;USPEC_POLITICS_GENERAL1;TAX_WORLDMAMMALS;TAX_WORLDMAMMALS_HUMAN;MEDICAL;WB_1331_HEALTH_TECHNOLOGIES;WB_1350_PHARMACEUTICALS;WB_621_HEALTH_NUTRITION_AND_POPULATION;WB_678_DIGITAL_GOVERNMENT;WB_670_ICT_SECURITY;WB_2372_AUTHENTICATION_AND_AUTHORIZATION;WB_133_INFORMATION_AND_COMMUNICATION_TECHNOLOGIES;TAX_DISEASE;TAX_DISEASE_MUSCULAR_DYSTROPHY;EPU_POLICY;EPU_POLICY_REGULATORY;WB_2453_ORGANIZED_CRIME;WB_2433_CONFLICT_AND_VIOLENCE;WB_2432_FRAGILITY_CONFLICT_AND_VIOLENCE;WB_2456_DRUGS_AND_NARCOTICS;GENERAL_HEALTH;TAX_DISEASE_DISEASE;WB_1406_DISEASES;UNGP_HEALTHCARE;WB_698_TRADE;MEDIA_MSM;EPU_ECONOMY_HISTORIC;TAX_FNCACT;TAX_FNCACT_RETAILER;GEN_HOLIDAY;TAX_FNCACT_FOOL;USPEC_POLICY1;EPU_POLICY_POLICY;</t>
  </si>
  <si>
    <t>TAX_FNCACT;TAX_FNCACT_DRIVERS;CORRUPTION;WB_698_TRADE;ECON_STOCKMARKET;TAX_ECON_PRICE;TAX_FNCACT_ANALYST;TAX_FNCACT_ANALYSTS;WB_2670_JOBS;WB_2769_JOBS_STRATEGIES;WB_2840_INTEGRATION;WB_2836_MIGRATION_POLICIES_AND_JOBS;TAX_FNCACT_CEO;WB_1150_VOLATILITY;WB_1104_MACROECONOMIC_VULNERABILITY_AND_DEBT;</t>
  </si>
  <si>
    <t>ECON_STOCKMARKET;USPEC_POLICY1;EPU_POLICY;EPU_POLICY_SPENDING;TECH_VIRTUALREALITY;EPU_ECONOMY_HISTORIC;WB_290_TELECOMMUNICATIONS_ORGANIZATIONAL_DESIGN;WB_288_TELECOMMUNICATIONS_SECTOR_POLICY_AND_REGULATION;WB_286_TELECOMMUNICATIONS_AND_BROADBAND_ACCESS;WB_133_INFORMATION_AND_COMMUNICATION_TECHNOLOGIES;UNGP_FORESTS_RIVERS_OCEANS;TAX_FNCACT;TAX_FNCACT_INSIDER;MEDIA_SOCIAL;</t>
  </si>
  <si>
    <t>financial-market-news.com</t>
  </si>
  <si>
    <t>TAX_FNCACT;TAX_FNCACT_INVESTOR;LEADER;</t>
  </si>
  <si>
    <t>vouxmagazine.com</t>
  </si>
  <si>
    <t>ECON_STOCKMARKET;GEN_HOLIDAY;WB_566_ENVIRONMENT_AND_NATURAL_RESOURCES;WB_590_ECOSYSTEMS;UNGP_FORESTS_RIVERS_OCEANS;TAX_FNCACT;TAX_FNCACT_FOOL;TAX_FNCACT_ANALYST;INFO_RUMOR;NEGOTIATIONS;ECON_EARNINGSREPORT;TAX_FNCACT_RETAILER;EPU_ECONOMY_HISTORIC;TAX_FNCACT_SPECIALIST;WB_855_LABOR_MARKETS;WB_1650_PUBLIC_EMPLOYMENT_SERVICES;WB_697_SOCIAL_PROTECTION_AND_LABOR;WB_1652_PLACEMENT;WB_696_PUBLIC_SECTOR_MANAGEMENT;WB_713_PUBLIC_FINANCE;WB_718_PUBLIC_INVESTMENT_MANAGEMENT;USPEC_POLICY1;EPU_POLICY;EPU_POLICY_POLICY;</t>
  </si>
  <si>
    <t>moneymorning.com</t>
  </si>
  <si>
    <t>ECON_STOCKMARKET;TAX_ECON_PRICE;INFO_RUMOR;WB_698_TRADE;WB_1921_PRIVATE_SECTOR_DEVELOPMENT;WB_405_BUSINESS_CLIMATE;WB_2531_INSPECTIONS_LICENSING_AND_PERMITS;WB_2530_BUSINESS_ENVIRONMENT;MEDIA_MSM;TAX_FNCACT;TAX_FNCACT_EDITOR;WB_845_LEGAL_AND_REGULATORY_FRAMEWORK;WB_696_PUBLIC_SECTOR_MANAGEMENT;WB_851_INTELLECTUAL_PROPERTY_RIGHTS;WB_1041_PATENTS;WB_1039_PROPERTY_LAWS_AND_REGULATIONS;MEDIA_SOCIAL;</t>
  </si>
  <si>
    <t>insidetrade.co</t>
  </si>
  <si>
    <t>WB_678_DIGITAL_GOVERNMENT;WB_2944_SERVERS;WB_671_STORAGE_MANAGEMENT;WB_667_ICT_INFRASTRUCTURE;WB_672_NETWORK_MANAGEMENT;WB_133_INFORMATION_AND_COMMUNICATION_TECHNOLOGIES;GENERAL_HEALTH;MEDICAL;CRISISLEX_C03_WELLBEING_HEALTH;UNGP_FORESTS_RIVERS_OCEANS;WB_661_BIG_DATA;WB_652_ICT_APPLICATIONS;WB_872_SMART_CITIES;WB_813_URBAN_GOVERNANCE_AND_CITY_SYSTEMS;WB_699_URBAN_DEVELOPMENT;WB_873_NON_TRADITIONAL_DATA_DRIVEN_MANAGEMENT;WB_658_ENTERPRISE_APPLICATIONS;TECH_BIGDATA;LEADER;TAX_FNCACT;TAX_FNCACT_PRESIDENT;USPEC_POLITICS_GENERAL1;TAX_FNCACT_VICE_PRESIDENT;TAX_FNCACT_SENIOR_VICE_PRESIDENT;TAX_FNCACT_CHIEF;TAX_FNCACT_ARCHITECT;WB_2946_OPEN_SOURCE;WB_669_SOFTWARE_INFRASTRUCTURE;WB_566_ENVIRONMENT_AND_NATURAL_RESOURCES;WB_590_ECOSYSTEMS;MEDIA_MSM;WB_698_TRADE;TAX_FNCACT_ANALYSTS;TAX_ECON_PRICE;TAX_FNCACT_ANALYST;ECON_STOCKMARKET;</t>
  </si>
  <si>
    <t>TAX_FNCACT;TAX_FNCACT_FOOL;ECON_STOCKMARKET;ELECTION;</t>
  </si>
  <si>
    <t>TAX_FNCACT;TAX_FNCACT_FOOL;ECON_STOCKMARKET;WB_678_DIGITAL_GOVERNMENT;WB_2944_SERVERS;WB_671_STORAGE_MANAGEMENT;WB_667_ICT_INFRASTRUCTURE;WB_672_NETWORK_MANAGEMENT;WB_133_INFORMATION_AND_COMMUNICATION_TECHNOLOGIES;EPU_ECONOMY_HISTORIC;TAX_FNCACT_VENDOR;CRISISLEX_T11_UPDATESSYMPATHY;TAX_FNCACT_ANALYST;USPEC_POLICY1;EPU_POLICY;EPU_POLICY_BUDGET;EPU_CATS_MIGRATION_FEAR_FEAR;TAX_FNCACT_EXECUTIVE;TAX_FNCACT_DIRECTORS;EPU_POLICY_POLICY;</t>
  </si>
  <si>
    <t>TAX_FNCACT;TAX_FNCACT_FOOL;ECON_STOCKMARKET;MANMADE_DISASTER_IMPLIED;EPU_ECONOMY_HISTORIC;TAX_ECON_PRICE;TAX_FNCACT_PRODUCER;WB_137_WATER;TAX_FNCACT_INVESTOR;EPU_ECONOMY;WB_471_ECONOMIC_GROWTH;WB_336_NON_BANK_FINANCIAL_INSTITUTIONS;WB_1920_FINANCIAL_SECTOR_DEVELOPMENT;WB_612_HOUSING_FINANCE;WB_332_CAPITAL_MARKETS;ECON_INTEREST_RATES;EPU_POLICY;EPU_POLICY_INTEREST_RATES;EPU_CATS_MONETARY_POLICY;TAX_FNCACT_ANALYSTS;TAX_FNCACT_ANALYST;TAX_FNCACT_WATCHMAKER;TAX_DISEASE;TAX_DISEASE_OVERWEIGHT;WB_1406_DISEASES;WB_1435_OBESITY;WB_621_HEALTH_NUTRITION_AND_POPULATION;WB_1427_NON_COMMUNICABLE_DISEASE_AND_INJURY;WB_678_DIGITAL_GOVERNMENT;WB_2944_SERVERS;WB_671_STORAGE_MANAGEMENT;WB_667_ICT_INFRASTRUCTURE;WB_672_NETWORK_MANAGEMENT;WB_133_INFORMATION_AND_COMMUNICATION_TECHNOLOGIES;WB_674_SHARED_INFRASTRUCTURE;WB_676_CLOUD_COMPUTING;WB_698_TRADE;TAX_FNCACT_PEERS;ELECTION;LEADER;TAX_FNCACT_PRESIDENT;USPEC_POLITICS_GENERAL1;WB_1150_VOLATILITY;WB_1104_MACROECONOMIC_VULNERABILITY_AND_DEBT;EPU_POLICY_WHITE_HOUSE;USPEC_POLICY1;EPU_POLICY_POLICY;</t>
  </si>
  <si>
    <t>ECON_STOCKMARKET;WB_678_DIGITAL_GOVERNMENT;WB_674_SHARED_INFRASTRUCTURE;WB_667_ICT_INFRASTRUCTURE;WB_676_CLOUD_COMPUTING;WB_133_INFORMATION_AND_COMMUNICATION_TECHNOLOGIES;EPU_ECONOMY_HISTORIC;TAX_FNCACT;TAX_FNCACT_ANALYST;TAX_WORLDLANGUAGES;TAX_WORLDLANGUAGES_POLARIS;INFO_RUMOR;WB_1921_PRIVATE_SECTOR_DEVELOPMENT;WB_405_BUSINESS_CLIMATE;WB_2531_INSPECTIONS_LICENSING_AND_PERMITS;WB_2530_BUSINESS_ENVIRONMENT;TAX_FNCACT_FOOL;TAX_FNCACT_EXECUTIVE;TAX_FNCACT_DIRECTORS;USPEC_POLICY1;EPU_POLICY;EPU_POLICY_POLICY;</t>
  </si>
  <si>
    <t>WB_1458_HEALTH_PROMOTION_AND_DISEASE_PREVENTION;WB_1462_WATER_SANITATION_AND_HYGIENE;WB_635_PUBLIC_HEALTH;WB_621_HEALTH_NUTRITION_AND_POPULATION;TAX_FNCACT;TAX_FNCACT_EXCAVATOR;INFO_RUMOR;TAX_ECON_PRICE;</t>
  </si>
  <si>
    <t>ECON_STOCKMARKET;MANMADE_DISASTER_IMPLIED;EPU_ECONOMY_HISTORIC;TAX_ECON_PRICE;TAX_FNCACT;TAX_FNCACT_PRODUCER;WB_137_WATER;TAX_FNCACT_INVESTOR;EPU_ECONOMY;WB_471_ECONOMIC_GROWTH;WB_336_NON_BANK_FINANCIAL_INSTITUTIONS;WB_1920_FINANCIAL_SECTOR_DEVELOPMENT;WB_612_HOUSING_FINANCE;WB_332_CAPITAL_MARKETS;ECON_INTEREST_RATES;EPU_POLICY;EPU_POLICY_INTEREST_RATES;EPU_CATS_MONETARY_POLICY;TAX_FNCACT_ANALYSTS;TAX_FNCACT_ANALYST;TAX_FNCACT_WATCHMAKER;TAX_DISEASE;TAX_DISEASE_OVERWEIGHT;WB_1406_DISEASES;WB_1435_OBESITY;WB_621_HEALTH_NUTRITION_AND_POPULATION;WB_1427_NON_COMMUNICABLE_DISEASE_AND_INJURY;WB_678_DIGITAL_GOVERNMENT;WB_2944_SERVERS;WB_671_STORAGE_MANAGEMENT;WB_667_ICT_INFRASTRUCTURE;WB_672_NETWORK_MANAGEMENT;WB_133_INFORMATION_AND_COMMUNICATION_TECHNOLOGIES;WB_674_SHARED_INFRASTRUCTURE;WB_676_CLOUD_COMPUTING;WB_698_TRADE;TAX_FNCACT_PEERS;TAX_FNCACT_FOOL;WB_2433_CONFLICT_AND_VIOLENCE;WB_2465_REVOLUTIONARY_VIOLENCE;WB_2432_FRAGILITY_CONFLICT_AND_VIOLENCE;WB_2462_POLITICAL_VIOLENCE_AND_WAR;USPEC_POLICY1;EPU_POLICY_POLICY;</t>
  </si>
  <si>
    <t>SOC_TECHNOLOGYSECTOR;ECON_STOCKMARKET;KILL;CRISISLEX_CRISISLEXREC;CRISISLEX_T02_INJURED;CRISISLEX_T03_DEAD;WB_696_PUBLIC_SECTOR_MANAGEMENT;WB_840_JUSTICE;WB_1014_CRIMINAL_JUSTICE;USPEC_POLICY1;EPU_CATS_TAXES;ECON_DEBT;WB_1104_MACROECONOMIC_VULNERABILITY_AND_DEBT;WB_450_DEBT;TAX_FNCACT;TAX_FNCACT_ANALYST;EPU_ECONOMY_HISTORIC;WB_290_TELECOMMUNICATIONS_ORGANIZATIONAL_DESIGN;WB_288_TELECOMMUNICATIONS_SECTOR_POLICY_AND_REGULATION;WB_286_TELECOMMUNICATIONS_AND_BROADBAND_ACCESS;WB_133_INFORMATION_AND_COMMUNICATION_TECHNOLOGIES;WB_678_DIGITAL_GOVERNMENT;WB_2944_SERVERS;WB_671_STORAGE_MANAGEMENT;WB_667_ICT_INFRASTRUCTURE;WB_672_NETWORK_MANAGEMENT;USPEC_POLITICS_GENERAL1;TAX_FNCACT_KILLER;MANMADE_DISASTER_IMPLIED;TAX_WORLDMAMMALS;TAX_WORLDMAMMALS_LION;EPU_ECONOMY;WB_1921_PRIVATE_SECTOR_DEVELOPMENT;WB_405_BUSINESS_CLIMATE;WB_2531_INSPECTIONS_LICENSING_AND_PERMITS;WB_2530_BUSINESS_ENVIRONMENT;SOC_EMERGINGTECH;TAX_WORLDMAMMALS_BEARS;WB_2299_PIPELINES;WB_539_OIL_AND_GAS_POLICY_STRATEGY_AND_INSTITUTIONS;WB_507_ENERGY_AND_EXTRACTIVES;WB_548_PPP_IN_OIL_AND_GAS;WB_698_TRADE;MEDIA_SOCIAL;</t>
  </si>
  <si>
    <t>ECON_STOCKMARKET;KILL;LEADER;TAX_FNCACT;TAX_FNCACT_PRESIDENT;USPEC_POLITICS_GENERAL1;TAX_FNCACT_EMPLOYEES;SCIENCE;SOC_INNOVATION;TAX_FNCACT_EDITORS;TAX_FNCACT_JUDGES;MEDIA_SOCIAL;WB_1921_PRIVATE_SECTOR_DEVELOPMENT;WB_346_COMPETITIVE_INDUSTRIES;WB_818_INDUSTRY_POLICY_AND_REAL_SECTORS;WB_1281_MANUFACTURING;TAX_FNCACT_PRODUCER;TAX_FNCACT_PUBLISHER;WB_678_DIGITAL_GOVERNMENT;WB_694_BROADCAST_AND_MEDIA;WB_133_INFORMATION_AND_COMMUNICATION_TECHNOLOGIES;EPU_ECONOMY_HISTORIC;WB_667_ICT_INFRASTRUCTURE;WB_669_SOFTWARE_INFRASTRUCTURE;WB_2945_DATABASE;WB_698_TRADE;TAX_FNCACT_ORGANIZER;TAX_FNCACT_SPECIALIST;WB_135_TRANSPORT;WB_845_LEGAL_AND_REGULATORY_FRAMEWORK;WB_696_PUBLIC_SECTOR_MANAGEMENT;WB_851_INTELLECTUAL_PROPERTY_RIGHTS;WB_1042_TRADEMARKS;WB_1039_PROPERTY_LAWS_AND_REGULATIONS;TAX_FNCACT_COORDINATOR;TAX_FNCACT_ANALYST;TAX_ECON_PRICE;CRISISLEX_T03_DEAD;TRANSPARENCY;TAX_FNCACT_DIRECTOR;</t>
  </si>
  <si>
    <t>TAX_FNCACT;TAX_FNCACT_FOOL;ECON_STOCKMARKET;GEN_HOLIDAY;WB_566_ENVIRONMENT_AND_NATURAL_RESOURCES;WB_590_ECOSYSTEMS;UNGP_FORESTS_RIVERS_OCEANS;TAX_FNCACT_ANALYST;INFO_RUMOR;NEGOTIATIONS;ECON_EARNINGSREPORT;TAX_FNCACT_RETAILER;EPU_ECONOMY_HISTORIC;TAX_FNCACT_SPECIALIST;WB_855_LABOR_MARKETS;WB_1650_PUBLIC_EMPLOYMENT_SERVICES;WB_697_SOCIAL_PROTECTION_AND_LABOR;WB_1652_PLACEMENT;WB_696_PUBLIC_SECTOR_MANAGEMENT;WB_713_PUBLIC_FINANCE;WB_718_PUBLIC_INVESTMENT_MANAGEMENT;USPEC_POLICY1;EPU_POLICY;EPU_POLICY_POLICY;</t>
  </si>
  <si>
    <t>TAX_FNCACT;TAX_FNCACT_FOOL;ECON_STOCKMARKET;WB_678_DIGITAL_GOVERNMENT;WB_674_SHARED_INFRASTRUCTURE;WB_667_ICT_INFRASTRUCTURE;WB_676_CLOUD_COMPUTING;WB_133_INFORMATION_AND_COMMUNICATION_TECHNOLOGIES;EPU_ECONOMY_HISTORIC;TAX_FNCACT_ANALYST;TAX_WORLDLANGUAGES;TAX_WORLDLANGUAGES_POLARIS;INFO_RUMOR;WB_1921_PRIVATE_SECTOR_DEVELOPMENT;WB_405_BUSINESS_CLIMATE;WB_2531_INSPECTIONS_LICENSING_AND_PERMITS;WB_2530_BUSINESS_ENVIRONMENT;TAX_FNCACT_EXECUTIVE;TAX_FNCACT_DIRECTORS;USPEC_POLICY1;EPU_POLICY;EPU_POLICY_POLICY;</t>
  </si>
  <si>
    <t>ECON_STOCKMARKET;EPU_ECONOMY_HISTORIC;WB_696_PUBLIC_SECTOR_MANAGEMENT;WB_840_JUSTICE;WB_1014_CRIMINAL_JUSTICE;TAX_WORLDLANGUAGES;TAX_WORLDLANGUAGES_POLARIS;WB_1921_PRIVATE_SECTOR_DEVELOPMENT;WB_346_COMPETITIVE_INDUSTRIES;WB_818_INDUSTRY_POLICY_AND_REAL_SECTORS;WB_1281_MANUFACTURING;WB_678_DIGITAL_GOVERNMENT;WB_2943_SWITCHES;WB_667_ICT_INFRASTRUCTURE;WB_672_NETWORK_MANAGEMENT;WB_133_INFORMATION_AND_COMMUNICATION_TECHNOLOGIES;TAX_FNCACT;TAX_FNCACT_FOOL;TAX_FNCACT_EXECUTIVE;TAX_FNCACT_DIRECTORS;USPEC_POLICY1;EPU_POLICY;EPU_POLICY_POLICY;</t>
  </si>
  <si>
    <t>ECON_STOCKMARKET;TAX_FNCACT;TAX_FNCACT_FOOL;EPU_ECONOMY_HISTORIC;WB_696_PUBLIC_SECTOR_MANAGEMENT;WB_840_JUSTICE;WB_1014_CRIMINAL_JUSTICE;TAX_WORLDLANGUAGES;TAX_WORLDLANGUAGES_POLARIS;WB_1921_PRIVATE_SECTOR_DEVELOPMENT;WB_346_COMPETITIVE_INDUSTRIES;WB_818_INDUSTRY_POLICY_AND_REAL_SECTORS;WB_1281_MANUFACTURING;WB_678_DIGITAL_GOVERNMENT;WB_2943_SWITCHES;WB_667_ICT_INFRASTRUCTURE;WB_672_NETWORK_MANAGEMENT;WB_133_INFORMATION_AND_COMMUNICATION_TECHNOLOGIES;TAX_FNCACT_EXECUTIVE;TAX_FNCACT_DIRECTORS;USPEC_POLICY1;EPU_POLICY;EPU_POLICY_POLICY;</t>
  </si>
  <si>
    <t>WB_678_DIGITAL_GOVERNMENT;WB_2946_OPEN_SOURCE;WB_667_ICT_INFRASTRUCTURE;WB_669_SOFTWARE_INFRASTRUCTURE;WB_133_INFORMATION_AND_COMMUNICATION_TECHNOLOGIES;CRISISLEX_CRISISLEXREC;MEDIA_SOCIAL;WB_2944_SERVERS;WB_671_STORAGE_MANAGEMENT;WB_672_NETWORK_MANAGEMENT;WB_135_TRANSPORT;WB_1174_WAREHOUSING_AND_STORAGE;WB_793_TRANSPORT_AND_LOGISTICS_SERVICES;KILL;UNGP_FORESTS_RIVERS_OCEANS;TAX_WORLDLANGUAGES;TAX_WORLDLANGUAGES_POLARIS;WB_1803_TRANSPORT_INFRASTRUCTURE;WB_167_PORTS;TECH_AUTOMATION;WB_566_ENVIRONMENT_AND_NATURAL_RESOURCES;WB_590_ECOSYSTEMS;EPU_CATS_REGULATION;</t>
  </si>
  <si>
    <t>ECON_STOCKMARKET;INFO_RUMOR;TAX_FNCACT;TAX_FNCACT_CHIEF;TAX_FNCACT_EDITOR;WB_1921_PRIVATE_SECTOR_DEVELOPMENT;WB_405_BUSINESS_CLIMATE;WB_2531_INSPECTIONS_LICENSING_AND_PERMITS;WB_2530_BUSINESS_ENVIRONMENT;WB_845_LEGAL_AND_REGULATORY_FRAMEWORK;WB_696_PUBLIC_SECTOR_MANAGEMENT;WB_851_INTELLECTUAL_PROPERTY_RIGHTS;WB_1041_PATENTS;WB_1039_PROPERTY_LAWS_AND_REGULATIONS;TAX_ECON_PRICE;UNGP_FORESTS_RIVERS_OCEANS;TAX_FNCACT_FOOL;USPEC_POLICY1;EPU_POLICY;EPU_POLICY_POLICY;</t>
  </si>
  <si>
    <t>TAX_ECON_PRICE;WB_678_DIGITAL_GOVERNMENT;WB_694_BROADCAST_AND_MEDIA;WB_133_INFORMATION_AND_COMMUNICATION_TECHNOLOGIES;MEDIA_SOCIAL;WB_652_ICT_APPLICATIONS;WB_662_SOCIAL_MEDIA;WB_658_ENTERPRISE_APPLICATIONS;WB_698_TRADE;ECON_STOCKMARKET;TAX_FNCACT;TAX_FNCACT_ANALYST;MOVEMENT_GENERAL;TAX_FNCACT_ANALYSTS;TAX_FNCACT_DIRECTORS;ECON_HOUSING_PRICES;TRANSPARENCY;ECON_TAXATION;USPEC_POLICY1;EPU_POLICY;EPU_POLICY_TAX;EPU_CATS_TAXES;EPU_ECONOMY_HISTORIC;WB_1150_VOLATILITY;WB_1104_MACROECONOMIC_VULNERABILITY_AND_DEBT;WB_1921_PRIVATE_SECTOR_DEVELOPMENT;WB_346_COMPETITIVE_INDUSTRIES;WB_818_INDUSTRY_POLICY_AND_REAL_SECTORS;WB_1281_MANUFACTURING;</t>
  </si>
  <si>
    <t>ECON_STOCKMARKET;KIDNAP;TAX_WORLDLANGUAGES;TAX_WORLDLANGUAGES_POLARIS;TECH_SUPERCOMPUTING;TECH_VIRTUALREALITY;TAX_ECON_PRICE;CRISISLEX_T11_UPDATESSYMPATHY;TAX_FNCACT;TAX_FNCACT_CEO;TAX_FNCACT_INSIDER;MEDIA_SOCIAL;</t>
  </si>
  <si>
    <t>TAX_FNCACT;TAX_FNCACT_ANALYSTS;TAX_ECON_PRICE;TAX_FNCACT_MANUFACTURER;</t>
  </si>
  <si>
    <t>TAX_ECON_PRICE;EPU_ECONOMY_HISTORIC;TAX_DISEASE;TAX_DISEASE_ANTICIPATION;INFO_RUMOR;WB_678_DIGITAL_GOVERNMENT;WB_694_BROADCAST_AND_MEDIA;WB_133_INFORMATION_AND_COMMUNICATION_TECHNOLOGIES;MEDIA_SOCIAL;WB_652_ICT_APPLICATIONS;WB_662_SOCIAL_MEDIA;WB_658_ENTERPRISE_APPLICATIONS;</t>
  </si>
  <si>
    <t>deshabhimani.com</t>
  </si>
  <si>
    <t>AFFECT;GENERAL_HEALTH;TAX_DISEASE;TAX_DISEASE_DISEASE;WB_1406_DISEASES;WB_621_HEALTH_NUTRITION_AND_POPULATION;UNGP_HEALTHCARE;TAX_ETHNICITY;TAX_ETHNICITY_BLACK;TAX_FNCACT;TAX_FNCACT_WOMEN;TAX_DISEASE_OBESITY;WB_1435_OBESITY;WB_1427_NON_COMMUNICABLE_DISEASE_AND_INJURY;GENERAL_GOVERNMENT;</t>
  </si>
  <si>
    <t>ECON_STOCKMARKET;KIDNAP;TAX_WORLDLANGUAGES;TAX_WORLDLANGUAGES_POLARIS;TECH_SUPERCOMPUTING;TECH_VIRTUALREALITY;TAX_ECON_PRICE;CRISISLEX_T11_UPDATESSYMPATHY;TAX_FNCACT;TAX_FNCACT_CEO;TRIAL;</t>
  </si>
  <si>
    <t>WB_698_TRADE;ECON_STOCKMARKET;TAX_FNCACT;TAX_FNCACT_MATCHMAKER;TAX_FNCACT_KING;TAX_FNCACT_DRIVER;TAX_FNCACT_CANDIDATES;WB_696_PUBLIC_SECTOR_MANAGEMENT;WB_713_PUBLIC_FINANCE;WB_718_PUBLIC_INVESTMENT_MANAGEMENT;</t>
  </si>
  <si>
    <t>TAX_FNCACT;TAX_FNCACT_ANALYSTS;TAX_ECON_PRICE;</t>
  </si>
  <si>
    <t>TAX_FNCACT;TAX_FNCACT_PRESIDENT;EDUCATION;</t>
  </si>
  <si>
    <t>kentuckypostnews.com</t>
  </si>
  <si>
    <t>WB_698_TRADE;ECON_STOCKMARKET;TAX_FNCACT;TAX_FNCACT_ANALYSTS;TAX_ECON_PRICE;TAX_FNCACT_MANUFACTURER;EDUCATION;</t>
  </si>
  <si>
    <t>ECON_STOCKMARKET;TAX_FNCACT;TAX_FNCACT_CHIEF;</t>
  </si>
  <si>
    <t>hl.co.uk</t>
  </si>
  <si>
    <t>ECON_STOCKMARKET;ECON_WORLDCURRENCIES;ECON_WORLDCURRENCIES_DOLLAR;ECON_WORLDCURRENCIES_US_DOLLAR;TAX_ECON_PRICE;WB_698_TRADE;TAX_FNCACT;TAX_FNCACT_BROKER;</t>
  </si>
  <si>
    <t>USPEC_POLICY1;EPU_POLICY;EPU_POLICY_TAX;USPEC_POLITICS_GENERAL1;APPOINTMENT;WB_1104_MACROECONOMIC_VULNERABILITY_AND_DEBT;WB_450_DEBT;</t>
  </si>
  <si>
    <t>TAX_ECON_PRICE;ECON_STOCKMARKET;CRISISLEX_C07_SAFETY;ECON_WORLDCURRENCIES;ECON_WORLDCURRENCIES_DOLLAR;TAX_FNCACT;TAX_FNCACT_ANALYSTS;ECON_HOUSING_PRICES;TAX_FNCACT_EDITOR;USPEC_POLICY1;EPU_POLICY;EPU_POLICY_SPENDING;WB_698_TRADE;</t>
  </si>
  <si>
    <t>com-unik.info</t>
  </si>
  <si>
    <t>TAX_FNCACT;TAX_FNCACT_PRESIDENT;</t>
  </si>
  <si>
    <t>WB_698_TRADE;SOC_INNOVATION;TAX_FNCACT;TAX_FNCACT_OFFICIAL;TAX_ECON_PRICE;ECON_STOCKMARKET;TAX_FNCACT_ANALYST;MOVEMENT_GENERAL;TAX_FNCACT_ANALYSTS;TAX_ETHNICITY;TAX_ETHNICITY_AMERICAN;EPU_ECONOMY_HISTORIC;WB_1150_VOLATILITY;WB_1104_MACROECONOMIC_VULNERABILITY_AND_DEBT;AFFECT;</t>
  </si>
  <si>
    <t>christiantoday.com</t>
  </si>
  <si>
    <t>INFO_RUMOR;TAX_ECON_PRICE;</t>
  </si>
  <si>
    <t>ARMEDCONFLICT;TAX_WORLDLANGUAGES;TAX_WORLDLANGUAGES_SICH;</t>
  </si>
  <si>
    <t>baddgoddess.com</t>
  </si>
  <si>
    <t>ECON_STOCKMARKET;WB_1150_VOLATILITY;WB_1104_MACROECONOMIC_VULNERABILITY_AND_DEBT;TAX_FNCACT;TAX_FNCACT_ANALYSTS;TAX_ECON_PRICE;ECON_WORLDCURRENCIES;ECON_WORLDCURRENCIES_DOLLARS;WB_698_TRADE;CRISISLEX_CRISISLEXREC;EPU_CATS_MIGRATION_FEAR_FEAR;EPU_CATS_NATIONAL_SECURITY;CLAIM_CREDIT;ACT_MAKESTATEMENT;WB_678_DIGITAL_GOVERNMENT;WB_694_BROADCAST_AND_MEDIA;WB_133_INFORMATION_AND_COMMUNICATION_TECHNOLOGIES;MEDIA_SOCIAL;WB_652_ICT_APPLICATIONS;WB_662_SOCIAL_MEDIA;WB_658_ENTERPRISE_APPLICATIONS;TAX_FNCACT_OFFICIALS;MANMADE_DISASTER_IMPLIED;CRISISLEX_C07_SAFETY;TAX_FNCACT_OFFICIAL;WB_845_LEGAL_AND_REGULATORY_FRAMEWORK;WB_696_PUBLIC_SECTOR_MANAGEMENT;WB_851_INTELLECTUAL_PROPERTY_RIGHTS;WB_1042_TRADEMARKS;WB_1039_PROPERTY_LAWS_AND_REGULATIONS;EPU_CATS_REGULATION;LEGISLATION;WB_1040_COPYRIGHT_LAW;EPU_POLICY;EPU_POLICY_LAW;TAX_FNCACT_CHIEF;TAX_FNCACT_EXECUTIVE;TAX_FNCACT_CHIEF_EXECUTIVE;TAX_MILITARY_TITLE;TAX_MILITARY_TITLE_OFFICER;TAX_FNCACT_OFFICER;TAX_FNCACT_EXECUTIVE_OFFICER;TAX_FNCACT_CHIEF_EXECUTIVE_OFFICER;TAX_FNCACT_MANUFACTURER;WB_439_MACROECONOMIC_AND_STRUCTURAL_POLICIES;WB_829_FISCAL_DECENTRALIZATION;WB_874_LOCAL_FINANCE;WB_877_ASSET_MANAGEMENT;WB_445_FISCAL_POLICY;MEDIA_MSM;CRISISLEX_T11_UPDATESSYMPATHY;TAX_FNCACT_ACTRESS;TAX_ETHNICITY;TAX_ETHNICITY_BLACK;TAX_FNCACT_JUDGE;TAX_FNCACT_SPOKESMAN;EPU_POLICY_WHITE_HOUSE;LEADER;TAX_FNCACT_PRESIDENT;USPEC_POLITICS_GENERAL1;APPOINTMENT;TAX_RELIGION;TAX_RELIGION_ISLAMIC;TAX_TERROR_GROUP;TAX_TERROR_GROUP_ISLAMIC_STATE;KILL;CRISISLEX_T02_INJURED;CRISISLEX_T03_DEAD;TERROR;ARMEDCONFLICT;TAX_DISEASE;TAX_DISEASE_CANCER;WB_1406_DISEASES;WB_1431_CANCER;WB_621_HEALTH_NUTRITION_AND_POPULATION;WB_1427_NON_COMMUNICABLE_DISEASE_AND_INJURY;ARREST;TAX_FNCACT_KILLER;JIHAD;TAX_TERROR_GROUP_ISIS;WOUND;TAX_ETHNICITY_RUSSIAN;TAX_WORLDLANGUAGES;TAX_WORLDLANGUAGES_RUSSIAN;AVIATION_INCIDENT;MANMADE_DISASTER;MANMADE_DISASTER_PLANE_CRASH;TAX_WORLDLANGUAGES_RUSSIA;TAX_FNCACT_WARRIOR;TAX_FNCACT_SINGER;WB_1331_HEALTH_TECHNOLOGIES;WB_2453_ORGANIZED_CRIME;WB_1350_PHARMACEUTICALS;WB_2433_CONFLICT_AND_VIOLENCE;WB_2432_FRAGILITY_CONFLICT_AND_VIOLENCE;WB_2456_DRUGS_AND_NARCOTICS;WB_1437_SOCIAL_DETERMINANTS_FOR_HEALTH;WB_1438_ALCOHOL_AND_SUBSTANCE_ABUSE;TAX_FNCACT_MAN;CRISISLEX_C03_WELLBEING_HEALTH;TAX_FNCACT_POLICEMAN;GENERAL_HEALTH;MEDICAL;SOC_POINTSOFINTEREST;SOC_POINTSOFINTEREST_HOSPITAL;TAX_DISEASE_WOUNDS;TAX_WEAPONS;TAX_WEAPONS_PISTOL;</t>
  </si>
  <si>
    <t>TAX_FNCACT;TAX_FNCACT_MANUFACTURER;LEADER;</t>
  </si>
  <si>
    <t>WB_698_TRADE;WB_678_DIGITAL_GOVERNMENT;WB_2944_SERVERS;WB_671_STORAGE_MANAGEMENT;WB_667_ICT_INFRASTRUCTURE;WB_672_NETWORK_MANAGEMENT;WB_133_INFORMATION_AND_COMMUNICATION_TECHNOLOGIES;TAX_ECON_PRICE;ECON_STOCKMARKET;TAX_FNCACT;TAX_FNCACT_ANALYST;MOVEMENT_GENERAL;TAX_FNCACT_ANALYSTS;TAX_FNCACT_RETAILER;WB_1150_VOLATILITY;WB_1104_MACROECONOMIC_VULNERABILITY_AND_DEBT;</t>
  </si>
  <si>
    <t>WB_698_TRADE;ENV_MINING;UNGP_FORESTS_RIVERS_OCEANS;TAX_FNCACT;TAX_FNCACT_ANALYSTS;ECON_STOCKMARKET;EPU_CATS_REGULATION;</t>
  </si>
  <si>
    <t>thecerbatgem.com</t>
  </si>
  <si>
    <t>TAX_FNCACT;TAX_FNCACT_MANUFACTURER;EDUCATION;LEADER;</t>
  </si>
  <si>
    <t>WB_678_DIGITAL_GOVERNMENT;WB_694_BROADCAST_AND_MEDIA;WB_133_INFORMATION_AND_COMMUNICATION_TECHNOLOGIES;SOC_TECHNOLOGYSECTOR;ECON_STOCKMARKET;KILL;CRISISLEX_CRISISLEXREC;CRISISLEX_T02_INJURED;CRISISLEX_T03_DEAD;WB_696_PUBLIC_SECTOR_MANAGEMENT;WB_840_JUSTICE;WB_1014_CRIMINAL_JUSTICE;USPEC_POLICY1;EPU_CATS_TAXES;ECON_DEBT;WB_1104_MACROECONOMIC_VULNERABILITY_AND_DEBT;WB_450_DEBT;TAX_FNCACT;TAX_FNCACT_ANALYST;EPU_ECONOMY_HISTORIC;WB_290_TELECOMMUNICATIONS_ORGANIZATIONAL_DESIGN;WB_288_TELECOMMUNICATIONS_SECTOR_POLICY_AND_REGULATION;WB_286_TELECOMMUNICATIONS_AND_BROADBAND_ACCESS;WB_2944_SERVERS;WB_671_STORAGE_MANAGEMENT;WB_667_ICT_INFRASTRUCTURE;WB_672_NETWORK_MANAGEMENT;USPEC_POLITICS_GENERAL1;TAX_FNCACT_KILLER;MANMADE_DISASTER_IMPLIED;TAX_WORLDMAMMALS;TAX_WORLDMAMMALS_LION;EPU_ECONOMY;WB_1921_PRIVATE_SECTOR_DEVELOPMENT;WB_405_BUSINESS_CLIMATE;WB_2531_INSPECTIONS_LICENSING_AND_PERMITS;WB_2530_BUSINESS_ENVIRONMENT;SOC_EMERGINGTECH;TAX_WORLDMAMMALS_BEARS;WB_2299_PIPELINES;WB_539_OIL_AND_GAS_POLICY_STRATEGY_AND_INSTITUTIONS;WB_507_ENERGY_AND_EXTRACTIVES;WB_548_PPP_IN_OIL_AND_GAS;WB_698_TRADE;MEDIA_SOCIAL;</t>
  </si>
  <si>
    <t>TAX_FNCACT;TAX_FNCACT_TREASURER;</t>
  </si>
  <si>
    <t>ECON_STOCKMARKET;TAX_FNCACT;TAX_FNCACT_ANALYSTS;WB_698_TRADE;TAX_ECON_PRICE;</t>
  </si>
  <si>
    <t>newburghpress.com</t>
  </si>
  <si>
    <t>TAX_FNCACT;TAX_FNCACT_ANALYSTS;TAX_FNCACT_ANALYST;EPU_ECONOMY_HISTORIC;UNGP_FORESTS_RIVERS_OCEANS;TAX_ECON_PRICE;ECON_STOCKMARKET;USPEC_POLICY1;EPU_POLICY;EPU_POLICY_SPENDING;WB_698_TRADE;WB_1150_VOLATILITY;WB_1104_MACROECONOMIC_VULNERABILITY_AND_DEBT;</t>
  </si>
  <si>
    <t>TAX_FNCACT;TAX_FNCACT_ADVISERS;TAX_FNCACT_INVESTOR;</t>
  </si>
  <si>
    <t>whatsonthorold.com</t>
  </si>
  <si>
    <t>itc.ua</t>
  </si>
  <si>
    <t>TAX_FNCACT;TAX_FNCACT_OFFICIAL;TAX_WORLDLANGUAGES;TAX_WORLDLANGUAGES_POLARIS;TAX_FNCACT_ANALYSTS;KILL;MEDIA_SOCIAL;MANMADE_DISASTER_IMPLIED;PUBLIC_TRANSPORT;LEADER;TAX_FNCACT_PRESIDENT;USPEC_POLITICS_GENERAL1;TAX_FNCACT_VICE_PRESIDENT;TAX_FNCACT_SENIOR_VICE_PRESIDENT;TAX_FNCACT_CHIEF;TAX_FNCACT_ARCHITECT;ECON_WORLDCURRENCIES;ECON_WORLDCURRENCIES_DOLLAR;SOC_EMERGINGTECH;CRISISLEX_T03_DEAD;WB_566_ENVIRONMENT_AND_NATURAL_RESOURCES;WB_590_ECOSYSTEMS;UNGP_FORESTS_RIVERS_OCEANS;TAX_FOODSTAPLES;TAX_FOODSTAPLES_MEAT;NATURAL_DISASTER;NATURAL_DISASTER_VOLCANIC;</t>
  </si>
  <si>
    <t>tmcnet.com</t>
  </si>
  <si>
    <t>ECON_STOCKMARKET;WB_698_TRADE;AFFECT;EPU_CATS_REGULATION;TRIAL;APPOINTMENT;TAX_FNCACT;TAX_FNCACT_ATTORNEYS;WB_1921_PRIVATE_SECTOR_DEVELOPMENT;WB_346_COMPETITIVE_INDUSTRIES;WB_818_INDUSTRY_POLICY_AND_REAL_SECTORS;WB_1281_MANUFACTURING;TAX_MILITARY_TITLE;TAX_MILITARY_TITLE_OFFICER;TAX_FNCACT_OFFICER;TAX_FNCACT_DIRECTOR;TAX_FNCACT_EMPLOYEE;RETIREMENT;WB_2690_CATEGORIES_OF_EMPLOYMENT;WB_2670_JOBS;WB_2689_JOBS_DIAGNOSTICS;WB_2896_RETIREMENT;TAX_FNCACT_REPRESENTATIVES;</t>
  </si>
  <si>
    <t>INFO_RUMOR;TAX_FNCACT;TAX_FNCACT_ANALYSTS;ACT_MAKESTATEMENT;TAX_FNCACT_SPECIALIST;ECON_STOCKMARKET;NEGOTIATIONS;WB_1921_PRIVATE_SECTOR_DEVELOPMENT;WB_405_BUSINESS_CLIMATE;WB_2531_INSPECTIONS_LICENSING_AND_PERMITS;WB_2530_BUSINESS_ENVIRONMENT;KILL;EPU_ECONOMY_HISTORIC;TAX_FNCACT_FOOL;USPEC_POLICY1;EPU_POLICY;EPU_POLICY_POLICY;</t>
  </si>
  <si>
    <t>ECON_STOCKMARKET;WB_698_TRADE;TAX_ECON_PRICE;DELAY;USPEC_UNCERTAINTY1;TAX_FNCACT;TAX_FNCACT_DIRECTOR;TAX_FNCACT_MANAGING_DIRECTOR;MEDIA_SOCIAL;</t>
  </si>
  <si>
    <t>ECON_STOCKMARKET;CRISISLEX_CRISISLEXREC;WB_698_TRADE;</t>
  </si>
  <si>
    <t>TAX_FNCACT;TAX_FNCACT_ADVISERS;TAX_FNCACT_MANUFACTURER;</t>
  </si>
  <si>
    <t>bolsafinanzas.com</t>
  </si>
  <si>
    <t>WB_334_EQUITY_MARKETS;WB_1920_FINANCIAL_SECTOR_DEVELOPMENT;WB_332_CAPITAL_MARKETS;WB_1918_SECURITIES_MARKETS;USPEC_UNCERTAINTY1;TAX_FNCACT;TAX_FNCACT_DESIGNER;TAX_FNCACT_MANUFACTURER;ECON_STOCKMARKET;WB_698_TRADE;TAX_FNCACT_ANALYST;RETIREMENT;WB_696_PUBLIC_SECTOR_MANAGEMENT;WB_713_PUBLIC_FINANCE;WB_718_PUBLIC_INVESTMENT_MANAGEMENT;ECON_DEBT;WB_1104_MACROECONOMIC_VULNERABILITY_AND_DEBT;WB_450_DEBT;TAX_ECON_PRICE;USPEC_POLICY1;EPU_POLICY;EPU_POLICY_SPENDING;TAX_DISEASE;TAX_DISEASE_INTRINSIC;CRISISLEX_CRISISLEXREC;EPU_ECONOMY_HISTORIC;TAX_FNCACT_VICTIM;SCIENCE;SOC_INNOVATION;EPU_ECONOMY;TAX_FNCACT_PEERS;TAX_FNCACT_DRIVERS;UNGP_FORESTS_RIVERS_OCEANS;TAX_ETHNICITY;TAX_ETHNICITY_BLACK;TAX_FNCACT_INVESTOR;WB_678_DIGITAL_GOVERNMENT;WB_667_ICT_INFRASTRUCTURE;WB_669_SOFTWARE_INFRASTRUCTURE;WB_2945_DATABASE;WB_133_INFORMATION_AND_COMMUNICATION_TECHNOLOGIES;TAX_FNCACT_CHIEF;USPEC_POLITICS_GENERAL1;EDUCATION;TAX_FNCACT_PROFESSOR;WB_840_JUSTICE;WB_1014_CRIMINAL_JUSTICE;WB_2048_COMPENSATION_CAREERS_AND_INCENTIVES;WB_723_PUBLIC_ADMINISTRATION;WB_724_HUMAN_RESOURCES_FOR_PUBLIC_SECTOR;</t>
  </si>
  <si>
    <t>TAX_FNCACT;TAX_FNCACT_TRADER;TAX_ECON_PRICE;TAX_FNCACT_ANALYSTS;EPU_ECONOMY_HISTORIC;USPEC_POLICY1;EPU_POLICY;EPU_POLICY_SPENDING;UNGP_FORESTS_RIVERS_OCEANS;WB_678_DIGITAL_GOVERNMENT;WB_2943_SWITCHES;WB_667_ICT_INFRASTRUCTURE;WB_672_NETWORK_MANAGEMENT;WB_133_INFORMATION_AND_COMMUNICATION_TECHNOLOGIES;TAX_FNCACT_CHIEF;TAX_MILITARY_TITLE;TAX_MILITARY_TITLE_OFFICER;TAX_FNCACT_OFFICER;TAX_FNCACT_CHIEF_FINANCIAL_OFFICER;ECON_STOCKMARKET;WB_1150_VOLATILITY;WB_1104_MACROECONOMIC_VULNERABILITY_AND_DEBT;</t>
  </si>
  <si>
    <t>ECON_STOCKMARKET;EPU_ECONOMY_HISTORIC;TAX_ECON_PRICE;USPEC_POLICY1;EPU_POLICY;EPU_POLICY_SPENDING;WB_698_TRADE;TAX_WORLDLANGUAGES;TAX_WORLDLANGUAGES_POLARI;UNGP_FORESTS_RIVERS_OCEANS;TRIAL;</t>
  </si>
  <si>
    <t>gameranx.com</t>
  </si>
  <si>
    <t>ECON_STOCKMARKET;TAX_FNCACT;TAX_FNCACT_LEADER;WB_698_TRADE;TAX_ECON_PRICE;TAX_FNCACT_ANALYST;MOVEMENT_GENERAL;TAX_FNCACT_ANALYSTS;WB_1150_VOLATILITY;WB_1104_MACROECONOMIC_VULNERABILITY_AND_DEBT;EPU_ECONOMY_HISTORIC;</t>
  </si>
  <si>
    <t>TAX_FNCACT;TAX_FNCACT_ANALYSTS;WB_698_TRADE;TAX_ECON_PRICE;</t>
  </si>
  <si>
    <t>TAX_FNCACT;TAX_FNCACT_ANALYST;ALLIANCE;TAX_ECON_PRICE;TAX_FNCACT_ANALYSTS;UNGP_FORESTS_RIVERS_OCEANS;TAX_DISEASE;TAX_DISEASE_OVERWEIGHT;WB_1406_DISEASES;WB_1435_OBESITY;WB_621_HEALTH_NUTRITION_AND_POPULATION;WB_1427_NON_COMMUNICABLE_DISEASE_AND_INJURY;TAX_FNCACT_PEERS;</t>
  </si>
  <si>
    <t>TAX_FNCACT;TAX_FNCACT_ANALYST;MEDIA_SOCIAL;WB_2937_SILVER;WB_507_ENERGY_AND_EXTRACTIVES;WB_895_MINING_SYSTEMS;WB_1699_METAL_ORE_MINING;UNGP_FORESTS_RIVERS_OCEANS;TAX_ETHNICITY;TAX_ETHNICITY_AMERICAN;EPU_ECONOMY_HISTORIC;ECON_STOCKMARKET;TAX_FNCACT_ANALYSTS;EPU_ECONOMY;EPU_POLICY;EPU_POLICY_POLITICAL;TAX_FNCACT_INVESTOR;USPEC_POLICY1;WB_855_LABOR_MARKETS;WB_697_SOCIAL_PROTECTION_AND_LABOR;WB_856_WAGES;WB_1654_ACTIVE_LABOR_MARKET_POLICIES;ECON_INFLATION;WB_1104_MACROECONOMIC_VULNERABILITY_AND_DEBT;WB_442_INFLATION;EPU_POLICY_SPENDING;TAX_ETHNICITY_AMERICANS;ENV_OIL;TAX_ECON_PRICE;ECON_OILPRICE;ECON_INTEREST_RATES;EPU_POLICY_INTEREST_RATES;EPU_CATS_MONETARY_POLICY;WB_471_ECONOMIC_GROWTH;EPU_CATS_TAXES;WB_2670_JOBS;WB_1467_EDUCATION_FOR_ALL;WB_470_EDUCATION;WB_2131_EMPLOYABILITY_SKILLS_AND_JOBS;WB_1484_EDUCATION_SKILLS_DEVELOPMENT_AND_LABOR_MARKET;UNGP_JOB_OPPORTUNITIES_EMPLOYMENT;WB_1078_DETERMINANTS_OF_GROWTH;WB_1079_COMMODITIES_AND_RESOURCES;WB_1921_PRIVATE_SECTOR_DEVELOPMENT;WB_346_COMPETITIVE_INDUSTRIES;WB_818_INDUSTRY_POLICY_AND_REAL_SECTORS;WB_1281_MANUFACTURING;WB_168_ROADS_AND_HIGHWAYS;WB_135_TRANSPORT;WB_1809_HIGHWAYS;WB_1803_TRANSPORT_INFRASTRUCTURE;MEDICAL;SOC_POINTSOFINTEREST;SOC_POINTSOFINTEREST_HOSPITALS;ENV_MINING;TAX_FNCACT_MINERS;TAX_ETHNICITY_CANADIAN;TAX_WORLDMAMMALS;TAX_WORLDMAMMALS_LION;WB_698_TRADE;SLFID_NATURAL_RESOURCES;SOC_TECHNOLOGYSECTOR;SOC_EMERGINGTECH;TAX_FNCACT_LEADERS;SOC_INNOVATION;WB_728_PUBLIC_SERVICE_DELIVERY;WB_696_PUBLIC_SECTOR_MANAGEMENT;WB_723_PUBLIC_ADMINISTRATION;WB_2098_OUTSOURCING;AFFECT;TAX_FNCACT_ADVISER;WB_678_DIGITAL_GOVERNMENT;WB_694_BROADCAST_AND_MEDIA;WB_133_INFORMATION_AND_COMMUNICATION_TECHNOLOGIES;ECON_TAXATION;EPU_POLICY_TAX;CRISISLEX_C07_SAFETY;WB_439_MACROECONOMIC_AND_STRUCTURAL_POLICIES;WB_829_FISCAL_DECENTRALIZATION;WB_874_LOCAL_FINANCE;WB_877_ASSET_MANAGEMENT;WB_445_FISCAL_POLICY;</t>
  </si>
  <si>
    <t>ARMEDCONFLICT;MEDIA_SOCIAL;EPU_CATS_REGULATION;</t>
  </si>
  <si>
    <t>ECON_STOCKMARKET;WB_334_EQUITY_MARKETS;WB_1920_FINANCIAL_SECTOR_DEVELOPMENT;WB_332_CAPITAL_MARKETS;WB_1918_SECURITIES_MARKETS;WB_698_TRADE;UNGP_FORESTS_RIVERS_OCEANS;TAX_FNCACT;TAX_FNCACT_ANALYSTS;USPEC_POLITICS_GENERAL1;TAX_POLITICAL_PARTY;TAX_POLITICAL_PARTY_GREEN_PARTY;TAX_ECON_PRICE;TAX_FNCACT_DIRECTOR;TAX_FNCACT_MANAGING_DIRECTOR;MEDIA_SOCIAL;</t>
  </si>
  <si>
    <t>TAX_FNCACT;TAX_FNCACT_MANUFACTURER;EDUCATION;</t>
  </si>
  <si>
    <t>ECON_STOCKMARKET;WB_678_DIGITAL_GOVERNMENT;WB_694_BROADCAST_AND_MEDIA;WB_133_INFORMATION_AND_COMMUNICATION_TECHNOLOGIES;WB_698_TRADE;TAX_ECON_PRICE;DELAY;USPEC_UNCERTAINTY1;TAX_FNCACT;TAX_FNCACT_DIRECTOR;TAX_FNCACT_MANAGING_DIRECTOR;MEDIA_SOCIAL;</t>
  </si>
  <si>
    <t>TAX_FNCACT;TAX_FNCACT_FOOL;TAX_FNCACT_ECONOMIST;ECON_STOCKMARKET;TAX_ECON_PRICE;EPU_ECONOMY_HISTORIC;TAX_FNCACT_BANKER;ECON_DEBT;WB_1104_MACROECONOMIC_VULNERABILITY_AND_DEBT;WB_450_DEBT;TAX_FNCACT_CEO;TAX_FNCACT_PEERS;TAX_FNCACT_ANALYSTS;TAX_WORLDMAMMALS;TAX_WORLDMAMMALS_LEOPARD;USPEC_POLICY1;EPU_POLICY;EPU_POLICY_POLICY;</t>
  </si>
  <si>
    <t>TAX_FNCACT;TAX_FNCACT_MOVERS;WB_1331_HEALTH_TECHNOLOGIES;WB_1350_PHARMACEUTICALS;WB_621_HEALTH_NUTRITION_AND_POPULATION;ECON_STOCKMARKET;WB_1358_GENERIC_DRUGS;WB_698_TRADE;TAX_ECON_PRICE;TAX_FNCACT_ANALYST;MOVEMENT_GENERAL;TAX_FNCACT_ANALYSTS;TAX_FNCACT_ASSISTANT;TAX_FNCACT_DRIVERS;WB_569_HYDROMET_SERVICES;WB_568_CLIMATE_SERVICES;WB_567_CLIMATE_CHANGE;ALLIANCE;EPU_ECONOMY_HISTORIC;WB_1150_VOLATILITY;WB_1104_MACROECONOMIC_VULNERABILITY_AND_DEBT;</t>
  </si>
  <si>
    <t>gamenguide.com</t>
  </si>
  <si>
    <t>TAX_FNCACT;TAX_FNCACT_ECONOMIST;ECON_STOCKMARKET;TAX_ECON_PRICE;EPU_ECONOMY_HISTORIC;TAX_FNCACT_BANKER;ECON_DEBT;WB_1104_MACROECONOMIC_VULNERABILITY_AND_DEBT;WB_450_DEBT;TAX_FNCACT_CEO;TAX_FNCACT_PEERS;TAX_FNCACT_ANALYSTS;TAX_WORLDMAMMALS;TAX_WORLDMAMMALS_LEOPARD;TAX_FNCACT_FOOL;USPEC_POLICY1;EPU_POLICY;EPU_POLICY_POLICY;</t>
  </si>
  <si>
    <t>WB_698_TRADE;TAX_ETHNICITY;TAX_ETHNICITY_BLACK;TAX_ECON_PRICE;ECON_STOCKMARKET;TAX_FNCACT;TAX_FNCACT_ANALYST;MOVEMENT_GENERAL;TAX_FNCACT_ANALYSTS;WB_1150_VOLATILITY;WB_1104_MACROECONOMIC_VULNERABILITY_AND_DEBT;</t>
  </si>
  <si>
    <t>mareainformativa.com</t>
  </si>
  <si>
    <t>TAX_FNCACT;TAX_FNCACT_MANUFACTURER;TAX_FNCACT_ANALYSTS;EDUCATION;</t>
  </si>
  <si>
    <t>topchronicle.com</t>
  </si>
  <si>
    <t>WB_698_TRADE;ECON_STOCKMARKET;TAX_ECON_PRICE;TAX_FNCACT;TAX_FNCACT_ANALYSTS;WB_1150_VOLATILITY;WB_1104_MACROECONOMIC_VULNERABILITY_AND_DEBT;TAX_FNCACT_INSIDER;CORRUPTION;TAX_MILITARY_TITLE;TAX_MILITARY_TITLE_OFFICER;TAX_FNCACT_OFFICER;TAX_FNCACT_CHIEF;TAX_FNCACT_EXECUTIVE;TAX_FNCACT_CHIEF_EXECUTIVE;TAX_FNCACT_EXECUTIVE_OFFICER;TAX_FNCACT_CHIEF_EXECUTIVE_OFFICER;SCIENCE;SOC_INNOVATION;EPU_ECONOMY_HISTORIC;WB_1921_PRIVATE_SECTOR_DEVELOPMENT;WB_346_COMPETITIVE_INDUSTRIES;WB_818_INDUSTRY_POLICY_AND_REAL_SECTORS;WB_1281_MANUFACTURING;USPEC_POLICY1;EPU_ECONOMY;</t>
  </si>
  <si>
    <t>ECON_STOCKMARKET;WB_678_DIGITAL_GOVERNMENT;WB_694_BROADCAST_AND_MEDIA;WB_133_INFORMATION_AND_COMMUNICATION_TECHNOLOGIES;WB_334_EQUITY_MARKETS;WB_1920_FINANCIAL_SECTOR_DEVELOPMENT;WB_332_CAPITAL_MARKETS;WB_1918_SECURITIES_MARKETS;WB_698_TRADE;UNGP_FORESTS_RIVERS_OCEANS;TAX_FNCACT;TAX_FNCACT_ANALYSTS;USPEC_POLITICS_GENERAL1;TAX_POLITICAL_PARTY;TAX_POLITICAL_PARTY_GREEN_PARTY;TAX_ECON_PRICE;TAX_FNCACT_DIRECTOR;TAX_FNCACT_MANAGING_DIRECTOR;MEDIA_SOCIAL;</t>
  </si>
  <si>
    <t>EPU_ECONOMY_HISTORIC;ECON_STOCKMARKET;WB_698_TRADE;TAX_ECON_PRICE;KILL;MOVEMENT_GENERAL;MANMADE_DISASTER_IMPLIED;PROTEST;UNREST_NATIONAL_SELF_DEFENSE;TRIAL;WB_508_POWER_SYSTEMS;WB_507_ENERGY_AND_EXTRACTIVES;USPEC_UNCERTAINTY1;TAX_TERROR_GROUP;TAX_TERROR_GROUP_ISIL;TAX_FNCACT;TAX_FNCACT_ANALYST;TAX_FNCACT_WRITER;TAX_FNCACT_AUTHOR;USPEC_POLITICS_GENERAL1;WB_2024_ANTI_CORRUPTION_AUTHORITIES;WB_696_PUBLIC_SECTOR_MANAGEMENT;WB_840_JUSTICE;WB_2025_INVESTIGATION;WB_831_GOVERNANCE;WB_832_ANTI_CORRUPTION;WB_1014_CRIMINAL_JUSTICE;VETO;TAX_FNCACT_ADVISER;WB_845_LEGAL_AND_REGULATORY_FRAMEWORK;WB_851_INTELLECTUAL_PROPERTY_RIGHTS;WB_1042_TRADEMARKS;WB_1039_PROPERTY_LAWS_AND_REGULATIONS;</t>
  </si>
  <si>
    <t>engelwooddaily.com</t>
  </si>
  <si>
    <t>TAX_FNCACT;TAX_FNCACT_ANALYSTS;TAX_FNCACT_ANALYST;ECON_EARNINGSREPORT;ECON_STOCKMARKET;TAX_ECON_PRICE;</t>
  </si>
  <si>
    <t>mercurynews.com</t>
  </si>
  <si>
    <t>WB_845_LEGAL_AND_REGULATORY_FRAMEWORK;WB_696_PUBLIC_SECTOR_MANAGEMENT;WB_851_INTELLECTUAL_PROPERTY_RIGHTS;WB_1041_PATENTS;WB_1039_PROPERTY_LAWS_AND_REGULATIONS;TAX_FNCACT;TAX_FNCACT_ANALYST;ECON_STOCKMARKET;TAX_FNCACT_ANALYSTS;TAX_FNCACT_VENDOR;TAX_ECON_PRICE;MEDIA_SOCIAL;TAX_FNCACT_VICTIM;MANMADE_DISASTER_IMPLIED;EPU_ECONOMY_HISTORIC;TAX_WORLDLANGUAGES;TAX_WORLDLANGUAGES_GYPSY;TAX_FNCACT_QUEEN;KILL;CRISISLEX_T03_DEAD;</t>
  </si>
  <si>
    <t>SOC_INNOVATION;PROTEST;WB_566_ENVIRONMENT_AND_NATURAL_RESOURCES;WB_590_ECOSYSTEMS;UNGP_FORESTS_RIVERS_OCEANS;WB_698_TRADE;TAX_ECON_PRICE;ECON_STOCKMARKET;TAX_FNCACT;TAX_FNCACT_ANALYST;MOVEMENT_GENERAL;TAX_FNCACT_ANALYSTS;WB_1150_VOLATILITY;WB_1104_MACROECONOMIC_VULNERABILITY_AND_DEBT;</t>
  </si>
  <si>
    <t>ECON_STOCKMARKET;TAX_FNCACT;TAX_FNCACT_ANALYST;WB_698_TRADE;ELECTION;</t>
  </si>
  <si>
    <t>ECON_STOCKMARKET;WB_698_TRADE;TAX_FNCACT;TAX_FNCACT_ANALYSTS;TAX_ECON_PRICE;TAX_FNCACT_MAN;ECON_DEBT;WB_1104_MACROECONOMIC_VULNERABILITY_AND_DEBT;WB_450_DEBT;</t>
  </si>
  <si>
    <t>TAX_FNCACT;TAX_FNCACT_INVESTOR;TAX_ECON_PRICE;ECON_STOCKMARKET;UNGP_CRIME_VIOLENCE;EDUCATION;WB_470_EDUCATION;WB_698_TRADE;ECON_EARNINGSREPORT;</t>
  </si>
  <si>
    <t>ECON_STOCKMARKET;TAX_FNCACT;TAX_FNCACT_FOOL;INFO_RUMOR;TAX_FNCACT_ANALYSTS;ACT_MAKESTATEMENT;TAX_FNCACT_SPECIALIST;NEGOTIATIONS;WB_1921_PRIVATE_SECTOR_DEVELOPMENT;WB_405_BUSINESS_CLIMATE;WB_2531_INSPECTIONS_LICENSING_AND_PERMITS;WB_2530_BUSINESS_ENVIRONMENT;KILL;EPU_ECONOMY_HISTORIC;USPEC_POLICY1;EPU_POLICY;EPU_POLICY_POLICY;</t>
  </si>
  <si>
    <t>thedailyleicester.com</t>
  </si>
  <si>
    <t>ECON_STOCKMARKET;SOC_TECHNOLOGYSECTOR;TAX_ECON_PRICE;ECON_DEBT;WB_1104_MACROECONOMIC_VULNERABILITY_AND_DEBT;WB_450_DEBT;WB_1150_VOLATILITY;CRISISLEX_C07_SAFETY;TAX_FNCACT;TAX_FNCACT_OFFICIAL;USPEC_POLICY1;EPU_POLICY;EPU_POLICY_POLICY;WB_678_DIGITAL_GOVERNMENT;WB_2946_OPEN_SOURCE;WB_667_ICT_INFRASTRUCTURE;WB_669_SOFTWARE_INFRASTRUCTURE;WB_133_INFORMATION_AND_COMMUNICATION_TECHNOLOGIES;TAX_FNCACT_ANALYSTS;</t>
  </si>
  <si>
    <t>TAX_FNCACT;TAX_FNCACT_ANALYSTS;TAX_ECON_PRICE;TAX_FNCACT_ANALYST;WB_698_TRADE;ECON_STOCKMARKET;MOVEMENT_GENERAL;WB_1150_VOLATILITY;WB_1104_MACROECONOMIC_VULNERABILITY_AND_DEBT;CRISISLEX_C07_SAFETY;SOC_TECHNOLOGYSECTOR;EPU_ECONOMY_HISTORIC;</t>
  </si>
  <si>
    <t>MEDIA_SOCIAL;ECON_STOCKMARKET;UNGP_FORESTS_RIVERS_OCEANS;WB_698_TRADE;TAX_FNCACT;TAX_FNCACT_ANALYSTS;EPU_CATS_REGULATION;</t>
  </si>
  <si>
    <t>TAX_FNCACT;TAX_FNCACT_ANALYSTS;TAX_ECON_PRICE;TAX_FNCACT_MANUFACTURER;TAX_FNCACT_CFO;TAX_FNCACT_CHIEF;TAX_MILITARY_TITLE;TAX_MILITARY_TITLE_OFFICER;TAX_FNCACT_OFFICER;TAX_FNCACT_CHIEF_FINANCIAL_OFFICER;EPU_CATS_REGULATION;EPU_CATS_FINANCIAL_REGULATION;LEADER;TAX_FNCACT_PRESIDENT;USPEC_POLITICS_GENERAL1;TAX_FNCACT_VICE_PRESIDENT;TAX_FNCACT_SENIOR_VICE_PRESIDENT;TAX_FNCACT_INSIDERS;WB_439_MACROECONOMIC_AND_STRUCTURAL_POLICIES;WB_829_FISCAL_DECENTRALIZATION;WB_874_LOCAL_FINANCE;WB_877_ASSET_MANAGEMENT;WB_445_FISCAL_POLICY;</t>
  </si>
  <si>
    <t>TAX_FNCACT;TAX_FNCACT_ANALYST;MANMADE_DISASTER_IMPLIED;TAX_FNCACT_LEADER;TECH_SUPERCOMPUTING;WB_678_DIGITAL_GOVERNMENT;WB_2944_SERVERS;WB_671_STORAGE_MANAGEMENT;WB_667_ICT_INFRASTRUCTURE;WB_672_NETWORK_MANAGEMENT;WB_133_INFORMATION_AND_COMMUNICATION_TECHNOLOGIES;WB_2946_OPEN_SOURCE;WB_669_SOFTWARE_INFRASTRUCTURE;WB_566_ENVIRONMENT_AND_NATURAL_RESOURCES;WB_590_ECOSYSTEMS;UNGP_FORESTS_RIVERS_OCEANS;TAX_WORLDLANGUAGES;TAX_WORLDLANGUAGES_POLARIS;WB_2670_JOBS;WB_2769_JOBS_STRATEGIES;WB_2840_INTEGRATION;WB_2836_MIGRATION_POLICIES_AND_JOBS;KILL;CRISISLEX_T03_DEAD;WB_1467_EDUCATION_FOR_ALL;WB_470_EDUCATION;WB_2131_EMPLOYABILITY_SKILLS_AND_JOBS;WB_1484_EDUCATION_SKILLS_DEVELOPMENT_AND_LABOR_MARKET;ECON_ENTREPRENEURSHIP;AGRICULTURE;PUBLIC_TRANSPORT;SCIENCE;TAX_FNCACT_MERCHANT;TAX_ECON_PRICE;WB_1921_PRIVATE_SECTOR_DEVELOPMENT;WB_346_COMPETITIVE_INDUSTRIES;WB_818_INDUSTRY_POLICY_AND_REAL_SECTORS;WB_1281_MANUFACTURING;EPU_ECONOMY_HISTORIC;TAX_FNCACT_AUTHOR;</t>
  </si>
  <si>
    <t>ECON_STOCKMARKET;TAX_ECON_PRICE;LEADER;TAX_FNCACT;TAX_FNCACT_PRESIDENT;USPEC_POLITICS_GENERAL1;TAX_FNCACT_VICE_PRESIDENT;TAX_FNCACT_SENIOR_VICE_PRESIDENT;EPU_CATS_REGULATION;EPU_CATS_FINANCIAL_REGULATION;WB_698_TRADE;TAX_FNCACT_MANUFACTURER;EPU_ECONOMY_HISTORIC;TAX_FNCACT_ANALYSTS;EDUCATION;RETIREMENT;WB_336_NON_BANK_FINANCIAL_INSTITUTIONS;WB_1920_FINANCIAL_SECTOR_DEVELOPMENT;WB_332_CAPITAL_MARKETS;WB_611_PENSION_FUNDS;</t>
  </si>
  <si>
    <t>TAX_FNCACT;TAX_FNCACT_ANALYSTS;EDUCATION;</t>
  </si>
  <si>
    <t>traders350.com</t>
  </si>
  <si>
    <t>ECON_STOCKMARKET;ECON_DEBT;WB_1104_MACROECONOMIC_VULNERABILITY_AND_DEBT;WB_450_DEBT;USPEC_POLICY1;EPU_UNCERTAINTY;WB_698_TRADE;TAX_FNCACT;TAX_FNCACT_PEERS;TAX_WORLDLANGUAGES;TAX_WORLDLANGUAGES_POLARIS;WB_137_WATER;</t>
  </si>
  <si>
    <t>baxleyreport.com</t>
  </si>
  <si>
    <t>TAX_FNCACT;TAX_FNCACT_INVESTOR;TAX_FNCACT_MANUFACTURER;</t>
  </si>
  <si>
    <t>TAX_FNCACT;TAX_FNCACT_MOVERS;ECON_STOCKMARKET;TAX_ECON_PRICE;TAX_FNCACT_MANUFACTURER;WB_698_TRADE;TAX_FNCACT_ANALYST;MOVEMENT_GENERAL;TAX_FNCACT_ANALYSTS;EPU_ECONOMY_HISTORIC;EPU_POLICY;EPU_POLICY_REGULATORY;WB_1150_VOLATILITY;WB_1104_MACROECONOMIC_VULNERABILITY_AND_DEBT;TAX_WORLDLANGUAGES;TAX_WORLDLANGUAGES_BAS;</t>
  </si>
  <si>
    <t>GENERAL_GOVERNMENT;EPU_ECONOMY_HISTORIC;WB_1921_PRIVATE_SECTOR_DEVELOPMENT;WB_406_COMPETITION_POLICY;WB_2101_ANTITRUST;EPU_CATS_REGULATION;WB_698_TRADE;TAX_ECON_PRICE;ECON_STOCKMARKET;MOVEMENT_GENERAL;TAX_FNCACT;TAX_FNCACT_ANALYSTS;WB_1150_VOLATILITY;WB_1104_MACROECONOMIC_VULNERABILITY_AND_DEBT;TAX_FNCACT_ANALYST;TAX_FNCACT_DIRECTOR;TAX_FNCACT_CHAIRMAN;</t>
  </si>
  <si>
    <t>ECON_STOCKMARKET;ECON_HOUSING_PRICES;UNGP_FORESTS_RIVERS_OCEANS;WB_368_LEASING;TAX_FNCACT;TAX_FNCACT_EMPLOYEES;SOC_POINTSOFINTEREST;SOC_POINTSOFINTEREST_HEADQUARTERS;SCIENCE;SOC_INNOVATION;TAX_FNCACT_CHIEF;TAX_WORLDMAMMALS;TAX_WORLDMAMMALS_HUMAN;TAX_MILITARY_TITLE;TAX_MILITARY_TITLE_OFFICER;TAX_FNCACT_OFFICER;LEADER;TAX_FNCACT_PRESIDENT;USPEC_POLITICS_GENERAL1;TAX_FNCACT_VICE_PRESIDENT;TAX_FNCACT_SENIOR_VICE_PRESIDENT;TAX_FNCACT_PRINCIPAL;EPU_ECONOMY_HISTORIC;TAX_FNCACT_DEVELOPER;</t>
  </si>
  <si>
    <t>businesstimes.com.sg</t>
  </si>
  <si>
    <t>contacto-latino.com</t>
  </si>
  <si>
    <t>TAX_FNCACT;TAX_FNCACT_ANALYSTS;LEADER;EDUCATION;</t>
  </si>
  <si>
    <t>themarketdigest.org</t>
  </si>
  <si>
    <t>ECON_STOCKMARKET;WB_678_DIGITAL_GOVERNMENT;WB_694_BROADCAST_AND_MEDIA;WB_133_INFORMATION_AND_COMMUNICATION_TECHNOLOGIES;TAX_ECON_PRICE;TAX_FNCACT;TAX_FNCACT_OFFICIAL;TAX_FNCACT_ANALYSTS;TAX_FNCACT_ANALYST;WB_2944_SERVERS;WB_671_STORAGE_MANAGEMENT;WB_667_ICT_INFRASTRUCTURE;WB_672_NETWORK_MANAGEMENT;TAX_FNCACT_INVESTOR;</t>
  </si>
  <si>
    <t>MEDIA_SOCIAL;WB_678_DIGITAL_GOVERNMENT;WB_694_BROADCAST_AND_MEDIA;WB_133_INFORMATION_AND_COMMUNICATION_TECHNOLOGIES;ECON_STOCKMARKET;EPU_ECONOMY_HISTORIC;GEN_HOLIDAY;TAX_FNCACT;TAX_FNCACT_TRADERS;TAX_FNCACT_LEADERS;USPEC_UNCERTAINTY1;TAX_FNCACT_ANALYSTS;WB_698_TRADE;TECH_VIRTUALREALITY;TAX_ECON_PRICE;</t>
  </si>
  <si>
    <t>TAX_FNCACT;TAX_FNCACT_ANALYST;MEDIA_SOCIAL;ECON_STOCKMARKET;TAX_FNCACT_ANALYSTS;EPU_ECONOMY;EPU_ECONOMY_HISTORIC;USPEC_POLICY1;ELECTION;WB_698_TRADE;TAX_ECON_PRICE;TAX_FNCACT_TRADER;GEN_HOLIDAY;TAX_FNCACT_INVESTOR;WB_2180_MUTUAL_FUNDS;WB_336_NON_BANK_FINANCIAL_INSTITUTIONS;WB_341_INVESTMENT_FUNDS;WB_1920_FINANCIAL_SECTOR_DEVELOPMENT;WB_332_CAPITAL_MARKETS;TAX_FNCACT_MANAGER;TAX_FNCACT_FUND_MANAGER;WB_2745_JOB_QUALITY_AND_LABOR_MARKET_PERFORMANCE;WB_2670_JOBS;WB_2689_JOBS_DIAGNOSTICS;WB_2748_EMPLOYMENT;WB_1921_PRIVATE_SECTOR_DEVELOPMENT;WB_346_COMPETITIVE_INDUSTRIES;WB_818_INDUSTRY_POLICY_AND_REAL_SECTORS;WB_1281_MANUFACTURING;EPU_POLICY;EPU_POLICY_SPENDING;EDUCATION;SOC_POINTSOFINTEREST;SOC_POINTSOFINTEREST_UNIVERSITY;EPU_CATS_MONETARY_POLICY;ECON_BUDGET_DEFICIT;SOC_INNOVATION;TAX_FNCACT_PRODUCER;ECON_ENTREPRENEURSHIP;MEDICAL;WB_1331_HEALTH_TECHNOLOGIES;WB_1350_PHARMACEUTICALS;WB_621_HEALTH_NUTRITION_AND_POPULATION;WB_1614_NUTRITIONAL_PROGRAMS;WB_1609_FOOD_AND_IN_KIND_TRANSFERS;WB_1615_THERAPEUTIC;WB_1466_SOCIAL_ASSISTANCE;WB_697_SOCIAL_PROTECTION_AND_LABOR;TAX_DISEASE;TAX_DISEASE_BACTERIAL;TAX_DISEASE_BACTERIAL_INFECTIONS;GENERAL_HEALTH;TAX_DISEASE_DISEASE;WB_1406_DISEASES;UNGP_HEALTHCARE;TAX_DISEASE_GASTROINTESTINAL;ENV_OIL;AFFECT;TAX_FNCACT_ADVISER;ECON_TAXATION;EPU_POLICY_TAX;EPU_CATS_TAXES;CRISISLEX_C07_SAFETY;WB_439_MACROECONOMIC_AND_STRUCTURAL_POLICIES;WB_829_FISCAL_DECENTRALIZATION;WB_874_LOCAL_FINANCE;WB_877_ASSET_MANAGEMENT;WB_445_FISCAL_POLICY;</t>
  </si>
  <si>
    <t>ECON_STOCKMARKET;TAX_WORLDLANGUAGES;TAX_WORLDLANGUAGES_POLARIS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EPU_ECONOMY_HISTORIC;TAX_FNCACT;TAX_FNCACT_ANALYST;TAX_ECON_PRICE;TAX_FNCACT_KNIGHTS;UNREST_BELLIGERENT;WB_674_SHARED_INFRASTRUCTURE;WB_667_ICT_INFRASTRUCTURE;WB_676_CLOUD_COMPUTING;TAX_FNCACT_FOOL;TAX_FNCACT_EXECUTIVE;TAX_FNCACT_DIRECTORS;USPEC_POLICY1;EPU_POLICY;EPU_POLICY_POLICY;</t>
  </si>
  <si>
    <t>newsviewsnreviews.com</t>
  </si>
  <si>
    <t>TAX_FNCACT;TAX_FNCACT_FOOL;LEADER;</t>
  </si>
  <si>
    <t>ECON_STOCKMARKET;ECON_DEBT;WB_1104_MACROECONOMIC_VULNERABILITY_AND_DEBT;WB_450_DEBT;USPEC_POLICY1;EPU_CATS_TAXES;TAX_WORLDLANGUAGES;TAX_WORLDLANGUAGES_POLARIS;WB_678_DIGITAL_GOVERNMENT;WB_2944_SERVERS;WB_671_STORAGE_MANAGEMENT;WB_667_ICT_INFRASTRUCTURE;WB_672_NETWORK_MANAGEMENT;WB_133_INFORMATION_AND_COMMUNICATION_TECHNOLOGIES;TAX_ETHNICITY;TAX_ETHNICITY_CHINESE;TAX_WORLDLANGUAGES_CHINESE;WB_1921_PRIVATE_SECTOR_DEVELOPMENT;WB_405_BUSINESS_CLIMATE;WB_2531_INSPECTIONS_LICENSING_AND_PERMITS;WB_2530_BUSINESS_ENVIRONMENT;UNGP_FORESTS_RIVERS_OCEANS;TAX_FNCACT;TAX_FNCACT_INVESTOR;TAX_ECON_PRICE;EPU_ECONOMY_HISTORIC;TAX_FNCACT_ANALYST;TAX_FNCACT_LEADER;TAX_FNCACT_FOOL;TAX_FNCACT_EXECUTIVE;TAX_FNCACT_DIRECTORS;EPU_POLICY;EPU_POLICY_POLICY;</t>
  </si>
  <si>
    <t>ECON_STOCKMARKET;WB_678_DIGITAL_GOVERNMENT;WB_694_BROADCAST_AND_MEDIA;WB_133_INFORMATION_AND_COMMUNICATION_TECHNOLOGIES;WB_2944_SERVERS;WB_671_STORAGE_MANAGEMENT;WB_667_ICT_INFRASTRUCTURE;WB_672_NETWORK_MANAGEMENT;WB_2416_INTERNET_OF_THINGS;WB_2399_ICT_INNOVATION_AND_TRANSFORMATION;TAX_FNCACT;TAX_FNCACT_CEO;TAX_FNCACT_ENGINEER;TAX_FNCACT_ELECTRICAL_ENGINEER;TAX_FOODSTAPLES;TAX_FOODSTAPLES_BREAD;WB_1921_PRIVATE_SECTOR_DEVELOPMENT;WB_346_COMPETITIVE_INDUSTRIES;WB_1226_INDUSTRIAL_CLUSTERS_AND_VALUE_CHAINS;EPU_ECONOMY_HISTORIC;ECON_DEBT;WB_1104_MACROECONOMIC_VULNERABILITY_AND_DEBT;WB_450_DEBT;WB_698_TRADE;WB_728_PUBLIC_SERVICE_DELIVERY;WB_696_PUBLIC_SECTOR_MANAGEMENT;WB_723_PUBLIC_ADMINISTRATION;WB_2098_OUTSOURCING;ECON_INTEREST_RATES;EPU_POLICY;EPU_POLICY_INTEREST_RATES;EPU_CATS_MONETARY_POLICY;TAX_FNCACT_INVESTOR;TAX_ECON_PRICE;TAX_FNCACT_ANALYSTS;TAX_FNCACT_LEADERS;</t>
  </si>
  <si>
    <t>ECON_STOCKMARKET;WB_698_TRADE;WB_1150_VOLATILITY;WB_1104_MACROECONOMIC_VULNERABILITY_AND_DEBT;TAX_FNCACT;TAX_FNCACT_ANALYSTS;TAX_ECON_PRICE;TAX_FNCACT_OFFICIAL;USPEC_POLICY1;EPU_POLICY;EPU_POLICY_POLICY;TAX_FNCACT_ANALYST;</t>
  </si>
  <si>
    <t>TAX_ECON_PRICE;ECON_STOCKMARKET;WB_678_DIGITAL_GOVERNMENT;WB_2944_SERVERS;WB_671_STORAGE_MANAGEMENT;WB_667_ICT_INFRASTRUCTURE;WB_672_NETWORK_MANAGEMENT;WB_133_INFORMATION_AND_COMMUNICATION_TECHNOLOGIES;</t>
  </si>
  <si>
    <t>TAX_FNCACT;TAX_FNCACT_MANUFACTURER;TAX_FNCACT_ANALYSTS;</t>
  </si>
  <si>
    <t>ECON_STOCKMARKET;EPU_ECONOMY_HISTORIC;TAX_ECON_PRICE;TAX_FNCACT;TAX_FNCACT_INSIDER;ECON_DEBT;WB_1104_MACROECONOMIC_VULNERABILITY_AND_DEBT;WB_450_DEBT;ECON_IPO;WB_1150_VOLATILITY;</t>
  </si>
  <si>
    <t>ECON_STOCKMARKET;WB_678_DIGITAL_GOVERNMENT;WB_2944_SERVERS;WB_671_STORAGE_MANAGEMENT;WB_667_ICT_INFRASTRUCTURE;WB_672_NETWORK_MANAGEMENT;WB_133_INFORMATION_AND_COMMUNICATION_TECHNOLOGIES;WB_2416_INTERNET_OF_THINGS;WB_2399_ICT_INNOVATION_AND_TRANSFORMATION;TAX_FNCACT;TAX_FNCACT_CEO;TAX_FNCACT_ENGINEER;TAX_FNCACT_ELECTRICAL_ENGINEER;TAX_FOODSTAPLES;TAX_FOODSTAPLES_BREAD;WB_1921_PRIVATE_SECTOR_DEVELOPMENT;WB_346_COMPETITIVE_INDUSTRIES;WB_1226_INDUSTRIAL_CLUSTERS_AND_VALUE_CHAINS;EPU_ECONOMY_HISTORIC;ECON_DEBT;WB_1104_MACROECONOMIC_VULNERABILITY_AND_DEBT;WB_450_DEBT;WB_698_TRADE;WB_728_PUBLIC_SERVICE_DELIVERY;WB_696_PUBLIC_SECTOR_MANAGEMENT;WB_723_PUBLIC_ADMINISTRATION;WB_2098_OUTSOURCING;ECON_INTEREST_RATES;EPU_POLICY;EPU_POLICY_INTEREST_RATES;EPU_CATS_MONETARY_POLICY;TAX_FNCACT_INVESTOR;TAX_ECON_PRICE;TAX_FNCACT_ANALYSTS;TAX_FNCACT_LEADERS;</t>
  </si>
  <si>
    <t>ECON_STOCKMARKET;EPU_ECONOMY_HISTORIC;TAX_ECON_PRICE;LEADER;TAX_FNCACT;TAX_FNCACT_PRESIDENT;USPEC_POLITICS_GENERAL1;TAX_FNCACT_VICE_PRESIDENT;TAX_FNCACT_SENIOR_VICE_PRESIDENT;EPU_CATS_REGULATION;EPU_CATS_FINANCIAL_REGULATION;WB_698_TRADE;TAX_FNCACT_MANUFACTURER;TAX_FNCACT_ANALYSTS;WB_439_MACROECONOMIC_AND_STRUCTURAL_POLICIES;WB_829_FISCAL_DECENTRALIZATION;WB_874_LOCAL_FINANCE;WB_877_ASSET_MANAGEMENT;WB_445_FISCAL_POLICY;RETIREMENT;WB_2690_CATEGORIES_OF_EMPLOYMENT;WB_2670_JOBS;WB_2689_JOBS_DIAGNOSTICS;WB_2896_RETIREMENT;TAX_WORLDLANGUAGES;TAX_WORLDLANGUAGES_ALABAMA;</t>
  </si>
  <si>
    <t>ECON_STOCKMARKET;TAX_ECON_PRICE;WB_1921_PRIVATE_SECTOR_DEVELOPMENT;WB_346_COMPETITIVE_INDUSTRIES;WB_818_INDUSTRY_POLICY_AND_REAL_SECTORS;WB_1281_MANUFACTURING;TAX_FOODSTAPLES;TAX_FOODSTAPLES_MEAT;TAX_FNCACT;TAX_FNCACT_INVESTOR;AFFECT;MARITIME;TAX_WORLDLANGUAGES;TAX_WORLDLANGUAGES_POLARIS;TAX_FNCACT_SPY;WB_696_PUBLIC_SECTOR_MANAGEMENT;WB_2048_COMPENSATION_CAREERS_AND_INCENTIVES;WB_723_PUBLIC_ADMINISTRATION;WB_724_HUMAN_RESOURCES_FOR_PUBLIC_SECTOR;EPU_ECONOMY_HISTORIC;</t>
  </si>
  <si>
    <t>TAX_ECON_PRICE;TAX_FNCACT;TAX_FNCACT_MANUFACTURER;TAX_FNCACT_ANALYSTS;</t>
  </si>
  <si>
    <t>ECON_STOCKMARKET;WB_678_DIGITAL_GOVERNMENT;WB_694_BROADCAST_AND_MEDIA;WB_133_INFORMATION_AND_COMMUNICATION_TECHNOLOGIES;MEDIA_MSM;TAX_FNCACT;TAX_FNCACT_REPORTER;KILL;CRISISLEX_CRISISLEXREC;CRISISLEX_T02_INJURED;CRISISLEX_T03_DEAD;TAX_ECON_PRICE;EPU_ECONOMY_HISTORIC;UNGP_FORESTS_RIVERS_OCEANS;TAX_FOODSTAPLES;TAX_FOODSTAPLES_GRAIN;TECH_VIRTUALREALITY;TAX_WORLDLANGUAGES;TAX_WORLDLANGUAGES_POLARIS;</t>
  </si>
  <si>
    <t>ECON_STOCKMARKET;TAX_FNCACT;TAX_FNCACT_ANALYSTS;WB_698_TRADE;TAX_ECON_PRICE;TAX_FNCACT_ANALYST;MOVEMENT_GENERAL;WB_1150_VOLATILITY;WB_1104_MACROECONOMIC_VULNERABILITY_AND_DEBT;TAX_FNCACT_CHIEF;TAX_FNCACT_EXECUTIVE;TAX_FNCACT_CHIEF_EXECUTIVE;TAX_MILITARY_TITLE;TAX_MILITARY_TITLE_OFFICER;TAX_FNCACT_OFFICER;TAX_FNCACT_EXECUTIVE_OFFICER;TAX_FNCACT_CHIEF_EXECUTIVE_OFFICER;ENV_OIL;</t>
  </si>
  <si>
    <t>TAX_FNCACT;TAX_FNCACT_LEADERS;TAX_FNCACT_CEO;LEADER;TAX_FNCACT_PRESIDENT;USPEC_POLITICS_GENERAL1;TAX_FNCACT_VICE_PRESIDENT;TAX_FNCACT_SENIOR_VICE_PRESIDENT;EPU_ECONOMY_HISTORIC;UNGP_FORESTS_RIVERS_OCEANS;TAX_WORLDLANGUAGES;TAX_WORLDLANGUAGES_POLARIS;MANMADE_DISASTER_IMPLIED;ECON_WORLDCURRENCIES;ECON_WORLDCURRENCIES_DOLLARS;KILL;TAX_FNCACT_CHILD;CRISISLEX_CRISISLEXREC;CRISISLEX_T01_CAUTION_ADVICE;SOC_EMERGINGTECH;WB_678_DIGITAL_GOVERNMENT;WB_2944_SERVERS;WB_671_STORAGE_MANAGEMENT;WB_667_ICT_INFRASTRUCTURE;WB_672_NETWORK_MANAGEMENT;WB_133_INFORMATION_AND_COMMUNICATION_TECHNOLOGIES;</t>
  </si>
  <si>
    <t>WB_698_TRADE;ECON_STOCKMARKET;TAX_ECON_PRICE;TAX_FNCACT;TAX_FNCACT_ANALYST;TAX_FNCACT_ANALYSTS;UNGP_FORESTS_RIVERS_OCEANS;WB_1150_VOLATILITY;WB_1104_MACROECONOMIC_VULNERABILITY_AND_DEBT;MEDIA_MSM;TAX_FNCACT_PUBLISHER;WB_678_DIGITAL_GOVERNMENT;WB_694_BROADCAST_AND_MEDIA;WB_133_INFORMATION_AND_COMMUNICATION_TECHNOLOGIES;</t>
  </si>
  <si>
    <t>ECON_STOCKMARKET;EPU_ECONOMY_HISTORIC;DRONES;WB_1921_PRIVATE_SECTOR_DEVELOPMENT;WB_346_COMPETITIVE_INDUSTRIES;WB_818_INDUSTRY_POLICY_AND_REAL_SECTORS;WB_1281_MANUFACTURING;WB_698_TRADE;TAX_ECON_PRICE;TAX_FNCACT;TAX_FNCACT_ANALYST;MOVEMENT_GENERAL;TAX_FNCACT_ANALYSTS;WB_1150_VOLATILITY;WB_1104_MACROECONOMIC_VULNERABILITY_AND_DEBT;</t>
  </si>
  <si>
    <t>TAX_ECON_PRICE;TAX_FNCACT;TAX_FNCACT_MANUFACTURER;</t>
  </si>
  <si>
    <t>ECON_STOCKMARKET;TAX_ECON_PRICE;TAX_FNCACT;TAX_FNCACT_OFFICIAL;TAX_FNCACT_ANALYSTS;TAX_FNCACT_ANALYST;WB_678_DIGITAL_GOVERNMENT;WB_2944_SERVERS;WB_671_STORAGE_MANAGEMENT;WB_667_ICT_INFRASTRUCTURE;WB_672_NETWORK_MANAGEMENT;WB_133_INFORMATION_AND_COMMUNICATION_TECHNOLOGIES;TAX_FNCACT_INVESTOR;</t>
  </si>
  <si>
    <t>ECON_STOCKMARKET;MEDIA_MSM;TAX_FNCACT;TAX_FNCACT_REPORTER;KILL;CRISISLEX_CRISISLEXREC;CRISISLEX_T02_INJURED;CRISISLEX_T03_DEAD;TAX_ECON_PRICE;EPU_ECONOMY_HISTORIC;UNGP_FORESTS_RIVERS_OCEANS;TAX_FOODSTAPLES;TAX_FOODSTAPLES_GRAIN;TECH_VIRTUALREALITY;TAX_WORLDLANGUAGES;TAX_WORLDLANGUAGES_POLARIS;</t>
  </si>
  <si>
    <t>SCIENCE;SOC_INNOVATION;EPU_ECONOMY_HISTORIC;WB_1921_PRIVATE_SECTOR_DEVELOPMENT;WB_346_COMPETITIVE_INDUSTRIES;WB_818_INDUSTRY_POLICY_AND_REAL_SECTORS;WB_1281_MANUFACTURING;USPEC_POLICY1;EPU_ECONOMY;WB_698_TRADE;TAX_ECON_PRICE;ECON_STOCKMARKET;TAX_FNCACT;TAX_FNCACT_ANALYST;TAX_FNCACT_ANALYSTS;TAX_FNCACT_VENDOR;ENV_OIL;ENV_NATURALGAS;ECON_EARNINGSREPORT;WB_1150_VOLATILITY;WB_1104_MACROECONOMIC_VULNERABILITY_AND_DEBT;</t>
  </si>
  <si>
    <t>siliconvalley.com</t>
  </si>
  <si>
    <t>ECON_STOCKMARKET;TAX_WEAPONS;TAX_WEAPONS_AIRCRAFT_CARRIER;UNGP_FORESTS_RIVERS_OCEANS;WB_137_WATER;TAX_FNCACT;TAX_FNCACT_ANALYST;TAX_ECON_PRICE;WB_698_TRADE;TAX_FNCACT_CHIEF;TAX_FNCACT_EXECUTIVE;TAX_FNCACT_CHIEF_EXECUTIVE;WB_678_DIGITAL_GOVERNMENT;WB_2944_SERVERS;WB_671_STORAGE_MANAGEMENT;WB_667_ICT_INFRASTRUCTURE;WB_672_NETWORK_MANAGEMENT;WB_133_INFORMATION_AND_COMMUNICATION_TECHNOLOGIES;WB_368_LEASING;EPU_ECONOMY_HISTORIC;EPU_CATS_REGULATION;WB_2670_JOBS;WB_2769_JOBS_STRATEGIES;WB_2840_INTEGRATION;WB_2836_MIGRATION_POLICIES_AND_JOBS;SELF_IDENTIFIED_HUMAN_RIGHTS;FREESPEECH;MOVEMENT_GENERAL;TAX_FNCACT_STUDENT;TAX_FNCACT_SPEAKER;DELAY;EPU_CATS_MIGRATION_FEAR_FEAR;VIOLENT_UNREST;</t>
  </si>
  <si>
    <t>WB_678_DIGITAL_GOVERNMENT;WB_2946_OPEN_SOURCE;WB_667_ICT_INFRASTRUCTURE;WB_669_SOFTWARE_INFRASTRUCTURE;WB_133_INFORMATION_AND_COMMUNICATION_TECHNOLOGIES;TAX_WORLDLANGUAGES;TAX_WORLDLANGUAGES_POLARIS;TAX_FNCACT;TAX_FNCACT_ANALYST;TAX_FNCACT_CEO;UNGP_FORESTS_RIVERS_OCEANS;LEADER;TAX_FNCACT_PRESIDENT;USPEC_POLITICS_GENERAL1;TAX_FNCACT_VICE_PRESIDENT;TAX_FNCACT_SENIOR_VICE_PRESIDENT;ECON_WORLDCURRENCIES;ECON_WORLDCURRENCIES_DOLLARS;WB_135_TRANSPORT;WB_1174_WAREHOUSING_AND_STORAGE;WB_793_TRANSPORT_AND_LOGISTICS_SERVICES;WB_566_ENVIRONMENT_AND_NATURAL_RESOURCES;WB_590_ECOSYSTEMS;WB_2670_JOBS;WB_2769_JOBS_STRATEGIES;WB_2840_INTEGRATION;WB_2836_MIGRATION_POLICIES_AND_JOBS;</t>
  </si>
  <si>
    <t>TAX_ECON_PRICE;INFO_RUMOR;WB_678_DIGITAL_GOVERNMENT;WB_2944_SERVERS;WB_671_STORAGE_MANAGEMENT;WB_667_ICT_INFRASTRUCTURE;WB_672_NETWORK_MANAGEMENT;WB_133_INFORMATION_AND_COMMUNICATION_TECHNOLOGIES;</t>
  </si>
  <si>
    <t>EPU_ECONOMY_HISTORIC;TAX_FNCACT;TAX_FNCACT_CEO;WB_678_DIGITAL_GOVERNMENT;WB_2944_SERVERS;WB_671_STORAGE_MANAGEMENT;WB_667_ICT_INFRASTRUCTURE;WB_672_NETWORK_MANAGEMENT;WB_133_INFORMATION_AND_COMMUNICATION_TECHNOLOGIES;TECH_VIRTUALREALITY;LEADER;TAX_FNCACT_PRESIDENT;USPEC_POLITICS_GENERAL1;TAX_FNCACT_VICE_PRESIDENT;TAX_FNCACT_SENIOR_VICE_PRESIDENT;DELAY;USPEC_UNCERTAINTY1;TAX_FNCACT_CHIEF;TAX_MILITARY_TITLE;TAX_MILITARY_TITLE_OFFICER;TAX_FNCACT_OFFICER;TAX_FNCACT_ENGINEERS;SCIENCE;SOC_INNOVATION;TAX_FNCACT_ANALYST;UNGP_FORESTS_RIVERS_OCEANS;ECON_WORLDCURRENCIES;ECON_WORLDCURRENCIES_DOLLARS;</t>
  </si>
  <si>
    <t>TAX_FNCACT;TAX_FNCACT_ANALYSTS;AFFECT;ECON_STOCKMARKET;WB_698_TRADE;TAX_ECON_PRICE;TAX_WORLDMAMMALS;TAX_WORLDMAMMALS_BEAR;MANMADE_DISASTER_IMPLIED;WB_845_LEGAL_AND_REGULATORY_FRAMEWORK;WB_696_PUBLIC_SECTOR_MANAGEMENT;WB_851_INTELLECTUAL_PROPERTY_RIGHTS;WB_1041_PATENTS;WB_1039_PROPERTY_LAWS_AND_REGULATIONS;EPU_CATS_REGULATION;ECON_DEBT;WB_1104_MACROECONOMIC_VULNERABILITY_AND_DEBT;WB_450_DEBT;TAX_FNCACT_CEO;APPOINTMENT;TAX_FNCACT_FOOL;CRISISLEX_T11_UPDATESSYMPATHY;TECH_VIRTUALREALITY;</t>
  </si>
  <si>
    <t>TAX_WORLDLANGUAGES;TAX_WORLDLANGUAGES_POLARIS;ECON_STOCKMARKET;TAX_ECON_PRICE;WB_698_TRADE;TECH_SUPERCOMPUTING;TAX_FNCACT;TAX_FNCACT_CEO;WB_678_DIGITAL_GOVERNMENT;WB_2944_SERVERS;WB_671_STORAGE_MANAGEMENT;WB_667_ICT_INFRASTRUCTURE;WB_672_NETWORK_MANAGEMENT;WB_133_INFORMATION_AND_COMMUNICATION_TECHNOLOGIES;WB_137_WATER;UNGP_FORESTS_RIVERS_OCEANS;MANMADE_DISASTER_IMPLIED;KILL;MARITIME_INCIDENT;MARITIME;WB_2931_IRON;WB_507_ENERGY_AND_EXTRACTIVES;WB_895_MINING_SYSTEMS;WB_1699_METAL_ORE_MINING;TAX_FNCACT_FOOL;USPEC_POLICY1;EPU_POLICY;EPU_POLICY_POLICY;</t>
  </si>
  <si>
    <t>ECON_STOCKMARKET;TAX_FNCACT;TAX_FNCACT_ANALYSTS;TAX_FNCACT_ANALYST;WB_1920_FINANCIAL_SECTOR_DEVELOPMENT;WB_332_CAPITAL_MARKETS;TAX_ECON_PRICE;TAX_FNCACT_CEO;WB_698_TRADE;TAX_FNCACT_PEER;KILL;WB_678_DIGITAL_GOVERNMENT;WB_2946_OPEN_SOURCE;WB_667_ICT_INFRASTRUCTURE;WB_669_SOFTWARE_INFRASTRUCTURE;WB_133_INFORMATION_AND_COMMUNICATION_TECHNOLOGIES;</t>
  </si>
  <si>
    <t>ECON_STOCKMARKET;SANCTIONS;TAX_ECON_PRICE;WB_698_TRADE;SOC_EMERGINGTECH;TAX_FNCACT;TAX_FNCACT_DEVELOPER;TAX_FNCACT_INSIDER;TAX_FNCACT_ANALYST;LEADER;TAX_FNCACT_PRESIDENT;USPEC_POLITICS_GENERAL1;TAX_FNCACT_CHIEF;TAX_FNCACT_EXECUTIVE;TAX_FNCACT_CHIEF_EXECUTIVE;TAX_MILITARY_TITLE;TAX_MILITARY_TITLE_OFFICER;TAX_FNCACT_OFFICER;TAX_FNCACT_EXECUTIVE_OFFICER;TAX_FNCACT_CHIEF_EXECUTIVE_OFFICER;WB_1150_VOLATILITY;WB_1104_MACROECONOMIC_VULNERABILITY_AND_DEBT;MEDICAL;TAX_FNCACT_WRITER;TAX_FNCACT_INVESTOR;TAX_ETHNICITY;TAX_ETHNICITY_ENGLISH;TAX_WORLDLANGUAGES;TAX_WORLDLANGUAGES_ENGLISH;TAX_FNCACT_MERCHANT;</t>
  </si>
  <si>
    <t>ECON_STOCKMARKET;WB_678_DIGITAL_GOVERNMENT;WB_2944_SERVERS;WB_671_STORAGE_MANAGEMENT;WB_667_ICT_INFRASTRUCTURE;WB_672_NETWORK_MANAGEMENT;WB_133_INFORMATION_AND_COMMUNICATION_TECHNOLOGIES;WB_698_TRADE;TAX_ECON_PRICE;TAX_FNCACT;TAX_FNCACT_ANALYST;MOVEMENT_GENERAL;TAX_FNCACT_ANALYSTS;UNGP_CRIME_VIOLENCE;ARMEDCONFLICT;WB_1150_VOLATILITY;WB_1104_MACROECONOMIC_VULNERABILITY_AND_DEBT;</t>
  </si>
  <si>
    <t>kvue.com</t>
  </si>
  <si>
    <t>URBAN;LEADER;TAX_FNCACT;TAX_FNCACT_PRESIDENT;USPEC_POLITICS_GENERAL1;UNGP_FORESTS_RIVERS_OCEANS;TAX_FNCACT_DIRECTOR;SOC_EMERGINGTECH;TAX_FNCACT_EMPLOYEES;</t>
  </si>
  <si>
    <t>WB_1331_HEALTH_TECHNOLOGIES;WB_1350_PHARMACEUTICALS;WB_621_HEALTH_NUTRITION_AND_POPULATION;TAX_FNCACT;TAX_FNCACT_ANALYSTS;ECON_STOCKMARKET;TAX_FNCACT_ANALYST;TAX_ECON_PRICE;MEDIA_SOCIAL;TAX_DISEASE;TAX_DISEASE_OVERWEIGHT;WB_1406_DISEASES;WB_1435_OBESITY;WB_1427_NON_COMMUNICABLE_DISEASE_AND_INJURY;EPU_ECONOMY_HISTORIC;KILL;TAX_FNCACT_EXECUTIVES;TAX_FNCACT_EXECUTIVE;EPU_CATS_MIGRATION_FEAR_FEAR;TAX_FOODSTAPLES;TAX_FOODSTAPLES_GRAIN;</t>
  </si>
  <si>
    <t>TAX_FNCACT;TAX_FNCACT_INSIDER;</t>
  </si>
  <si>
    <t>ECON_STOCKMARKET;WB_698_TRADE;TAX_FNCACT;TAX_FNCACT_ANALYSTS;</t>
  </si>
  <si>
    <t>bworldonline.com</t>
  </si>
  <si>
    <t>TAX_FNCACT;TAX_FNCACT_EXECUTIVE;TAX_FNCACT_CEO;ECON_STOCKMARKET;EPU_ECONOMY_HISTORIC;TAX_FNCACT_CHIEF;TAX_MILITARY_TITLE;TAX_MILITARY_TITLE_OFFICER;TAX_FNCACT_OFFICER;LEGISLATION;EPU_POLICY;EPU_POLICY_LAW;SOC_INNOVATION;WB_678_DIGITAL_GOVERNMENT;WB_2944_SERVERS;WB_671_STORAGE_MANAGEMENT;WB_667_ICT_INFRASTRUCTURE;WB_672_NETWORK_MANAGEMENT;WB_133_INFORMATION_AND_COMMUNICATION_TECHNOLOGIES;TAX_FNCACT_DESIGNER;CRISISLEX_CRISISLEXREC;TAX_FNCACT_ENGINEERS;TAX_FNCACT_STAFF_MEMBERS;CRISISLEX_T11_UPDATESSYMPATHY;TAX_WORLDMAMMALS;TAX_WORLDMAMMALS_HUMAN;UNGP_FORESTS_RIVERS_OCEANS;WB_841_JUSTICE_SYSTEM_ADMINISTRATION;WB_696_PUBLIC_SECTOR_MANAGEMENT;WB_840_JUSTICE;WB_1211_HUMAN_RESOURCES;TAX_FNCACT_INVESTOR;TAX_FNCACT_VETERAN;TAX_FNCACT_EXECUTIVES;TRANSPARENCY;TAX_FNCACT_DIRECTOR;WB_674_SHARED_INFRASTRUCTURE;WB_676_CLOUD_COMPUTING;</t>
  </si>
  <si>
    <t>UNGP_FORESTS_RIVERS_OCEANS;WB_698_TRADE;TAX_FNCACT;TAX_FNCACT_ANALYSTS;ECON_STOCKMARKET;EPU_CATS_REGULATION;</t>
  </si>
  <si>
    <t>ECON_STOCKMARKET;LEADER;TAX_FNCACT;TAX_FNCACT_PRESIDENT;USPEC_POLITICS_GENERAL1;TAX_FNCACT_CHIEF;TAX_MILITARY_TITLE;TAX_MILITARY_TITLE_OFFICER;TAX_FNCACT_OFFICER;TAX_FNCACT_CHIEF_OPERATING_OFFICER;TAX_FNCACT_EXECUTIVE;TAX_FNCACT_CHIEF_EXECUTIVE;TAX_FNCACT_EXECUTIVE_OFFICER;TAX_FNCACT_CHIEF_EXECUTIVE_OFFICER;TAX_FNCACT_CHAIRMAN;TAX_FNCACT_CHAIRMAN_OF_THE_BOARD;TAX_FNCACT_DIRECTORS;WB_698_TRADE;TAX_ECON_PRICE;TAX_FNCACT_ANALYST;MOVEMENT_GENERAL;TAX_FNCACT_ANALYSTS;WB_1150_VOLATILITY;WB_1104_MACROECONOMIC_VULNERABILITY_AND_DEBT;</t>
  </si>
  <si>
    <t>TAX_FNCACT;TAX_FNCACT_LEADER;TAX_FNCACT_MAJORITY_LEADER;WB_566_ENVIRONMENT_AND_NATURAL_RESOURCES;WB_1777_FORESTS;WB_590_ECOSYSTEMS;UNGP_FORESTS_RIVERS_OCEANS;TAX_FNCACT_OFFICIALS;EPU_ECONOMY;EPU_ECONOMY_HISTORIC;WB_471_ECONOMIC_GROWTH;SLFID_ECONOMIC_DEVELOPMENT;TAX_FNCACT_OFFICIAL;WB_698_TRADE;SOC_POINTSOFINTEREST;SOC_POINTSOFINTEREST_HEADQUARTERS;APPOINTMENT;LEADER;TAX_FNCACT_GOVERNOR;TAX_FNCACT_SPEAKER;TAX_WORLDMAMMALS;TAX_WORLDMAMMALS_WOLF;TAX_FNCACT_CEO;USPEC_POLICY1;</t>
  </si>
  <si>
    <t>expert.com.ua</t>
  </si>
  <si>
    <t>MEDIA_MSM;TAX_FNCACT;TAX_FNCACT_LEADER;WB_566_ENVIRONMENT_AND_NATURAL_RESOURCES;WB_590_ECOSYSTEMS;UNGP_FORESTS_RIVERS_OCEANS;WB_678_DIGITAL_GOVERNMENT;WB_2946_OPEN_SOURCE;WB_667_ICT_INFRASTRUCTURE;WB_669_SOFTWARE_INFRASTRUCTURE;WB_133_INFORMATION_AND_COMMUNICATION_TECHNOLOGIES;TAX_FNCACT_VETERAN;TAX_ECON_PRICE;</t>
  </si>
  <si>
    <t>TAX_FNCACT;TAX_FNCACT_EDITOR;TAX_FNCACT_CHIEF;MEDIA_MSM;WB_698_TRADE;TAX_ECON_PRICE;ECON_STOCKMARKET;TAX_FNCACT_ANALYST;MOVEMENT_GENERAL;TAX_FNCACT_ANALYSTS;WB_1150_VOLATILITY;WB_1104_MACROECONOMIC_VULNERABILITY_AND_DEBT;</t>
  </si>
  <si>
    <t>ECON_STOCKMARKET;TAX_WORLDMAMMALS;TAX_WORLDMAMMALS_BEAR;TAX_ECON_PRICE;EPU_ECONOMY_HISTORIC;KILL;TAX_WORLDMAMMALS_BEARS;TAX_FNCACT;TAX_FNCACT_CEO;TAX_FNCACT_ANALYST;EPU_CATS_MIGRATION_FEAR_FEAR;WB_698_TRADE;WB_1973_FINANCIAL_RISK_REDUCTION;WB_435_AGRICULTURE_AND_FOOD_SECURITY;WB_337_INSURANCE;WB_1967_AGRICULTURAL_RISK_AND_SECURITY;USPEC_POLICY1;EPU_POLICY;EPU_POLICY_POLICY;TAX_FNCACT_TRADER;MEDIA_SOCIAL;</t>
  </si>
  <si>
    <t>ECON_STOCKMARKET;EPU_ECONOMY_HISTORIC;TAX_ECON_PRICE;USPEC_POLICY1;EPU_POLICY;EPU_POLICY_SPENDING;WB_698_TRADE;TAX_WORLDLANGUAGES;TAX_WORLDLANGUAGES_POLARI;UNGP_FORESTS_RIVERS_OCEANS;TAX_FNCACT;TAX_FNCACT_INSIDER;MANMADE_DISASTER_IMPLIED;MEDIA_SOCIAL;</t>
  </si>
  <si>
    <t>gestion.pe</t>
  </si>
  <si>
    <t>builderonline.com</t>
  </si>
  <si>
    <t>ECON_STOCKMARKET;CRISISLEX_T11_UPDATESSYMPATHY;TAX_ECON_PRICE;EPU_UNCERTAINTY;EPU_ECONOMY;EPU_ECONOMY_HISTORIC;TAX_FNCACT;TAX_FNCACT_ANALYST;WB_696_PUBLIC_SECTOR_MANAGEMENT;WB_2048_COMPENSATION_CAREERS_AND_INCENTIVES;WB_723_PUBLIC_ADMINISTRATION;WB_724_HUMAN_RESOURCES_FOR_PUBLIC_SECTOR;</t>
  </si>
  <si>
    <t>ENV_OIL;ENV_METALS;WB_2937_SILVER;WB_507_ENERGY_AND_EXTRACTIVES;WB_895_MINING_SYSTEMS;WB_1699_METAL_ORE_MINING;TAX_FNCACT;TAX_FNCACT_FOOL;ECON_STOCKMARKET;GENERAL_GOVERNMENT;EPU_POLICY;EPU_POLICY_GOVERNMENT;USPEC_POLICY1;TAX_FNCACT_INVESTOR;TAX_FNCACT_CEO;EPU_POLICY_REGULATORY;WB_2299_PIPELINES;WB_539_OIL_AND_GAS_POLICY_STRATEGY_AND_INSTITUTIONS;WB_548_PPP_IN_OIL_AND_GAS;WB_135_TRANSPORT;TAX_FNCACT_ANALYSTS;UNGP_FORESTS_RIVERS_OCEANS;ENV_NATURALGAS;TAX_ECON_PRICE;FUELPRICES;CRISISLEX_T11_UPDATESSYMPATHY;WB_2936_GOLD;EPU_POLICY_SPENDING;TAX_FNCACT_MINER;EPU_POLICY_POLICY;</t>
  </si>
  <si>
    <t>ECON_STOCKMARKET;GENERAL_GOVERNMENT;EPU_POLICY;EPU_POLICY_GOVERNMENT;USPEC_POLICY1;TAX_FNCACT;TAX_FNCACT_INVESTOR;ENV_OIL;ENV_METALS;WB_2937_SILVER;WB_507_ENERGY_AND_EXTRACTIVES;WB_895_MINING_SYSTEMS;WB_1699_METAL_ORE_MINING;TAX_FNCACT_CEO;EPU_POLICY_REGULATORY;WB_2299_PIPELINES;WB_539_OIL_AND_GAS_POLICY_STRATEGY_AND_INSTITUTIONS;WB_548_PPP_IN_OIL_AND_GAS;WB_135_TRANSPORT;TAX_FNCACT_ANALYSTS;UNGP_FORESTS_RIVERS_OCEANS;ENV_NATURALGAS;TAX_ECON_PRICE;FUELPRICES;CRISISLEX_T11_UPDATESSYMPATHY;WB_2936_GOLD;EPU_POLICY_SPENDING;TAX_FNCACT_MINER;TAX_FNCACT_FOOL;EPU_POLICY_POLICY;</t>
  </si>
  <si>
    <t>ECON_STOCKMARKET;WB_2416_INTERNET_OF_THINGS;WB_2399_ICT_INNOVATION_AND_TRANSFORMATION;WB_133_INFORMATION_AND_COMMUNICATION_TECHNOLOGIES;TAX_FNCACT;TAX_FNCACT_ANALYSTS;TAX_ECON_PRICE;AFFECT;ECON_EARNINGSREPORT;TAX_FNCACT_TRADERS;WB_698_TRADE;</t>
  </si>
  <si>
    <t>ECON_STOCKMARKET;TAX_FNCACT;TAX_FNCACT_CEO;TAX_WORLDLANGUAGES;TAX_WORLDLANGUAGES_POLARIS;WB_678_DIGITAL_GOVERNMENT;WB_674_SHARED_INFRASTRUCTURE;WB_667_ICT_INFRASTRUCTURE;WB_676_CLOUD_COMPUTING;WB_133_INFORMATION_AND_COMMUNICATION_TECHNOLOGIES;TAX_ECON_PRICE;TAX_FNCACT_FOOL;TAX_FNCACT_EXECUTIVE;TAX_FNCACT_DIRECTORS;USPEC_POLICY1;EPU_POLICY;EPU_POLICY_POLICY;</t>
  </si>
  <si>
    <t>TAX_FNCACT;TAX_FNCACT_DIRECTOR;EDUCATION;</t>
  </si>
  <si>
    <t>ECON_STOCKMARKET;TAX_FNCACT;TAX_FNCACT_CEO;TAX_FNCACT_LEADERS;TECH_VIRTUALREALITY;WB_678_DIGITAL_GOVERNMENT;WB_674_SHARED_INFRASTRUCTURE;WB_667_ICT_INFRASTRUCTURE;WB_676_CLOUD_COMPUTING;WB_133_INFORMATION_AND_COMMUNICATION_TECHNOLOGIES;EPU_ECONOMY_HISTORIC;TAX_ETHNICITY;TAX_ETHNICITY_CHOPS;TAX_FNCACT_BACHELOR;TAX_FNCACT_EXECUTIVE;WB_2299_PIPELINES;WB_539_OIL_AND_GAS_POLICY_STRATEGY_AND_INSTITUTIONS;WB_507_ENERGY_AND_EXTRACTIVES;WB_548_PPP_IN_OIL_AND_GAS;TAX_ECON_PRICE;MEDIA_SOCIAL;UNREST_BELLIGERENT;TAX_FNCACT_ANALYSTS;UNGP_FORESTS_RIVERS_OCEANS;TAX_FNCACT_OPERATOR;GEN_HOLIDAY;ECON_IPO;TAX_FNCACT_ADVISER;TAX_FNCACT_REPRESENTATIVE;TAX_FNCACT_AUTHOR;</t>
  </si>
  <si>
    <t>ECON_STOCKMARKET;TAX_FNCACT;TAX_FNCACT_ANALYSTS;TAX_ECON_PRICE;WB_698_TRADE;TAX_FNCACT_ANALYST;</t>
  </si>
  <si>
    <t>TAX_ECON_PRICE;TAX_FNCACT;TAX_FNCACT_MANUFACTURER;LEADER;</t>
  </si>
  <si>
    <t>ECON_STOCKMARKET;EPU_POLICY;EPU_POLICY_FEDERAL_RESERVE;EPU_CATS_MONETARY_POLICY;USPEC_POLICY1;EPU_POLICY_POLICY;WB_444_MONETARY_POLICY;WB_439_MACROECONOMIC_AND_STRUCTURAL_POLICIES;EPU_POLICY_MONETARY_POLICY;ECON_EARNINGSREPORT;TAX_FNCACT;TAX_FNCACT_CEO;TAX_ECON_PRICE;TAX_FNCACT_INVESTOR;MOVEMENT_GENERAL;TAX_FNCACT_SPECIALIST;WB_696_PUBLIC_SECTOR_MANAGEMENT;WB_831_GOVERNANCE;WB_728_PUBLIC_SERVICE_DELIVERY;WB_845_LEGAL_AND_REGULATORY_FRAMEWORK;WB_723_PUBLIC_ADMINISTRATION;WB_507_ENERGY_AND_EXTRACTIVES;WB_410_BUSINESS_LAW_AND_REGULATION;WB_417_CORPORATE_GOVERNANCE;WB_515_POWER_SECTOR_POLICY_AND_INSTITUTIONS;WB_519_UTILITIES_GOVERNANCE_AND_PERFORMANCE;WB_1920_FINANCIAL_SECTOR_DEVELOPMENT;WB_847_COMPANY_AND_CORPORATE_LAW;WB_332_CAPITAL_MARKETS;WB_721_STATE_OWNED_ENTERPRISES;WB_841_JUSTICE_SYSTEM_ADMINISTRATION;WB_1922_GOVERNANCE_STRUCTURES;WB_840_JUSTICE;TAX_FNCACT_FOOL;</t>
  </si>
  <si>
    <t>ECON_STOCKMARKET;USPEC_POLICY1;WB_698_TRADE;TAX_FNCACT;TAX_FNCACT_ANALYST;TAX_FNCACT_ANALYSTS;TAX_ECON_PRICE;EPU_ECONOMY_HISTORIC;WB_696_PUBLIC_SECTOR_MANAGEMENT;WB_713_PUBLIC_FINANCE;WB_1045_TREASURY;TAX_FNCACT_CHIEF;TAX_FNCACT_EXECUTIVE;TAX_FNCACT_CHIEF_EXECUTIVE;TAX_MILITARY_TITLE;TAX_MILITARY_TITLE_OFFICER;TAX_FNCACT_OFFICER;TAX_FNCACT_EXECUTIVE_OFFICER;TAX_FNCACT_CHIEF_EXECUTIVE_OFFICER;WB_1150_VOLATILITY;WB_1104_MACROECONOMIC_VULNERABILITY_AND_DEBT;MOVEMENT_GENERAL;</t>
  </si>
  <si>
    <t>TAX_WORLDARACHNIDS;TAX_WORLDARACHNIDS_TICK;TAX_FNCACT;TAX_FNCACT_ANALYSTS;</t>
  </si>
  <si>
    <t>TAX_FNCACT;TAX_FNCACT_ANALYSTS;TAX_ECON_PRICE;TAX_FNCACT_CFO;USPEC_POLICY1;EPU_POLICY;EPU_POLICY_SPENDING;WB_698_TRADE;</t>
  </si>
  <si>
    <t>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EDUCATION;SOC_POINTSOFINTEREST;SOC_POINTSOFINTEREST_UNIVERSITY;TAX_ETHNICITY;TAX_ETHNICITY_CHINESE;TAX_WORLDLANGUAGES;TAX_WORLDLANGUAGES_CHINESE;TAX_FNCACT;TAX_FNCACT_FOUNDER;TAX_FNCACT_CEO;UNGP_FORESTS_RIVERS_OCEANS;TAX_WORLDMAMMALS;TAX_WORLDMAMMALS_HUMAN;WB_2944_SERVERS;WB_671_STORAGE_MANAGEMENT;WB_667_ICT_INFRASTRUCTURE;WB_672_NETWORK_MANAGEMENT;WB_2946_OPEN_SOURCE;WB_669_SOFTWARE_INFRASTRUCTURE;CRISISLEX_T11_UPDATESSYMPATHY;TAX_FNCACT_ANALYST;EPU_ECONOMY_HISTORIC;</t>
  </si>
  <si>
    <t>ECON_STOCKMARKET;WB_678_DIGITAL_GOVERNMENT;WB_694_BROADCAST_AND_MEDIA;WB_133_INFORMATION_AND_COMMUNICATION_TECHNOLOGIES;ECON_EARNINGSREPORT;TAX_FNCACT;TAX_FNCACT_TRADERS;TAX_FNCACT_ANALYSTS;WB_1150_VOLATILITY;WB_1104_MACROECONOMIC_VULNERABILITY_AND_DEBT;WB_698_TRADE;TAX_ECON_PRICE;</t>
  </si>
  <si>
    <t>ECON_STOCKMARKET;GENERAL_GOVERNMENT;EPU_POLICY;EPU_POLICY_GOVERNMENT;USPEC_POLICY1;TAX_FNCACT;TAX_FNCACT_INVESTOR;ENV_OIL;ENV_METALS;WB_2937_SILVER;WB_507_ENERGY_AND_EXTRACTIVES;WB_895_MINING_SYSTEMS;WB_1699_METAL_ORE_MINING;TAX_FNCACT_CEO;EPU_POLICY_REGULATORY;WB_2299_PIPELINES;WB_539_OIL_AND_GAS_POLICY_STRATEGY_AND_INSTITUTIONS;WB_548_PPP_IN_OIL_AND_GAS;WB_135_TRANSPORT;TAX_FNCACT_ANALYSTS;UNGP_FORESTS_RIVERS_OCEANS;ENV_NATURALGAS;TAX_ECON_PRICE;FUELPRICES;CRISISLEX_T11_UPDATESSYMPATHY;WB_2936_GOLD;EPU_POLICY_SPENDING;TAX_FNCACT_MINER;TAX_FNCACT_FOOL;EPU_POLICY_POLICY;TAX_FNCACT_WRITER;TAX_FNCACT_DIRECTOR;TRIAL;TAX_FNCACT_ATTORNEY;TAX_FNCACT_CONSULTANT;</t>
  </si>
  <si>
    <t>theregister.co.uk</t>
  </si>
  <si>
    <t>WB_845_LEGAL_AND_REGULATORY_FRAMEWORK;WB_696_PUBLIC_SECTOR_MANAGEMENT;WB_851_INTELLECTUAL_PROPERTY_RIGHTS;WB_1041_PATENTS;WB_1039_PROPERTY_LAWS_AND_REGULATIONS;TAX_FNCACT;TAX_FNCACT_DESIGNER;WB_698_TRADE;BAN;TAX_FNCACT_ARCHITECT;TRIAL;EPU_CATS_REGULATION;ARMEDCONFLICT;EPU_CATS_NATIONAL_SECURITY;WB_1921_PRIVATE_SECTOR_DEVELOPMENT;WB_405_BUSINESS_CLIMATE;WB_2531_INSPECTIONS_LICENSING_AND_PERMITS;WB_2530_BUSINESS_ENVIRONMENT;WB_376_INNOVATION_TECHNOLOGY_AND_ENTREPRENEURSHIP;WB_1917_INTELLECTUAL_PROPERTY;WB_377_FIRM_INNOVATION_PRODUCTIVITY_AND_GROWTH;EPU_ECONOMY_HISTORIC;WB_406_COMPETITION_POLICY;WB_2101_ANTITRUST;</t>
  </si>
  <si>
    <t>WB_678_DIGITAL_GOVERNMENT;WB_694_BROADCAST_AND_MEDIA;WB_133_INFORMATION_AND_COMMUNICATION_TECHNOLOGIES;ECON_STOCKMARKET;ECON_EARNINGSREPORT;UNGP_FORESTS_RIVERS_OCEANS;INFO_RUMOR;CRISISLEX_CRISISLEXREC;TAX_FNCACT;TAX_FNCACT_ANALYSTS;TAX_ECON_PRICE;WB_698_TRADE;</t>
  </si>
  <si>
    <t>insidermonkey.com</t>
  </si>
  <si>
    <t>EPU_ECONOMY_HISTORIC;ECON_STOCKMARKET;KILL;CRISISLEX_T03_DEAD;UNGP_FORESTS_RIVERS_OCEANS;CRISISLEX_CRISISLEXREC;DEATH_PENALTY;</t>
  </si>
  <si>
    <t>ECON_STOCKMARKET;EPU_POLICY;EPU_POLICY_FEDERAL_RESERVE;EPU_CATS_MONETARY_POLICY;USPEC_POLICY1;EPU_POLICY_POLICY;WB_444_MONETARY_POLICY;WB_439_MACROECONOMIC_AND_STRUCTURAL_POLICIES;EPU_POLICY_MONETARY_POLICY;ECON_EARNINGSREPORT;TAX_FNCACT;TAX_FNCACT_CEO;TAX_ECON_PRICE;TAX_FNCACT_INVESTOR;MOVEMENT_GENERAL;TAX_FNCACT_SPECIALIST;WB_696_PUBLIC_SECTOR_MANAGEMENT;WB_831_GOVERNANCE;WB_728_PUBLIC_SERVICE_DELIVERY;WB_845_LEGAL_AND_REGULATORY_FRAMEWORK;WB_723_PUBLIC_ADMINISTRATION;WB_507_ENERGY_AND_EXTRACTIVES;WB_410_BUSINESS_LAW_AND_REGULATION;WB_417_CORPORATE_GOVERNANCE;WB_515_POWER_SECTOR_POLICY_AND_INSTITUTIONS;WB_519_UTILITIES_GOVERNANCE_AND_PERFORMANCE;WB_1920_FINANCIAL_SECTOR_DEVELOPMENT;WB_847_COMPANY_AND_CORPORATE_LAW;WB_332_CAPITAL_MARKETS;WB_721_STATE_OWNED_ENTERPRISES;WB_841_JUSTICE_SYSTEM_ADMINISTRATION;WB_1922_GOVERNANCE_STRUCTURES;WB_840_JUSTICE;TAX_FNCACT_FOOL;TAX_FNCACT_WRITER;TAX_FNCACT_DIRECTOR;TRIAL;TAX_FNCACT_ATTORNEY;TAX_FNCACT_CONSULTANT;</t>
  </si>
  <si>
    <t>christianpost.com</t>
  </si>
  <si>
    <t>WB_698_TRADE;TAX_ECON_PRICE;ECON_STOCKMARKET;TAX_FNCACT;TAX_FNCACT_ANALYST;MOVEMENT_GENERAL;TAX_FNCACT_ANALYSTS;WB_1150_VOLATILITY;WB_1104_MACROECONOMIC_VULNERABILITY_AND_DEBT;</t>
  </si>
  <si>
    <t>news4j.com</t>
  </si>
  <si>
    <t>ECON_STOCKMARKET;SOC_TECHNOLOGYSECTOR;PROTEST;TAX_ECON_PRICE;ECON_DEBT;WB_1104_MACROECONOMIC_VULNERABILITY_AND_DEBT;WB_450_DEBT;EPU_ECONOMY_HISTORIC;WB_1150_VOLATILITY;</t>
  </si>
  <si>
    <t>WB_678_DIGITAL_GOVERNMENT;WB_694_BROADCAST_AND_MEDIA;WB_133_INFORMATION_AND_COMMUNICATION_TECHNOLOGIES;TAX_FNCACT;TAX_FNCACT_ORDERLY;WB_698_TRADE;TAX_FNCACT_ANALYST;MEDIA_SOCIAL;TECH_VIRTUALREALITY;TAX_ECON_PRICE;ECON_IPO;TAX_FNCACT_ADVISER;TAX_FNCACT_REPRESENTATIVE;TAX_FNCACT_AUTHOR;</t>
  </si>
  <si>
    <t>einnews.com</t>
  </si>
  <si>
    <t>SCIENCE;TAX_FNCACT;TAX_FNCACT_PRACTITIONERS;WB_678_DIGITAL_GOVERNMENT;WB_2944_SERVERS;WB_671_STORAGE_MANAGEMENT;WB_667_ICT_INFRASTRUCTURE;WB_672_NETWORK_MANAGEMENT;WB_133_INFORMATION_AND_COMMUNICATION_TECHNOLOGIES;EDUCATION;SOC_POINTSOFINTEREST;SOC_POINTSOFINTEREST_UNIVERSITIES;CRISISLEX_T11_UPDATESSYMPATHY;WB_566_ENVIRONMENT_AND_NATURAL_RESOURCES;WB_590_ECOSYSTEMS;UNGP_FORESTS_RIVERS_OCEANS;EPU_ECONOMY_HISTORIC;WB_2670_JOBS;WB_696_PUBLIC_SECTOR_MANAGEMENT;WB_2048_COMPENSATION_CAREERS_AND_INCENTIVES;WB_723_PUBLIC_ADMINISTRATION;WB_724_HUMAN_RESOURCES_FOR_PUBLIC_SECTOR;TAX_FNCACT_DRIVER;WB_2381_SOFTWARE_DEVELOPMENT;WB_2375_ICT_METHODS_AND_PROCEDURES;TAX_FNCACT_CHAIRPERSON;MEDIA_SOCIAL;WB_694_BROADCAST_AND_MEDIA;TAX_FNCACT_PUBLISHER;USPEC_POLICY1;EPU_POLICY;EPU_POLICY_POLICY;</t>
  </si>
  <si>
    <t>TAX_FNCACT;TAX_FNCACT_MOVERS;ECON_STOCKMARKET;TAX_FNCACT_ANALYST;WB_678_DIGITAL_GOVERNMENT;WB_694_BROADCAST_AND_MEDIA;WB_133_INFORMATION_AND_COMMUNICATION_TECHNOLOGIES;WB_698_TRADE;TAX_ECON_PRICE;MOVEMENT_GENERAL;TAX_FNCACT_ANALYSTS;WB_1150_VOLATILITY;WB_1104_MACROECONOMIC_VULNERABILITY_AND_DEBT;</t>
  </si>
  <si>
    <t>ECON_STOCKMARKET;WB_678_DIGITAL_GOVERNMENT;WB_694_BROADCAST_AND_MEDIA;WB_133_INFORMATION_AND_COMMUNICATION_TECHNOLOGIES;TAX_WORLDMAMMALS;TAX_WORLDMAMMALS_BEAR;TAX_ECON_PRICE;EPU_ECONOMY_HISTORIC;KILL;TAX_WORLDMAMMALS_BEARS;TAX_FNCACT;TAX_FNCACT_CEO;TAX_FNCACT_ANALYST;EPU_CATS_MIGRATION_FEAR_FEAR;WB_698_TRADE;WB_1973_FINANCIAL_RISK_REDUCTION;WB_435_AGRICULTURE_AND_FOOD_SECURITY;WB_337_INSURANCE;WB_1967_AGRICULTURAL_RISK_AND_SECURITY;USPEC_POLICY1;EPU_POLICY;EPU_POLICY_POLICY;TAX_FNCACT_TRADER;MEDIA_SOCIAL;</t>
  </si>
  <si>
    <t>fortune.com</t>
  </si>
  <si>
    <t>USPEC_POLITICS_GENERAL1;TAX_FNCACT;TAX_FNCACT_ANALYSTS;TAX_FNCACT_CEO;TAX_ECON_PRICE;TAX_FNCACT_ANALYST;GEN_HOLIDAY;UNGP_FORESTS_RIVERS_OCEANS;ECON_STOCKMARKET;</t>
  </si>
  <si>
    <t>ECON_STOCKMARKET;WB_678_DIGITAL_GOVERNMENT;WB_694_BROADCAST_AND_MEDIA;WB_133_INFORMATION_AND_COMMUNICATION_TECHNOLOGIES;TAX_FNCACT;TAX_FNCACT_CEO;TAX_FNCACT_LEADERS;TECH_VIRTUALREALITY;WB_674_SHARED_INFRASTRUCTURE;WB_667_ICT_INFRASTRUCTURE;WB_676_CLOUD_COMPUTING;EPU_ECONOMY_HISTORIC;TAX_ETHNICITY;TAX_ETHNICITY_CHOPS;TAX_FNCACT_BACHELOR;TAX_FNCACT_EXECUTIVE;WB_2299_PIPELINES;WB_539_OIL_AND_GAS_POLICY_STRATEGY_AND_INSTITUTIONS;WB_507_ENERGY_AND_EXTRACTIVES;WB_548_PPP_IN_OIL_AND_GAS;TAX_ECON_PRICE;MEDIA_SOCIAL;UNREST_BELLIGERENT;TAX_FNCACT_ANALYSTS;UNGP_FORESTS_RIVERS_OCEANS;TAX_FNCACT_OPERATOR;GEN_HOLIDAY;ECON_IPO;TAX_FNCACT_ADVISER;TAX_FNCACT_REPRESENTATIVE;TAX_FNCACT_AUTHOR;</t>
  </si>
  <si>
    <t>eastbaytimes.com</t>
  </si>
  <si>
    <t>ECON_STOCKMARKET;WB_698_TRADE;GENERAL_HEALTH;MEDICAL;ENV_SOLAR;ECON_HOUSING_PRICES;WB_2180_MUTUAL_FUNDS;WB_336_NON_BANK_FINANCIAL_INSTITUTIONS;WB_341_INVESTMENT_FUNDS;WB_1920_FINANCIAL_SECTOR_DEVELOPMENT;WB_332_CAPITAL_MARKETS;TAX_FNCACT;TAX_FNCACT_SPY;TAX_ECON_PRICE;</t>
  </si>
  <si>
    <t>ECON_STOCKMARKET;WB_845_LEGAL_AND_REGULATORY_FRAMEWORK;WB_696_PUBLIC_SECTOR_MANAGEMENT;WB_851_INTELLECTUAL_PROPERTY_RIGHTS;WB_1041_PATENTS;WB_1039_PROPERTY_LAWS_AND_REGULATIONS;TAX_ECON_PRICE;WB_698_TRADE;TAX_FNCACT;TAX_FNCACT_DESIGNER;BAN;TAX_FNCACT_ARCHITECT;TAX_FNCACT_TRADERS;ECON_DEBT;WB_1104_MACROECONOMIC_VULNERABILITY_AND_DEBT;WB_450_DEBT;WB_1150_VOLATILITY;TAX_FNCACT_ANALYSTS;TAX_FNCACT_ANALYST;TAX_FNCACT_INSIDER;EPU_ECONOMY_HISTORIC;TAX_FNCACT_MANAGER;TAX_FNCACT_ENGINEER;TAX_FNCACT_WRITER;EPU_ECONOMY;UNREST_CRACKDOWN;TAX_ETHNICITY;TAX_ETHNICITY_CHINESE;TAX_WORLDLANGUAGES;TAX_WORLDLANGUAGES_CHINESE;UNGP_FORESTS_RIVERS_OCEANS;</t>
  </si>
  <si>
    <t>MEDIA_SOCIAL;TAX_FNCACT;TAX_FNCACT_ADVERTISER;TAX_ECON_PRICE;TAX_FNCACT_LEADER;WB_1920_FINANCIAL_SECTOR_DEVELOPMENT;WB_332_CAPITAL_MARKETS;ECON_STOCKMARKET;WB_698_TRADE;WB_1331_HEALTH_TECHNOLOGIES;WB_2453_ORGANIZED_CRIME;WB_1350_PHARMACEUTICALS;WB_2433_CONFLICT_AND_VIOLENCE;WB_621_HEALTH_NUTRITION_AND_POPULATION;WB_2432_FRAGILITY_CONFLICT_AND_VIOLENCE;WB_2456_DRUGS_AND_NARCOTICS;GENERAL_HEALTH;TAX_DISEASE;TAX_DISEASE_DISEASES;WB_1406_DISEASES;UNGP_HEALTHCARE;TAX_DISEASE_ARTHRITIS;TAX_CHRONICDISEASE;TAX_CHRONICDISEASE_ARTHRITIS;TAX_DISEASE_RHEUMATOID_ARTHRITIS;TAX_DISEASE_DISEASE;TAX_DISEASE_CROHN_DISEASE;TAX_DISEASE_ULCERATIVE;TAX_DISEASE_COLITIS;TAX_DISEASE_ULCERATIVE_COLITIS;TAX_FNCACT_CFO;GEN_HOLIDAY;</t>
  </si>
  <si>
    <t>celebcafe.org</t>
  </si>
  <si>
    <t>TAX_FNCACT;TAX_FNCACT_MANUFACTURER;TAX_FNCACT_ANALYSTS;TAX_ECON_PRICE;EPU_ECONOMY_HISTORIC;TAX_FNCACT_ANALYST;ECON_DEBT;WB_1104_MACROECONOMIC_VULNERABILITY_AND_DEBT;WB_450_DEBT;ECON_STOCKMARKET;WB_698_TRADE;</t>
  </si>
  <si>
    <t>twincountynews.com</t>
  </si>
  <si>
    <t>SOC_TECHNOLOGYSECTOR;TAX_ECON_PRICE;ECON_DEBT;WB_1104_MACROECONOMIC_VULNERABILITY_AND_DEBT;WB_450_DEBT;WB_1150_VOLATILITY;CRISISLEX_C07_SAFETY;TAX_FNCACT;TAX_FNCACT_OFFICIAL;USPEC_POLICY1;EPU_POLICY;EPU_POLICY_POLICY;ECON_STOCKMARKET;WB_678_DIGITAL_GOVERNMENT;WB_2946_OPEN_SOURCE;WB_667_ICT_INFRASTRUCTURE;WB_669_SOFTWARE_INFRASTRUCTURE;WB_133_INFORMATION_AND_COMMUNICATION_TECHNOLOGIES;TAX_FNCACT_ANALYSTS;</t>
  </si>
  <si>
    <t>TAX_FNCACT;TAX_FNCACT_ANALYSTS;ECON_STOCKMARKET;WB_698_TRADE;</t>
  </si>
  <si>
    <t>WB_1921_PRIVATE_SECTOR_DEVELOPMENT;WB_405_BUSINESS_CLIMATE;WB_2531_INSPECTIONS_LICENSING_AND_PERMITS;WB_2530_BUSINESS_ENVIRONMENT;EPU_CATS_REGULATION;ECON_EARNINGSREPORT;</t>
  </si>
  <si>
    <t>WB_696_PUBLIC_SECTOR_MANAGEMENT;ECON_DEBT;WB_1104_MACROECONOMIC_VULNERABILITY_AND_DEBT;WB_450_DEBT;USPEC_POLICY1;EPU_POLICY;EPU_POLICY_TAX;EPU_ECONOMY_HISTORIC;WB_1921_PRIVATE_SECTOR_DEVELOPMENT;AFFECT;</t>
  </si>
  <si>
    <t>TAX_FNCACT;TAX_FNCACT_ORDERLY;ECON_STOCKMARKET;WB_698_TRADE;TAX_FNCACT_ANALYST;MEDIA_SOCIAL;TECH_VIRTUALREALITY;TAX_ECON_PRICE;ECON_IPO;TAX_FNCACT_ADVISER;TAX_FNCACT_REPRESENTATIVE;TAX_FNCACT_AUTHOR;WB_1331_HEALTH_TECHNOLOGIES;WB_1350_PHARMACEUTICALS;WB_621_HEALTH_NUTRITION_AND_POPULATION;</t>
  </si>
  <si>
    <t>UNGP_FORESTS_RIVERS_OCEANS;WB_698_TRADE;TAX_FNCACT;TAX_FNCACT_ANALYSTS;ECON_STOCKMARKET;</t>
  </si>
  <si>
    <t>ECON_STOCKMARKET;ECON_EARNINGSREPORT;TAX_FNCACT;TAX_FNCACT_TRADERS;TAX_FNCACT_ANALYSTS;WB_1150_VOLATILITY;WB_1104_MACROECONOMIC_VULNERABILITY_AND_DEBT;WB_698_TRADE;TAX_ECON_PRICE;</t>
  </si>
  <si>
    <t>CRISISLEX_CRISISLEXREC;ECON_STOCKMARKET;WB_698_TRADE;TAX_FNCACT;TAX_FNCACT_ANALYSTS;KILL;TAX_ECON_PRICE;USPEC_POLICY1;EPU_POLICY;EPU_POLICY_POLICY;WB_775_TRADE_POLICY_AND_INTEGRATION;WB_776_TRADE_POLICY;WB_2575_TRADE_POLICY_AND_INVESTMENT_AGREEMENTS;EPU_CATS_TRADE_POLICY;</t>
  </si>
  <si>
    <t>WB_698_TRADE;USPEC_POLICY1;EPU_POLICY;EPU_POLICY_POLICY;WB_775_TRADE_POLICY_AND_INTEGRATION;WB_776_TRADE_POLICY;WB_2575_TRADE_POLICY_AND_INVESTMENT_AGREEMENTS;EPU_CATS_TRADE_POLICY;ARMEDCONFLICT;EPU_CATS_NATIONAL_SECURITY;ECON_TRADE_DISPUTE;TAX_ECON_PRICE;ECON_STOCKMARKET;WB_2433_CONFLICT_AND_VIOLENCE;WB_2432_FRAGILITY_CONFLICT_AND_VIOLENCE;WB_678_DIGITAL_GOVERNMENT;WB_694_BROADCAST_AND_MEDIA;WB_133_INFORMATION_AND_COMMUNICATION_TECHNOLOGIES;UNGP_CRIME_VIOLENCE;WB_1921_PRIVATE_SECTOR_DEVELOPMENT;WB_376_INNOVATION_TECHNOLOGY_AND_ENTREPRENEURSHIP;WB_1917_INTELLECTUAL_PROPERTY;WB_377_FIRM_INNOVATION_PRODUCTIVITY_AND_GROWTH;WB_346_COMPETITIVE_INDUSTRIES;WB_818_INDUSTRY_POLICY_AND_REAL_SECTORS;WB_1281_MANUFACTURING;TAX_ETHNICITY;TAX_ETHNICITY_CHINESE;TAX_WORLDLANGUAGES;TAX_WORLDLANGUAGES_CHINESE;GENERAL_GOVERNMENT;EPU_POLICY_GOVERNMENT;CRISISLEX_C07_SAFETY;TAX_FNCACT;TAX_FNCACT_ADVISERS;USPEC_POLITICS_GENERAL1;ECON_FOREIGNINVEST;WB_2470_PEACE_OPERATIONS_AND_CONFLICT_MANAGEMENT;WB_2490_NATIONAL_PROTECTION_AND_SECURITY;WB_2944_SERVERS;WB_671_STORAGE_MANAGEMENT;WB_667_ICT_INFRASTRUCTURE;WB_672_NETWORK_MANAGEMENT;EPU_POLICY_POLITICAL;SANCTIONS;EPU_CATS_REGULATION;EPU_CATS_FINANCIAL_REGULATION;AFFECT;EPU_POLICY_REGULATION;EPU_ECONOMY;EPU_ECONOMY_HISTORIC;TAX_WORLDMAMMALS;TAX_WORLDMAMMALS_BEAR;TAX_ETHNICITY_AMERICAN;GOV_REPATRIATION;ECON_TAXATION;EPU_POLICY_TAX;EPU_CATS_TAXES;EDUCATION;SOC_POINTSOFINTEREST;SOC_POINTSOFINTEREST_UNIVERSITY;TAX_FNCACT_PROFESSOR;EXTREMISM;RAPE;CRISISLEX_CRISISLEXREC;SLFID_DICTATORSHIP;TAX_DISEASE;TAX_DISEASE_CANCER;WB_1406_DISEASES;WB_1431_CANCER;WB_621_HEALTH_NUTRITION_AND_POPULATION;WB_1427_NON_COMMUNICABLE_DISEASE_AND_INJURY;PROPAGANDA;SECURITY_SERVICES;TAX_FNCACT_POLICE;SOC_POINTSOFINTEREST_PRISON;WB_2495_DETENTION_PRISON_AND_CORRECTIONS_REFORM;WB_2462_POLITICAL_VIOLENCE_AND_WAR;EPU_CATS_MIGRATION_FEAR_FEAR;TAX_FNCACT_COMMUNIST;TAX_POLITICAL_PARTY;TAX_POLITICAL_PARTY_COMMUNIST_PARTY;SOC_POLARIZED;USPEC_UNCERTAINTY1;TAX_FNCACT_CHAIRMAN;TAX_FNCACT_CHIEF;TAX_FNCACT_EXECUTIVE;TAX_FNCACT_CHIEF_EXECUTIVE;TAX_MILITARY_TITLE;TAX_MILITARY_TITLE_OFFICER;TAX_FNCACT_OFFICER;TAX_FNCACT_EXECUTIVE_OFFICER;TAX_FNCACT_CHIEF_EXECUTIVE_OFFICER;TAX_FNCACT_NOMINEE;TAX_FNCACT_SECRETARY;TAX_FNCACT_SECRETARY_OF_STATE;UNGP_FORESTS_RIVERS_OCEANS;TAX_WORLDLANGUAGES_BRUNEI;BLOCKADE;SEIGE;LEADER;TAX_FNCACT_PRESIDENT;UNREST_BELLIGERENT;TAX_FNCACT_AUTHOR;WB_696_PUBLIC_SECTOR_MANAGEMENT;WB_2048_COMPENSATION_CAREERS_AND_INCENTIVES;WB_723_PUBLIC_ADMINISTRATION;WB_724_HUMAN_RESOURCES_FOR_PUBLIC_SECTOR;</t>
  </si>
  <si>
    <t>wsau.com</t>
  </si>
  <si>
    <t>WB_698_TRADE;ECON_EARNINGSREPORT;LEADER;TAX_FNCACT;TAX_FNCACT_PRESIDENT;USPEC_POLITICS_GENERAL1;SCIENCE;SOC_INNOVATION;EPU_ECONOMY_HISTORIC;USPEC_POLICY1;EPU_ECONOMY;ECON_STOCKMARKET;ENV_OIL;ENV_NATURALGAS;TAX_FNCACT_PIONEER;UNGP_FORESTS_RIVERS_OCEANS;SLFID_NATURAL_RESOURCES;WB_471_ECONOMIC_GROWTH;WB_1078_DETERMINANTS_OF_GROWTH;WB_1079_COMMODITIES_AND_RESOURCES;</t>
  </si>
  <si>
    <t>TAX_FNCACT;TAX_FNCACT_FOOL;ECON_STOCKMARKET;EPU_POLICY;EPU_POLICY_FEDERAL_RESERVE;EPU_CATS_MONETARY_POLICY;USPEC_POLICY1;EPU_POLICY_POLICY;WB_444_MONETARY_POLICY;WB_439_MACROECONOMIC_AND_STRUCTURAL_POLICIES;EPU_POLICY_MONETARY_POLICY;ECON_EARNINGSREPORT;TAX_FNCACT_CEO;TAX_ECON_PRICE;TAX_FNCACT_INVESTOR;MOVEMENT_GENERAL;TAX_FNCACT_SPECIALIST;WB_696_PUBLIC_SECTOR_MANAGEMENT;WB_831_GOVERNANCE;WB_728_PUBLIC_SERVICE_DELIVERY;WB_845_LEGAL_AND_REGULATORY_FRAMEWORK;WB_723_PUBLIC_ADMINISTRATION;WB_507_ENERGY_AND_EXTRACTIVES;WB_410_BUSINESS_LAW_AND_REGULATION;WB_417_CORPORATE_GOVERNANCE;WB_515_POWER_SECTOR_POLICY_AND_INSTITUTIONS;WB_519_UTILITIES_GOVERNANCE_AND_PERFORMANCE;WB_1920_FINANCIAL_SECTOR_DEVELOPMENT;WB_847_COMPANY_AND_CORPORATE_LAW;WB_332_CAPITAL_MARKETS;WB_721_STATE_OWNED_ENTERPRISES;WB_841_JUSTICE_SYSTEM_ADMINISTRATION;WB_1922_GOVERNANCE_STRUCTURES;WB_840_JUSTICE;</t>
  </si>
  <si>
    <t>morningoutlook.com</t>
  </si>
  <si>
    <t>TAX_ECON_PRICE;WB_698_TRADE;KILL;TAX_FNCACT;TAX_FNCACT_MANAGERS;TAX_FNCACT_TRADERS;ECON_STOCKMARKET;TAX_FNCACT_INSIDER;EPU_CATS_REGULATION;EPU_CATS_FINANCIAL_REGULATION;TAX_FNCACT_CHIEF;TAX_MILITARY_TITLE;TAX_MILITARY_TITLE_OFFICER;TAX_FNCACT_OFFICER;TAX_FNCACT_CFO;TAX_FNCACT_TREASURER;TAX_FNCACT_ANALYST;TAX_FNCACT_ANALYSTS;SCIENCE;SOC_INNOVATION;EPU_ECONOMY_HISTORIC;WB_1921_PRIVATE_SECTOR_DEVELOPMENT;WB_346_COMPETITIVE_INDUSTRIES;WB_818_INDUSTRY_POLICY_AND_REAL_SECTORS;WB_1281_MANUFACTURING;USPEC_POLICY1;EPU_ECONOMY;</t>
  </si>
  <si>
    <t>estrategiaynegocios.net</t>
  </si>
  <si>
    <t>ECON_STOCKMARKET;TAX_ECON_PRICE;TAX_ETHNICITY;TAX_ETHNICITY_AMERICAN;WB_1150_VOLATILITY;WB_1104_MACROECONOMIC_VULNERABILITY_AND_DEBT;TAX_FNCACT;TAX_FNCACT_ANALYSTS;TAX_FNCACT_ANALYST;WB_698_TRADE;TAX_WORLDMAMMALS;TAX_WORLDMAMMALS_HUMAN;EDUCATION;SOC_POINTSOFINTEREST;SOC_POINTSOFINTEREST_UNIVERSITY;GENERAL_HEALTH;MEDICAL;SOC_POINTSOFINTEREST_HOSPITAL;CRISISLEX_C03_WELLBEING_HEALTH;SCIENCE;</t>
  </si>
  <si>
    <t>TAX_DISEASE;TAX_DISEASE_ANTICIPATION;ECON_STOCKMARKET;WB_1150_VOLATILITY;WB_1104_MACROECONOMIC_VULNERABILITY_AND_DEBT;TAX_FNCACT;TAX_FNCACT_ANALYST;TAX_FNCACT_CEO;</t>
  </si>
  <si>
    <t>ECON_STOCKMARKET;WB_698_TRADE;WB_1331_HEALTH_TECHNOLOGIES;WB_1350_PHARMACEUTICALS;WB_621_HEALTH_NUTRITION_AND_POPULATION;</t>
  </si>
  <si>
    <t>ekosvoice.com</t>
  </si>
  <si>
    <t>TAX_FNCACT;TAX_FNCACT_ANALYST;LEADER;</t>
  </si>
  <si>
    <t>ECON_STOCKMARKET;ECON_EARNINGSREPORT;UNGP_FORESTS_RIVERS_OCEANS;INFO_RUMOR;CRISISLEX_CRISISLEXREC;TAX_FNCACT;TAX_FNCACT_ANALYSTS;TAX_ECON_PRICE;WB_698_TRADE;</t>
  </si>
  <si>
    <t>TAX_FNCACT;TAX_FNCACT_INVESTOR;WB_698_TRADE;TAX_ECON_PRICE;TAX_DISEASE;TAX_DISEASE_DUMPING;EPU_CATS_TRADE_POLICY;TAX_WORLDMAMMALS;TAX_WORLDMAMMALS_BEAR;EPU_CATS_REGULATION;EPU_CATS_FINANCIAL_REGULATION;UNGP_FORESTS_RIVERS_OCEANS;ECON_DEBT;WB_1104_MACROECONOMIC_VULNERABILITY_AND_DEBT;WB_450_DEBT;WB_678_DIGITAL_GOVERNMENT;WB_2944_SERVERS;WB_671_STORAGE_MANAGEMENT;WB_667_ICT_INFRASTRUCTURE;WB_672_NETWORK_MANAGEMENT;WB_133_INFORMATION_AND_COMMUNICATION_TECHNOLOGIES;WB_696_PUBLIC_SECTOR_MANAGEMENT;WB_2048_COMPENSATION_CAREERS_AND_INCENTIVES;WB_723_PUBLIC_ADMINISTRATION;WB_724_HUMAN_RESOURCES_FOR_PUBLIC_SECTOR;EPU_ECONOMY_HISTORIC;</t>
  </si>
  <si>
    <t>ECON_STOCKMARKET;TAX_FNCACT;TAX_FNCACT_CEO;TAX_WORLDLANGUAGES;TAX_WORLDLANGUAGES_POLARIS;ECON_DEBT;WB_1104_MACROECONOMIC_VULNERABILITY_AND_DEBT;WB_450_DEBT;TAX_FNCACT_FOOL;USPEC_POLICY1;EPU_POLICY;EPU_POLICY_POLICY;</t>
  </si>
  <si>
    <t>ECON_STOCKMARKET;UNREST_BELLIGERENT;TAX_ECON_PRICE;WB_698_TRADE;PROTEST;STRIKE;EPU_ECONOMY_HISTORIC;ECON_DEBT;WB_1104_MACROECONOMIC_VULNERABILITY_AND_DEBT;WB_450_DEBT;WB_1150_VOLATILITY;TAX_FNCACT;TAX_FNCACT_WRITER;WB_1921_PRIVATE_SECTOR_DEVELOPMENT;WB_346_COMPETITIVE_INDUSTRIES;WB_818_INDUSTRY_POLICY_AND_REAL_SECTORS;WB_1281_MANUFACTURING;</t>
  </si>
  <si>
    <t>WB_698_TRADE;ECON_EARNINGSREPORT;LEADER;TAX_FNCACT;TAX_FNCACT_PRESIDENT;USPEC_POLITICS_GENERAL1;TAX_ECON_PRICE;SCIENCE;SOC_INNOVATION;EPU_ECONOMY_HISTORIC;USPEC_POLICY1;EPU_ECONOMY;ECON_STOCKMARKET;ENV_OIL;ENV_NATURALGAS;TAX_FNCACT_PIONEER;UNGP_FORESTS_RIVERS_OCEANS;SLFID_NATURAL_RESOURCES;WB_471_ECONOMIC_GROWTH;WB_1078_DETERMINANTS_OF_GROWTH;WB_1079_COMMODITIES_AND_RESOURCES;</t>
  </si>
  <si>
    <t>ECON_STOCKMARKET;TAX_WORLDMAMMALS;TAX_WORLDMAMMALS_BEARS;TAX_ECON_PRICE;WB_137_WATER;WB_988_LEVEES;WB_141_WATER_RESOURCES_MANAGEMENT;WB_1000_WATER_MANAGEMENT_STRUCTURES;TAX_WORLDMAMMALS_BEAR;TAX_ETHNICITY;TAX_ETHNICITY_CHOPS;</t>
  </si>
  <si>
    <t>ECON_STOCKMARKET;TAX_FNCACT;TAX_FNCACT_TRADERS;WB_698_TRADE;TAX_ECON_PRICE;AFFECT;CRISISLEX_C03_WELLBEING_HEALTH;CRISISLEX_T02_INJURED;</t>
  </si>
  <si>
    <t>ECON_STOCKMARKET;WB_1973_FINANCIAL_RISK_REDUCTION;WB_435_AGRICULTURE_AND_FOOD_SECURITY;WB_337_INSURANCE;WB_1967_AGRICULTURAL_RISK_AND_SECURITY;EPU_ECONOMY_HISTORIC;WB_1921_PRIVATE_SECTOR_DEVELOPMENT;WB_346_COMPETITIVE_INDUSTRIES;WB_818_INDUSTRY_POLICY_AND_REAL_SECTORS;WB_1281_MANUFACTURING;WB_678_DIGITAL_GOVERNMENT;WB_2944_SERVERS;WB_671_STORAGE_MANAGEMENT;WB_667_ICT_INFRASTRUCTURE;WB_672_NETWORK_MANAGEMENT;WB_133_INFORMATION_AND_COMMUNICATION_TECHNOLOGIES;MANMADE_DISASTER_IMPLIED;KILL;TAX_ECON_PRICE;EPU_CATS_MIGRATION_FEAR_FEAR;USPEC_POLICY1;EPU_POLICY;EPU_POLICY_POLICY;MEDIA_SOCIAL;</t>
  </si>
  <si>
    <t>ECON_STOCKMARKET;EPU_ECONOMY_HISTORIC;TAX_FNCACT;TAX_FNCACT_ANALYST;KILL;ECON_EARNINGSREPORT;</t>
  </si>
  <si>
    <t>ECON_STOCKMARKET;LEADER;TAX_FNCACT;TAX_FNCACT_PRESIDENT;USPEC_POLITICS_GENERAL1;UNEMPLOYMENT;WB_2745_JOB_QUALITY_AND_LABOR_MARKET_PERFORMANCE;WB_2670_JOBS;WB_2689_JOBS_DIAGNOSTICS;WB_2747_UNEMPLOYMENT;UNGP_JOB_OPPORTUNITIES_EMPLOYMENT;WB_698_TRADE;NEGOTIATIONS;CRISISLEX_C03_WELLBEING_HEALTH;TAX_FNCACT_CHIEF;TAX_MILITARY_TITLE;TAX_MILITARY_TITLE_OFFICER;TAX_FNCACT_OFFICER;TAX_ECON_PRICE;ENV_SOLAR;ECON_HOUSING_PRICES;TAX_ETHNICITY;TAX_ETHNICITY_KOREAN;TAX_WORLDLANGUAGES;TAX_WORLDLANGUAGES_KOREAN;GENERAL_GOVERNMENT;EPU_POLICY;EPU_POLICY_GOVERNMENT;MILITARY;WB_1921_PRIVATE_SECTOR_DEVELOPMENT;WB_346_COMPETITIVE_INDUSTRIES;WB_818_INDUSTRY_POLICY_AND_REAL_SECTORS;WB_1281_MANUFACTURING;ENV_CLIMATECHANGE;UNGP_CLIMATE_CHANGE_ACTION;</t>
  </si>
  <si>
    <t>WB_698_TRADE;ECON_STOCKMARKET;SANCTIONS;TAX_FNCACT;TAX_FNCACT_KILLER;TAX_ECON_PRICE;TAX_FNCACT_TRADERS;CRISISLEX_CRISISLEXREC;ARMEDCONFLICT;EPU_CATS_NATIONAL_SECURITY;TAX_FNCACT_ANALYSTS;TAX_WORLDFISH;TAX_WORLDFISH_PERCH;UNREST_BELLIGERENT;</t>
  </si>
  <si>
    <t>ECON_STOCKMARKET;TAX_FNCACT;TAX_FNCACT_TRADER;TAX_ECON_PRICE;</t>
  </si>
  <si>
    <t>WB_2936_GOLD;WB_507_ENERGY_AND_EXTRACTIVES;WB_895_MINING_SYSTEMS;WB_1699_METAL_ORE_MINING;WB_698_TRADE;TAX_ECON_PRICE;ECON_STOCKMARKET;TAX_FNCACT;TAX_FNCACT_ANALYSTS;ENV_MINING;WB_135_TRANSPORT;EPU_ECONOMY_HISTORIC;MEDIA_SOCIAL;</t>
  </si>
  <si>
    <t>moneyflowtrends.com</t>
  </si>
  <si>
    <t>WB_698_TRADE;TAX_ECON_PRICE;ECON_STOCKMARKET;WB_1150_VOLATILITY;WB_1104_MACROECONOMIC_VULNERABILITY_AND_DEBT;TAX_FNCACT;TAX_FNCACT_INSIDERS;TAX_FNCACT_INSIDER;EPU_CATS_REGULATION;EPU_CATS_FINANCIAL_REGULATION;TAX_FNCACT_CHIEF;TAX_MILITARY_TITLE;TAX_MILITARY_TITLE_OFFICER;TAX_FNCACT_OFFICER;TAX_FNCACT_DIRECTOR;TAX_FNCACT_CFO;TAX_FNCACT_TREASURER;TAX_FNCACT_ANALYST;TAX_FNCACT_ANALYSTS;SCIENCE;SOC_INNOVATION;EPU_ECONOMY_HISTORIC;WB_1921_PRIVATE_SECTOR_DEVELOPMENT;WB_346_COMPETITIVE_INDUSTRIES;WB_818_INDUSTRY_POLICY_AND_REAL_SECTORS;WB_1281_MANUFACTURING;USPEC_POLICY1;EPU_ECONOMY;WB_696_PUBLIC_SECTOR_MANAGEMENT;WB_840_JUSTICE;WB_1014_CRIMINAL_JUSTICE;</t>
  </si>
  <si>
    <t>chaffeybreeze.com</t>
  </si>
  <si>
    <t>TAX_FNCACT;TAX_FNCACT_EXECUTIVES;EPU_ECONOMY_HISTORIC;WB_133_INFORMATION_AND_COMMUNICATION_TECHNOLOGIES;</t>
  </si>
  <si>
    <t>MANMADE_DISASTER_IMPLIED;EPU_ECONOMY_HISTORIC;ECON_STOCKMARKET;ENV_SOLAR;ENV_OIL;ECON_OILPRICE;WB_698_TRADE;TAX_ECON_PRICE;WB_696_PUBLIC_SECTOR_MANAGEMENT;WB_713_PUBLIC_FINANCE;WB_1045_TREASURY;EPU_POLICY;EPU_POLICY_FEDERAL_RESERVE;EPU_CATS_MONETARY_POLICY;USPEC_POLICY1;EPU_POLICY_POLICYMAKERS;ECON_HOUSING_PRICES;UNGP_FORESTS_RIVERS_OCEANS;WB_2180_MUTUAL_FUNDS;WB_336_NON_BANK_FINANCIAL_INSTITUTIONS;WB_341_INVESTMENT_FUNDS;WB_1920_FINANCIAL_SECTOR_DEVELOPMENT;WB_332_CAPITAL_MARKETS;ECON_EARNINGSREPORT;TAX_FNCACT;TAX_FNCACT_CEO;EPU_POLICY_SPENDING;SOC_EMERGINGTECH;ELECTION;LEADER;TAX_FNCACT_PRESIDENT;USPEC_POLITICS_GENERAL1;ECON_TAXATION;EPU_POLICY_TAX;EPU_CATS_TAXES;</t>
  </si>
  <si>
    <t>law360.com</t>
  </si>
  <si>
    <t>TAX_FNCACT;TAX_FNCACT_JUDGE;EPU_CATS_REGULATION;CRISISLEX_CRISISLEXREC;USPEC_POLICY1;EPU_POLICY;EPU_POLICY_POLICY;WB_439_MACROECONOMIC_AND_STRUCTURAL_POLICIES;WB_829_FISCAL_DECENTRALIZATION;WB_874_LOCAL_FINANCE;WB_877_ASSET_MANAGEMENT;WB_445_FISCAL_POLICY;</t>
  </si>
  <si>
    <t>thebitbag.com</t>
  </si>
  <si>
    <t>TAX_FNCACT;TAX_FNCACT_OFFICIAL;WB_678_DIGITAL_GOVERNMENT;WB_667_ICT_INFRASTRUCTURE;WB_669_SOFTWARE_INFRASTRUCTURE;WB_2945_DATABASE;WB_133_INFORMATION_AND_COMMUNICATION_TECHNOLOGIES;PUBLIC_TRANSPORT;TAX_FNCACT_ENGINEERS;INFO_RUMOR;TAX_ECON_PRICE;</t>
  </si>
  <si>
    <t>SCIENCE;SOC_INNOVATION;LEADER;TAX_FNCACT;TAX_FNCACT_PRESIDENT;USPEC_POLITICS_GENERAL1;TAX_FNCACT_CEO;EPU_ECONOMY_HISTORIC;TAX_FNCACT_ANALYSTS;PROTEST;TAX_FNCACT_MANUFACTURER;WB_566_ENVIRONMENT_AND_NATURAL_RESOURCES;WB_590_ECOSYSTEMS;UNGP_FORESTS_RIVERS_OCEANS;TAX_FNCACT_VICE_PRESIDENT;TAX_FNCACT_SENIOR_VICE_PRESIDENT;TAX_FNCACT_MANAGER;TAX_FNCACT_GENERAL_MANAGER;</t>
  </si>
  <si>
    <t>electronicdesign.com</t>
  </si>
  <si>
    <t>USPEC_POLICY1;EPU_POLICY;EPU_POLICY_DEFICIT;DISASTER_FIRE;CRISISLEX_T01_CAUTION_ADVICE;WB_678_DIGITAL_GOVERNMENT;WB_2944_SERVERS;WB_671_STORAGE_MANAGEMENT;WB_667_ICT_INFRASTRUCTURE;WB_672_NETWORK_MANAGEMENT;WB_133_INFORMATION_AND_COMMUNICATION_TECHNOLOGIES;WB_1458_HEALTH_PROMOTION_AND_DISEASE_PREVENTION;WB_1462_WATER_SANITATION_AND_HYGIENE;WB_635_PUBLIC_HEALTH;WB_621_HEALTH_NUTRITION_AND_POPULATION;TAX_FNCACT;TAX_FNCACT_CHIEF;TAX_FNCACT_EXECUTIVE;TAX_FNCACT_CHIEF_EXECUTIVE;MANMADE_DISASTER_IMPLIED;TAX_ETHNICITY;TAX_ETHNICITY_BLACK;WB_694_BROADCAST_AND_MEDIA;TAX_ECON_PRICE;WB_1921_PRIVATE_SECTOR_DEVELOPMENT;WB_405_BUSINESS_CLIMATE;WB_2531_INSPECTIONS_LICENSING_AND_PERMITS;WB_2530_BUSINESS_ENVIRONMENT;EPU_ECONOMY_HISTORIC;EPU_UNCERTAINTY;WB_2670_JOBS;WB_1467_EDUCATION_FOR_ALL;WB_470_EDUCATION;WB_2131_EMPLOYABILITY_SKILLS_AND_JOBS;WB_1484_EDUCATION_SKILLS_DEVELOPMENT_AND_LABOR_MARKET;WB_674_SHARED_INFRASTRUCTURE;WB_676_CLOUD_COMPUTING;KILL;</t>
  </si>
  <si>
    <t>TAX_FNCACT;TAX_FNCACT_ANALYST;</t>
  </si>
  <si>
    <t>TAX_ECON_PRICE;TAX_FNCACT;TAX_FNCACT_ANALYST;TAX_DISEASE;TAX_DISEASE_ANTICIPATION;</t>
  </si>
  <si>
    <t>segmentnext.com</t>
  </si>
  <si>
    <t>TAX_FNCACT;TAX_FNCACT_MOVERS;ECON_STOCKMARKET;</t>
  </si>
  <si>
    <t>ECON_STOCKMARKET;TAX_FNCACT;TAX_FNCACT_ANALYSTS;TAX_ECON_PRICE;ECON_EARNINGSREPORT;TAX_FNCACT_ANALYST;WB_678_DIGITAL_GOVERNMENT;WB_2944_SERVERS;WB_671_STORAGE_MANAGEMENT;WB_667_ICT_INFRASTRUCTURE;WB_672_NETWORK_MANAGEMENT;WB_133_INFORMATION_AND_COMMUNICATION_TECHNOLOGIES;WB_698_TRADE;</t>
  </si>
  <si>
    <t>ECON_STOCKMARKET;USPEC_POLITICS_GENERAL1;USPEC_POLICY1;EPU_POLICY;EPU_POLICY_POLICYMAKERS;ECON_INFLATION;WB_1104_MACROECONOMIC_VULNERABILITY_AND_DEBT;WB_442_INFLATION;WB_696_PUBLIC_SECTOR_MANAGEMENT;WB_840_JUSTICE;WB_1014_CRIMINAL_JUSTICE;TAX_FNCACT;TAX_FNCACT_TRADERS;UNGP_FORESTS_RIVERS_OCEANS;TAX_FNCACT_MANAGERS;CRISISLEX_CRISISLEXREC;TAX_ECON_PRICE;TAX_FNCACT_TECHNICIANS;</t>
  </si>
  <si>
    <t>ECON_STOCKMARKET;MEDIA_SOCIAL;EPU_ECONOMY_HISTORIC;TAX_FNCACT;TAX_FNCACT_CEO;TAX_FNCACT_CHIEF;TAX_FNCACT_EXECUTIVES;TAX_FNCACT_CHIEF_EXECUTIVES;KILL;USPEC_POLICY1;WB_698_TRADE;TAX_ECON_PRICE;TAX_DISEASE;TAX_DISEASE_MYOPIA;TAX_FNCACT_INVESTOR;TAX_DISEASE_SHORTSIGHTEDNESS;TAX_FNCACT_MANAGERS;WB_696_PUBLIC_SECTOR_MANAGEMENT;WB_2048_COMPENSATION_CAREERS_AND_INCENTIVES;WB_723_PUBLIC_ADMINISTRATION;WB_724_HUMAN_RESOURCES_FOR_PUBLIC_SECTOR;WB_2670_JOBS;WB_1467_EDUCATION_FOR_ALL;WB_470_EDUCATION;WB_2131_EMPLOYABILITY_SKILLS_AND_JOBS;WB_1484_EDUCATION_SKILLS_DEVELOPMENT_AND_LABOR_MARKET;MOVEMENT_GENERAL;WB_2019_ANTI_CORRUPTION_LEGISLATION;WB_831_GOVERNANCE;WB_832_ANTI_CORRUPTION;WB_2020_BRIBERY_FRAUD_AND_COLLUSION;CORRUPTION;TAX_FNCACT_ANALYSTS;EPU_ECONOMY;PROTEST;WB_290_TELECOMMUNICATIONS_ORGANIZATIONAL_DESIGN;WB_288_TELECOMMUNICATIONS_SECTOR_POLICY_AND_REGULATION;WB_286_TELECOMMUNICATIONS_AND_BROADBAND_ACCESS;WB_133_INFORMATION_AND_COMMUNICATION_TECHNOLOGIES;UNGP_FORESTS_RIVERS_OCEANS;WB_476_GREEN_GROWTH;WB_471_ECONOMIC_GROWTH;WB_1100_SUSTAINABLE_GROWTH;TAX_FNCACT_ANALYST;USPEC_UNCERTAINTY1;TAX_DISEASE_INTRINSIC;WB_1150_VOLATILITY;WB_1104_MACROECONOMIC_VULNERABILITY_AND_DEBT;WB_713_PUBLIC_FINANCE;WB_718_PUBLIC_INVESTMENT_MANAGEMENT;WB_2433_CONFLICT_AND_VIOLENCE;WB_2432_FRAGILITY_CONFLICT_AND_VIOLENCE;AFFECT;ECON_BUDGET_DEFICIT;</t>
  </si>
  <si>
    <t>TAX_FNCACT;TAX_FNCACT_TRADERS;WB_698_TRADE;UNGP_FORESTS_RIVERS_OCEANS;TAX_FNCACT_ANALYSTS;ECON_STOCKMARKET;EPU_CATS_REGULATION;</t>
  </si>
  <si>
    <t>TAX_FNCACT;TAX_FNCACT_INVESTOR;TAX_FNCACT_MANUFACTURER;LEADER;</t>
  </si>
  <si>
    <t>ECON_STOCKMARKET;TAX_FNCACT;TAX_FNCACT_ANALYSTS;UNGP_FORESTS_RIVERS_OCEANS;AFFECT;TAX_ECON_PRICE;MANMADE_DISASTER_IMPLIED;WB_698_TRADE;TAX_FNCACT_ANALYST;</t>
  </si>
  <si>
    <t>TAX_ECON_PRICE;TAX_FNCACT;TAX_FNCACT_ANALYSTS;</t>
  </si>
  <si>
    <t>TAX_FNCACT;TAX_FNCACT_TRADERS;WB_698_TRADE;UNGP_FORESTS_RIVERS_OCEANS;TAX_FNCACT_ANALYSTS;ECON_STOCKMARKET;</t>
  </si>
  <si>
    <t>ECON_STOCKMARKET;WB_698_TRADE;TAX_ECON_PRICE;AFFECT;TAX_FNCACT;TAX_FNCACT_DIRECTOR;TAX_FNCACT_MANAGING_DIRECTOR;MEDIA_SOCIAL;</t>
  </si>
  <si>
    <t>ECON_STOCKMARKET;AFFECT;USPEC_POLITICS_GENERAL1;CRISISLEX_T11_UPDATESSYMPATHY;WB_678_DIGITAL_GOVERNMENT;WB_2944_SERVERS;WB_671_STORAGE_MANAGEMENT;WB_667_ICT_INFRASTRUCTURE;WB_672_NETWORK_MANAGEMENT;WB_133_INFORMATION_AND_COMMUNICATION_TECHNOLOGIES;ECON_WORLDCURRENCIES;ECON_WORLDCURRENCIES_DOLLARS;ECON_DEBT;WB_1104_MACROECONOMIC_VULNERABILITY_AND_DEBT;WB_450_DEBT;TAX_FNCACT;TAX_FNCACT_ANALYSTS;MANMADE_DISASTER_IMPLIED;EPU_ECONOMY_HISTORIC;VETO;USPEC_UNCERTAINTY1;WB_1921_PRIVATE_SECTOR_DEVELOPMENT;WB_406_COMPETITION_POLICY;WB_2101_ANTITRUST;EPU_CATS_REGULATION;ECON_FOREIGNINVEST;TAX_ETHNICITY;TAX_ETHNICITY_CHINESE;TAX_WORLDLANGUAGES;TAX_WORLDLANGUAGES_CHINESE;TAX_FNCACT_BUYER;TAX_FNCACT_MANUFACTURER;INFO_RUMOR;</t>
  </si>
  <si>
    <t>ECON_STOCKMARKET;EPU_ECONOMY_HISTORIC;TAX_FNCACT;TAX_FNCACT_PEERS;UNGP_FORESTS_RIVERS_OCEANS;TAX_FNCACT_BUYER;WB_698_TRADE;TAX_FNCACT_FOUNDER;LEADER;TAX_FNCACT_PRESIDENT;USPEC_POLITICS_GENERAL1;TAX_FNCACT_EDITOR;</t>
  </si>
  <si>
    <t>TAX_FNCACT;TAX_FNCACT_OFFICIAL;ECON_STOCKMARKET;</t>
  </si>
  <si>
    <t>WB_698_TRADE;UNGP_FORESTS_RIVERS_OCEANS;TAX_FNCACT;TAX_FNCACT_ANALYSTS;ECON_STOCKMARKET;</t>
  </si>
  <si>
    <t>ECON_STOCKMARKET;TAX_FNCACT;TAX_FNCACT_CANDIDATE;TAX_FNCACT_ANALYST;WB_698_TRADE;UNGP_FORESTS_RIVERS_OCEANS;TAX_FNCACT_WRITER;EPU_ECONOMY_HISTORIC;TAX_FNCACT_CEO;TAX_FNCACT_EXECUTIVE;TAX_ECON_PRICE;TAX_FNCACT_WORKER;</t>
  </si>
  <si>
    <t>WB_698_TRADE;UNGP_FORESTS_RIVERS_OCEANS;TAX_FNCACT;TAX_FNCACT_ANALYSTS;ECON_STOCKMARKET;EPU_CATS_REGULATION;</t>
  </si>
  <si>
    <t>ECON_STOCKMARKET;WB_1973_FINANCIAL_RISK_REDUCTION;WB_435_AGRICULTURE_AND_FOOD_SECURITY;WB_337_INSURANCE;WB_1967_AGRICULTURAL_RISK_AND_SECURITY;WB_678_DIGITAL_GOVERNMENT;WB_694_BROADCAST_AND_MEDIA;WB_133_INFORMATION_AND_COMMUNICATION_TECHNOLOGIES;EPU_ECONOMY_HISTORIC;WB_1921_PRIVATE_SECTOR_DEVELOPMENT;WB_346_COMPETITIVE_INDUSTRIES;WB_818_INDUSTRY_POLICY_AND_REAL_SECTORS;WB_1281_MANUFACTURING;WB_2944_SERVERS;WB_671_STORAGE_MANAGEMENT;WB_667_ICT_INFRASTRUCTURE;WB_672_NETWORK_MANAGEMENT;MANMADE_DISASTER_IMPLIED;KILL;TAX_ECON_PRICE;EPU_CATS_MIGRATION_FEAR_FEAR;USPEC_POLICY1;EPU_POLICY;EPU_POLICY_POLICY;MEDIA_SOCIAL;</t>
  </si>
  <si>
    <t>emarketsdaily.com</t>
  </si>
  <si>
    <t>hugopress.com</t>
  </si>
  <si>
    <t>ECON_STOCKMARKET;TAX_ECON_PRICE;TAX_FNCACT;TAX_FNCACT_ANALYSTS;TAX_FNCACT_ANALYST;WB_698_TRADE;SCIENCE;SOC_INNOVATION;EPU_ECONOMY_HISTORIC;WB_1921_PRIVATE_SECTOR_DEVELOPMENT;WB_346_COMPETITIVE_INDUSTRIES;WB_818_INDUSTRY_POLICY_AND_REAL_SECTORS;WB_1281_MANUFACTURING;USPEC_POLICY1;EPU_ECONOMY;</t>
  </si>
  <si>
    <t>oracleexaminer.com</t>
  </si>
  <si>
    <t>WB_698_TRADE;TAX_ECON_PRICE;ECON_STOCKMARKET;WB_1150_VOLATILITY;WB_1104_MACROECONOMIC_VULNERABILITY_AND_DEBT;UNGP_FORESTS_RIVERS_OCEANS;USPEC_POLICY1;EPU_UNCERTAINTY;CRISISLEX_C07_SAFETY;TAX_FNCACT;TAX_FNCACT_TECHNICIANS;TAX_FNCACT_TRADERS;TAX_FNCACT_ANALYST;MOVEMENT_GENERAL;GENERAL_HEALTH;MEDICAL;SCIENCE;SOC_INNOVATION;EPU_ECONOMY_HISTORIC;WB_1921_PRIVATE_SECTOR_DEVELOPMENT;WB_346_COMPETITIVE_INDUSTRIES;WB_818_INDUSTRY_POLICY_AND_REAL_SECTORS;WB_1281_MANUFACTURING;EPU_ECONOMY;</t>
  </si>
  <si>
    <t>TAX_FNCACT;TAX_FNCACT_ANALYST;TAX_ECON_PRICE;ECON_STOCKMARKET;WB_698_TRADE;WB_678_DIGITAL_GOVERNMENT;WB_2944_SERVERS;WB_671_STORAGE_MANAGEMENT;WB_667_ICT_INFRASTRUCTURE;WB_672_NETWORK_MANAGEMENT;WB_133_INFORMATION_AND_COMMUNICATION_TECHNOLOGIES;USPEC_POLICY1;EPU_POLICY;EPU_POLICY_SPENDING;</t>
  </si>
  <si>
    <t>ECON_STOCKMARKET;TAX_FNCACT;TAX_FNCACT_ANALYST;TAX_ECON_PRICE;MANMADE_DISASTER_IMPLIED;MANMADE_DISASTER;MANMADE_DISASTER_ABANDON_SHIP;CRISISLEX_CRISISLEXREC;KILL;CRISISLEX_T02_INJURED;CRISISLEX_T03_DEAD;TAX_FNCACT_TRADERS;WB_696_PUBLIC_SECTOR_MANAGEMENT;WB_840_JUSTICE;WB_1014_CRIMINAL_JUSTICE;WB_1150_VOLATILITY;WB_1104_MACROECONOMIC_VULNERABILITY_AND_DEBT;WB_698_TRADE;</t>
  </si>
  <si>
    <t>ECON_STOCKMARKET;LEADER;TAX_FNCACT;TAX_FNCACT_PRESIDENT;USPEC_POLITICS_GENERAL1;TAX_FNCACT_CEO;EPU_ECONOMY_HISTORIC;WB_698_TRADE;SOC_POINTSOFINTEREST;SOC_POINTSOFINTEREST_HEADQUARTERS;TAX_ECON_PRICE;APPOINTMENT;TAX_FNCACT_CHIEF;TAX_MILITARY_TITLE;TAX_MILITARY_TITLE_OFFICER;TAX_FNCACT_OFFICER;MARITIME;TAX_FNCACT_DRIVER;WB_2601_TRADE_LINKAGES_SPILLOVERS_AND_CONNECTIVITY;WB_772_TRADE_FACILITATION_AND_LOGISTICS;WB_699_URBAN_DEVELOPMENT;WB_866_CONNECTIVITY_AND_LAGGING_REGIONS;WB_797_NATIONAL_URBAN_POLICIES;TAX_FNCACT_ANALYST;TAX_FNCACT_WRITER;TAX_FNCACT_AUTHOR;WB_2024_ANTI_CORRUPTION_AUTHORITIES;WB_696_PUBLIC_SECTOR_MANAGEMENT;WB_840_JUSTICE;WB_2025_INVESTIGATION;WB_831_GOVERNANCE;WB_832_ANTI_CORRUPTION;WB_1014_CRIMINAL_JUSTICE;VETO;USPEC_UNCERTAINTY1;TAX_FNCACT_ADVISER;WB_845_LEGAL_AND_REGULATORY_FRAMEWORK;WB_851_INTELLECTUAL_PROPERTY_RIGHTS;WB_1042_TRADEMARKS;WB_1039_PROPERTY_LAWS_AND_REGULATIONS;</t>
  </si>
  <si>
    <t>TAX_FNCACT;TAX_FNCACT_ANALYSTS;ECON_STOCKMARKET;WB_698_TRADE;TAX_ECON_PRICE;TAX_FNCACT_ANALYST;UNGP_FORESTS_RIVERS_OCEANS;EPU_ECONOMY_HISTORIC;TAX_FNCACT_FOOL;USPEC_POLICY1;EPU_POLICY;EPU_POLICY_POLICY;</t>
  </si>
  <si>
    <t>WB_698_TRADE;TAX_WORLDMAMMALS;TAX_WORLDMAMMALS_FOX;</t>
  </si>
  <si>
    <t>TAX_FNCACT;TAX_FNCACT_TRADER;MEDIA_SOCIAL;CRISISLEX_T11_UPDATESSYMPATHY;ECON_STOCKMARKET;AFFECT;MEDIA_MSM;USPEC_POLICY1;EPU_POLICY;EPU_POLICY_SPENDING;TAX_FNCACT_EXECUTIVES;TAX_ECON_PRICE;TAX_FNCACT_CEO;TAX_FNCACT_CTO;WB_678_DIGITAL_GOVERNMENT;WB_2944_SERVERS;WB_671_STORAGE_MANAGEMENT;WB_667_ICT_INFRASTRUCTURE;WB_672_NETWORK_MANAGEMENT;WB_133_INFORMATION_AND_COMMUNICATION_TECHNOLOGIES;TAX_FNCACT_ARCHITECTS;UNGP_FORESTS_RIVERS_OCEANS;TAX_WORLDMAMMALS;TAX_WORLDMAMMALS_DOG;SCIENCE;SOC_INNOVATION;</t>
  </si>
  <si>
    <t>ECON_STOCKMARKET;WB_698_TRADE;EPU_POLICY;EPU_POLICY_FEDERAL_RESERVE;EPU_CATS_MONETARY_POLICY;EPU_ECONOMY_HISTORIC;TAX_FNCACT;TAX_FNCACT_ANALYST;TAX_ECON_PRICE;TAX_FNCACT_CEO;UNREST_BELLIGERENT;TAX_FNCACT_TRADERS;MEDIA_MSM;TAX_FNCACT_RETAILER;TAX_ETHNICITY;TAX_ETHNICITY_CHINESE;TAX_WORLDLANGUAGES;TAX_WORLDLANGUAGES_CHINESE;TAX_FNCACT_ANALYSTS;TAX_ETHNICITY_AMERICAN;</t>
  </si>
  <si>
    <t>ECON_STOCKMARKET;TAX_FNCACT;TAX_FNCACT_ANALYST;TAX_FNCACT_JUDGE;ARMEDCONFLICT;</t>
  </si>
  <si>
    <t>UNGP_FORESTS_RIVERS_OCEANS;ECON_STOCKMARKET;TAX_ETHNICITY;TAX_ETHNICITY_BLACK;LEADER;TAX_FNCACT;TAX_FNCACT_PRESIDENT;USPEC_POLITICS_GENERAL1;TAX_ECON_PRICE;TAX_FNCACT_ANALYST;TOURISM;TAX_FNCACT_TOURIST;TAX_WORLDFISH;TAX_WORLDFISH_BLACKFISH;MEDIA_SOCIAL;</t>
  </si>
  <si>
    <t>themarketsdaily.com</t>
  </si>
  <si>
    <t>TAX_FNCACT;TAX_FNCACT_TRADERS;LEADER;</t>
  </si>
  <si>
    <t>ECON_STOCKMARKET;TAX_FNCACT;TAX_FNCACT_CHAIRMAN;TAX_FNCACT_CEO;SCIENCE;SOC_INNOVATION;TAX_FNCACT_ANALYST;TAX_ECON_PRICE;TAX_WORLDLANGUAGES;TAX_WORLDLANGUAGES_POLARIS;SOC_EMERGINGTECH;TAX_WORLDMAMMALS;TAX_WORLDMAMMALS_JAGUAR;</t>
  </si>
  <si>
    <t>ECON_STOCKMARKET;WB_698_TRADE;UNGP_FORESTS_RIVERS_OCEANS;TAX_FNCACT;TAX_FNCACT_ANALYSTS;EPU_CATS_REGULATION;</t>
  </si>
  <si>
    <t>ECON_STOCKMARKET;WB_698_TRADE;UNGP_FORESTS_RIVERS_OCEANS;TAX_FNCACT;TAX_FNCACT_ANALYSTS;</t>
  </si>
  <si>
    <t>ECON_STOCKMARKET;WB_698_TRADE;EPU_ECONOMY_HISTORIC;TAX_ECON_PRICE;CRISISLEX_CRISISLEXREC;TAX_FNCACT;TAX_FNCACT_DIRECTOR;TAX_FNCACT_MANAGING_DIRECTOR;MEDIA_SOCIAL;</t>
  </si>
  <si>
    <t>ECON_STOCKMARKET;UNGP_FORESTS_RIVERS_OCEANS;TAX_ECON_PRICE;WB_698_TRADE;AFFECT;ARMEDCONFLICT;EPU_CATS_NATIONAL_SECURITY;TRIAL;TAX_FNCACT;TAX_FNCACT_ACCOUNTANTS;EDUCATION;SOC_POINTSOFINTEREST;SOC_POINTSOFINTEREST_UNIVERSITY;TAX_FNCACT_ANALYST;TAX_FNCACT_INSIDER;MEDIA_SOCIAL;</t>
  </si>
  <si>
    <t>TAX_FNCACT;TAX_FNCACT_ANALYSTS;ECON_STOCKMARKET;WB_698_TRADE;TAX_ECON_PRICE;TAX_FNCACT_ANALYST;UNGP_FORESTS_RIVERS_OCEANS;EPU_ECONOMY_HISTORIC;TAX_FNCACT_FOOL;USPEC_POLICY1;EPU_POLICY;EPU_POLICY_POLICY;TAX_FNCACT_AUTHOR;</t>
  </si>
  <si>
    <t>TAX_FNCACT;TAX_FNCACT_FOOL;TAX_FNCACT_ANALYSTS;ECON_STOCKMARKET;WB_698_TRADE;TAX_ECON_PRICE;TAX_FNCACT_ANALYST;UNGP_FORESTS_RIVERS_OCEANS;EPU_ECONOMY_HISTORIC;USPEC_POLICY1;EPU_POLICY;EPU_POLICY_POLICY;</t>
  </si>
  <si>
    <t>TAX_DISEASE;TAX_DISEASE_ANTICIPATION;TAX_ECON_PRICE;TAX_FNCACT;TAX_FNCACT_CEO;TAX_FNCACT_ANALYST;</t>
  </si>
  <si>
    <t>WB_698_TRADE;ECON_STOCKMARKET;TAX_ECON_PRICE;TAX_FNCACT;TAX_FNCACT_ANALYST;TAX_FNCACT_ANALYSTS;WB_1150_VOLATILITY;WB_1104_MACROECONOMIC_VULNERABILITY_AND_DEBT;</t>
  </si>
  <si>
    <t>TAX_FNCACT;TAX_FNCACT_EMPLOYEES;TAX_FNCACT_CEO;LEADER;TAX_FNCACT_PRESIDENT;USPEC_POLITICS_GENERAL1;TAX_FNCACT_VICE_PRESIDENT;MEDIA_MSM;EPU_ECONOMY_HISTORIC;USPEC_UNCERTAINTY1;WB_2299_PIPELINES;WB_539_OIL_AND_GAS_POLICY_STRATEGY_AND_INSTITUTIONS;WB_507_ENERGY_AND_EXTRACTIVES;WB_548_PPP_IN_OIL_AND_GAS;WB_566_ENVIRONMENT_AND_NATURAL_RESOURCES;WB_590_ECOSYSTEMS;UNGP_FORESTS_RIVERS_OCEANS;TAX_ECON_PRICE;</t>
  </si>
  <si>
    <t>proactiveinvestors.com</t>
  </si>
  <si>
    <t>TAX_WORLDARACHNIDS;TAX_WORLDARACHNIDS_TICKS;TAX_FNCACT;TAX_FNCACT_ANALYSTS;TAX_FNCACT_CHIEF;TAX_FNCACT_EXECUTIVE;TAX_FNCACT_CHIEF_EXECUTIVE;TAX_MILITARY_TITLE;TAX_MILITARY_TITLE_OFFICER;TAX_FNCACT_OFFICER;TAX_FNCACT_EXECUTIVE_OFFICER;TAX_FNCACT_CHIEF_EXECUTIVE_OFFICER;APPOINTMENT;ECON_STOCKMARKET;TAX_FNCACT_BOSS;WB_698_TRADE;TAX_ECON_PRICE;TAX_FNCACT_ANALYST;</t>
  </si>
  <si>
    <t>ECON_STOCKMARKET;TAX_FNCACT;TAX_FNCACT_TRADERS;TAX_FNCACT_ANALYST;UNGP_FORESTS_RIVERS_OCEANS;TAX_ECON_PRICE;ARMEDCONFLICT;EPU_CATS_NATIONAL_SECURITY;TAX_FNCACT_CEO;TAX_FNCACT_CTO;TAX_FNCACT_EXECUTIVES;CRISISLEX_T11_UPDATESSYMPATHY;CRISISLEX_C03_WELLBEING_HEALTH;</t>
  </si>
  <si>
    <t>WB_698_TRADE;</t>
  </si>
  <si>
    <t>GENERAL_HEALTH;MEDICAL;CRISISLEX_C03_WELLBEING_HEALTH;ECON_STOCKMARKET;TAX_ECON_PRICE;WB_698_TRADE;TAX_FNCACT;TAX_FNCACT_INSIDER;MEDIA_SOCIAL;</t>
  </si>
  <si>
    <t>TAX_FNCACT;TAX_FNCACT_INSIDER;ECON_STOCKMARKET;TAX_ECON_PRICE;WB_698_TRADE;GENERAL_HEALTH;MEDICAL;CRISISLEX_C03_WELLBEING_HEALTH;</t>
  </si>
  <si>
    <t>ECON_STOCKMARKET;UNGP_FORESTS_RIVERS_OCEANS;EPU_CATS_MIGRATION_FEAR_FEAR;ARMEDCONFLICT;EPU_CATS_NATIONAL_SECURITY;TAX_WEAPONS;TAX_WEAPONS_WARSHIPS;TAX_ETHNICITY;TAX_ETHNICITY_KOREAN;TAX_WORLDLANGUAGES;TAX_WORLDLANGUAGES_KOREAN;EPU_ECONOMY_HISTORIC;WB_1920_FINANCIAL_SECTOR_DEVELOPMENT;WB_332_CAPITAL_MARKETS;WB_1921_PRIVATE_SECTOR_DEVELOPMENT;WB_376_INNOVATION_TECHNOLOGY_AND_ENTREPRENEURSHIP;WB_1917_INTELLECTUAL_PROPERTY;WB_377_FIRM_INNOVATION_PRODUCTIVITY_AND_GROWTH;TAX_FNCACT;TAX_FNCACT_ANALYST;TAX_DISEASE;TAX_DISEASE_OVERWEIGHT;WB_1406_DISEASES;WB_1435_OBESITY;WB_621_HEALTH_NUTRITION_AND_POPULATION;WB_1427_NON_COMMUNICABLE_DISEASE_AND_INJURY;TAX_ECON_PRICE;TAX_FNCACT_TRADERS;TAX_WORLDFISH;TAX_WORLDFISH_PERCH;WB_698_TRADE;CLOSURE;</t>
  </si>
  <si>
    <t>ECON_STOCKMARKET;TAX_ECON_PRICE;WB_1150_VOLATILITY;WB_1104_MACROECONOMIC_VULNERABILITY_AND_DEBT;PROTEST;STRIKE;TAX_FNCACT;TAX_FNCACT_ANALYST;TAX_FNCACT_CEO;TAX_FNCACT_ANALYSTS;ARMEDCONFLICT;EPU_CATS_NATIONAL_SECURITY;WB_2936_GOLD;WB_507_ENERGY_AND_EXTRACTIVES;WB_895_MINING_SYSTEMS;WB_1699_METAL_ORE_MINING;EPU_ECONOMY_HISTORIC;CRISISLEX_T11_UPDATESSYMPATHY;TAX_FNCACT_INVESTOR;WB_1973_FINANCIAL_RISK_REDUCTION;WB_435_AGRICULTURE_AND_FOOD_SECURITY;WB_337_INSURANCE;WB_1967_AGRICULTURAL_RISK_AND_SECURITY;ECON_EARNINGSREPORT;MEDIA_SOCIAL;</t>
  </si>
  <si>
    <t>ECON_STOCKMARKET;WB_698_TRADE;WB_2299_PIPELINES;WB_539_OIL_AND_GAS_POLICY_STRATEGY_AND_INSTITUTIONS;WB_507_ENERGY_AND_EXTRACTIVES;WB_548_PPP_IN_OIL_AND_GAS;WB_135_TRANSPORT;WB_1174_WAREHOUSING_AND_STORAGE;WB_793_TRANSPORT_AND_LOGISTICS_SERVICES;ENV_NATURALGAS;UNGP_FORESTS_RIVERS_OCEANS;WB_137_WATER;TAX_FNCACT;TAX_FNCACT_ANALYST;TECH_VIRTUALREALITY;DRUG_TRADE;WB_1331_HEALTH_TECHNOLOGIES;WB_2453_ORGANIZED_CRIME;WB_1350_PHARMACEUTICALS;WB_2433_CONFLICT_AND_VIOLENCE;WB_621_HEALTH_NUTRITION_AND_POPULATION;WB_2432_FRAGILITY_CONFLICT_AND_VIOLENCE;WB_2456_DRUGS_AND_NARCOTICS;EPU_CATS_HEALTHCARE;TAX_FNCACT_WOMEN;</t>
  </si>
  <si>
    <t>cnafinance.com</t>
  </si>
  <si>
    <t>ECON_STOCKMARKET;INFO_RUMOR;TAX_FNCACT;TAX_FNCACT_INVESTOR;WB_698_TRADE;MOVEMENT_GENERAL;TAX_ECON_PRICE;MEDIA_MSM;GENERAL_GOVERNMENT;EPU_POLICY;EPU_POLICY_GOVERNMENT;</t>
  </si>
  <si>
    <t>ameinfo.com</t>
  </si>
  <si>
    <t>USPEC_POLICY1;EPU_ECONOMY;EPU_ECONOMY_HISTORIC;WB_336_NON_BANK_FINANCIAL_INSTITUTIONS;WB_341_INVESTMENT_FUNDS;WB_1920_FINANCIAL_SECTOR_DEVELOPMENT;WB_332_CAPITAL_MARKETS;TAX_FNCACT;TAX_FNCACT_INVESTOR;TAX_FNCACT_SPOKESMAN;</t>
  </si>
  <si>
    <t>ECON_STOCKMARKET;WB_137_WATER;WB_698_TRADE;TAX_FNCACT;TAX_FNCACT_ANALYST;TAX_WORLDMAMMALS;TAX_WORLDMAMMALS_BEARS;RETALIATE;UNGP_FORESTS_RIVERS_OCEANS;TAX_ECON_PRICE;WB_2931_IRON;WB_507_ENERGY_AND_EXTRACTIVES;WB_895_MINING_SYSTEMS;WB_1699_METAL_ORE_MINING;TAX_FNCACT_SPY;ECON_WORLDCURRENCIES;ECON_WORLDCURRENCIES_DOLLARS;MEDIA_SOCIAL;</t>
  </si>
  <si>
    <t>TECH_VIRTUALREALITY;ECON_STOCKMARKET;WB_698_TRADE;TAX_ECON_PRICE;DELAY;USPEC_UNCERTAINTY1;LEADER;TAX_FNCACT;TAX_FNCACT_PRESIDENT;USPEC_POLITICS_GENERAL1;TAX_FNCACT_VICE_PRESIDENT;ALLIANCE;EPU_ECONOMY_HISTORIC;WB_135_TRANSPORT;WB_1174_WAREHOUSING_AND_STORAGE;WB_793_TRANSPORT_AND_LOGISTICS_SERVICES;TAX_FNCACT_CEO;TAX_ETHNICITY;TAX_ETHNICITY_AUSTRALIAN;WB_678_DIGITAL_GOVERNMENT;WB_2947_OPERATING_SYSTEMS;WB_667_ICT_INFRASTRUCTURE;WB_669_SOFTWARE_INFRASTRUCTURE;WB_133_INFORMATION_AND_COMMUNICATION_TECHNOLOGIES;CRISISLEX_T01_CAUTION_ADVICE;CRISISLEX_C07_SAFETY;USPEC_POLICY1;EPU_POLICY;EPU_POLICY_POLICY;WB_290_TELECOMMUNICATIONS_ORGANIZATIONAL_DESIGN;WB_288_TELECOMMUNICATIONS_SECTOR_POLICY_AND_REGULATION;WB_286_TELECOMMUNICATIONS_AND_BROADBAND_ACCESS;TAX_FNCACT_VENDOR;UNGP_FORESTS_RIVERS_OCEANS;EPU_CATS_MIGRATION_FEAR_FEAR;</t>
  </si>
  <si>
    <t>arkansasonline.com</t>
  </si>
  <si>
    <t>TECH_VIRTUALREALITY;</t>
  </si>
  <si>
    <t>thevarguy.com</t>
  </si>
  <si>
    <t>industryweek.com</t>
  </si>
  <si>
    <t>TAX_FNCACT;TAX_FNCACT_ANALYST;TAX_FNCACT_ASSISTANT;EPU_ECONOMY_HISTORIC;ECON_ENTREPRENEURSHIP;WB_678_DIGITAL_GOVERNMENT;WB_2944_SERVERS;WB_671_STORAGE_MANAGEMENT;WB_667_ICT_INFRASTRUCTURE;WB_672_NETWORK_MANAGEMENT;WB_133_INFORMATION_AND_COMMUNICATION_TECHNOLOGIES;UNGP_FORESTS_RIVERS_OCEANS;USPEC_POLICY1;EPU_POLICY;EPU_POLICY_BUDGET;TAX_FNCACT_KNIGHTS;DRONES;TAX_ECON_PRICE;EPU_POLICY_POLICY;ECON_ELECTRICALDEMAND;SOC_INNOVATION;WB_2416_INTERNET_OF_THINGS;WB_2399_ICT_INNOVATION_AND_TRANSFORMATION;TAX_FNCACT_AUTHOR;</t>
  </si>
  <si>
    <t>ECON_STOCKMARKET;UNGP_FORESTS_RIVERS_OCEANS;TAX_ETHNICITY;TAX_ETHNICITY_BLACK;TAX_FNCACT;TAX_FNCACT_ANALYSTS;TAX_FNCACT_FATHERS;EPU_ECONOMY_HISTORIC;TAX_FNCACT_FOUNDERS;TAX_FNCACT_ENGINEERS;TAX_FNCACT_EXECUTIVES;TAX_FNCACT_CEO;WB_1921_PRIVATE_SECTOR_DEVELOPMENT;WB_405_BUSINESS_CLIMATE;WB_2531_INSPECTIONS_LICENSING_AND_PERMITS;WB_2530_BUSINESS_ENVIRONMENT;TAX_ECON_PRICE;RETIREMENT;WB_2690_CATEGORIES_OF_EMPLOYMENT;WB_2670_JOBS;WB_2689_JOBS_DIAGNOSTICS;WB_2896_RETIREMENT;TAX_FNCACT_EXECUTIVE;TAX_FNCACT_LEADER;SOC_EMERGINGTECH;WB_346_COMPETITIVE_INDUSTRIES;WB_818_INDUSTRY_POLICY_AND_REAL_SECTORS;WB_1281_MANUFACTURING;CRISISLEX_CRISISLEXREC;ECON_DEBT;WB_1104_MACROECONOMIC_VULNERABILITY_AND_DEBT;WB_450_DEBT;TAX_FNCACT_DESIGNER;TAX_FNCACT_RETAILER;TAX_FNCACT_LEADERS;WB_615_GENDER;MOVEMENT_WOMENS;WB_919_GENDER_AND_HUMAN_DEVELOPMENT;UNGP_GENDER_EQUALITY;UNREST_BELLIGERENT;CRISISLEX_C07_SAFETY;WB_678_DIGITAL_GOVERNMENT;WB_2944_SERVERS;WB_671_STORAGE_MANAGEMENT;WB_667_ICT_INFRASTRUCTURE;WB_672_NETWORK_MANAGEMENT;WB_133_INFORMATION_AND_COMMUNICATION_TECHNOLOGIES;TAX_FNCACT_MANAGER;TAX_DISEASE;TAX_DISEASE_FINGERPRINTS;WB_696_PUBLIC_SECTOR_MANAGEMENT;WB_840_JUSTICE;WB_1014_CRIMINAL_JUSTICE;WB_135_TRANSPORT;WB_1174_WAREHOUSING_AND_STORAGE;WB_793_TRANSPORT_AND_LOGISTICS_SERVICES;WB_661_BIG_DATA;WB_652_ICT_APPLICATIONS;WB_872_SMART_CITIES;WB_813_URBAN_GOVERNANCE_AND_CITY_SYSTEMS;WB_699_URBAN_DEVELOPMENT;WB_873_NON_TRADITIONAL_DATA_DRIVEN_MANAGEMENT;WB_658_ENTERPRISE_APPLICATIONS;TECH_BIGDATA;TAX_FNCACT_FOOL;USPEC_POLICY1;EPU_POLICY;EPU_POLICY_POLICY;</t>
  </si>
  <si>
    <t>techcentral.co.za</t>
  </si>
  <si>
    <t>ECON_STOCKMARKET;MANMADE_DISASTER_IMPLIED;</t>
  </si>
  <si>
    <t>ECON_STOCKMARKET;UNGP_FORESTS_RIVERS_OCEANS;TAX_ETHNICITY;TAX_ETHNICITY_BLACK;TAX_FNCACT;TAX_FNCACT_ANALYSTS;TAX_FNCACT_FATHERS;EPU_ECONOMY_HISTORIC;TAX_FNCACT_FOUNDERS;TAX_FNCACT_ENGINEERS;TAX_FNCACT_EXECUTIVES;TAX_FNCACT_CEO;WB_1921_PRIVATE_SECTOR_DEVELOPMENT;WB_405_BUSINESS_CLIMATE;WB_2531_INSPECTIONS_LICENSING_AND_PERMITS;WB_2530_BUSINESS_ENVIRONMENT;TAX_ECON_PRICE;RETIREMENT;WB_2690_CATEGORIES_OF_EMPLOYMENT;WB_2670_JOBS;WB_2689_JOBS_DIAGNOSTICS;WB_2896_RETIREMENT;TAX_FNCACT_EXECUTIVE;TAX_FNCACT_LEADER;SOC_EMERGINGTECH;WB_346_COMPETITIVE_INDUSTRIES;WB_818_INDUSTRY_POLICY_AND_REAL_SECTORS;WB_1281_MANUFACTURING;CRISISLEX_CRISISLEXREC;ECON_DEBT;WB_1104_MACROECONOMIC_VULNERABILITY_AND_DEBT;WB_450_DEBT;TAX_FNCACT_DESIGNER;TAX_FNCACT_RETAILER;TAX_FNCACT_LEADERS;WB_615_GENDER;MOVEMENT_WOMENS;WB_919_GENDER_AND_HUMAN_DEVELOPMENT;UNGP_GENDER_EQUALITY;UNREST_BELLIGERENT;CRISISLEX_C07_SAFETY;WB_678_DIGITAL_GOVERNMENT;WB_2944_SERVERS;WB_671_STORAGE_MANAGEMENT;WB_667_ICT_INFRASTRUCTURE;WB_672_NETWORK_MANAGEMENT;WB_133_INFORMATION_AND_COMMUNICATION_TECHNOLOGIES;TAX_FNCACT_MANAGER;TAX_DISEASE;TAX_DISEASE_FINGERPRINTS;WB_696_PUBLIC_SECTOR_MANAGEMENT;WB_840_JUSTICE;WB_1014_CRIMINAL_JUSTICE;WB_135_TRANSPORT;WB_1174_WAREHOUSING_AND_STORAGE;WB_793_TRANSPORT_AND_LOGISTICS_SERVICES;WB_661_BIG_DATA;WB_652_ICT_APPLICATIONS;WB_872_SMART_CITIES;WB_813_URBAN_GOVERNANCE_AND_CITY_SYSTEMS;WB_699_URBAN_DEVELOPMENT;WB_873_NON_TRADITIONAL_DATA_DRIVEN_MANAGEMENT;WB_658_ENTERPRISE_APPLICATIONS;TECH_BIGDATA;TAX_FNCACT_FOOL;USPEC_POLICY1;EPU_POLICY;EPU_POLICY_POLICY;TAX_FNCACT_AUTHOR;</t>
  </si>
  <si>
    <t>ECON_STOCKMARKET;USPEC_POLICY1;EPU_POLICY;EPU_POLICY_SPENDING;TAX_WORLDLANGUAGES;TAX_WORLDLANGUAGES_POLARIS;TAX_FNCACT;TAX_FNCACT_CEO;TAX_FNCACT_EXECUTIVES;EPU_ECONOMY_HISTORIC;CRISISLEX_C07_SAFETY;WB_2601_TRADE_LINKAGES_SPILLOVERS_AND_CONNECTIVITY;WB_772_TRADE_FACILITATION_AND_LOGISTICS;WB_699_URBAN_DEVELOPMENT;WB_866_CONNECTIVITY_AND_LAGGING_REGIONS;WB_698_TRADE;WB_797_NATIONAL_URBAN_POLICIES;TAX_FNCACT_DIRECTORS;WB_286_TELECOMMUNICATIONS_AND_BROADBAND_ACCESS;WB_2120_SATELLITES;WB_2329_ACCESS_AND_CONNECTIVITY;WB_133_INFORMATION_AND_COMMUNICATION_TECHNOLOGIES;TAX_FNCACT_FOOL;EPU_POLICY_POLICY;</t>
  </si>
  <si>
    <t>ECON_STOCKMARKET;ARMEDCONFLICT;EPU_CATS_NATIONAL_SECURITY;TAX_WEAPONS;TAX_WEAPONS_GUNS;TAX_ECON_PRICE;TAX_FNCACT;TAX_FNCACT_LEADER;TAX_FNCACT_CEO;TAX_FNCACT_ANALYSTS;SANCTIONS;UNREST_BELLIGERENT;TAX_FNCACT_ANALYST;TAX_FNCACT_TRADERS;WB_698_TRADE;</t>
  </si>
  <si>
    <t>wallstreetnews24.com</t>
  </si>
  <si>
    <t>ECON_STOCKMARKET;WB_698_TRADE;TAX_ECON_PRICE;WB_1150_VOLATILITY;WB_1104_MACROECONOMIC_VULNERABILITY_AND_DEBT;EPU_ECONOMY_HISTORIC;WB_165_AIR_TRANSPORT;WB_135_TRANSPORT;WB_164_MODES_OF_TRANSPORT;TAX_FNCACT;TAX_FNCACT_LEADER;WB_368_LEASING;CRISISLEX_CRISISLEXREC;GENERAL_HEALTH;MEDICAL;CRISISLEX_C03_WELLBEING_HEALTH;WB_635_PUBLIC_HEALTH;WB_2165_HEALTH_EMERGENCIES;WB_621_HEALTH_NUTRITION_AND_POPULATION;WB_1324_EMERGENCY_MEDICAL_SERVICES;TAX_FNCACT_EXECUTIVE;LEADER;TAX_FNCACT_PRESIDENT;USPEC_POLITICS_GENERAL1;TAX_FNCACT_VICE_PRESIDENT;TAX_FNCACT_EXECUTIVE_VICE_PRESIDENT;TAX_WORLDLANGUAGES;TAX_WORLDLANGUAGES_NORWEGIAN;GENERAL_GOVERNMENT;EPU_POLICY;EPU_POLICY_GOVERNMENT;TAX_FNCACT_OPERATOR;UNGP_FORESTS_RIVERS_OCEANS;</t>
  </si>
  <si>
    <t>ECON_STOCKMARKET;TAX_FNCACT;TAX_FNCACT_ANALYST;TAX_ECON_PRICE;TAX_FNCACT_CEO;TAX_FNCACT_TRADERS;WB_678_DIGITAL_GOVERNMENT;WB_2944_SERVERS;WB_671_STORAGE_MANAGEMENT;WB_667_ICT_INFRASTRUCTURE;WB_672_NETWORK_MANAGEMENT;WB_133_INFORMATION_AND_COMMUNICATION_TECHNOLOGIES;</t>
  </si>
  <si>
    <t>ECON_STOCKMARKET;WB_698_TRADE;TAX_ECON_PRICE;EPU_ECONOMY_HISTORIC;SCIENCE;SOC_INNOVATION;TAX_FNCACT;TAX_FNCACT_CEO;TAX_FNCACT_ANALYST;</t>
  </si>
  <si>
    <t>TAX_FNCACT;TAX_FNCACT_EXECUTIVE;WB_2936_GOLD;WB_507_ENERGY_AND_EXTRACTIVES;WB_895_MINING_SYSTEMS;WB_1699_METAL_ORE_MINING;ECON_STOCKMARKET;TAX_FNCACT_MINER;TAX_FNCACT_EDITOR;ECON_INTEREST_RATES;EPU_POLICY;EPU_POLICY_INTEREST_RATE;EPU_CATS_MONETARY_POLICY;EPU_ECONOMY;EPU_ECONOMY_HISTORIC;TAX_ECON_PRICE;WB_698_TRADE;TRIAL;WB_845_LEGAL_AND_REGULATORY_FRAMEWORK;WB_696_PUBLIC_SECTOR_MANAGEMENT;WB_851_INTELLECTUAL_PROPERTY_RIGHTS;WB_1041_PATENTS;WB_1039_PROPERTY_LAWS_AND_REGULATIONS;WB_1331_HEALTH_TECHNOLOGIES;WB_2453_ORGANIZED_CRIME;WB_1350_PHARMACEUTICALS;WB_2433_CONFLICT_AND_VIOLENCE;WB_621_HEALTH_NUTRITION_AND_POPULATION;WB_2432_FRAGILITY_CONFLICT_AND_VIOLENCE;WB_2456_DRUGS_AND_NARCOTICS;GENERAL_HEALTH;TAX_DISEASE;TAX_DISEASE_DISEASE;WB_1406_DISEASES;UNGP_HEALTHCARE;TAX_DISEASE_AUTOIMMUNE_DISEASE;TAX_WORLDINSECTS;TAX_WORLDINSECTS_ANT;CRIME_ILLEGAL_DRUGS;MEDIA_SOCIAL;UNGP_FORESTS_RIVERS_OCEANS;</t>
  </si>
  <si>
    <t>standardoracle.com</t>
  </si>
  <si>
    <t>TAX_ECON_PRICE;ECON_STOCKMARKET;UNGP_FORESTS_RIVERS_OCEANS;TAX_FNCACT;TAX_FNCACT_ANALYSTS;WB_1104_MACROECONOMIC_VULNERABILITY_AND_DEBT;WB_450_DEBT;ECON_DEBT;</t>
  </si>
  <si>
    <t>businessinsider.com</t>
  </si>
  <si>
    <t>WB_336_NON_BANK_FINANCIAL_INSTITUTIONS;WB_341_INVESTMENT_FUNDS;WB_1920_FINANCIAL_SECTOR_DEVELOPMENT;WB_332_CAPITAL_MARKETS;TAX_FNCACT;TAX_FNCACT_INVESTOR;TAX_FNCACT_SPOKESMAN;EPU_CATS_REGULATION;MEDIA_SOCIAL;EPU_ECONOMY_HISTORIC;TAX_FNCACT_INSIDER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</si>
  <si>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EPU_ECONOMY_HISTORIC;TAX_FNCACT;TAX_FNCACT_LEADERS;TAX_ECON_PRICE;TAX_FNCACT_MANAGER;TAX_FNCACT_PORTFOLIO_MANAGER;TECH_VIRTUALREALITY;MANMADE_DISASTER_IMPLIED;ECON_STOCKMARKET;TAX_FNCACT_MANAGERS;TAX_FNCACT_ANALYSTS;KILL;CRISISLEX_T03_DEAD;CRISISLEX_T11_UPDATESSYMPATHY;CRISISLEX_C03_WELLBEING_HEALTH;CRISISLEX_T02_INJURED;</t>
  </si>
  <si>
    <t>WB_1331_HEALTH_TECHNOLOGIES;WB_1350_PHARMACEUTICALS;WB_621_HEALTH_NUTRITION_AND_POPULATION;ECON_STOCKMARKET;TAX_WORLDMAMMALS;TAX_WORLDMAMMALS_BEARS;WB_698_TRADE;ECON_DEBT;WB_1104_MACROECONOMIC_VULNERABILITY_AND_DEBT;WB_450_DEBT;UNGP_FORESTS_RIVERS_OCEANS;TAX_FNCACT;TAX_FNCACT_RETAILER;TAX_ETHNICITY;TAX_ETHNICITY_CANADIAN;</t>
  </si>
  <si>
    <t>USPEC_POLICY1;EPU_POLICY;EPU_POLICY_POLICY;EPU_CATS_MIGRATION_FEAR_FEAR;CRISISLEX_T11_UPDATESSYMPATHY;WB_678_DIGITAL_GOVERNMENT;WB_2946_OPEN_SOURCE;WB_667_ICT_INFRASTRUCTURE;WB_669_SOFTWARE_INFRASTRUCTURE;WB_133_INFORMATION_AND_COMMUNICATION_TECHNOLOGIES;MEDIA_SOCIAL;TAX_ECON_PRICE;TAX_FNCACT;TAX_FNCACT_EXECUTIVES;WB_2944_SERVERS;WB_671_STORAGE_MANAGEMENT;WB_672_NETWORK_MANAGEMENT;EPU_ECONOMY_HISTORIC;TAX_FNCACT_ANALYST;TAX_FNCACT_EDITORS;TAX_DISEASE;TAX_DISEASE_ANTICIPATION;ECON_STOCKMARKET;TAX_FNCACT_STATESMAN;</t>
  </si>
  <si>
    <t>ECON_STOCKMARKET;TAX_FNCACT;TAX_FNCACT_PEERS;TAX_FNCACT_LEADER;USPEC_POLICY1;EPU_POLICY;EPU_POLICY_BUDGET;ECON_EMERGINGECON;TAX_ECON_PRICE;INFO_RUMOR;TAX_ETHNICITY;TAX_ETHNICITY_TAIWANESE;TAX_FNCACT_FOOL;EPU_POLICY_POLICY;</t>
  </si>
  <si>
    <t>EPU_ECONOMY_HISTORIC;ECON_STOCKMARKET;WB_678_DIGITAL_GOVERNMENT;WB_667_ICT_INFRASTRUCTURE;WB_669_SOFTWARE_INFRASTRUCTURE;WB_2945_DATABASE;WB_133_INFORMATION_AND_COMMUNICATION_TECHNOLOGIES;TAX_FNCACT;TAX_FNCACT_SPY;TAX_ECON_PRICE;WB_2944_SERVERS;WB_671_STORAGE_MANAGEMENT;WB_672_NETWORK_MANAGEMENT;WB_2416_INTERNET_OF_THINGS;WB_2399_ICT_INNOVATION_AND_TRANSFORMATION;TAX_WORLDLANGUAGES;TAX_WORLDLANGUAGES_POLARIS;</t>
  </si>
  <si>
    <t>billingsgazette.com</t>
  </si>
  <si>
    <t>WB_698_TRADE;TECH_VIRTUALREALITY;TAX_ECON_PRICE;DELAY;USPEC_UNCERTAINTY1;EPU_ECONOMY_HISTORIC;ECON_STOCKMARKET;TAX_FNCACT;TAX_FNCACT_ANALYSTS;TAX_FNCACT_ANALYST;MOVEMENT_GENERAL;</t>
  </si>
  <si>
    <t>latinpost.com</t>
  </si>
  <si>
    <t>TAX_ECON_PRICE;SCIENCE;SOC_INNOVATION;</t>
  </si>
  <si>
    <t>winfieldreview.com</t>
  </si>
  <si>
    <t>TAX_FNCACT;TAX_FNCACT_TRADERS;ECON_STOCKMARKET;TAX_ECON_PRICE;TAX_FNCACT_ANALYST;TAX_FNCACT_ANALYSTS;WB_698_TRADE;</t>
  </si>
  <si>
    <t>ECON_STOCKMARKET;WB_698_TRADE;TAX_ECON_PRICE;UNGP_FORESTS_RIVERS_OCEANS;WB_678_DIGITAL_GOVERNMENT;WB_2944_SERVERS;WB_671_STORAGE_MANAGEMENT;WB_667_ICT_INFRASTRUCTURE;WB_672_NETWORK_MANAGEMENT;WB_133_INFORMATION_AND_COMMUNICATION_TECHNOLOGIES;TAX_FNCACT;TAX_FNCACT_ANALYSTS;EPU_ECONOMY_HISTORIC;EPU_CATS_MIGRATION_FEAR_FEAR;</t>
  </si>
  <si>
    <t>TAX_FNCACT;TAX_FNCACT_ANALYST;WB_678_DIGITAL_GOVERNMENT;WB_2944_SERVERS;WB_671_STORAGE_MANAGEMENT;WB_667_ICT_INFRASTRUCTURE;WB_672_NETWORK_MANAGEMENT;WB_133_INFORMATION_AND_COMMUNICATION_TECHNOLOGIES;WB_1467_EDUCATION_FOR_ALL;WB_470_EDUCATION;WB_2131_EMPLOYABILITY_SKILLS_AND_JOBS;WB_1484_EDUCATION_SKILLS_DEVELOPMENT_AND_LABOR_MARKET;TAX_FNCACT_LEADER;WB_661_BIG_DATA;WB_652_ICT_APPLICATIONS;WB_872_SMART_CITIES;WB_813_URBAN_GOVERNANCE_AND_CITY_SYSTEMS;WB_699_URBAN_DEVELOPMENT;WB_873_NON_TRADITIONAL_DATA_DRIVEN_MANAGEMENT;WB_658_ENTERPRISE_APPLICATIONS;TECH_BIGDATA;UNGP_FORESTS_RIVERS_OCEANS;EPU_ECONOMY_HISTORIC;ECON_STOCKMARKET;WB_2433_CONFLICT_AND_VIOLENCE;WB_2465_REVOLUTIONARY_VIOLENCE;WB_2432_FRAGILITY_CONFLICT_AND_VIOLENCE;WB_2462_POLITICAL_VIOLENCE_AND_WAR;AFFECT;TAX_FNCACT_PRODUCER;MEDIA_MSM;CRISISLEX_CRISISLEXREC;TAX_FNCACT_LEADERS;LEADER;TAX_FNCACT_PRESIDENT;USPEC_POLITICS_GENERAL1;TAX_FNCACT_VICE_PRESIDENT;TAX_FNCACT_SENIOR_VICE_PRESIDENT;MEDIA_SOCIAL;TAX_FNCACT_ANALYSTS;WB_1921_PRIVATE_SECTOR_DEVELOPMENT;WB_346_COMPETITIVE_INDUSTRIES;WB_818_INDUSTRY_POLICY_AND_REAL_SECTORS;WB_1281_MANUFACTURING;WB_698_TRADE;TAX_ECON_PRICE;</t>
  </si>
  <si>
    <t>ECON_STOCKMARKET;WB_678_DIGITAL_GOVERNMENT;WB_694_BROADCAST_AND_MEDIA;WB_133_INFORMATION_AND_COMMUNICATION_TECHNOLOGIES;TAX_FNCACT;TAX_FNCACT_INVESTOR;ARMEDCONFLICT;EPU_CATS_NATIONAL_SECURITY;TAX_ECON_PRICE;TAX_FNCACT_CEO;SCIENCE;SOC_INNOVATION;WB_698_TRADE;APPOINTMENT;ECON_DEBT;WB_1104_MACROECONOMIC_VULNERABILITY_AND_DEBT;WB_450_DEBT;TAX_FNCACT_DRIVER;</t>
  </si>
  <si>
    <t>TECH_VIRTUALREALITY;LEADER;TAX_FNCACT;TAX_FNCACT_PRESIDENT;</t>
  </si>
  <si>
    <t>ECON_STOCKMARKET;MARITIME;WB_2931_IRON;WB_507_ENERGY_AND_EXTRACTIVES;WB_895_MINING_SYSTEMS;WB_1699_METAL_ORE_MINING;CRISISLEX_T11_UPDATESSYMPATHY;RETIREMENT;WB_2690_CATEGORIES_OF_EMPLOYMENT;WB_2670_JOBS;WB_2689_JOBS_DIAGNOSTICS;WB_2896_RETIREMENT;UNGP_FORESTS_RIVERS_OCEANS;TAX_WORLDMAMMALS;TAX_WORLDMAMMALS_HORSE;</t>
  </si>
  <si>
    <t>ECON_STOCKMARKET;EPU_ECONOMY_HISTORIC;TECH_VIRTUALREALITY;GEN_HOLIDAY;UNGP_FORESTS_RIVERS_OCEANS;WB_678_DIGITAL_GOVERNMENT;WB_2944_SERVERS;WB_671_STORAGE_MANAGEMENT;WB_667_ICT_INFRASTRUCTURE;WB_672_NETWORK_MANAGEMENT;WB_133_INFORMATION_AND_COMMUNICATION_TECHNOLOGIES;KILL;CRISISLEX_T03_DEAD;TAX_FNCACT;TAX_FNCACT_ANALYSTS;WB_290_TELECOMMUNICATIONS_ORGANIZATIONAL_DESIGN;WB_288_TELECOMMUNICATIONS_SECTOR_POLICY_AND_REGULATION;WB_286_TELECOMMUNICATIONS_AND_BROADBAND_ACCESS;TAX_FNCACT_FOOL;TAX_FNCACT_EMPLOYEE;MEDIA_SOCIAL;TAX_FNCACT_DIRECTORS;USPEC_POLICY1;EPU_POLICY;EPU_POLICY_POLICY;</t>
  </si>
  <si>
    <t>WB_698_TRADE;APPOINTMENT;TAX_FNCACT;TAX_FNCACT_DIRECTORS;WB_2670_JOBS;WB_696_PUBLIC_SECTOR_MANAGEMENT;WB_2048_COMPENSATION_CAREERS_AND_INCENTIVES;WB_723_PUBLIC_ADMINISTRATION;WB_724_HUMAN_RESOURCES_FOR_PUBLIC_SECTOR;USPEC_POLICY1;EPU_POLICY;EPU_POLICY_SPENDING;EPU_ECONOMY_HISTORIC;ECON_STOCKMARKET;TAX_ECON_PRICE;TAX_FNCACT_ANALYSTS;TAX_FNCACT_ANALYST;WB_2601_TRADE_LINKAGES_SPILLOVERS_AND_CONNECTIVITY;WB_772_TRADE_FACILITATION_AND_LOGISTICS;WB_699_URBAN_DEVELOPMENT;WB_866_CONNECTIVITY_AND_LAGGING_REGIONS;WB_797_NATIONAL_URBAN_POLICIES;</t>
  </si>
  <si>
    <t>denverpost.com</t>
  </si>
  <si>
    <t>TAX_FNCACT;TAX_FNCACT_EXECUTIVE;ECON_STOCKMARKET;TAX_FNCACT_EDITOR;LEADER;TAX_FNCACT_PRESIDENT;USPEC_POLITICS_GENERAL1;EPU_POLICY;EPU_POLICY_FEDERAL_RESERVE;EPU_CATS_MONETARY_POLICY;WB_2931_IRON;WB_507_ENERGY_AND_EXTRACTIVES;WB_895_MINING_SYSTEMS;WB_1699_METAL_ORE_MINING;ENV_METALS;WB_698_TRADE;TAX_FNCACT_ANALYSTS;TAX_ECON_PRICE;WB_1614_NUTRITIONAL_PROGRAMS;WB_1609_FOOD_AND_IN_KIND_TRANSFERS;WB_1615_THERAPEUTIC;WB_1466_SOCIAL_ASSISTANCE;WB_697_SOCIAL_PROTECTION_AND_LABOR;ECON_ENTREPRENEURSHIP;TAX_FNCACT_PRODUCER;TAX_FNCACT_ANALYST;GENERAL_GOVERNMENT;EPU_POLICY_CONGRESS;EPU_POLICY_GOVERNMENT;RETIREMENT;WB_2690_CATEGORIES_OF_EMPLOYMENT;WB_2670_JOBS;WB_2689_JOBS_DIAGNOSTICS;WB_2896_RETIREMENT;TAX_ETHNICITY;TAX_ETHNICITY_AMERICANS;MEDIA_SOCIAL;UNGP_FORESTS_RIVERS_OCEANS;</t>
  </si>
  <si>
    <t>thenational.ae</t>
  </si>
  <si>
    <t>WB_439_MACROECONOMIC_AND_STRUCTURAL_POLICIES;WB_829_FISCAL_DECENTRALIZATION;WB_874_LOCAL_FINANCE;WB_877_ASSET_MANAGEMENT;WB_445_FISCAL_POLICY;ECON_STOCKMARKET;TAX_FNCACT;TAX_FNCACT_ANALYSTS;TAX_FNCACT_INVESTOR;TAX_FNCACT_SPOKESMAN;EPU_ECONOMY_HISTORIC;MEDIA_SOCIAL;</t>
  </si>
  <si>
    <t>top10mobilespecs.com</t>
  </si>
  <si>
    <t>TAX_ECON_PRICE;EPU_ECONOMY_HISTORIC;LEADER;TAX_FNCACT;TAX_FNCACT_PRESIDENT;USPEC_POLITICS_GENERAL1;GENERAL_GOVERNMENT;EPU_POLICY;EPU_POLICY_CONGRESS;ECON_INTEREST_RATES;EPU_POLICY_INTEREST_RATE;ECON_WORLDCURRENCIES;ECON_WORLDCURRENCIES_DOLLARS;ECON_WORLDCURRENCIES_UNITED_STATES_DOLLARS;TAX_FNCACT_MANUFACTURER;TAX_FNCACT_ANALYST;EPU_CATS_REGULATION;WB_845_LEGAL_AND_REGULATORY_FRAMEWORK;WB_696_PUBLIC_SECTOR_MANAGEMENT;WB_851_INTELLECTUAL_PROPERTY_RIGHTS;WB_1042_TRADEMARKS;WB_1039_PROPERTY_LAWS_AND_REGULATIONS;LEGISLATION;TAX_FNCACT_ANALYSTS;TAX_DISEASE;TAX_DISEASE_OVERWEIGHT;WB_1406_DISEASES;WB_1435_OBESITY;WB_621_HEALTH_NUTRITION_AND_POPULATION;WB_1427_NON_COMMUNICABLE_DISEASE_AND_INJURY;CRISISLEX_C07_SAFETY;TAX_FNCACT_VICE_PRESIDENT;TAX_FNCACT_SENIOR_VICE_PRESIDENT;TAX_FNCACT_INSIDERS;</t>
  </si>
  <si>
    <t>ECON_STOCKMARKET;WB_678_DIGITAL_GOVERNMENT;WB_694_BROADCAST_AND_MEDIA;WB_133_INFORMATION_AND_COMMUNICATION_TECHNOLOGIES;ARMEDCONFLICT;EPU_CATS_NATIONAL_SECURITY;TAX_WEAPONS;TAX_WEAPONS_GUNS;TAX_ECON_PRICE;TAX_FNCACT;TAX_FNCACT_LEADER;TAX_FNCACT_CEO;TAX_FNCACT_ANALYSTS;SANCTIONS;UNREST_BELLIGERENT;TAX_FNCACT_ANALYST;TAX_FNCACT_TRADERS;WB_698_TRADE;</t>
  </si>
  <si>
    <t>TAX_FNCACT;TAX_FNCACT_ANALYSTS;EPU_ECONOMY_HISTORIC;ECON_WORLDCURRENCIES;ECON_WORLDCURRENCIES_DOLLAR;TAX_FNCACT_ANALYST;TAX_FNCACT_HUNTER;TAX_FNCACT_TRAINER;WB_696_PUBLIC_SECTOR_MANAGEMENT;WB_2048_COMPENSATION_CAREERS_AND_INCENTIVES;WB_723_PUBLIC_ADMINISTRATION;WB_724_HUMAN_RESOURCES_FOR_PUBLIC_SECTOR;ECON_STOCKMARKET;</t>
  </si>
  <si>
    <t>TAX_FNCACT;TAX_FNCACT_CORNHUSKER;ECON_HOUSING_PRICES;EPU_ECONOMY_HISTORIC;</t>
  </si>
  <si>
    <t>WB_336_NON_BANK_FINANCIAL_INSTITUTIONS;WB_341_INVESTMENT_FUNDS;WB_1920_FINANCIAL_SECTOR_DEVELOPMENT;WB_332_CAPITAL_MARKETS;TAX_FNCACT;TAX_FNCACT_INVESTOR;TAX_FNCACT_SPOKESMAN;</t>
  </si>
  <si>
    <t>heraldnet.com</t>
  </si>
  <si>
    <t>ECON_STOCKMARKET;WB_678_DIGITAL_GOVERNMENT;WB_694_BROADCAST_AND_MEDIA;WB_133_INFORMATION_AND_COMMUNICATION_TECHNOLOGIES;INFO_RUMOR;CRISISLEX_CRISISLEXREC;CRISISLEX_T11_UPDATESSYMPATHY;WB_1150_VOLATILITY;WB_1104_MACROECONOMIC_VULNERABILITY_AND_DEBT;UNGP_FORESTS_RIVERS_OCEANS;TAX_FNCACT;TAX_FNCACT_CEO;WB_1467_EDUCATION_FOR_ALL;WB_470_EDUCATION;WB_2131_EMPLOYABILITY_SKILLS_AND_JOBS;WB_1484_EDUCATION_SKILLS_DEVELOPMENT_AND_LABOR_MARKET;EPU_ECONOMY_HISTORIC;WB_2670_JOBS;MEDIA_SOCIAL;TAX_FNCACT_BACHELOR;SCIENCE;SOC_INNOVATION;TAX_ECON_PRICE;WB_674_SHARED_INFRASTRUCTURE;WB_667_ICT_INFRASTRUCTURE;WB_676_CLOUD_COMPUTING;WB_2944_SERVERS;WB_671_STORAGE_MANAGEMENT;WB_672_NETWORK_MANAGEMENT;KILL;TAX_FNCACT_ANALYST;ECON_IPO;TAX_FNCACT_AUTHOR;</t>
  </si>
  <si>
    <t>indiannoob.in</t>
  </si>
  <si>
    <t>TAX_WORLDLANGUAGES;TAX_WORLDLANGUAGES_POLARIS;</t>
  </si>
  <si>
    <t>live-pr.com</t>
  </si>
  <si>
    <t>EPU_ECONOMY_HISTORIC;AFFECT;WB_290_TELECOMMUNICATIONS_ORGANIZATIONAL_DESIGN;WB_288_TELECOMMUNICATIONS_SECTOR_POLICY_AND_REGULATION;WB_286_TELECOMMUNICATIONS_AND_BROADBAND_ACCESS;WB_133_INFORMATION_AND_COMMUNICATION_TECHNOLOGIES;TAX_WORLDLANGUAGES;TAX_WORLDLANGUAGES_MANDA;ALLIANCE;UNGP_FORESTS_RIVERS_OCEANS;TAX_FNCACT;TAX_FNCACT_EMPLOYEES;TAX_FNCACT_EMPLOYEE;TAX_FNCACT_DISTRIBUTOR;USPEC_POLICY1;EPU_POLICY;EPU_POLICY_BUDGET;TAX_FNCACT_AUTHOR;</t>
  </si>
  <si>
    <t>ECON_STOCKMARKET;TAX_WORLDLANGUAGES;TAX_WORLDLANGUAGES_POLARIS;DISASTER_FIRE;TAX_ECON_PRICE;TAX_FNCACT;TAX_FNCACT_FOOL;USPEC_POLICY1;EPU_POLICY;EPU_POLICY_POLICY;</t>
  </si>
  <si>
    <t>radiofarda.com</t>
  </si>
  <si>
    <t>WB_2433_CONFLICT_AND_VIOLENCE;WB_2465_REVOLUTIONARY_VIOLENCE;WB_2432_FRAGILITY_CONFLICT_AND_VIOLENCE;WB_2462_POLITICAL_VIOLENCE_AND_WAR;TAX_FNCACT;TAX_FNCACT_ARCHITECT;TAX_ECON_PRICE;ECON_DEFLATION;CRISISLEX_O01_WEATHER;TAX_FNCACT_MANUFACTURER;TAX_ETHNICITY;TAX_ETHNICITY_CANADIAN;MANMADE_DISASTER_IMPLIED;TAX_FNCACT_CHAMPIONS;</t>
  </si>
  <si>
    <t>ECON_STOCKMARKET;WB_698_TRADE;TAX_ECON_PRICE;UNGP_CRIME_VIOLENCE;TAX_FNCACT;TAX_FNCACT_DIRECTOR;TAX_FNCACT_MANAGING_DIRECTOR;MEDIA_SOCIAL;</t>
  </si>
  <si>
    <t>TAX_FNCACT;TAX_FNCACT_CEO;TAX_FNCACT_DEVELOPER;ECON_STOCKMARKET;WB_698_TRADE;UNGP_FORESTS_RIVERS_OCEANS;TAX_FNCACT_CHIEF;TAX_FNCACT_EXECUTIVE;TAX_FNCACT_CHIEF_EXECUTIVE;TAX_FNCACT_ANALYSTS;TAX_FNCACT_ANALYST;WB_696_PUBLIC_SECTOR_MANAGEMENT;WB_840_JUSTICE;WB_1014_CRIMINAL_JUSTICE;TAX_FNCACT_OFFICIAL;</t>
  </si>
  <si>
    <t>ECON_STOCKMARKET;TAX_WORLDLANGUAGES;TAX_WORLDLANGUAGES_POLARIS;DISASTER_FIRE;TAX_ECON_PRICE;TAX_FNCACT;TAX_FNCACT_FOOL;USPEC_POLICY1;EPU_POLICY;EPU_POLICY_POLICY;TAX_FNCACT_AUTHOR;</t>
  </si>
  <si>
    <t>petroglobalnews24.com</t>
  </si>
  <si>
    <t>WB_1150_VOLATILITY;WB_1104_MACROECONOMIC_VULNERABILITY_AND_DEBT;ECON_STOCKMARKET;TAX_ECON_PRICE;MOVEMENT_GENERAL;WB_698_TRADE;TAX_FNCACT;TAX_FNCACT_TRADERS;EPU_ECONOMY_HISTORIC;TAX_FNCACT_ANALYSTS;ECON_EARNINGSREPORT;</t>
  </si>
  <si>
    <t>gulfbusiness.com</t>
  </si>
  <si>
    <t>digitaltrends.com</t>
  </si>
  <si>
    <t>MEDIA_SOCIAL;TAX_WORLDMAMMALS;TAX_WORLDMAMMALS_CAT;EPU_ECONOMY_HISTORIC;TAX_ECON_PRICE;ECON_IPO;TAX_FNCACT;TAX_FNCACT_ANALYSTS;TAX_FNCACT_FOUNDER;TAX_FNCACT_GUIDE;UNGP_FORESTS_RIVERS_OCEANS;INFO_RUMOR;DRONES;TAX_FNCACT_ASSISTANT;WB_678_DIGITAL_GOVERNMENT;WB_2943_SWITCHES;WB_667_ICT_INFRASTRUCTURE;WB_672_NETWORK_MANAGEMENT;WB_133_INFORMATION_AND_COMMUNICATION_TECHNOLOGIES;</t>
  </si>
  <si>
    <t>mb.com.ph</t>
  </si>
  <si>
    <t>TAX_WORLDLANGUAGES;TAX_WORLDLANGUAGES_POLARIS;ECON_STOCKMARKET;DISASTER_FIRE;TAX_ECON_PRICE;TAX_FNCACT;TAX_FNCACT_FOOL;USPEC_POLICY1;EPU_POLICY;EPU_POLICY_POLICY;</t>
  </si>
  <si>
    <t>TAX_FNCACT;TAX_FNCACT_FOOL;ECON_STOCKMARKET;TAX_WORLDLANGUAGES;TAX_WORLDLANGUAGES_POLARIS;DISASTER_FIRE;TAX_ECON_PRICE;USPEC_POLICY1;EPU_POLICY;EPU_POLICY_POLICY;</t>
  </si>
  <si>
    <t>ECON_STOCKMARKET;CRISISLEX_CRISISLEXREC;CRISISLEX_T01_CAUTION_ADVICE;TAX_ECON_PRICE;TAX_FNCACT;TAX_FNCACT_TRADERS;TAX_FNCACT_BUYER;WB_698_TRADE;</t>
  </si>
  <si>
    <t>TAX_FNCACT;TAX_FNCACT_ANALYSTS;TAX_ECON_PRICE;LEADER;</t>
  </si>
  <si>
    <t>WB_135_TRANSPORT;WB_1174_WAREHOUSING_AND_STORAGE;WB_793_TRANSPORT_AND_LOGISTICS_SERVICES;WB_2299_PIPELINES;WB_539_OIL_AND_GAS_POLICY_STRATEGY_AND_INSTITUTIONS;WB_507_ENERGY_AND_EXTRACTIVES;WB_548_PPP_IN_OIL_AND_GAS;ECON_STOCKMARKET;TAX_ECON_PRICE;WB_1535_DISTANCE_EDUCATION;WB_494_EDUCATION_AND_ICT;WB_470_EDUCATION;WB_1497_EDUCATION_MANAGEMENT_AND_ADMINISTRATION;TAX_FNCACT;TAX_FNCACT_ANALYST;TAX_FNCACT_VETERAN;EPU_ECONOMY_HISTORIC;TAX_ETHNICITY;TAX_ETHNICITY_AMERICAN;</t>
  </si>
  <si>
    <t>TAX_FNCACT;TAX_FNCACT_ANALYSTS;TAX_FNCACT_MANUFACTURER;LEADER;</t>
  </si>
  <si>
    <t>ECON_STOCKMARKET;TAX_FNCACT;TAX_FNCACT_SPECIALIST;TAX_ECON_PRICE;WB_698_TRADE;TAX_FNCACT_ANALYST;USPEC_POLICY1;EPU_POLICY;EPU_POLICY_BUDGET;TAX_FNCACT_EXECUTIVE;WB_678_DIGITAL_GOVERNMENT;WB_2944_SERVERS;WB_671_STORAGE_MANAGEMENT;WB_667_ICT_INFRASTRUCTURE;WB_672_NETWORK_MANAGEMENT;WB_133_INFORMATION_AND_COMMUNICATION_TECHNOLOGIES;CRISISLEX_CRISISLEXREC;MOVEMENT_GENERAL;TAX_FNCACT_ANALYSTS;TAX_FNCACT_FOOL;EPU_POLICY_POLICY;</t>
  </si>
  <si>
    <t>TAX_FNCACT;TAX_FNCACT_FOOL;ECON_STOCKMARKET;TAX_FNCACT_SPECIALIST;TAX_ECON_PRICE;WB_698_TRADE;TAX_FNCACT_ANALYST;USPEC_POLICY1;EPU_POLICY;EPU_POLICY_BUDGET;TAX_FNCACT_EXECUTIVE;WB_678_DIGITAL_GOVERNMENT;WB_2944_SERVERS;WB_671_STORAGE_MANAGEMENT;WB_667_ICT_INFRASTRUCTURE;WB_672_NETWORK_MANAGEMENT;WB_133_INFORMATION_AND_COMMUNICATION_TECHNOLOGIES;CRISISLEX_CRISISLEXREC;MOVEMENT_GENERAL;TAX_FNCACT_ANALYSTS;EPU_POLICY_POLICY;</t>
  </si>
  <si>
    <t>TAX_ECON_PRICE;EPU_ECONOMY_HISTORIC;ECON_STOCKMARKET;TAX_FNCACT;TAX_FNCACT_ANALYSTS;TAX_FNCACT_ANALYST;TAX_FNCACT_LEADER;SCIENCE;SOC_INNOVATION;TRIAL;MOVEMENT_GENERAL;WB_698_TRADE;</t>
  </si>
  <si>
    <t>TAX_FNCACT;TAX_FNCACT_MOVERS;ECON_STOCKMARKET;TAX_FNCACT_ANALYSTS;</t>
  </si>
  <si>
    <t>ECON_STOCKMARKET;TAX_FNCACT;TAX_FNCACT_SPECIALIST;TAX_ECON_PRICE;WB_698_TRADE;TAX_FNCACT_ANALYST;USPEC_POLICY1;EPU_POLICY;EPU_POLICY_BUDGET;TAX_FNCACT_EXECUTIVE;WB_678_DIGITAL_GOVERNMENT;WB_2944_SERVERS;WB_671_STORAGE_MANAGEMENT;WB_667_ICT_INFRASTRUCTURE;WB_672_NETWORK_MANAGEMENT;WB_133_INFORMATION_AND_COMMUNICATION_TECHNOLOGIES;CRISISLEX_CRISISLEXREC;MOVEMENT_GENERAL;TAX_FNCACT_ANALYSTS;TAX_FNCACT_FOOL;EPU_POLICY_POLICY;TAX_FNCACT_AUTHOR;</t>
  </si>
  <si>
    <t>smartstocknews.com</t>
  </si>
  <si>
    <t>CRISISLEX_C07_SAFETY;</t>
  </si>
  <si>
    <t>EDUCATION;SOC_POINTSOFINTEREST;SOC_POINTSOFINTEREST_COLLEGE;TAX_FNCACT;TAX_FNCACT_CHILDREN;WB_470_EDUCATION;WB_482_TERTIARY_EDUCATION;WB_478_LEVELS_OF_EDUCATION;TAX_FNCACT_GUIDE;TAX_FNCACT_FACULTY;SOC_POINTSOFINTEREST_SCHOOL;SOC_POINTSOFINTEREST_MIDDLE_SCHOOL;SOC_POINTSOFINTEREST_HIGH_SCHOOL;TAX_ETHNICITY;TAX_ETHNICITY_ENGLISH;TAX_WORLDLANGUAGES;TAX_WORLDLANGUAGES_ENGLISH;UNGP_FORESTS_RIVERS_OCEANS;TAX_FNCACT_MANAGER;TAX_FNCACT_STUDENTS;</t>
  </si>
  <si>
    <t>TAX_FNCACT;TAX_FNCACT_ANALYSTS;WB_1920_FINANCIAL_SECTOR_DEVELOPMENT;WB_332_CAPITAL_MARKETS;TAX_ECON_PRICE;WB_698_TRADE;AFFECT;TAX_FNCACT_ANALYST;</t>
  </si>
  <si>
    <t>ECON_STOCKMARKET;CRISISLEX_C07_SAFETY;WB_507_ENERGY_AND_EXTRACTIVES;WB_533_ENERGY_EFFICIENCY;LEADER;TAX_FNCACT;TAX_FNCACT_PRESIDENT;USPEC_POLITICS_GENERAL1;TAX_FNCACT_VICE_PRESIDENT;TAX_FNCACT_SENIOR_VICE_PRESIDENT;TAX_FNCACT_MANAGER;TAX_FNCACT_GENERAL_MANAGER;EPU_ECONOMY_HISTORIC;TAX_FNCACT_EXCAVATOR;SCIENCE;SOC_INNOVATION;CRISISLEX_T11_UPDATESSYMPATHY;UNGP_FORESTS_RIVERS_OCEANS;MANMADE_DISASTER_IMPLIED;TAX_FNCACT_EMPLOYEES;MEDIA_SOCIAL;EPU_POLICY;EPU_POLICY_REFORM;IDEOLOGY;WB_1921_PRIVATE_SECTOR_DEVELOPMENT;WB_346_COMPETITIVE_INDUSTRIES;WB_818_INDUSTRY_POLICY_AND_REAL_SECTORS;WB_1281_MANUFACTURING;AFFECT;EPU_ECONOMY;USPEC_POLICY1;EPU_UNCERTAINTY;ECON_DEBT;WB_1104_MACROECONOMIC_VULNERABILITY_AND_DEBT;WB_450_DEBT;EPU_POLICY_REGULATORY;DELAY;USPEC_UNCERTAINTY1;CRISISLEX_C04_LOGISTICS_TRANSPORT;WB_845_LEGAL_AND_REGULATORY_FRAMEWORK;WB_696_PUBLIC_SECTOR_MANAGEMENT;WB_851_INTELLECTUAL_PROPERTY_RIGHTS;WB_1042_TRADEMARKS;WB_1039_PROPERTY_LAWS_AND_REGULATIONS;TAX_FNCACT_DRIVER;TAX_FNCACT_INVESTOR;</t>
  </si>
  <si>
    <t>WB_698_TRADE;MEDIA_MSM;TAX_FNCACT;TAX_FNCACT_ANALYST;TAX_FNCACT_PEERS;TAX_FNCACT_ANALYSTS;TAX_ECON_PRICE;WB_1920_FINANCIAL_SECTOR_DEVELOPMENT;WB_332_CAPITAL_MARKETS;ECON_STOCKMARKET;WB_678_DIGITAL_GOVERNMENT;WB_2944_SERVERS;WB_671_STORAGE_MANAGEMENT;WB_667_ICT_INFRASTRUCTURE;WB_672_NETWORK_MANAGEMENT;WB_133_INFORMATION_AND_COMMUNICATION_TECHNOLOGIES;GENERAL_HEALTH;MEDICAL;CRISISLEX_C03_WELLBEING_HEALTH;TAX_FNCACT_REPRESENTATIVES;</t>
  </si>
  <si>
    <t>marketnewscall.com</t>
  </si>
  <si>
    <t>ECON_STOCKMARKET;ENV_SOLAR;EDUCATION;SOC_POINTSOFINTEREST;SOC_POINTSOFINTEREST_COLLEGE;WB_1606_SCHOLARSHIPS;WB_1608_CASH_TRANSFERS;WB_1466_SOCIAL_ASSISTANCE;WB_1603_FEE_WAIVERS;WB_697_SOCIAL_PROTECTION_AND_LABOR;TAX_FNCACT;TAX_FNCACT_EMPLOYEES;TAX_ECON_PRICE;TRIAL;TAX_FNCACT_ATTORNEYS;LEGISLATION;WB_1017_CONSUMER_PROTECTION_LAW;WB_2024_ANTI_CORRUPTION_AUTHORITIES;WB_696_PUBLIC_SECTOR_MANAGEMENT;WB_840_JUSTICE;WB_2025_INVESTIGATION;WB_831_GOVERNANCE;WB_832_ANTI_CORRUPTION;WB_1014_CRIMINAL_JUSTICE;WB_845_LEGAL_AND_REGULATORY_FRAMEWORK;WB_969_CAPITAL_MARKETS_LAW_AND_REGULATION;WB_853_FINANCIAL_LAWS_AND_REGULATIONS;TAX_MILITARY_TITLE;TAX_MILITARY_TITLE_OFFICERS;TAX_FNCACT_OFFICERS;TAX_FNCACT_DIRECTORS;TAX_FNCACT_TRADERS;TAX_FNCACT_ANALYST;</t>
  </si>
  <si>
    <t>kitguru.net</t>
  </si>
  <si>
    <t>timesunion.com</t>
  </si>
  <si>
    <t>WB_1921_PRIVATE_SECTOR_DEVELOPMENT;WB_346_COMPETITIVE_INDUSTRIES;WB_818_INDUSTRY_POLICY_AND_REAL_SECTORS;WB_1281_MANUFACTURING;</t>
  </si>
  <si>
    <t>techsonian.com</t>
  </si>
  <si>
    <t>ENV_GEOTHERMAL;WB_698_TRADE;ECON_STOCKMARKET;WB_1921_PRIVATE_SECTOR_DEVELOPMENT;WB_405_BUSINESS_CLIMATE;WB_2531_INSPECTIONS_LICENSING_AND_PERMITS;WB_2530_BUSINESS_ENVIRONMENT;TAX_DISEASE;TAX_DISEASE_CANCER;WB_1406_DISEASES;WB_1431_CANCER;WB_621_HEALTH_NUTRITION_AND_POPULATION;WB_1427_NON_COMMUNICABLE_DISEASE_AND_INJURY;WB_1331_HEALTH_TECHNOLOGIES;WB_1350_PHARMACEUTICALS;MEDICAL;TAX_ECON_PRICE;TAX_FNCACT;TAX_FNCACT_TRADERS;TAX_FNCACT_STAFF_MEMBERS;</t>
  </si>
  <si>
    <t>TAX_FNCACT;TAX_FNCACT_OFFICIALS;LEADER;</t>
  </si>
  <si>
    <t>empowerednews.net</t>
  </si>
  <si>
    <t>WB_2024_ANTI_CORRUPTION_AUTHORITIES;WB_696_PUBLIC_SECTOR_MANAGEMENT;WB_840_JUSTICE;WB_2025_INVESTIGATION;WB_831_GOVERNANCE;WB_832_ANTI_CORRUPTION;WB_1014_CRIMINAL_JUSTICE;CRISISLEX_CRISISLEXREC;TAX_FNCACT;TAX_FNCACT_DIRECTORS;ECON_STOCKMARKET;TAX_MILITARY_TITLE;TAX_MILITARY_TITLE_OFFICERS;TAX_FNCACT_OFFICERS;CRISISLEX_O02_RESPONSEAGENCIESATCRISIS;CRISISLEX_C08_TELECOM;LEGISLATION;CRISISLEX_T11_UPDATESSYMPATHY;CRISISLEX_T01_CAUTION_ADVICE;CRISISLEX_T04_INFRASTRUCTURE;TRIAL;WB_845_LEGAL_AND_REGULATORY_FRAMEWORK;WB_969_CAPITAL_MARKETS_LAW_AND_REGULATION;WB_853_FINANCIAL_LAWS_AND_REGULATIONS;WB_698_TRADE;TAX_ECON_PRICE;TAX_ETHNICITY;TAX_ETHNICITY_CHINESE;TAX_WORLDLANGUAGES;TAX_WORLDLANGUAGES_CHINESE;</t>
  </si>
  <si>
    <t>WB_2299_PIPELINES;WB_539_OIL_AND_GAS_POLICY_STRATEGY_AND_INSTITUTIONS;WB_507_ENERGY_AND_EXTRACTIVES;WB_548_PPP_IN_OIL_AND_GAS;PUBLIC_TRANSPORT;WB_895_MINING_SYSTEMS;WB_2934_COPPER;WB_1699_METAL_ORE_MINING;TAX_FNCACT;TAX_FNCACT_MANUFACTURER;TAX_ECON_PRICE;MEDIA_SOCIAL;TAX_FNCACT_DEVELOPER;</t>
  </si>
  <si>
    <t>TAX_FNCACT;TAX_FNCACT_CHAIRMAN;TAX_FNCACT_CHAIRMAN_OF_THE_BOARD;ECON_STOCKMARKET;WB_698_TRADE;TAX_FNCACT_DIRECTORS;TAX_FNCACT_ANALYST;TAX_FNCACT_MANAGER;TAX_FNCACT_GENERAL_MANAGER;SOC_INNOVATION;LEADER;TAX_FNCACT_PRESIDENT;TAX_FNCACT_CEO;</t>
  </si>
  <si>
    <t>TAX_FNCACT;TAX_FNCACT_DIRECTORS;</t>
  </si>
  <si>
    <t>TAX_FNCACT;TAX_FNCACT_ANALYST;EPU_ECONOMY;EPU_ECONOMY_HISTORIC;TAX_ECON_PRICE;WB_698_TRADE;WB_678_DIGITAL_GOVERNMENT;WB_2944_SERVERS;WB_671_STORAGE_MANAGEMENT;WB_667_ICT_INFRASTRUCTURE;WB_672_NETWORK_MANAGEMENT;WB_133_INFORMATION_AND_COMMUNICATION_TECHNOLOGIES;UNGP_FORESTS_RIVERS_OCEANS;AFFECT;TAX_WORLDLANGUAGES;TAX_WORLDLANGUAGES_LEHAR;</t>
  </si>
  <si>
    <t>TAX_FNCACT;TAX_FNCACT_VENDOR;</t>
  </si>
  <si>
    <t>TAX_WORLDLANGUAGES;TAX_WORLDLANGUAGES_POLARIS;TAX_FNCACT;TAX_FNCACT_FOOL;TAX_ECON_PRICE;GENERAL_HEALTH;MEDICAL;TAX_FNCACT_DOCTOR;USPEC_POLICY1;EPU_POLICY;EPU_POLICY_SPENDING;EPU_ECONOMY_HISTORIC;ECON_STOCKMARKET;EPU_POLICY_POLICY;EPU_CATS_REGULATION;</t>
  </si>
  <si>
    <t>TAX_ECON_PRICE;CYBER_ATTACK;TAX_FNCACT;TAX_FNCACT_HACKER;WB_678_DIGITAL_GOVERNMENT;WB_2944_SERVERS;WB_671_STORAGE_MANAGEMENT;WB_667_ICT_INFRASTRUCTURE;WB_672_NETWORK_MANAGEMENT;WB_133_INFORMATION_AND_COMMUNICATION_TECHNOLOGIES;TAX_FNCACT_CEO;AFFECT;ECON_STOCKMARKET;WB_1150_VOLATILITY;WB_1104_MACROECONOMIC_VULNERABILITY_AND_DEBT;WB_1458_HEALTH_PROMOTION_AND_DISEASE_PREVENTION;WB_635_PUBLIC_HEALTH;WB_1464_HEALTH_OF_THE_DISABLED;WB_621_HEALTH_NUTRITION_AND_POPULATION;WB_698_TRADE;</t>
  </si>
  <si>
    <t>stocktranscript.com</t>
  </si>
  <si>
    <t>ECON_STOCKMARKET;WB_698_TRADE;TECH_VIRTUALREALITY;LEADER;TAX_FNCACT;TAX_FNCACT_PRESIDENT;USPEC_POLITICS_GENERAL1;TAX_FNCACT_VICE_PRESIDENT;ALLIANCE;WB_1150_VOLATILITY;WB_1104_MACROECONOMIC_VULNERABILITY_AND_DEBT;TAX_ECON_PRICE;WB_678_DIGITAL_GOVERNMENT;WB_652_ICT_APPLICATIONS;WB_2363_MOBILE_APPLICATIONS;WB_658_ENTERPRISE_APPLICATIONS;WB_133_INFORMATION_AND_COMMUNICATION_TECHNOLOGIES;MEDIA_SOCIAL;TAX_FNCACT_ADVERTISERS;SCIENCE;</t>
  </si>
  <si>
    <t>banzaigeek.com</t>
  </si>
  <si>
    <t>TAX_FNCACT;TAX_FNCACT_FOOL;</t>
  </si>
  <si>
    <t>androidheadlines.com</t>
  </si>
  <si>
    <t>CRISISLEX_O01_WEATHER;WB_1921_PRIVATE_SECTOR_DEVELOPMENT;WB_346_COMPETITIVE_INDUSTRIES;WB_818_INDUSTRY_POLICY_AND_REAL_SECTORS;WB_1281_MANUFACTURING;WB_678_DIGITAL_GOVERNMENT;WB_2944_SERVERS;WB_671_STORAGE_MANAGEMENT;WB_667_ICT_INFRASTRUCTURE;WB_672_NETWORK_MANAGEMENT;WB_133_INFORMATION_AND_COMMUNICATION_TECHNOLOGIES;TAX_ECON_PRICE;TAX_FNCACT;TAX_FNCACT_MANUFACTURER;</t>
  </si>
  <si>
    <t>WB_1920_FINANCIAL_SECTOR_DEVELOPMENT;WB_332_CAPITAL_MARKETS;ECON_STOCKMARKET;TAX_FNCACT;TAX_FNCACT_ANALYSTS;TAX_ECON_PRICE;WB_698_TRADE;TAX_FNCACT_ANALYST;</t>
  </si>
  <si>
    <t>TRIAL;CORRUPTION;WB_2019_ANTI_CORRUPTION_LEGISLATION;WB_696_PUBLIC_SECTOR_MANAGEMENT;WB_831_GOVERNANCE;WB_832_ANTI_CORRUPTION;WB_2020_BRIBERY_FRAUD_AND_COLLUSION;TAX_FNCACT;TAX_FNCACT_MANUFACTURER;LEGISLATION;WB_1921_PRIVATE_SECTOR_DEVELOPMENT;WB_845_LEGAL_AND_REGULATORY_FRAMEWORK;WB_406_COMPETITION_POLICY;WB_1031_COMPETITION_LAW;WB_410_BUSINESS_LAW_AND_REGULATION;WB_2101_ANTITRUST;</t>
  </si>
  <si>
    <t>lulegacy.com</t>
  </si>
  <si>
    <t>dakotafinancialnews.com</t>
  </si>
  <si>
    <t>AFFECT;TAX_FNCACT;TAX_FNCACT_ANALYSTS;TAX_ECON_PRICE;WB_698_TRADE;TAX_FNCACT_TRADERS;TAX_FNCACT_ANALYST;</t>
  </si>
  <si>
    <t>ECON_STOCKMARKET;TAX_ECON_PRICE;AFFECT;TAX_FNCACT;TAX_FNCACT_ANALYSTS;TAX_FNCACT_ANALYST;WB_698_TRADE;MOVEMENT_GENERAL;</t>
  </si>
  <si>
    <t>TAX_FNCACT;TAX_FNCACT_ANALYST;ECON_STOCKMARKET;WB_678_DIGITAL_GOVERNMENT;WB_2947_OPERATING_SYSTEMS;WB_667_ICT_INFRASTRUCTURE;WB_669_SOFTWARE_INFRASTRUCTURE;WB_133_INFORMATION_AND_COMMUNICATION_TECHNOLOGIES;WB_1921_PRIVATE_SECTOR_DEVELOPMENT;WB_405_BUSINESS_CLIMATE;WB_2531_INSPECTIONS_LICENSING_AND_PERMITS;WB_2530_BUSINESS_ENVIRONMENT;</t>
  </si>
  <si>
    <t>TAX_FNCACT;TAX_FNCACT_BROKER;TAX_FNCACT_ANALYSTS;TAX_ECON_PRICE;WB_698_TRADE;AFFECT;TAX_FNCACT_ANALYST;</t>
  </si>
  <si>
    <t>ECON_STOCKMARKET;EPU_POLICY;EPU_POLICY_REGULATORY;EPU_ECONOMY;EPU_ECONOMY_HISTORIC;WB_698_TRADE;TAX_ECON_PRICE;TAX_FNCACT;TAX_FNCACT_ANALYSTS;AFFECT;WB_678_DIGITAL_GOVERNMENT;WB_694_BROADCAST_AND_MEDIA;WB_133_INFORMATION_AND_COMMUNICATION_TECHNOLOGIES;TAX_FNCACT_REPRESENTATIVES;</t>
  </si>
  <si>
    <t>ECON_STOCKMARKET;SLFID_NATURAL_RESOURCES;WB_471_ECONOMIC_GROWTH;WB_1078_DETERMINANTS_OF_GROWTH;WB_1079_COMMODITIES_AND_RESOURCES;WB_2936_GOLD;WB_507_ENERGY_AND_EXTRACTIVES;WB_895_MINING_SYSTEMS;WB_1699_METAL_ORE_MINING;TAX_FNCACT;TAX_FNCACT_PRINCIPAL;TAX_ECON_PRICE;TAX_FNCACT_TRADERS;LEGAL_DUEDILIGENCE;</t>
  </si>
  <si>
    <t>finance.technews.tw</t>
  </si>
  <si>
    <t>rapidnewsnetwork.com</t>
  </si>
  <si>
    <t>technewstoday.com</t>
  </si>
  <si>
    <t>TAX_FNCACT;TAX_FNCACT_ANALYSTS;MANMADE_DISASTER_IMPLIED;ECON_EARNINGSREPORT;ECON_STOCKMARKET;TAX_WORLDMAMMALS;TAX_WORLDMAMMALS_BEARISHNESS;TAX_FNCACT_ANALYST;</t>
  </si>
  <si>
    <t>WB_678_DIGITAL_GOVERNMENT;WB_694_BROADCAST_AND_MEDIA;WB_133_INFORMATION_AND_COMMUNICATION_TECHNOLOGIES;ECON_STOCKMARKET;EPU_ECONOMY_HISTORIC;CRISISLEX_CRISISLEXREC;WB_698_TRADE;WB_1150_VOLATILITY;WB_1104_MACROECONOMIC_VULNERABILITY_AND_DEBT;WB_2299_PIPELINES;WB_539_OIL_AND_GAS_POLICY_STRATEGY_AND_INSTITUTIONS;WB_507_ENERGY_AND_EXTRACTIVES;WB_548_PPP_IN_OIL_AND_GAS;TAX_ETHNICITY;TAX_ETHNICITY_CHINESE;TAX_WORLDLANGUAGES;TAX_WORLDLANGUAGES_CHINESE;WB_1921_PRIVATE_SECTOR_DEVELOPMENT;WB_405_BUSINESS_CLIMATE;WB_2531_INSPECTIONS_LICENSING_AND_PERMITS;WB_2530_BUSINESS_ENVIRONMENT;INFO_RUMOR;TECH_VIRTUALREALITY;TAX_ECON_PRICE;TAX_FNCACT;TAX_FNCACT_EDITOR;TAX_FNCACT_TRADER;TAX_FNCACT_SPECIALIST;WB_653_ENTERPRISE_ARCHITECTURE;WB_656_PORTFOLIO_MANAGEMENT;WB_2375_ICT_METHODS_AND_PROCEDURES;TAX_WORLDMAMMALS;TAX_WORLDMAMMALS_FOX;TAX_FNCACT_AUTHOR;</t>
  </si>
  <si>
    <t>recode.net</t>
  </si>
  <si>
    <t>WB_678_DIGITAL_GOVERNMENT;WB_2944_SERVERS;WB_671_STORAGE_MANAGEMENT;WB_667_ICT_INFRASTRUCTURE;WB_672_NETWORK_MANAGEMENT;WB_133_INFORMATION_AND_COMMUNICATION_TECHNOLOGIES;WB_698_TRADE;ARMEDCONFLICT;MANMADE_DISASTER_IMPLIED;TAX_FNCACT;TAX_FNCACT_ANALYSTS;AFFECT;TAX_WORLDLANGUAGES;TAX_WORLDLANGUAGES_LEHAR;</t>
  </si>
  <si>
    <t>TAX_FNCACT;TAX_FNCACT_CHIEF;TAX_FNCACT_EXECUTIVE;TAX_FNCACT_CHIEF_EXECUTIVE;WB_1921_PRIVATE_SECTOR_DEVELOPMENT;WB_405_BUSINESS_CLIMATE;WB_2531_INSPECTIONS_LICENSING_AND_PERMITS;WB_2530_BUSINESS_ENVIRONMENT;WB_678_DIGITAL_GOVERNMENT;WB_2944_SERVERS;WB_671_STORAGE_MANAGEMENT;WB_667_ICT_INFRASTRUCTURE;WB_672_NETWORK_MANAGEMENT;WB_133_INFORMATION_AND_COMMUNICATION_TECHNOLOGIES;TAX_FNCACT_CEO;TAX_FNCACT_SPOKESWOMAN;TAX_FNCACT_ANALYST;ARMEDCONFLICT;</t>
  </si>
  <si>
    <t>WB_698_TRADE;ECON_STOCKMARKET;TAX_FNCACT;TAX_FNCACT_MANUFACTURER;ECON_DEBT;WB_1104_MACROECONOMIC_VULNERABILITY_AND_DEBT;WB_450_DEBT;WB_451_DEBT_MANAGEMENT;</t>
  </si>
  <si>
    <t>wallstreetscope.com</t>
  </si>
  <si>
    <t>TAX_FNCACT;TAX_FNCACT_MOVERS;WB_698_TRADE;TAX_FNCACT_ANALYST;ECON_STOCKMARKET;SOC_TECHNOLOGYSECTOR;WB_1921_PRIVATE_SECTOR_DEVELOPMENT;WB_346_COMPETITIVE_INDUSTRIES;WB_818_INDUSTRY_POLICY_AND_REAL_SECTORS;WB_1281_MANUFACTURING;</t>
  </si>
  <si>
    <t>SCIENCE;SOC_INNOVATION;TECH_SUPERCOMPUTING;WB_678_DIGITAL_GOVERNMENT;WB_2944_SERVERS;WB_671_STORAGE_MANAGEMENT;WB_667_ICT_INFRASTRUCTURE;WB_672_NETWORK_MANAGEMENT;WB_133_INFORMATION_AND_COMMUNICATION_TECHNOLOGIES;SOC_EMERGINGTECH;EDUCATION;SOC_POINTSOFINTEREST;SOC_POINTSOFINTEREST_UNIVERSITY;TAX_WORLDMAMMALS;TAX_WORLDMAMMALS_BEARS;ECON_STOCKMARKET;ENV_GREEN;WB_507_ENERGY_AND_EXTRACTIVES;WB_525_RENEWABLE_ENERGY;ECON_MOU;WB_529_WIND_ENERGY;ENV_WINDPOWER;TRANSPARENCY;WB_698_TRADE;TAX_FNCACT;TAX_FNCACT_ANALYSTS;TAX_WORLDLANGUAGES;TAX_WORLDLANGUAGES_ANGIE;USPEC_POLICY1;TAX_FNCACT_FOUNDER;SOC_EXPRESSREGRET;TAX_ECON_PRICE;</t>
  </si>
  <si>
    <t>TAX_FNCACT;TAX_FNCACT_OFFICIALS;WB_678_DIGITAL_GOVERNMENT;WB_2944_SERVERS;WB_671_STORAGE_MANAGEMENT;WB_667_ICT_INFRASTRUCTURE;WB_672_NETWORK_MANAGEMENT;WB_133_INFORMATION_AND_COMMUNICATION_TECHNOLOGIES;ECON_EMERGINGECON;TAX_FNCACT_EXECUTIVES;TAX_FNCACT_ANALYST;LEADER;TAX_FNCACT_PRESIDENT;TAX_FNCACT_CEO;WB_507_ENERGY_AND_EXTRACTIVES;WB_533_ENERGY_EFFICIENCY;WB_1921_PRIVATE_SECTOR_DEVELOPMENT;WB_346_COMPETITIVE_INDUSTRIES;WB_818_INDUSTRY_POLICY_AND_REAL_SECTORS;WB_1281_MANUFACTURING;WB_661_BIG_DATA;WB_652_ICT_APPLICATIONS;WB_872_SMART_CITIES;WB_813_URBAN_GOVERNANCE_AND_CITY_SYSTEMS;WB_699_URBAN_DEVELOPMENT;WB_873_NON_TRADITIONAL_DATA_DRIVEN_MANAGEMENT;WB_658_ENTERPRISE_APPLICATIONS;TECH_BIGDATA;WB_2416_INTERNET_OF_THINGS;WB_2399_ICT_INNOVATION_AND_TRANSFORMATION;TECH_VIRTUALREALITY;WB_135_TRANSPORT;WB_1174_WAREHOUSING_AND_STORAGE;WB_793_TRANSPORT_AND_LOGISTICS_SERVICES;TAX_FNCACT_VICE_PRESIDENT;TAX_FNCACT_SENIOR_VICE_PRESIDENT;TAX_FNCACT_ANALYSTS;SCIENCE;SOC_INNOVATION;</t>
  </si>
  <si>
    <t>latestnewslink.com</t>
  </si>
  <si>
    <t>TAX_FNCACT;TAX_FNCACT_ANALYSTS;EPU_ECONOMY;EPU_ECONOMY_HISTORIC;WB_678_DIGITAL_GOVERNMENT;WB_2944_SERVERS;WB_671_STORAGE_MANAGEMENT;WB_667_ICT_INFRASTRUCTURE;WB_672_NETWORK_MANAGEMENT;WB_133_INFORMATION_AND_COMMUNICATION_TECHNOLOGIES;UNGP_FORESTS_RIVERS_OCEANS;AFFECT;</t>
  </si>
  <si>
    <t>seriouslytech.com</t>
  </si>
  <si>
    <t>cnet.com</t>
  </si>
  <si>
    <t>ENV_CLIMATECHANGE;WB_507_ENERGY_AND_EXTRACTIVES;WB_533_ENERGY_EFFICIENCY;LEGISLATION;WB_678_DIGITAL_GOVERNMENT;WB_2944_SERVERS;WB_671_STORAGE_MANAGEMENT;WB_667_ICT_INFRASTRUCTURE;WB_672_NETWORK_MANAGEMENT;WB_133_INFORMATION_AND_COMMUNICATION_TECHNOLOGIES;TAX_ECON_PRICE;SOC_EMERGINGTECH;</t>
  </si>
  <si>
    <t>TAX_FNCACT;TAX_FNCACT_MOVERS;SOC_TECHNOLOGYSECTOR;WB_698_TRADE;TAX_ECON_PRICE;TAX_FNCACT_ANALYST;ECON_STOCKMARKET;ENV_OIL;MEDICAL;</t>
  </si>
  <si>
    <t>ECON_STOCKMARKET;TAX_FNCACT;TAX_FNCACT_FOOL;WB_1921_PRIVATE_SECTOR_DEVELOPMENT;WB_405_BUSINESS_CLIMATE;WB_2531_INSPECTIONS_LICENSING_AND_PERMITS;WB_2530_BUSINESS_ENVIRONMENT;IDEOLOGY;EPU_ECONOMY_HISTORIC;WB_678_DIGITAL_GOVERNMENT;WB_2944_SERVERS;WB_671_STORAGE_MANAGEMENT;WB_667_ICT_INFRASTRUCTURE;WB_672_NETWORK_MANAGEMENT;WB_133_INFORMATION_AND_COMMUNICATION_TECHNOLOGIES;TAX_FNCACT_ANALYST;TAX_FNCACT_DRIVER;USPEC_POLICY1;EPU_POLICY;EPU_POLICY_POLICY;EPU_CATS_REGULATION;</t>
  </si>
  <si>
    <t>streetregister.com</t>
  </si>
  <si>
    <t>WB_698_TRADE;ECON_STOCKMARKET;ECON_EARNINGSREPORT;TAX_FNCACT;TAX_FNCACT_ANALYSTS;TAX_FNCACT_ANALYST;TAX_ECON_PRICE;TAX_FNCACT_LECTURER;EDUCATION;SOC_POINTSOFINTEREST;SOC_POINTSOFINTEREST_UNIVERSITY;TAX_RELIGION;TAX_RELIGION_CHRISTIAN;TAX_ETHNICITY;TAX_ETHNICITY_CHRISTIAN;</t>
  </si>
  <si>
    <t>rtb.gov.bn</t>
  </si>
  <si>
    <t>emqtv.com</t>
  </si>
  <si>
    <t>ifreepress.com</t>
  </si>
  <si>
    <t>TAX_FNCACT;TAX_FNCACT_LEADER;WB_678_DIGITAL_GOVERNMENT;WB_2944_SERVERS;WB_671_STORAGE_MANAGEMENT;WB_667_ICT_INFRASTRUCTURE;WB_672_NETWORK_MANAGEMENT;WB_133_INFORMATION_AND_COMMUNICATION_TECHNOLOGIES;TAX_FNCACT_DEVELOPER;SOC_MARGINALIZE;UNGP_CRIME_VIOLENCE;MANMADE_DISASTER_IMPLIED;ECON_STOCKMARKET;WB_845_LEGAL_AND_REGULATORY_FRAMEWORK;WB_696_PUBLIC_SECTOR_MANAGEMENT;WB_851_INTELLECTUAL_PROPERTY_RIGHTS;WB_1041_PATENTS;WB_1039_PROPERTY_LAWS_AND_REGULATIONS;EPU_CATS_REGULATION;WB_1921_PRIVATE_SECTOR_DEVELOPMENT;WB_405_BUSINESS_CLIMATE;WB_2531_INSPECTIONS_LICENSING_AND_PERMITS;WB_2530_BUSINESS_ENVIRONMENT;WB_346_COMPETITIVE_INDUSTRIES;WB_818_INDUSTRY_POLICY_AND_REAL_SECTORS;WB_1281_MANUFACTURING;EPU_ECONOMY_HISTORIC;TAX_FNCACT_REGULATORS;TAX_FNCACT_ANALYSTS;TAX_FNCACT_FOOL;WB_2433_CONFLICT_AND_VIOLENCE;WB_2465_REVOLUTIONARY_VIOLENCE;WB_2432_FRAGILITY_CONFLICT_AND_VIOLENCE;WB_2462_POLITICAL_VIOLENCE_AND_WAR;TAX_ECON_PRICE;USPEC_POLICY1;EPU_POLICY;EPU_POLICY_POLICY;</t>
  </si>
  <si>
    <t>WB_1921_PRIVATE_SECTOR_DEVELOPMENT;WB_346_COMPETITIVE_INDUSTRIES;WB_818_INDUSTRY_POLICY_AND_REAL_SECTORS;WB_1281_MANUFACTURING;CRISISLEX_T04_INFRASTRUCTURE;TAX_FNCACT;TAX_FNCACT_CHIEF;TAX_FNCACT_EXECUTIVE;TAX_FNCACT_CHIEF_EXECUTIVE;TAX_MILITARY_TITLE;TAX_MILITARY_TITLE_OFFICER;TAX_FNCACT_OFFICER;TAX_FNCACT_EXECUTIVE_OFFICER;TAX_FNCACT_CHIEF_EXECUTIVE_OFFICER;TAX_FNCACT_ANALYST;CRISISLEX_T01_CAUTION_ADVICE;TAX_FNCACT_SPOKESPERSON;TAX_FNCACT_SPOKESMAN;TAX_FNCACT_REPRESENTATIVE;MEDIA_SOCIAL;</t>
  </si>
  <si>
    <t>CRISISLEX_O01_WEATHER;CRISISLEX_T01_CAUTION_ADVICE;WB_698_TRADE;ECON_STOCKMARKET;TAX_FNCACT;TAX_FNCACT_ANALYST;TAX_ECON_PRICE;WB_1921_PRIVATE_SECTOR_DEVELOPMENT;WB_346_COMPETITIVE_INDUSTRIES;WB_818_INDUSTRY_POLICY_AND_REAL_SECTORS;WB_1281_MANUFACTURING;CRISISLEX_T05_MONEY;</t>
  </si>
  <si>
    <t>crn.com</t>
  </si>
  <si>
    <t>WB_1921_PRIVATE_SECTOR_DEVELOPMENT;WB_405_BUSINESS_CLIMATE;WB_2531_INSPECTIONS_LICENSING_AND_PERMITS;WB_2530_BUSINESS_ENVIRONMENT;WB_678_DIGITAL_GOVERNMENT;WB_2944_SERVERS;WB_671_STORAGE_MANAGEMENT;WB_667_ICT_INFRASTRUCTURE;WB_672_NETWORK_MANAGEMENT;WB_133_INFORMATION_AND_COMMUNICATION_TECHNOLOGIES;TAX_FNCACT;TAX_FNCACT_OFFICIAL;TAX_FNCACT_ANALYST;TAX_FNCACT_SPOKESWOMAN;INFO_RUMOR;TAX_FNCACT_DIRECTOR;TAX_FNCACT_BUILDER;WB_346_COMPETITIVE_INDUSTRIES;WB_818_INDUSTRY_POLICY_AND_REAL_SECTORS;WB_1281_MANUFACTURING;AFFECT;</t>
  </si>
  <si>
    <t>TAX_WORLDMAMMALS;TAX_WORLDMAMMALS_BEAR;ECON_STOCKMARKET;CRISISLEX_T11_UPDATESSYMPATHY;TAX_FNCACT;TAX_FNCACT_CEO;TAX_WORLDLANGUAGES;TAX_WORLDLANGUAGES_POLARIS;DELAY;WB_678_DIGITAL_GOVERNMENT;WB_2944_SERVERS;WB_671_STORAGE_MANAGEMENT;WB_667_ICT_INFRASTRUCTURE;WB_672_NETWORK_MANAGEMENT;WB_133_INFORMATION_AND_COMMUNICATION_TECHNOLOGIES;EPU_ECONOMY_HISTORIC;TAX_FNCACT_AUTHOR;</t>
  </si>
  <si>
    <t>GENERAL_GOVERNMENT;EPU_POLICY;EPU_POLICY_GOVERNMENT;WB_678_DIGITAL_GOVERNMENT;WB_2944_SERVERS;WB_671_STORAGE_MANAGEMENT;WB_667_ICT_INFRASTRUCTURE;WB_672_NETWORK_MANAGEMENT;WB_133_INFORMATION_AND_COMMUNICATION_TECHNOLOGIES;WB_1921_PRIVATE_SECTOR_DEVELOPMENT;WB_405_BUSINESS_CLIMATE;WB_2531_INSPECTIONS_LICENSING_AND_PERMITS;WB_2530_BUSINESS_ENVIRONMENT;TAX_FNCACT;TAX_FNCACT_CHIEF;TAX_FNCACT_EXECUTIVE;TAX_FNCACT_CHIEF_EXECUTIVE;WB_376_INNOVATION_TECHNOLOGY_AND_ENTREPRENEURSHIP;WB_1917_INTELLECTUAL_PROPERTY;WB_377_FIRM_INNOVATION_PRODUCTIVITY_AND_GROWTH;WB_698_TRADE;TAX_FNCACT_PEERS;EPU_ECONOMY_HISTORIC;TAX_FNCACT_ANALYSTS;TAX_ECON_PRICE;TAX_FNCACT_ANALYST;ECON_STOCKMARKET;</t>
  </si>
  <si>
    <t>TAX_FNCACT;TAX_FNCACT_ANALYST;WB_698_TRADE;ECON_STOCKMARKET;</t>
  </si>
  <si>
    <t>voicechronicle.com</t>
  </si>
  <si>
    <t>itworld.com</t>
  </si>
  <si>
    <t>TAX_ETHNICITY;TAX_ETHNICITY_CHINESE;TAX_WORLDLANGUAGES;TAX_WORLDLANGUAGES_CHINESE;INFO_RUMOR;TAX_ETHNICITY_KOREAN;TAX_WORLDLANGUAGES_KOREAN;MEDIA_MSM;ARMEDCONFLICT;WB_678_DIGITAL_GOVERNMENT;WB_2944_SERVERS;WB_671_STORAGE_MANAGEMENT;WB_667_ICT_INFRASTRUCTURE;WB_672_NETWORK_MANAGEMENT;WB_133_INFORMATION_AND_COMMUNICATION_TECHNOLOGIES;WB_845_LEGAL_AND_REGULATORY_FRAMEWORK;WB_696_PUBLIC_SECTOR_MANAGEMENT;WB_851_INTELLECTUAL_PROPERTY_RIGHTS;WB_1041_PATENTS;WB_1039_PROPERTY_LAWS_AND_REGULATIONS;WB_1921_PRIVATE_SECTOR_DEVELOPMENT;WB_406_COMPETITION_POLICY;WB_2101_ANTITRUST;WB_405_BUSINESS_CLIMATE;WB_2531_INSPECTIONS_LICENSING_AND_PERMITS;WB_2530_BUSINESS_ENVIRONMENT;NEGOTIATIONS;TAX_FNCACT;TAX_FNCACT_CEO;</t>
  </si>
  <si>
    <t>pr-inside.com</t>
  </si>
  <si>
    <t>ALLIANCE;EPU_ECONOMY_HISTORIC;ECON_ENTREPRENEURSHIP;TAX_FNCACT;TAX_FNCACT_VENDOR;WB_1070_ECONOMIC_GROWTH_POLICY;WB_471_ECONOMIC_GROWTH;WB_678_DIGITAL_GOVERNMENT;WB_667_ICT_INFRASTRUCTURE;WB_669_SOFTWARE_INFRASTRUCTURE;WB_2945_DATABASE;WB_133_INFORMATION_AND_COMMUNICATION_TECHNOLOGIES;TAX_FNCACT_PUBLISHER;TAX_FNCACT_DISTRIBUTOR;USPEC_POLICY1;EPU_POLICY;EPU_POLICY_BUDGET;</t>
  </si>
  <si>
    <t>WB_1921_PRIVATE_SECTOR_DEVELOPMENT;WB_346_COMPETITIVE_INDUSTRIES;WB_818_INDUSTRY_POLICY_AND_REAL_SECTORS;WB_1281_MANUFACTURING;MEDIA_SOCIAL;</t>
  </si>
  <si>
    <t>ECON_STOCKMARKET;TAX_FNCACT;TAX_FNCACT_ANALYSTS;TAX_ECON_PRICE;TAX_FNCACT_ANALYST;WB_698_TRADE;AFFECT;</t>
  </si>
  <si>
    <t>ECON_STOCKMARKET;WB_698_TRADE;TECH_VIRTUALREALITY;</t>
  </si>
  <si>
    <t>townhall.com</t>
  </si>
  <si>
    <t>CORRUPTION;WB_2019_ANTI_CORRUPTION_LEGISLATION;WB_696_PUBLIC_SECTOR_MANAGEMENT;WB_831_GOVERNANCE;WB_832_ANTI_CORRUPTION;WB_2020_BRIBERY_FRAUD_AND_COLLUSION;TAX_FNCACT;TAX_FNCACT_JUDGE;TAX_FNCACT_OFFICIALS;TRIAL;TAX_FNCACT_LAWYER;TAX_FNCACT_LAWYERS;DELAY;WB_1921_PRIVATE_SECTOR_DEVELOPMENT;WB_346_COMPETITIVE_INDUSTRIES;WB_818_INDUSTRY_POLICY_AND_REAL_SECTORS;WB_1281_MANUFACTURING;TAX_MILITARY_TITLE;TAX_MILITARY_TITLE_OFFICER;TAX_FNCACT_OFFICER;TAX_FNCACT_ANALYSTS;EDUCATION;TAX_FNCACT_TEACHER;RETIREMENT;WB_2690_CATEGORIES_OF_EMPLOYMENT;WB_2670_JOBS;WB_2689_JOBS_DIAGNOSTICS;WB_2896_RETIREMENT;WB_439_MACROECONOMIC_AND_STRUCTURAL_POLICIES;WB_829_FISCAL_DECENTRALIZATION;WB_874_LOCAL_FINANCE;WB_877_ASSET_MANAGEMENT;WB_445_FISCAL_POLICY;</t>
  </si>
  <si>
    <t>TAX_FNCACT;TAX_FNCACT_CHIEF;TAX_FNCACT_ARCHITECT;WB_678_DIGITAL_GOVERNMENT;WB_2944_SERVERS;WB_671_STORAGE_MANAGEMENT;WB_667_ICT_INFRASTRUCTURE;WB_672_NETWORK_MANAGEMENT;WB_133_INFORMATION_AND_COMMUNICATION_TECHNOLOGIES;TAX_FNCACT_SPOKESMAN;TAX_FNCACT_ENGINEER;TAX_ECON_PRICE;WB_1150_VOLATILITY;WB_1104_MACROECONOMIC_VULNERABILITY_AND_DEBT;WB_698_TRADE;GENERAL_HEALTH;MEDICAL;WB_1305_HEALTH_SERVICES_DELIVERY;WB_621_HEALTH_NUTRITION_AND_POPULATION;WB_670_ICT_SECURITY;WB_2372_AUTHENTICATION_AND_AUTHORIZATION;WB_2299_PIPELINES;WB_539_OIL_AND_GAS_POLICY_STRATEGY_AND_INSTITUTIONS;WB_507_ENERGY_AND_EXTRACTIVES;WB_548_PPP_IN_OIL_AND_GAS;WB_1406_DISEASES;WB_1437_SOCIAL_DETERMINANTS_FOR_HEALTH;WB_1438_ALCOHOL_AND_SUBSTANCE_ABUSE;WB_1427_NON_COMMUNICABLE_DISEASE_AND_INJURY;WB_1430_MENTAL_HEALTH;</t>
  </si>
  <si>
    <t>nationalmirroronline.net</t>
  </si>
  <si>
    <t>CORRUPTION;WB_2019_ANTI_CORRUPTION_LEGISLATION;WB_696_PUBLIC_SECTOR_MANAGEMENT;WB_831_GOVERNANCE;WB_832_ANTI_CORRUPTION;WB_2020_BRIBERY_FRAUD_AND_COLLUSION;TAX_FNCACT;TAX_FNCACT_JUDGE;TRIAL;TAX_FNCACT_LAWYER;TAX_FNCACT_LAWYERS;TAX_ECON_PRICE;DELAY;WB_1921_PRIVATE_SECTOR_DEVELOPMENT;WB_346_COMPETITIVE_INDUSTRIES;WB_818_INDUSTRY_POLICY_AND_REAL_SECTORS;WB_1281_MANUFACTURING;TAX_FNCACT_ANALYSTS;</t>
  </si>
  <si>
    <t>TAX_FNCACT;TAX_FNCACT_ANALYSTS;TAX_ECON_PRICE;TAX_FNCACT_PEERS;WB_696_PUBLIC_SECTOR_MANAGEMENT;WB_2048_COMPENSATION_CAREERS_AND_INCENTIVES;WB_723_PUBLIC_ADMINISTRATION;WB_724_HUMAN_RESOURCES_FOR_PUBLIC_SECTOR;</t>
  </si>
  <si>
    <t>WB_678_DIGITAL_GOVERNMENT;WB_2944_SERVERS;WB_671_STORAGE_MANAGEMENT;WB_667_ICT_INFRASTRUCTURE;WB_672_NETWORK_MANAGEMENT;WB_133_INFORMATION_AND_COMMUNICATION_TECHNOLOGIES;ARREST;KIDNAP;EPU_ECONOMY_HISTORIC;TAX_WORLDMAMMALS;TAX_WORLDMAMMALS_BEAR;ECON_STOCKMARKET;TAX_ETHNICITY;TAX_ETHNICITY_AMERICAN;</t>
  </si>
  <si>
    <t>AFFECT;ECON_STOCKMARKET;EPU_ECONOMY_HISTORIC;TAX_ECON_PRICE;TAX_WORLDLANGUAGES;TAX_WORLDLANGUAGES_POLARIS;MEDIA_MSM;</t>
  </si>
  <si>
    <t>TAX_FNCACT;TAX_FNCACT_LEADER;WB_678_DIGITAL_GOVERNMENT;WB_2944_SERVERS;WB_671_STORAGE_MANAGEMENT;WB_667_ICT_INFRASTRUCTURE;WB_672_NETWORK_MANAGEMENT;WB_133_INFORMATION_AND_COMMUNICATION_TECHNOLOGIES;TAX_FNCACT_DEVELOPER;SOC_MARGINALIZE;UNGP_CRIME_VIOLENCE;MANMADE_DISASTER_IMPLIED;ECON_STOCKMARKET;WB_845_LEGAL_AND_REGULATORY_FRAMEWORK;WB_696_PUBLIC_SECTOR_MANAGEMENT;WB_851_INTELLECTUAL_PROPERTY_RIGHTS;WB_1041_PATENTS;WB_1039_PROPERTY_LAWS_AND_REGULATIONS;EPU_CATS_REGULATION;WB_1921_PRIVATE_SECTOR_DEVELOPMENT;WB_405_BUSINESS_CLIMATE;WB_2531_INSPECTIONS_LICENSING_AND_PERMITS;WB_2530_BUSINESS_ENVIRONMENT;WB_346_COMPETITIVE_INDUSTRIES;WB_818_INDUSTRY_POLICY_AND_REAL_SECTORS;WB_1281_MANUFACTURING;EPU_ECONOMY_HISTORIC;TAX_FNCACT_REGULATORS;TAX_FNCACT_ANALYSTS;TAX_FNCACT_FOOL;USPEC_POLICY1;EPU_POLICY;EPU_POLICY_POLICY;</t>
  </si>
  <si>
    <t>APPOINTMENT;LEADER;TAX_FNCACT;TAX_FNCACT_PRESIDENTS;WB_1458_HEALTH_PROMOTION_AND_DISEASE_PREVENTION;WB_635_PUBLIC_HEALTH;WB_1464_HEALTH_OF_THE_DISABLED;WB_621_HEALTH_NUTRITION_AND_POPULATION;TAX_FNCACT_EMPLOYEES;WB_728_PUBLIC_SERVICE_DELIVERY;WB_696_PUBLIC_SECTOR_MANAGEMENT;WB_723_PUBLIC_ADMINISTRATION;WB_2098_OUTSOURCING;WB_678_DIGITAL_GOVERNMENT;WB_652_ICT_APPLICATIONS;WB_666_APPLICATION_DEVELOPMENT;WB_658_ENTERPRISE_APPLICATIONS;WB_133_INFORMATION_AND_COMMUNICATION_TECHNOLOGIES;WB_2944_SERVERS;WB_671_STORAGE_MANAGEMENT;WB_667_ICT_INFRASTRUCTURE;WB_672_NETWORK_MANAGEMENT;TAX_FNCACT_DRIVERS;TAX_FNCACT_DIRECTOR;TAX_FNCACT_PRESIDENT;USPEC_POLITICS_GENERAL1;TAX_FNCACT_EXECUTIVES;TAX_FNCACT_VETERANS;MEDIA_SOCIAL;TAX_FNCACT_ENGINEERS;</t>
  </si>
  <si>
    <t>APPOINTMENT;</t>
  </si>
  <si>
    <t>TAX_FNCACT;TAX_FNCACT_ANALYSTS;SCIENCE;</t>
  </si>
  <si>
    <t>thefrontierpost.com</t>
  </si>
  <si>
    <t>WB_728_PUBLIC_SERVICE_DELIVERY;WB_696_PUBLIC_SECTOR_MANAGEMENT;WB_723_PUBLIC_ADMINISTRATION;WB_2098_OUTSOURCING;WB_678_DIGITAL_GOVERNMENT;WB_652_ICT_APPLICATIONS;WB_666_APPLICATION_DEVELOPMENT;WB_658_ENTERPRISE_APPLICATIONS;WB_133_INFORMATION_AND_COMMUNICATION_TECHNOLOGIES;ECON_HOUSING_PRICES;WB_1458_HEALTH_PROMOTION_AND_DISEASE_PREVENTION;WB_635_PUBLIC_HEALTH;WB_1464_HEALTH_OF_THE_DISABLED;WB_621_HEALTH_NUTRITION_AND_POPULATION;TAX_FNCACT;TAX_FNCACT_WRITER;</t>
  </si>
  <si>
    <t>AFFECT;WB_1458_HEALTH_PROMOTION_AND_DISEASE_PREVENTION;WB_635_PUBLIC_HEALTH;WB_1464_HEALTH_OF_THE_DISABLED;WB_621_HEALTH_NUTRITION_AND_POPULATION;</t>
  </si>
  <si>
    <t>techfrag.com</t>
  </si>
  <si>
    <t>TAX_FNCACT;TAX_FNCACT_CHIEF;SCIENCE;TAX_FNCACT_SCIENTIST;</t>
  </si>
  <si>
    <t>TAX_ECON_PRICE;WB_1150_VOLATILITY;WB_1104_MACROECONOMIC_VULNERABILITY_AND_DEBT;WB_698_TRADE;ECON_STOCKMARKET;WB_507_ENERGY_AND_EXTRACTIVES;WB_533_ENERGY_EFFICIENCY;TAX_FNCACT;TAX_FNCACT_ANALYST;WB_2601_TRADE_LINKAGES_SPILLOVERS_AND_CONNECTIVITY;WB_772_TRADE_FACILITATION_AND_LOGISTICS;WB_699_URBAN_DEVELOPMENT;WB_866_CONNECTIVITY_AND_LAGGING_REGIONS;WB_797_NATIONAL_URBAN_POLICIES;WB_286_TELECOMMUNICATIONS_AND_BROADBAND_ACCESS;WB_2120_SATELLITES;WB_2329_ACCESS_AND_CONNECTIVITY;WB_133_INFORMATION_AND_COMMUNICATION_TECHNOLOGIES;TAX_FNCACT_CHIEF;TAX_MILITARY_TITLE;TAX_MILITARY_TITLE_OFFICER;TAX_FNCACT_OFFICER;WB_165_AIR_TRANSPORT;WB_135_TRANSPORT;WB_164_MODES_OF_TRANSPORT;WB_1331_HEALTH_TECHNOLOGIES;WB_1350_PHARMACEUTICALS;WB_621_HEALTH_NUTRITION_AND_POPULATION;WB_678_DIGITAL_GOVERNMENT;WB_670_ICT_SECURITY;WB_2372_AUTHENTICATION_AND_AUTHORIZATION;MEDICAL;TAX_FNCACT_DIRECTORS;TAX_DISEASE;TAX_DISEASE_ASTHMA;TAX_CHRONICDISEASE;TAX_CHRONICDISEASE_ASTHMA;CRISISLEX_C03_WELLBEING_HEALTH;GENERAL_HEALTH;TAX_FNCACT_DIRECTOR;WB_2299_PIPELINES;WB_539_OIL_AND_GAS_POLICY_STRATEGY_AND_INSTITUTIONS;WB_548_PPP_IN_OIL_AND_GAS;WB_2670_JOBS;WB_2769_JOBS_STRATEGIES;WB_2840_INTEGRATION;WB_2836_MIGRATION_POLICIES_AND_JOBS;TAX_FNCACT_ENGINEERS;WB_137_WATER;LEADER;TAX_FNCACT_PRESIDENT;USPEC_POLITICS_GENERAL1;TAX_FNCACT_CEO;ENV_SOLAR;WB_525_RENEWABLE_ENERGY;WB_528_SOLAR_ENERGY;TAX_ETHNICITY;TAX_ETHNICITY_AUSTRALIAN;ALLIANCE;TAX_FNCACT_DISTRIBUTOR;CRISISLEX_T11_UPDATESSYMPATHY;TAX_TERROR_GROUP;TAX_TERROR_GROUP_ISIL;ENV_GREEN;WB_1174_WAREHOUSING_AND_STORAGE;WB_793_TRANSPORT_AND_LOGISTICS_SERVICES;MEDIA_MSM;WB_1973_FINANCIAL_RISK_REDUCTION;WB_435_AGRICULTURE_AND_FOOD_SECURITY;WB_337_INSURANCE;WB_1967_AGRICULTURAL_RISK_AND_SECURITY;SOC_INNOVATION;WB_2433_CONFLICT_AND_VIOLENCE;WB_2432_FRAGILITY_CONFLICT_AND_VIOLENCE;WB_1803_TRANSPORT_INFRASTRUCTURE;WB_167_PORTS;TAX_FNCACT_ANALYSTS;CRISISLEX_C07_SAFETY;WB_2370_DATA_SECURITY;WB_1353_PHARMACEUTICAL_SUPPLY_CHAIN;TAX_WORLDMAMMALS;TAX_WORLDMAMMALS_CHEETAH;</t>
  </si>
  <si>
    <t>WB_678_DIGITAL_GOVERNMENT;WB_667_ICT_INFRASTRUCTURE;WB_669_SOFTWARE_INFRASTRUCTURE;WB_2945_DATABASE;WB_133_INFORMATION_AND_COMMUNICATION_TECHNOLOGIES;PUBLIC_TRANSPORT;MEDIA_SOCIAL;</t>
  </si>
  <si>
    <t>TAX_FNCACT;TAX_FNCACT_CHIEF;TAX_FNCACT_EXECUTIVE;TAX_FNCACT_CHIEF_EXECUTIVE;TAX_MILITARY_TITLE;TAX_MILITARY_TITLE_OFFICER;TAX_FNCACT_OFFICER;TAX_FNCACT_EXECUTIVE_OFFICER;TAX_FNCACT_CHIEF_EXECUTIVE_OFFICER;TAX_FNCACT_ANALYSTS;WB_2670_JOBS;WB_2769_JOBS_STRATEGIES;WB_2840_INTEGRATION;WB_2836_MIGRATION_POLICIES_AND_JOBS;WB_566_ENVIRONMENT_AND_NATURAL_RESOURCES;WB_590_ECOSYSTEMS;MEDIA_SOCIAL;</t>
  </si>
  <si>
    <t>sentinelrepublic.com</t>
  </si>
  <si>
    <t>betanews.com</t>
  </si>
  <si>
    <t>USPEC_POLICY1;EPU_POLICY;EPU_POLICY_BUDGET;TAX_ECON_PRICE;TAX_FNCACT;TAX_FNCACT_MANUFACTURER;EPU_CATS_MIGRATION_FEAR_FEAR;EPU_POLICY_POLICY;</t>
  </si>
  <si>
    <t>TAX_ECON_PRICE;ECON_DEBT;WB_1104_MACROECONOMIC_VULNERABILITY_AND_DEBT;WB_450_DEBT;</t>
  </si>
  <si>
    <t>ECON_STOCKMARKET;CRISISLEX_T11_UPDATESSYMPATHY;WB_2670_JOBS;WB_1467_EDUCATION_FOR_ALL;WB_470_EDUCATION;WB_2131_EMPLOYABILITY_SKILLS_AND_JOBS;WB_1484_EDUCATION_SKILLS_DEVELOPMENT_AND_LABOR_MARKET;TAX_FNCACT;TAX_FNCACT_EMPLOYEES;WB_696_PUBLIC_SECTOR_MANAGEMENT;WB_713_PUBLIC_FINANCE;WB_718_PUBLIC_INVESTMENT_MANAGEMENT;TAX_ECON_PRICE;TAX_FNCACT_ENGINEER;</t>
  </si>
  <si>
    <t>TAX_FNCACT;TAX_FNCACT_ANALYSTS;TAX_FNCACT_ANALYST;TAX_ETHNICITY;TAX_ETHNICITY_CHINESE;TAX_WORLDLANGUAGES;TAX_WORLDLANGUAGES_CHINESE;ECON_EARNINGSREPORT;TAX_ECON_PRICE;WB_678_DIGITAL_GOVERNMENT;WB_2944_SERVERS;WB_671_STORAGE_MANAGEMENT;WB_667_ICT_INFRASTRUCTURE;WB_672_NETWORK_MANAGEMENT;WB_133_INFORMATION_AND_COMMUNICATION_TECHNOLOGIES;UNGP_FORESTS_RIVERS_OCEANS;WB_1921_PRIVATE_SECTOR_DEVELOPMENT;WB_405_BUSINESS_CLIMATE;WB_2531_INSPECTIONS_LICENSING_AND_PERMITS;WB_2530_BUSINESS_ENVIRONMENT;CRISISLEX_CRISISLEXREC;TAX_FNCACT_DRIVER;ECON_STOCKMARKET;TAX_WORLDLANGUAGES_POLARIS;SOC_EXPRESSREGRET;MEDIA_SOCIAL;TAX_DISEASE;TAX_DISEASE_OVERWEIGHT;WB_1406_DISEASES;WB_1435_OBESITY;WB_621_HEALTH_NUTRITION_AND_POPULATION;WB_1427_NON_COMMUNICABLE_DISEASE_AND_INJURY;WB_698_TRADE;WB_471_ECONOMIC_GROWTH;WB_1078_DETERMINANTS_OF_GROWTH;USPEC_POLICY1;EPU_POLICY;EPU_POLICY_POLICY;EPU_CATS_REGULATION;</t>
  </si>
  <si>
    <t>netzwelt.de</t>
  </si>
  <si>
    <t>TAX_FNCACT;TAX_FNCACT_EXECUTIVE;TAX_FNCACT_CEO;TAX_FNCACT_CHIEF;TAX_MILITARY_TITLE;TAX_MILITARY_TITLE_OFFICER;TAX_FNCACT_OFFICER;ECON_DEBT;WB_1104_MACROECONOMIC_VULNERABILITY_AND_DEBT;WB_450_DEBT;WB_2416_INTERNET_OF_THINGS;WB_2399_ICT_INNOVATION_AND_TRANSFORMATION;WB_133_INFORMATION_AND_COMMUNICATION_TECHNOLOGIES;TAX_WORLDFISH;TAX_WORLDFISH_TOP;WB_678_DIGITAL_GOVERNMENT;WB_2944_SERVERS;WB_671_STORAGE_MANAGEMENT;WB_667_ICT_INFRASTRUCTURE;WB_672_NETWORK_MANAGEMENT;WB_698_TRADE;INFO_RUMOR;ECON_STOCKMARKET;WB_1921_PRIVATE_SECTOR_DEVELOPMENT;WB_405_BUSINESS_CLIMATE;WB_2531_INSPECTIONS_LICENSING_AND_PERMITS;WB_2530_BUSINESS_ENVIRONMENT;ECON_MONOPOLY;TAX_ETHNICITY;TAX_ETHNICITY_CHINESE;TAX_WORLDLANGUAGES;TAX_WORLDLANGUAGES_CHINESE;WB_346_COMPETITIVE_INDUSTRIES;WB_818_INDUSTRY_POLICY_AND_REAL_SECTORS;WB_1281_MANUFACTURING;TAX_FNCACT_FOOL;</t>
  </si>
  <si>
    <t>TAX_FNCACT;TAX_FNCACT_OFFICIALS;WB_678_DIGITAL_GOVERNMENT;WB_2944_SERVERS;WB_671_STORAGE_MANAGEMENT;WB_667_ICT_INFRASTRUCTURE;WB_672_NETWORK_MANAGEMENT;WB_133_INFORMATION_AND_COMMUNICATION_TECHNOLOGIES;TAX_ETHNICITY;TAX_ETHNICITY_ITALIAN;TAX_WORLDLANGUAGES;TAX_WORLDLANGUAGES_ITALIAN;WB_2416_INTERNET_OF_THINGS;WB_2399_ICT_INNOVATION_AND_TRANSFORMATION;TAX_FNCACT_ANALYSTS;MEDIA_MSM;LEADER;TAX_FNCACT_PRESIDENT;USPEC_POLITICS_GENERAL1;TAX_FNCACT_CEO;TAX_FNCACT_EXECUTIVES;SOC_EMERGINGTECH;KILL;CRISISLEX_T03_DEAD;TAX_FNCACT_VICE_PRESIDENT;TAX_FNCACT_SENIOR_VICE_PRESIDENT;TAX_FNCACT_MANAGER;TAX_FNCACT_GENERAL_MANAGER;MANMADE_DISASTER_IMPLIED;</t>
  </si>
  <si>
    <t>techradar.com</t>
  </si>
  <si>
    <t>MANMADE_DISASTER_IMPLIED;ARMEDCONFLICT;EPU_CATS_NATIONAL_SECURITY;TAX_ECON_PRICE;AFFECT;CRISISLEX_O01_WEATHER;TAX_FNCACT;TAX_FNCACT_MANUFACTURER;USPEC_POLICY1;EPU_POLICY;EPU_POLICY_BUDGET;</t>
  </si>
  <si>
    <t>zdnet.com</t>
  </si>
  <si>
    <t>WB_728_PUBLIC_SERVICE_DELIVERY;WB_696_PUBLIC_SECTOR_MANAGEMENT;WB_723_PUBLIC_ADMINISTRATION;WB_2098_OUTSOURCING;WB_678_DIGITAL_GOVERNMENT;WB_652_ICT_APPLICATIONS;WB_666_APPLICATION_DEVELOPMENT;WB_658_ENTERPRISE_APPLICATIONS;WB_133_INFORMATION_AND_COMMUNICATION_TECHNOLOGIES;ECON_HOUSING_PRICES;WB_1458_HEALTH_PROMOTION_AND_DISEASE_PREVENTION;WB_635_PUBLIC_HEALTH;WB_1464_HEALTH_OF_THE_DISABLED;WB_621_HEALTH_NUTRITION_AND_POPULATION;</t>
  </si>
  <si>
    <t>investorwired.com</t>
  </si>
  <si>
    <t>ECON_STOCKMARKET;ENV_OIL;TAX_ECON_PRICE;ECON_OILPRICE;GEN_HOLIDAY;EPU_ECONOMY_HISTORIC;WB_698_TRADE;CRISISLEX_T11_UPDATESSYMPATHY;ECON_HOUSING_PRICES;SCIENCE;TAX_FNCACT;TAX_FNCACT_TENANTS;WB_1331_HEALTH_TECHNOLOGIES;WB_1350_PHARMACEUTICALS;WB_621_HEALTH_NUTRITION_AND_POPULATION;GENERAL_GOVERNMENT;EPU_POLICY;EPU_POLICY_GOVERNMENT;WB_135_TRANSPORT;WB_1174_WAREHOUSING_AND_STORAGE;WB_793_TRANSPORT_AND_LOGISTICS_SERVICES;WB_678_DIGITAL_GOVERNMENT;WB_2944_SERVERS;WB_671_STORAGE_MANAGEMENT;WB_667_ICT_INFRASTRUCTURE;WB_672_NETWORK_MANAGEMENT;WB_133_INFORMATION_AND_COMMUNICATION_TECHNOLOGIES;MOVEMENT_GENERAL;WB_670_ICT_SECURITY;WB_2371_ENCRYPTION;</t>
  </si>
  <si>
    <t>news.online.ua</t>
  </si>
  <si>
    <t>firstpost.com</t>
  </si>
  <si>
    <t>TAX_FNCACT;TAX_FNCACT_SPOKESPERSON;TAX_FNCACT_ANALYST;TAX_FNCACT_CHIEF;TAX_FNCACT_EXECUTIVE;TAX_FNCACT_CHIEF_EXECUTIVE;WB_1921_PRIVATE_SECTOR_DEVELOPMENT;WB_405_BUSINESS_CLIMATE;WB_2531_INSPECTIONS_LICENSING_AND_PERMITS;WB_2530_BUSINESS_ENVIRONMENT;WB_678_DIGITAL_GOVERNMENT;WB_2944_SERVERS;WB_671_STORAGE_MANAGEMENT;WB_667_ICT_INFRASTRUCTURE;WB_672_NETWORK_MANAGEMENT;WB_133_INFORMATION_AND_COMMUNICATION_TECHNOLOGIES;TAX_FNCACT_CEO;TAX_FNCACT_SPOKESWOMAN;ARMEDCONFLICT;</t>
  </si>
  <si>
    <t>natlawreview.com</t>
  </si>
  <si>
    <t>WB_845_LEGAL_AND_REGULATORY_FRAMEWORK;WB_696_PUBLIC_SECTOR_MANAGEMENT;WB_851_INTELLECTUAL_PROPERTY_RIGHTS;WB_1041_PATENTS;WB_1039_PROPERTY_LAWS_AND_REGULATIONS;PUBLIC_TRANSPORT;WB_1467_EDUCATION_FOR_ALL;WB_470_EDUCATION;WB_2131_EMPLOYABILITY_SKILLS_AND_JOBS;WB_1484_EDUCATION_SKILLS_DEVELOPMENT_AND_LABOR_MARKET;USPEC_UNCERTAINTY1;WB_1921_PRIVATE_SECTOR_DEVELOPMENT;WB_405_BUSINESS_CLIMATE;WB_2531_INSPECTIONS_LICENSING_AND_PERMITS;WB_2530_BUSINESS_ENVIRONMENT;TAX_FNCACT;TAX_FNCACT_ARTISAN;</t>
  </si>
  <si>
    <t>channelpartnersonline.com</t>
  </si>
  <si>
    <t>fudzilla.com</t>
  </si>
  <si>
    <t>KILL;CRISISLEX_T03_DEAD;WB_1609_FOOD_AND_IN_KIND_TRANSFERS;WB_1620_ELDERLY;WB_1466_SOCIAL_ASSISTANCE;WB_1618_FOOD_DISTRIBUTION;WB_697_SOCIAL_PROTECTION_AND_LABOR;LEADER;TAX_FNCACT;TAX_FNCACT_PRESIDENT;USPEC_POLITICS_GENERAL1;TAX_FNCACT_EXECUTIVE;TAX_FNCACT_FATHER;EDUCATION;WB_470_EDUCATION;GENERAL_HEALTH;MEDICAL;WB_1331_HEALTH_TECHNOLOGIES;WB_1350_PHARMACEUTICALS;WB_621_HEALTH_NUTRITION_AND_POPULATION;TECH_VIRTUALREALITY;TECH_AUTOMATION;CRISISLEX_CRISISLEXREC;MANMADE_DISASTER_IMPLIED;</t>
  </si>
  <si>
    <t>ECON_STOCKMARKET;LEADER;TAX_FNCACT;TAX_FNCACT_PRESIDENT;USPEC_POLITICS_GENERAL1;TAX_FNCACT_VICE_PRESIDENT;TAX_FNCACT_SENIOR_VICE_PRESIDENT;TAX_FNCACT_CHIEF;TAX_FNCACT_ARCHITECT;TAX_FNCACT_CEO;TAX_FNCACT_DRIVERS;KILL;CRISISLEX_T03_DEAD;WB_678_DIGITAL_GOVERNMENT;WB_2384_APPLICATION_PROGRAMMING_INTERFACES;WB_2375_ICT_METHODS_AND_PROCEDURES;WB_133_INFORMATION_AND_COMMUNICATION_TECHNOLOGIES;</t>
  </si>
  <si>
    <t>ibtimes.com</t>
  </si>
  <si>
    <t>WB_678_DIGITAL_GOVERNMENT;WB_2947_OPERATING_SYSTEMS;WB_667_ICT_INFRASTRUCTURE;WB_669_SOFTWARE_INFRASTRUCTURE;WB_133_INFORMATION_AND_COMMUNICATION_TECHNOLOGIES;TAX_FNCACT;TAX_FNCACT_CEO;LEADER;TAX_FNCACT_PRESIDENT;TAX_FNCACT_MANUFACTURER;DELAY;</t>
  </si>
  <si>
    <t>ECON_STOCKMARKET;TAX_FNCACT;TAX_FNCACT_ANALYSTS;WB_1920_FINANCIAL_SECTOR_DEVELOPMENT;WB_332_CAPITAL_MARKETS;TAX_ECON_PRICE;TAX_FNCACT_ANALYST;</t>
  </si>
  <si>
    <t>WB_678_DIGITAL_GOVERNMENT;WB_2944_SERVERS;WB_671_STORAGE_MANAGEMENT;WB_667_ICT_INFRASTRUCTURE;WB_672_NETWORK_MANAGEMENT;WB_133_INFORMATION_AND_COMMUNICATION_TECHNOLOGIES;ECON_STOCKMARKET;TAX_WORLDLANGUAGES;TAX_WORLDLANGUAGES_POLARIS;TAX_ECON_PRICE;CRISISLEX_C07_SAFETY;ECON_DEBT;WB_1104_MACROECONOMIC_VULNERABILITY_AND_DEBT;WB_450_DEBT;EPU_CATS_REGULATION;EPU_CATS_FINANCIAL_REGULATION;WB_698_TRADE;WB_696_PUBLIC_SECTOR_MANAGEMENT;WB_2048_COMPENSATION_CAREERS_AND_INCENTIVES;WB_723_PUBLIC_ADMINISTRATION;WB_724_HUMAN_RESOURCES_FOR_PUBLIC_SECTOR;EPU_ECONOMY_HISTORIC;</t>
  </si>
  <si>
    <t>TAX_FNCACT;TAX_FNCACT_ANALYSTS;TAX_FNCACT_FOUNDER;LEADER;TAX_FNCACT_PRESIDENT;TAX_FNCACT_ANALYST;WB_678_DIGITAL_GOVERNMENT;WB_694_BROADCAST_AND_MEDIA;WB_133_INFORMATION_AND_COMMUNICATION_TECHNOLOGIES;MEDIA_MSM;TAX_FNCACT_VICE_PRESIDENT;TAX_FNCACT_AUTHOR;TAX_FNCACT_WRITER;WB_698_TRADE;INFO_RUMOR;</t>
  </si>
  <si>
    <t>lidtime.com</t>
  </si>
  <si>
    <t>TAX_FNCACT;TAX_FNCACT_CHIEF;TAX_FNCACT_ARCHITECT;WB_678_DIGITAL_GOVERNMENT;WB_2944_SERVERS;WB_671_STORAGE_MANAGEMENT;WB_667_ICT_INFRASTRUCTURE;WB_672_NETWORK_MANAGEMENT;WB_133_INFORMATION_AND_COMMUNICATION_TECHNOLOGIES;TAX_FNCACT_SPOKESMAN;TAX_FNCACT_ENGINEER;TAX_ECON_PRICE;WB_1150_VOLATILITY;WB_1104_MACROECONOMIC_VULNERABILITY_AND_DEBT;WB_698_TRADE;GENERAL_HEALTH;MEDICAL;WB_1305_HEALTH_SERVICES_DELIVERY;WB_621_HEALTH_NUTRITION_AND_POPULATION;EPU_CATS_REGULATION;WB_670_ICT_SECURITY;WB_2372_AUTHENTICATION_AND_AUTHORIZATION;WB_2299_PIPELINES;WB_539_OIL_AND_GAS_POLICY_STRATEGY_AND_INSTITUTIONS;WB_507_ENERGY_AND_EXTRACTIVES;WB_548_PPP_IN_OIL_AND_GAS;WB_1406_DISEASES;WB_1437_SOCIAL_DETERMINANTS_FOR_HEALTH;WB_1438_ALCOHOL_AND_SUBSTANCE_ABUSE;WB_1427_NON_COMMUNICABLE_DISEASE_AND_INJURY;WB_1430_MENTAL_HEALTH;</t>
  </si>
  <si>
    <t>ECON_STOCKMARKET;WB_2416_INTERNET_OF_THINGS;WB_2399_ICT_INNOVATION_AND_TRANSFORMATION;WB_133_INFORMATION_AND_COMMUNICATION_TECHNOLOGIES;TAX_FNCACT;TAX_FNCACT_CHIEF;TAX_MILITARY_TITLE;TAX_MILITARY_TITLE_OFFICER;TAX_FNCACT_OFFICER;TAX_ECON_PRICE;ECON_EARNINGSREPORT;WB_678_DIGITAL_GOVERNMENT;WB_2944_SERVERS;WB_671_STORAGE_MANAGEMENT;WB_667_ICT_INFRASTRUCTURE;WB_672_NETWORK_MANAGEMENT;WB_1921_PRIVATE_SECTOR_DEVELOPMENT;WB_405_BUSINESS_CLIMATE;WB_2531_INSPECTIONS_LICENSING_AND_PERMITS;WB_2530_BUSINESS_ENVIRONMENT;WB_346_COMPETITIVE_INDUSTRIES;WB_818_INDUSTRY_POLICY_AND_REAL_SECTORS;WB_1281_MANUFACTURING;ECON_DEBT;WB_1104_MACROECONOMIC_VULNERABILITY_AND_DEBT;WB_450_DEBT;TAX_FNCACT_ANALYSTS;TAX_FNCACT_FOOL;WB_2433_CONFLICT_AND_VIOLENCE;WB_2465_REVOLUTIONARY_VIOLENCE;WB_2432_FRAGILITY_CONFLICT_AND_VIOLENCE;WB_2462_POLITICAL_VIOLENCE_AND_WAR;</t>
  </si>
  <si>
    <t>softpedia.com</t>
  </si>
  <si>
    <t>WB_678_DIGITAL_GOVERNMENT;WB_2947_OPERATING_SYSTEMS;WB_667_ICT_INFRASTRUCTURE;WB_669_SOFTWARE_INFRASTRUCTURE;WB_133_INFORMATION_AND_COMMUNICATION_TECHNOLOGIES;TAX_FNCACT;TAX_FNCACT_CHIEF;TAX_FNCACT_EXECUTIVE;TAX_FNCACT_CHIEF_EXECUTIVE;CRISISLEX_CRISISLEXREC;</t>
  </si>
  <si>
    <t>ECON_STOCKMARKET;TAX_WORLDLANGUAGES;TAX_WORLDLANGUAGES_POLARIS;TECH_VIRTUALREALITY;EPU_ECONOMY_HISTORIC;TAX_FNCACT;TAX_FNCACT_DRIVER;TRIAL;MEDIA_SOCIAL;</t>
  </si>
  <si>
    <t>TAX_FNCACT;TAX_FNCACT_ANALYST;TAX_ECON_PRICE;WB_678_DIGITAL_GOVERNMENT;WB_2943_SWITCHES;WB_667_ICT_INFRASTRUCTURE;WB_672_NETWORK_MANAGEMENT;WB_133_INFORMATION_AND_COMMUNICATION_TECHNOLOGIES;TECH_VIRTUALREALITY;ECON_STOCKMARKET;WB_698_TRADE;SHORTAGE;TAX_FNCACT_FOUNDERS;</t>
  </si>
  <si>
    <t>TAX_FNCACT;TAX_FNCACT_ARCHITECT;TAX_FNCACT_CHIEF;WB_678_DIGITAL_GOVERNMENT;WB_2944_SERVERS;WB_671_STORAGE_MANAGEMENT;WB_667_ICT_INFRASTRUCTURE;WB_672_NETWORK_MANAGEMENT;WB_133_INFORMATION_AND_COMMUNICATION_TECHNOLOGIES;TAX_FNCACT_VENDOR;TAX_FNCACT_OFFICIALS;TAX_FNCACT_ENGINEERS;LEADER;TAX_FNCACT_PRESIDENT;USPEC_POLITICS_GENERAL1;TAX_FNCACT_VICE_PRESIDENT;TAX_FNCACT_SENIOR_VICE_PRESIDENT;TAX_FNCACT_SPOKESMAN;</t>
  </si>
  <si>
    <t>WB_1920_FINANCIAL_SECTOR_DEVELOPMENT;WB_332_CAPITAL_MARKETS;TAX_ECON_PRICE;WB_845_LEGAL_AND_REGULATORY_FRAMEWORK;WB_696_PUBLIC_SECTOR_MANAGEMENT;WB_851_INTELLECTUAL_PROPERTY_RIGHTS;WB_1041_PATENTS;WB_1039_PROPERTY_LAWS_AND_REGULATIONS;ECON_DEBT;WB_1104_MACROECONOMIC_VULNERABILITY_AND_DEBT;WB_450_DEBT;TAX_FNCACT;TAX_FNCACT_CEO;UNGP_FORESTS_RIVERS_OCEANS;</t>
  </si>
  <si>
    <t>WB_698_TRADE;TAX_FNCACT;TAX_FNCACT_ANALYST;ECON_STOCKMARKET;ECON_DEBT;WB_1104_MACROECONOMIC_VULNERABILITY_AND_DEBT;WB_450_DEBT;WB_451_DEBT_MANAGEMENT;</t>
  </si>
  <si>
    <t>SOC_TECHNOLOGYSECTOR;WB_698_TRADE;TAX_FNCACT;TAX_FNCACT_INSIDER;TAX_FNCACT_ANALYST;ENV_OIL;</t>
  </si>
  <si>
    <t>WB_1614_NUTRITIONAL_PROGRAMS;WB_1609_FOOD_AND_IN_KIND_TRANSFERS;WB_1615_THERAPEUTIC;WB_1466_SOCIAL_ASSISTANCE;WB_697_SOCIAL_PROTECTION_AND_LABOR;ECON_STOCKMARKET;WB_2745_JOB_QUALITY_AND_LABOR_MARKET_PERFORMANCE;WB_2670_JOBS;WB_2689_JOBS_DIAGNOSTICS;WB_2748_EMPLOYMENT;MEDIA_MSM;TAX_FNCACT;TAX_FNCACT_CEO;TAX_WORLDLANGUAGES;TAX_WORLDLANGUAGES_POLARIS;TECH_VIRTUALREALITY;TAX_ECON_PRICE;EPU_CATS_HEALTHCARE;TAX_DISEASE;TAX_DISEASE_MUSCULAR_DYSTROPHY;DRUG_TRADE;WB_1331_HEALTH_TECHNOLOGIES;WB_2453_ORGANIZED_CRIME;WB_1350_PHARMACEUTICALS;WB_2433_CONFLICT_AND_VIOLENCE;WB_621_HEALTH_NUTRITION_AND_POPULATION;WB_2432_FRAGILITY_CONFLICT_AND_VIOLENCE;WB_2456_DRUGS_AND_NARCOTICS;TAX_FNCACT_PHYSICIAN;KILL;CRISISLEX_CRISISLEXREC;CRISISLEX_T02_INJURED;CRISISLEX_T03_DEAD;TAX_FNCACT_JEWELER;INFO_RUMOR;</t>
  </si>
  <si>
    <t>ECON_STOCKMARKET;TAX_FNCACT;TAX_FNCACT_MANUFACTURER;EDUCATION;</t>
  </si>
  <si>
    <t>WB_2670_JOBS;WB_1467_EDUCATION_FOR_ALL;WB_470_EDUCATION;WB_2131_EMPLOYABILITY_SKILLS_AND_JOBS;WB_1484_EDUCATION_SKILLS_DEVELOPMENT_AND_LABOR_MARKET;TAX_FNCACT;TAX_FNCACT_EMPLOYEES;TAX_ECON_PRICE;ECON_STOCKMARKET;WB_678_DIGITAL_GOVERNMENT;WB_2944_SERVERS;WB_671_STORAGE_MANAGEMENT;WB_667_ICT_INFRASTRUCTURE;WB_672_NETWORK_MANAGEMENT;WB_133_INFORMATION_AND_COMMUNICATION_TECHNOLOGIES;WB_694_BROADCAST_AND_MEDIA;MEDIA_MSM;WB_566_ENVIRONMENT_AND_NATURAL_RESOURCES;WB_590_ECOSYSTEMS;LEADER;TAX_FNCACT_PRESIDENT;USPEC_POLITICS_GENERAL1;MANMADE_DISASTER_IMPLIED;WB_698_TRADE;TAX_FNCACT_CEO;</t>
  </si>
  <si>
    <t>usatoday.com</t>
  </si>
  <si>
    <t>ECON_STOCKMARKET;WB_698_TRADE;TAX_ECON_PRICE;MARITIME_INCIDENT;MARITIME;MANMADE_DISASTER_IMPLIED;CRISISLEX_C04_LOGISTICS_TRANSPORT;CRISISLEX_O02_RESPONSEAGENCIESATCRISIS;CRISISLEX_T01_CAUTION_ADVICE;MEDIA_SOCIAL;TAX_ETHNICITY;TAX_ETHNICITY_CHINESE;TAX_WORLDLANGUAGES;TAX_WORLDLANGUAGES_CHINESE;KILL;ECON_IPO;SHORTAGE;GENERAL_HEALTH;MEDICAL;WB_678_DIGITAL_GOVERNMENT;WB_2943_SWITCHES;WB_667_ICT_INFRASTRUCTURE;WB_672_NETWORK_MANAGEMENT;WB_133_INFORMATION_AND_COMMUNICATION_TECHNOLOGIES;TAX_FNCACT;TAX_FNCACT_VETERAN;TAX_FNCACT_TRADERS;</t>
  </si>
  <si>
    <t>TAX_FNCACT;TAX_FNCACT_ANALYSTS;CRISISLEX_T01_CAUTION_ADVICE;CRISISLEX_T02_INJURED;CRISISLEX_T03_DEAD;CRISISLEX_T08_MISSINGFOUNDTRAPPEDPEOPLE;WB_698_TRADE;TAX_FNCACT_PEERS;TAX_ECON_PRICE;TAX_FNCACT_ANALYST;ECON_STOCKMARKET;CRISISLEX_T05_MONEY;WB_678_DIGITAL_GOVERNMENT;WB_2944_SERVERS;WB_671_STORAGE_MANAGEMENT;WB_667_ICT_INFRASTRUCTURE;WB_672_NETWORK_MANAGEMENT;WB_133_INFORMATION_AND_COMMUNICATION_TECHNOLOGIES;MANMADE_DISASTER_IMPLIED;GENERAL_HEALTH;MEDICAL;CRISISLEX_C03_WELLBEING_HEALTH;TAX_FNCACT_REPRESENTATIVES;</t>
  </si>
  <si>
    <t>TAX_ECON_PRICE;WB_1921_PRIVATE_SECTOR_DEVELOPMENT;WB_376_INNOVATION_TECHNOLOGY_AND_ENTREPRENEURSHIP;WB_1917_INTELLECTUAL_PROPERTY;WB_377_FIRM_INNOVATION_PRODUCTIVITY_AND_GROWTH;EPU_ECONOMY_HISTORIC;WB_678_DIGITAL_GOVERNMENT;WB_2944_SERVERS;WB_671_STORAGE_MANAGEMENT;WB_667_ICT_INFRASTRUCTURE;WB_672_NETWORK_MANAGEMENT;WB_133_INFORMATION_AND_COMMUNICATION_TECHNOLOGIES;ECON_STOCKMARKET;TECH_VIRTUALREALITY;WB_405_BUSINESS_CLIMATE;WB_2531_INSPECTIONS_LICENSING_AND_PERMITS;WB_2530_BUSINESS_ENVIRONMENT;TAX_WORLDLANGUAGES;TAX_WORLDLANGUAGES_POLARIS;ECON_DEBT;WB_1104_MACROECONOMIC_VULNERABILITY_AND_DEBT;WB_450_DEBT;WB_698_TRADE;TAX_FNCACT;TAX_FNCACT_PEERS;TAX_FNCACT_ANALYST;WB_772_TRADE_FACILITATION_AND_LOGISTICS;WB_2595_ANTI_CORRUPTION_IN_CUSTOMS_ADMINISTRATION;WB_774_CUSTOMS_AND_BORDER_MANAGEMENT;WB_2600_PERFORMANCE_METRICS;</t>
  </si>
  <si>
    <t>TAX_FNCACT;TAX_FNCACT_ANALYSTS;TAX_FNCACT_ANALYST;ECON_STOCKMARKET;WB_698_TRADE;DELAY;TAX_FNCACT_INNOVATOR;SOC_INNOVATION;MEDIA_SOCIAL;TAX_ECON_PRICE;TAX_FNCACT_CEO;</t>
  </si>
  <si>
    <t>NATURAL_DISASTER;NATURAL_DISASTER_CYCLONE;MEDIA_MSM;CRISISLEX_C07_SAFETY;WB_2470_PEACE_OPERATIONS_AND_CONFLICT_MANAGEMENT;WB_2432_FRAGILITY_CONFLICT_AND_VIOLENCE;WB_2490_NATIONAL_PROTECTION_AND_SECURITY;EPU_CATS_NATIONAL_SECURITY;ECON_STOCKMARKET;WB_698_TRADE;TAX_FNCACT;TAX_FNCACT_ANALYSTS;TRIAL;TAX_FNCACT_ATTORNEYS;LEGISLATION;EPU_POLICY;EPU_POLICY_LAW;WB_1017_CONSUMER_PROTECTION_LAW;WB_2024_ANTI_CORRUPTION_AUTHORITIES;WB_696_PUBLIC_SECTOR_MANAGEMENT;WB_840_JUSTICE;WB_2025_INVESTIGATION;WB_831_GOVERNANCE;WB_832_ANTI_CORRUPTION;WB_1014_CRIMINAL_JUSTICE;WB_845_LEGAL_AND_REGULATORY_FRAMEWORK;WB_969_CAPITAL_MARKETS_LAW_AND_REGULATION;WB_853_FINANCIAL_LAWS_AND_REGULATIONS;TAX_MILITARY_TITLE;TAX_MILITARY_TITLE_OFFICERS;TAX_FNCACT_OFFICERS;TAX_FNCACT_DIRECTORS;ENV_SOLAR;ENV_GREEN;ECON_DEBT;WB_1104_MACROECONOMIC_VULNERABILITY_AND_DEBT;WB_450_DEBT;TAX_ETHNICITY;TAX_ETHNICITY_CHINESE;TAX_WORLDLANGUAGES;TAX_WORLDLANGUAGES_CHINESE;TAX_FNCACT_MANUFACTURER;TAX_FNCACT_INVESTOR;TAX_WORLDMAMMALS;TAX_WORLDMAMMALS_BEARS;</t>
  </si>
  <si>
    <t>TAX_FNCACT;TAX_FNCACT_OFFICIALS;EPU_ECONOMY_HISTORIC;LEADER;TAX_FNCACT_PRESIDENT;USPEC_POLITICS_GENERAL1;TAX_FNCACT_VICE_PRESIDENT;TAX_FNCACT_MANAGER;TAX_FNCACT_GENERAL_MANAGER;MEDIA_SOCIAL;AFFECT;MANMADE_DISASTER_IMPLIED;MEDIA_MSM;TAX_FNCACT_EXCAVATOR;TAX_WORLDLANGUAGES;TAX_WORLDLANGUAGES_STONEY;UNGP_FORESTS_RIVERS_OCEANS;TAX_ECON_PRICE;WB_678_DIGITAL_GOVERNMENT;WB_2944_SERVERS;WB_671_STORAGE_MANAGEMENT;WB_667_ICT_INFRASTRUCTURE;WB_672_NETWORK_MANAGEMENT;WB_133_INFORMATION_AND_COMMUNICATION_TECHNOLOGIES;EPU_CATS_REGULATION;</t>
  </si>
  <si>
    <t>ECON_STOCKMARKET;WB_698_TRADE;WB_135_TRANSPORT;WB_1174_WAREHOUSING_AND_STORAGE;WB_793_TRANSPORT_AND_LOGISTICS_SERVICES;TAX_FNCACT;TAX_FNCACT_CMO;TAX_FNCACT_CHIEF;TAX_MILITARY_TITLE;TAX_MILITARY_TITLE_OFFICER;TAX_FNCACT_OFFICER;TAX_FNCACT_EXECUTIVE;TAX_FNCACT_CHIEF_EXECUTIVE;TAX_FNCACT_EXECUTIVE_OFFICER;TAX_FNCACT_CHIEF_EXECUTIVE_OFFICER;TAX_FNCACT_CHIEF_FINANCIAL_OFFICER;TAX_FNCACT_ANALYSTS;CRISISLEX_C07_SAFETY;</t>
  </si>
  <si>
    <t>TAX_FNCACT;TAX_FNCACT_SPOKESMAN;WB_2937_SILVER;WB_507_ENERGY_AND_EXTRACTIVES;WB_895_MINING_SYSTEMS;WB_1699_METAL_ORE_MINING;DELAY;WB_728_PUBLIC_SERVICE_DELIVERY;WB_696_PUBLIC_SECTOR_MANAGEMENT;WB_723_PUBLIC_ADMINISTRATION;WB_2098_OUTSOURCING;WB_678_DIGITAL_GOVERNMENT;WB_652_ICT_APPLICATIONS;WB_666_APPLICATION_DEVELOPMENT;WB_658_ENTERPRISE_APPLICATIONS;WB_133_INFORMATION_AND_COMMUNICATION_TECHNOLOGIES;TAX_FNCACT_WORKERS;WB_2944_SERVERS;WB_671_STORAGE_MANAGEMENT;WB_667_ICT_INFRASTRUCTURE;WB_672_NETWORK_MANAGEMENT;ECON_STOCKMARKET;WB_698_TRADE;</t>
  </si>
  <si>
    <t>ECON_EARNINGSREPORT;TAX_FNCACT;TAX_FNCACT_CHIEF;TAX_FNCACT_ARCHITECT;WB_678_DIGITAL_GOVERNMENT;WB_2944_SERVERS;WB_671_STORAGE_MANAGEMENT;WB_667_ICT_INFRASTRUCTURE;WB_672_NETWORK_MANAGEMENT;WB_133_INFORMATION_AND_COMMUNICATION_TECHNOLOGIES;TAX_FNCACT_REPRESENTATIVE;WB_507_ENERGY_AND_EXTRACTIVES;WB_533_ENERGY_EFFICIENCY;WB_135_TRANSPORT;WB_1803_TRANSPORT_INFRASTRUCTURE;WB_167_PORTS;</t>
  </si>
  <si>
    <t>topwirenews.com</t>
  </si>
  <si>
    <t>WB_696_PUBLIC_SECTOR_MANAGEMENT;WB_840_JUSTICE;TAX_FNCACT;TAX_FNCACT_JUDGE;TRIAL;CORRUPTION;WB_2019_ANTI_CORRUPTION_LEGISLATION;WB_831_GOVERNANCE;WB_832_ANTI_CORRUPTION;WB_2020_BRIBERY_FRAUD_AND_COLLUSION;TAX_FNCACT_OFFICIALS;TAX_ECON_PRICE;WB_678_DIGITAL_GOVERNMENT;WB_694_BROADCAST_AND_MEDIA;WB_133_INFORMATION_AND_COMMUNICATION_TECHNOLOGIES;</t>
  </si>
  <si>
    <t>WB_678_DIGITAL_GOVERNMENT;WB_694_BROADCAST_AND_MEDIA;WB_133_INFORMATION_AND_COMMUNICATION_TECHNOLOGIES;WB_698_TRADE;TAX_ECON_PRICE;ENV_SOLAR;ENV_GREEN;WB_507_ENERGY_AND_EXTRACTIVES;WB_525_RENEWABLE_ENERGY;ECON_EMERGINGECON;WB_855_LABOR_MARKETS;WB_1650_PUBLIC_EMPLOYMENT_SERVICES;WB_697_SOCIAL_PROTECTION_AND_LABOR;WB_1652_PLACEMENT;ECON_IPO;ECON_STOCKMARKET;WB_1150_VOLATILITY;WB_1104_MACROECONOMIC_VULNERABILITY_AND_DEBT;WB_2947_OPERATING_SYSTEMS;WB_667_ICT_INFRASTRUCTURE;WB_669_SOFTWARE_INFRASTRUCTURE;WB_566_ENVIRONMENT_AND_NATURAL_RESOURCES;WB_590_ECOSYSTEMS;WB_653_ENTERPRISE_ARCHITECTURE;WB_657_INTEROPERABILITY;WB_2375_ICT_METHODS_AND_PROCEDURES;WB_135_TRANSPORT;WB_1174_WAREHOUSING_AND_STORAGE;WB_793_TRANSPORT_AND_LOGISTICS_SERVICES;WB_2601_TRADE_LINKAGES_SPILLOVERS_AND_CONNECTIVITY;WB_772_TRADE_FACILITATION_AND_LOGISTICS;WB_699_URBAN_DEVELOPMENT;WB_866_CONNECTIVITY_AND_LAGGING_REGIONS;WB_797_NATIONAL_URBAN_POLICIES;</t>
  </si>
  <si>
    <t>TAX_FNCACT;TAX_FNCACT_INVESTOR;EDUCATION;</t>
  </si>
  <si>
    <t>WB_2937_SILVER;WB_507_ENERGY_AND_EXTRACTIVES;WB_895_MINING_SYSTEMS;WB_1699_METAL_ORE_MINING;ECON_STOCKMARKET;WB_698_TRADE;WB_336_NON_BANK_FINANCIAL_INSTITUTIONS;WB_341_INVESTMENT_FUNDS;WB_1920_FINANCIAL_SECTOR_DEVELOPMENT;WB_332_CAPITAL_MARKETS;TAX_FNCACT;TAX_FNCACT_INSIDERS;TAX_ECON_PRICE;MEDIA_SOCIAL;</t>
  </si>
  <si>
    <t>vrworld.com</t>
  </si>
  <si>
    <t>PROTEST;ECON_STOCKMARKET;LEADER;TAX_FNCACT;TAX_FNCACT_PRESIDENT;USPEC_POLITICS_GENERAL1;TAX_FNCACT_VICE_PRESIDENT;TAX_FNCACT_SENIOR_VICE_PRESIDENT;TAX_FNCACT_CHIEF;TAX_MILITARY_TITLE;TAX_MILITARY_TITLE_OFFICER;TAX_FNCACT_OFFICER;TAX_FNCACT_CEO;TAX_FNCACT_CFO;KILL;CRISISLEX_T03_DEAD;INFO_RUMOR;SOC_EMERGINGTECH;WB_678_DIGITAL_GOVERNMENT;WB_2943_SWITCHES;WB_667_ICT_INFRASTRUCTURE;WB_672_NETWORK_MANAGEMENT;WB_133_INFORMATION_AND_COMMUNICATION_TECHNOLOGIES;TAX_FNCACT_KNIGHTS;CORRUPTION;WB_2019_ANTI_CORRUPTION_LEGISLATION;WB_696_PUBLIC_SECTOR_MANAGEMENT;WB_831_GOVERNANCE;WB_832_ANTI_CORRUPTION;WB_2020_BRIBERY_FRAUD_AND_COLLUSION;TAX_FNCACT_FOUNDER;WB_2944_SERVERS;WB_671_STORAGE_MANAGEMENT;TAX_WORLDMAMMALS;TAX_WORLDMAMMALS_BEAR;WB_1921_PRIVATE_SECTOR_DEVELOPMENT;WB_346_COMPETITIVE_INDUSTRIES;WB_818_INDUSTRY_POLICY_AND_REAL_SECTORS;WB_1281_MANUFACTURING;TECH_VIRTUALREALITY;TAX_FNCACT_KILLER;</t>
  </si>
  <si>
    <t>svethardware.cz</t>
  </si>
  <si>
    <t>INFO_RUMOR;TAX_ETHNICITY;TAX_ETHNICITY_KOREAN;TAX_WORLDLANGUAGES;TAX_WORLDLANGUAGES_KOREAN;MEDIA_MSM;WB_1921_PRIVATE_SECTOR_DEVELOPMENT;WB_376_INNOVATION_TECHNOLOGY_AND_ENTREPRENEURSHIP;WB_1917_INTELLECTUAL_PROPERTY;WB_377_FIRM_INNOVATION_PRODUCTIVITY_AND_GROWTH;TAX_FNCACT;TAX_FNCACT_EXECUTIVE;KILL;</t>
  </si>
  <si>
    <t>ECON_STOCKMARKET;TECH_VIRTUALREALITY;WB_678_DIGITAL_GOVERNMENT;WB_694_BROADCAST_AND_MEDIA;WB_133_INFORMATION_AND_COMMUNICATION_TECHNOLOGIES;DELAY;USPEC_UNCERTAINTY1;WB_566_ENVIRONMENT_AND_NATURAL_RESOURCES;WB_590_ECOSYSTEMS;UNGP_FORESTS_RIVERS_OCEANS;MANMADE_DISASTER_IMPLIED;TAX_FNCACT;TAX_FNCACT_AUTHOR;</t>
  </si>
  <si>
    <t>TAX_FNCACT;TAX_FNCACT_OFFICIALS;WB_678_DIGITAL_GOVERNMENT;WB_2944_SERVERS;WB_671_STORAGE_MANAGEMENT;WB_667_ICT_INFRASTRUCTURE;WB_672_NETWORK_MANAGEMENT;WB_133_INFORMATION_AND_COMMUNICATION_TECHNOLOGIES;TAX_FNCACT_EXECUTIVES;SCIENCE;TAX_FNCACT_RESEARCHER;TAX_FNCACT_CEO;UNGP_FORESTS_RIVERS_OCEANS;EPU_ECONOMY_HISTORIC;TAX_FNCACT_VENDOR;TAX_FNCACT_ANALYSTS;SOC_INNOVATION;TAX_ECON_PRICE;WB_1921_PRIVATE_SECTOR_DEVELOPMENT;WB_346_COMPETITIVE_INDUSTRIES;WB_818_INDUSTRY_POLICY_AND_REAL_SECTORS;WB_1281_MANUFACTURING;</t>
  </si>
  <si>
    <t>MEDIA_MSM;WB_698_TRADE;TAX_FNCACT;TAX_FNCACT_SPECIALIST;WB_678_DIGITAL_GOVERNMENT;WB_2944_SERVERS;WB_671_STORAGE_MANAGEMENT;WB_667_ICT_INFRASTRUCTURE;WB_672_NETWORK_MANAGEMENT;WB_133_INFORMATION_AND_COMMUNICATION_TECHNOLOGIES;TAX_ECON_PRICE;WB_135_TRANSPORT;WB_1174_WAREHOUSING_AND_STORAGE;WB_793_TRANSPORT_AND_LOGISTICS_SERVICES;TAX_FNCACT_DIRECTOR;TAX_FNCACT_BUYER;</t>
  </si>
  <si>
    <t>ECON_STOCKMARKET;TRIAL;CRISISLEX_C03_WELLBEING_HEALTH;TAX_DISEASE;TAX_DISEASE_BACTERIAL;TAX_DISEASE_PNEUMONIA;TAX_DISEASE_BACTERIAL_PNEUMONIA;TAX_ECON_PRICE;TAX_FNCACT;TAX_FNCACT_TRADERS;WB_1305_HEALTH_SERVICES_DELIVERY;WB_2156_CONTINUUM_OF_CARE;WB_621_HEALTH_NUTRITION_AND_POPULATION;WB_1306_PREVENTIVE_CARE;TAX_DISEASE_CANCER;WB_1406_DISEASES;WB_1431_CANCER;WB_1427_NON_COMMUNICABLE_DISEASE_AND_INJURY;LEGAL_DUEDILIGENCE;</t>
  </si>
  <si>
    <t>ECON_STOCKMARKET;ECON_DEBT;WB_1104_MACROECONOMIC_VULNERABILITY_AND_DEBT;WB_450_DEBT;WB_451_DEBT_MANAGEMENT;</t>
  </si>
  <si>
    <t>TAX_FNCACT;TAX_FNCACT_FOOL;TAX_FNCACT_DRIVER;ECON_EARNINGSREPORT;TAX_WORLDLANGUAGES;TAX_WORLDLANGUAGES_POLARIS;UNGP_FORESTS_RIVERS_OCEANS;EPU_ECONOMY_HISTORIC;WB_678_DIGITAL_GOVERNMENT;WB_2944_SERVERS;WB_671_STORAGE_MANAGEMENT;WB_667_ICT_INFRASTRUCTURE;WB_672_NETWORK_MANAGEMENT;WB_133_INFORMATION_AND_COMMUNICATION_TECHNOLOGIES;TECH_SUPERCOMPUTING;WB_661_BIG_DATA;WB_652_ICT_APPLICATIONS;WB_872_SMART_CITIES;WB_813_URBAN_GOVERNANCE_AND_CITY_SYSTEMS;WB_699_URBAN_DEVELOPMENT;WB_873_NON_TRADITIONAL_DATA_DRIVEN_MANAGEMENT;WB_658_ENTERPRISE_APPLICATIONS;TECH_BIGDATA;ECON_STOCKMARKET;ARMEDCONFLICT;USPEC_POLICY1;EPU_POLICY;EPU_POLICY_POLICY;EPU_CATS_REGULATION;</t>
  </si>
  <si>
    <t>thetechportal.in</t>
  </si>
  <si>
    <t>TAX_WORLDLANGUAGES;TAX_WORLDLANGUAGES_POLARIS;TAX_FNCACT;TAX_FNCACT_CHIEF;TAX_FNCACT_ARCHITECT;UNGP_FORESTS_RIVERS_OCEANS;EPU_ECONOMY_HISTORIC;TAX_ECON_PRICE;TAX_FNCACT_ANALYST;KILL;MEDIA_MSM;CRISISLEX_T03_DEAD;PROTEST;TAX_FNCACT_DESIGNER;MANMADE_DISASTER_IMPLIED;TAX_FNCACT_DRIVER;TAX_FNCACT_OFFICIAL;ECON_WORLDCURRENCIES;ECON_WORLDCURRENCIES_DOLLAR;WB_1921_PRIVATE_SECTOR_DEVELOPMENT;WB_346_COMPETITIVE_INDUSTRIES;WB_818_INDUSTRY_POLICY_AND_REAL_SECTORS;WB_1281_MANUFACTURING;CRISISLEX_C02_NEEDSPROVIDE_FOOD;TAX_FNCACT_CEO;EDUCATION;SOC_POINTSOFINTEREST;SOC_POINTSOFINTEREST_SCHOOL;</t>
  </si>
  <si>
    <t>streetreport.co</t>
  </si>
  <si>
    <t>ECON_STOCKMARKET;WB_678_DIGITAL_GOVERNMENT;WB_694_BROADCAST_AND_MEDIA;WB_133_INFORMATION_AND_COMMUNICATION_TECHNOLOGIES;SOC_INNOVATION;WB_698_TRADE;TAX_ECON_PRICE;SOC_TECHNOLOGYSECTOR;AFFECT;TAX_FNCACT;TAX_FNCACT_ANALYSTS;TAX_FNCACT_ANALYST;</t>
  </si>
  <si>
    <t>TAX_FNCACT;TAX_FNCACT_EXECUTIVES;WB_678_DIGITAL_GOVERNMENT;WB_2944_SERVERS;WB_671_STORAGE_MANAGEMENT;WB_667_ICT_INFRASTRUCTURE;WB_672_NETWORK_MANAGEMENT;WB_133_INFORMATION_AND_COMMUNICATION_TECHNOLOGIES;TAX_FNCACT_OFFICIALS;TAX_FNCACT_ANALYSTS;MEDIA_MSM;TAX_FNCACT_VENDOR;WB_2947_OPERATING_SYSTEMS;WB_669_SOFTWARE_INFRASTRUCTURE;TAX_FNCACT_KING;TAX_FNCACT_PRINCIPAL;TAX_FNCACT_ANALYST;TAX_FNCACT_CEO;WB_1070_ECONOMIC_GROWTH_POLICY;WB_471_ECONOMIC_GROWTH;</t>
  </si>
  <si>
    <t>LEGISLATION;TAX_FNCACT;TAX_FNCACT_INVESTOR;CRISISLEX_T06_SUPPLIES;TRIAL;CRISISLEX_CRISISLEXREC;CRISISLEX_T01_CAUTION_ADVICE;CRISISLEX_C08_TELECOM;TAX_FNCACT_ATTORNEY;</t>
  </si>
  <si>
    <t>TAX_FNCACT;TAX_FNCACT_ANALYSTS;TAX_FNCACT_FOUNDER;LEADER;TAX_FNCACT_PRESIDENT;TAX_FNCACT_ANALYST;WB_678_DIGITAL_GOVERNMENT;WB_694_BROADCAST_AND_MEDIA;WB_133_INFORMATION_AND_COMMUNICATION_TECHNOLOGIES;MEDIA_MSM;TAX_FNCACT_VICE_PRESIDENT;TAX_FNCACT_AUTHOR;TAX_FNCACT_WRITER;TAX_FNCACT_FATHER;SOC_EMERGINGTECH;TAX_FNCACT_DRIVERS;TAX_FNCACT_PRINCIPAL;MEDIA_SOCIAL;TAX_FNCACT_TECHNOLOGIST;TAX_FNCACT_EMPLOYEES;</t>
  </si>
  <si>
    <t>computerworlduk.com</t>
  </si>
  <si>
    <t>TAX_WORLDLANGUAGES;TAX_WORLDLANGUAGES_MASSACHUSETTS;TAX_FNCACT;TAX_FNCACT_EMPLOYEES;WB_698_TRADE;WB_135_TRANSPORT;WB_1174_WAREHOUSING_AND_STORAGE;WB_793_TRANSPORT_AND_LOGISTICS_SERVICES;TAX_FNCACT_EMPLOYEE;TAX_WORLDLANGUAGES_HAGEN;TRIAL;SOC_GENERALCRIME;WB_2670_JOBS;WB_1467_EDUCATION_FOR_ALL;WB_470_EDUCATION;WB_2131_EMPLOYABILITY_SKILLS_AND_JOBS;WB_1484_EDUCATION_SKILLS_DEVELOPMENT_AND_LABOR_MARKET;TAX_FNCACT_JUDGE;EPU_ECONOMY_HISTORIC;WB_1921_PRIVATE_SECTOR_DEVELOPMENT;WB_405_BUSINESS_CLIMATE;WB_2531_INSPECTIONS_LICENSING_AND_PERMITS;WB_2530_BUSINESS_ENVIRONMENT;</t>
  </si>
  <si>
    <t>GENERAL_GOVERNMENT;WB_336_NON_BANK_FINANCIAL_INSTITUTIONS;WB_341_INVESTMENT_FUNDS;WB_1920_FINANCIAL_SECTOR_DEVELOPMENT;WB_332_CAPITAL_MARKETS;ENV_OIL;TAX_ECON_PRICE;ECON_OILPRICE;INFO_RUMOR;TAX_ETHNICITY;TAX_ETHNICITY_CHINESE;TAX_WORLDLANGUAGES;TAX_WORLDLANGUAGES_CHINESE;WB_1921_PRIVATE_SECTOR_DEVELOPMENT;WB_346_COMPETITIVE_INDUSTRIES;WB_818_INDUSTRY_POLICY_AND_REAL_SECTORS;WB_1281_MANUFACTURING;TAX_FNCACT;TAX_FNCACT_SPOKESWOMAN;USPEC_POLICY1;TAX_FNCACT_PRINCIPAL;TAX_FNCACT_ANALYST;EDUCATION;TAX_FNCACT_STUDENTS;TAX_FNCACT_CANDIDATE;</t>
  </si>
  <si>
    <t>extremetech.com</t>
  </si>
  <si>
    <t>INFO_RUMOR;TAX_ETHNICITY;TAX_ETHNICITY_KOREAN;TAX_WORLDLANGUAGES;TAX_WORLDLANGUAGES_KOREAN;MANMADE_DISASTER_IMPLIED;ECON_STOCKMARKET;WB_698_TRADE;KILL;TAX_FNCACT;TAX_FNCACT_DESIGNER;WB_678_DIGITAL_GOVERNMENT;WB_2944_SERVERS;WB_671_STORAGE_MANAGEMENT;WB_667_ICT_INFRASTRUCTURE;WB_672_NETWORK_MANAGEMENT;WB_133_INFORMATION_AND_COMMUNICATION_TECHNOLOGIES;TRIAL;TAX_FNCACT_LAWYERS;WB_1921_PRIVATE_SECTOR_DEVELOPMENT;WB_405_BUSINESS_CLIMATE;WB_2531_INSPECTIONS_LICENSING_AND_PERMITS;WB_2530_BUSINESS_ENVIRONMENT;WB_406_COMPETITION_POLICY;WB_2101_ANTITRUST;WB_346_COMPETITIVE_INDUSTRIES;WB_818_INDUSTRY_POLICY_AND_REAL_SECTORS;WB_1281_MANUFACTURING;WB_507_ENERGY_AND_EXTRACTIVES;WB_895_MINING_SYSTEMS;WB_2935_NICKEL;WB_1699_METAL_ORE_MINING;ARMEDCONFLICT;SOC_INNOVATION;</t>
  </si>
  <si>
    <t>TAX_FNCACT;TAX_FNCACT_EXECUTIVES;TAX_FNCACT_OFFICIALS;APPOINTMENT;LEADER;TAX_FNCACT_PRESIDENT;USPEC_POLITICS_GENERAL1;TAX_FNCACT_VICE_PRESIDENT;TAX_FNCACT_VENDOR;TAX_FNCACT_CEO;WB_1921_PRIVATE_SECTOR_DEVELOPMENT;WB_376_INNOVATION_TECHNOLOGY_AND_ENTREPRENEURSHIP;WB_1917_INTELLECTUAL_PROPERTY;WB_377_FIRM_INNOVATION_PRODUCTIVITY_AND_GROWTH;TAX_FNCACT_MANAGER;TAX_FNCACT_GENERAL_MANAGER;TAX_FNCACT_ANALYSTS;TECH_VIRTUALREALITY;TAX_FNCACT_SPOKESMAN;TAX_FNCACT_CTO;</t>
  </si>
  <si>
    <t>SOC_TECHNOLOGYSECTOR;WB_698_TRADE;ECON_STOCKMARKET;TAX_FNCACT;TAX_FNCACT_ANALYST;USPEC_POLITICS_GENERAL1;TAX_FNCACT_DIRECTORS;WB_2212_PPP_PROJECT_SELECTION;WB_2206_PUBLIC_PRIVATE_PARTNERSHIPS;WB_2216_PRIVATE_PROPOSALS;WB_2213_PPP_PROJECT_IDENTIFICATION;CRISISLEX_T05_MONEY;ENV_SOLAR;CRISISLEX_C04_LOGISTICS_TRANSPORT;CRISISLEX_T04_INFRASTRUCTURE;CRISISLEX_T01_CAUTION_ADVICE;DISASTER_FIRE;ENV_GREEN;WB_1150_VOLATILITY;WB_1104_MACROECONOMIC_VULNERABILITY_AND_DEBT;TAX_ECON_PRICE;LEGISLATION;TAX_FNCACT_INVESTOR;TRIAL;CRISISLEX_CRISISLEXREC;WB_845_LEGAL_AND_REGULATORY_FRAMEWORK;WB_696_PUBLIC_SECTOR_MANAGEMENT;WB_969_CAPITAL_MARKETS_LAW_AND_REGULATION;WB_853_FINANCIAL_LAWS_AND_REGULATIONS;TAX_FNCACT_CHIEF;TAX_FNCACT_EXECUTIVE;TAX_FNCACT_CHIEF_EXECUTIVE;TAX_MILITARY_TITLE;TAX_MILITARY_TITLE_OFFICER;TAX_FNCACT_OFFICER;TAX_FNCACT_EXECUTIVE_OFFICER;TAX_FNCACT_CHIEF_EXECUTIVE_OFFICER;TAX_FNCACT_BUYER;TAX_ETHNICITY;TAX_ETHNICITY_AMERICAN;</t>
  </si>
  <si>
    <t>TAX_FNCACT;TAX_FNCACT_DESIGNER;WB_2670_JOBS;WB_1467_EDUCATION_FOR_ALL;WB_470_EDUCATION;WB_2131_EMPLOYABILITY_SKILLS_AND_JOBS;WB_1484_EDUCATION_SKILLS_DEVELOPMENT_AND_LABOR_MARKET;TAX_ECON_PRICE;TAX_FNCACT_EMPLOYEES;SOC_INNOVATION;ECON_STOCKMARKET;WB_678_DIGITAL_GOVERNMENT;WB_2946_OPEN_SOURCE;WB_667_ICT_INFRASTRUCTURE;WB_669_SOFTWARE_INFRASTRUCTURE;WB_133_INFORMATION_AND_COMMUNICATION_TECHNOLOGIES;LEADER;TAX_FNCACT_PRESIDENT;USPEC_POLITICS_GENERAL1;KILL;WB_728_PUBLIC_SERVICE_DELIVERY;WB_696_PUBLIC_SECTOR_MANAGEMENT;WB_723_PUBLIC_ADMINISTRATION;WB_2098_OUTSOURCING;WB_2937_SILVER;WB_507_ENERGY_AND_EXTRACTIVES;WB_895_MINING_SYSTEMS;WB_1699_METAL_ORE_MINING;DELAY;TAX_FNCACT_INVESTOR;</t>
  </si>
  <si>
    <t>indianexpress.com</t>
  </si>
  <si>
    <t>TAX_ETHNICITY;TAX_ETHNICITY_TELUGU;TAX_WORLDLANGUAGES;TAX_WORLDLANGUAGES_TELUGU;EPU_ECONOMY_HISTORIC;GENERAL_GOVERNMENT;EPU_POLICY;EPU_POLICY_GOVERNMENT;TAX_FNCACT;TAX_FNCACT_MINISTER;TAX_FNCACT_CHIEF;TAX_MILITARY_TITLE;TAX_MILITARY_TITLE_OFFICER;TAX_FNCACT_OFFICER;TAX_WORLDMAMMALS;TAX_WORLDMAMMALS_HUMAN;UNGP_FORESTS_RIVERS_OCEANS;WB_841_JUSTICE_SYSTEM_ADMINISTRATION;WB_696_PUBLIC_SECTOR_MANAGEMENT;WB_840_JUSTICE;WB_1211_HUMAN_RESOURCES;SOC_POINTSOFINTEREST;SOC_POINTSOFINTEREST_HEADQUARTERS;TAX_FNCACT_REPRESENTATIVES;TECH_VIRTUALREALITY;WB_1921_PRIVATE_SECTOR_DEVELOPMENT;WB_346_COMPETITIVE_INDUSTRIES;WB_818_INDUSTRY_POLICY_AND_REAL_SECTORS;WB_1281_MANUFACTURING;USPEC_POLICY1;EPU_POLICY_POLICY;WB_2847_INDUSTRIAL_POLICIES;WB_2670_JOBS;WB_2769_JOBS_STRATEGIES;WB_1070_ECONOMIC_GROWTH_POLICY;WB_471_ECONOMIC_GROWTH;WB_1075_INDUSTRY_POLICY;WB_2048_COMPENSATION_CAREERS_AND_INCENTIVES;WB_723_PUBLIC_ADMINISTRATION;WB_724_HUMAN_RESOURCES_FOR_PUBLIC_SECTOR;WB_2840_INTEGRATION;WB_2836_MIGRATION_POLICIES_AND_JOBS;</t>
  </si>
  <si>
    <t>wsnewspublishers.com</t>
  </si>
  <si>
    <t>WB_1921_PRIVATE_SECTOR_DEVELOPMENT;WB_405_BUSINESS_CLIMATE;WB_2531_INSPECTIONS_LICENSING_AND_PERMITS;WB_2530_BUSINESS_ENVIRONMENT;IDEOLOGY;EPU_ECONOMY_HISTORIC;WB_678_DIGITAL_GOVERNMENT;WB_2944_SERVERS;WB_671_STORAGE_MANAGEMENT;WB_667_ICT_INFRASTRUCTURE;WB_672_NETWORK_MANAGEMENT;WB_133_INFORMATION_AND_COMMUNICATION_TECHNOLOGIES;TAX_FNCACT;TAX_FNCACT_ANALYST;TAX_FNCACT_DRIVER;ECON_STOCKMARKET;MANMADE_DISASTER_IMPLIED;TAX_FNCACT_ANALYSTS;TAX_FNCACT_FOOL;WB_2433_CONFLICT_AND_VIOLENCE;WB_2465_REVOLUTIONARY_VIOLENCE;WB_2432_FRAGILITY_CONFLICT_AND_VIOLENCE;WB_2462_POLITICAL_VIOLENCE_AND_WAR;TAX_ECON_PRICE;USPEC_POLICY1;EPU_POLICY;EPU_POLICY_POLICY;TAX_FNCACT_SPECIALIST;MEDIA_SOCIAL;</t>
  </si>
  <si>
    <t>TAX_FNCACT;TAX_FNCACT_PRINCIPAL;TAX_FNCACT_ANALYST;LEADER;TAX_FNCACT_PRESIDENT;TAX_FNCACT_BUILDER;WB_678_DIGITAL_GOVERNMENT;WB_2947_OPERATING_SYSTEMS;WB_667_ICT_INFRASTRUCTURE;WB_669_SOFTWARE_INFRASTRUCTURE;WB_133_INFORMATION_AND_COMMUNICATION_TECHNOLOGIES;WB_670_ICT_SECURITY;WB_2371_ENCRYPTION;</t>
  </si>
  <si>
    <t>ECON_STOCKMARKET;TAX_ETHNICITY;TAX_ETHNICITY_INDIAN;TAX_FNCACT;TAX_FNCACT_WORKERS;WB_698_TRADE;WB_678_DIGITAL_GOVERNMENT;WB_652_ICT_APPLICATIONS;WB_660_BUSINESS_INTELLIGENCE;WB_658_ENTERPRISE_APPLICATIONS;WB_133_INFORMATION_AND_COMMUNICATION_TECHNOLOGIES;TAX_FNCACT_MANUFACTURER;TAX_FNCACT_VENDOR;TAX_FNCACT_OFFICIALS;PROTEST;</t>
  </si>
  <si>
    <t>WB_137_WATER;ECON_STOCKMARKET;TAX_ECON_PRICE;WB_1467_EDUCATION_FOR_ALL;WB_470_EDUCATION;WB_2131_EMPLOYABILITY_SKILLS_AND_JOBS;WB_1484_EDUCATION_SKILLS_DEVELOPMENT_AND_LABOR_MARKET;TECH_VIRTUALREALITY;TECH_SUPERCOMPUTING;WB_678_DIGITAL_GOVERNMENT;WB_2944_SERVERS;WB_671_STORAGE_MANAGEMENT;WB_667_ICT_INFRASTRUCTURE;WB_672_NETWORK_MANAGEMENT;WB_133_INFORMATION_AND_COMMUNICATION_TECHNOLOGIES;CRISISLEX_T11_UPDATESSYMPATHY;TAX_FNCACT;TAX_FNCACT_TRADERS;TAX_FNCACT_AUTHOR;</t>
  </si>
  <si>
    <t>ECON_STOCKMARKET;TAX_WORLDLANGUAGES;TAX_WORLDLANGUAGES_POLARIS;KIDNAP;TAX_ECON_PRICE;CRISISLEX_T11_UPDATESSYMPATHY;TAX_FNCACT;TAX_FNCACT_AUTHOR;</t>
  </si>
  <si>
    <t>TAX_FNCACT;TAX_FNCACT_FOOL;ECON_STOCKMARKET;TAX_FNCACT_ANALYST;EPU_ECONOMY_HISTORIC;TAX_FNCACT_DRIVER;WB_471_ECONOMIC_GROWTH;WB_1078_DETERMINANTS_OF_GROWTH;TECH_VIRTUALREALITY;MEDIA_SOCIAL;WB_566_ENVIRONMENT_AND_NATURAL_RESOURCES;WB_590_ECOSYSTEMS;UNGP_FORESTS_RIVERS_OCEANS;MARITIME;TAX_WORLDLANGUAGES;TAX_WORLDLANGUAGES_POLARIS;TAX_FNCACT_CEO;TAX_FNCACT_ANALYSTS;WB_2433_CONFLICT_AND_VIOLENCE;WB_2465_REVOLUTIONARY_VIOLENCE;WB_2432_FRAGILITY_CONFLICT_AND_VIOLENCE;WB_2462_POLITICAL_VIOLENCE_AND_WAR;TAX_ECON_PRICE;USPEC_POLICY1;EPU_POLICY;EPU_POLICY_POLICY;EPU_CATS_REGULATION;TAX_FNCACT_AUTHOR;</t>
  </si>
  <si>
    <t>tvnewsroom.org</t>
  </si>
  <si>
    <t>TAX_FNCACT;TAX_FNCACT_ANALYST;ECON_STOCKMARKET;TAX_ECON_PRICE;CRISISLEX_C04_LOGISTICS_TRANSPORT;CRISISLEX_T04_INFRASTRUCTURE;AFFECT;CRISISLEX_CRISISLEXREC;WB_678_DIGITAL_GOVERNMENT;WB_2947_OPERATING_SYSTEMS;WB_667_ICT_INFRASTRUCTURE;WB_669_SOFTWARE_INFRASTRUCTURE;WB_133_INFORMATION_AND_COMMUNICATION_TECHNOLOGIES;MEDIA_SOCIAL;TAX_FNCACT_INSIDER;TAX_FNCACT_INSIDERS;CRISISLEX_T05_MONEY;SOC_TECHNOLOGYSECTOR;</t>
  </si>
  <si>
    <t>ECON_STOCKMARKET;WB_2670_JOBS;WB_1467_EDUCATION_FOR_ALL;WB_470_EDUCATION;WB_2131_EMPLOYABILITY_SKILLS_AND_JOBS;WB_1484_EDUCATION_SKILLS_DEVELOPMENT_AND_LABOR_MARKET;TAX_FNCACT;TAX_FNCACT_RETAILER;TAX_FNCACT_VICTIMS;CRISISLEX_CRISISLEXREC;CRISISLEX_T08_MISSINGFOUNDTRAPPEDPEOPLE;CYBER_ATTACK;WB_350_FINANCIAL_INFRASTRUCTURE_AND_REMITTANCES;WB_1920_FINANCIAL_SECTOR_DEVELOPMENT;WB_357_CREDIT_REPORTING;AFFECT;TAX_WORLDFISH;TAX_WORLDFISH_BARRACUDA;CRISISLEX_C07_SAFETY;WB_678_DIGITAL_GOVERNMENT;WB_670_ICT_SECURITY;WB_2370_DATA_SECURITY;WB_133_INFORMATION_AND_COMMUNICATION_TECHNOLOGIES;TAX_ECON_PRICE;DRUG_TRADE;WB_1331_HEALTH_TECHNOLOGIES;WB_2453_ORGANIZED_CRIME;WB_1350_PHARMACEUTICALS;WB_2433_CONFLICT_AND_VIOLENCE;WB_621_HEALTH_NUTRITION_AND_POPULATION;WB_2432_FRAGILITY_CONFLICT_AND_VIOLENCE;WB_2456_DRUGS_AND_NARCOTICS;TAX_CHRONICDISEASE;TAX_CHRONICDISEASE_ARTHRITIS;TAX_DISEASE;TAX_DISEASE_RHEUMATOID_ARTHRITIS;TAX_FNCACT_REGULATORS;TAX_FNCACT_REGULATOR;TAX_FNCACT_CHIEF;TAX_FNCACT_EXECUTIVE;TAX_FNCACT_CHIEF_EXECUTIVE;TAX_MILITARY_TITLE;TAX_MILITARY_TITLE_OFFICER;TAX_FNCACT_OFFICER;TAX_FNCACT_EXECUTIVE_OFFICER;TAX_FNCACT_CHIEF_EXECUTIVE_OFFICER;RETIREMENTS;TAX_FNCACT_OPERATOR;</t>
  </si>
  <si>
    <t>TAX_FNCACT;TAX_FNCACT_ANALYSTS;TAX_FNCACT_MANUFACTURER;</t>
  </si>
  <si>
    <t>TAX_FNCACT;TAX_FNCACT_MOVERS;SOC_TECHNOLOGYSECTOR;WB_698_TRADE;TAX_ECON_PRICE;TAX_FNCACT_ANALYST;ECON_STOCKMARKET;GENERAL_HEALTH;MEDICAL;TAX_WORLDLANGUAGES;TAX_WORLDLANGUAGES_AMBA;</t>
  </si>
  <si>
    <t>techspot.com</t>
  </si>
  <si>
    <t>ECON_STOCKMARKET;TAX_FNCACT;TAX_FNCACT_EMPLOYEES;ENV_COAL;TAX_FNCACT_MINER;TAX_FNCACT_COAL_MINER;TAX_ECON_PRICE;ENV_NATURALGAS;WB_2670_JOBS;WB_1467_EDUCATION_FOR_ALL;WB_470_EDUCATION;WB_2131_EMPLOYABILITY_SKILLS_AND_JOBS;WB_1484_EDUCATION_SKILLS_DEVELOPMENT_AND_LABOR_MARKET;SOC_POINTSOFINTEREST;SOC_POINTSOFINTEREST_HEADQUARTERS;TAX_FNCACT_CHIEF;SCIENCE;TAX_FNCACT_SCIENTIST;NATURAL_DISASTER;NATURAL_DISASTER_HURRICANE;MILITARY;WB_286_TELECOMMUNICATIONS_AND_BROADBAND_ACCESS;WB_2120_SATELLITES;WB_2329_ACCESS_AND_CONNECTIVITY;WB_133_INFORMATION_AND_COMMUNICATION_TECHNOLOGIES;SELF_IDENTIFIED_HUMANITARIAN_CRISIS;NATURAL_DISASTER_HURRICANES;TAX_FNCACT_TRADERS;</t>
  </si>
  <si>
    <t>ssuchronicle.com</t>
  </si>
  <si>
    <t>TAX_ECON_PRICE;WB_678_DIGITAL_GOVERNMENT;WB_2944_SERVERS;WB_671_STORAGE_MANAGEMENT;WB_667_ICT_INFRASTRUCTURE;WB_672_NETWORK_MANAGEMENT;WB_133_INFORMATION_AND_COMMUNICATION_TECHNOLOGIES;WB_2937_SILVER;WB_507_ENERGY_AND_EXTRACTIVES;WB_895_MINING_SYSTEMS;WB_1699_METAL_ORE_MINING;MANMADE_DISASTER_IMPLIED;WB_135_TRANSPORT;WB_1174_WAREHOUSING_AND_STORAGE;WB_793_TRANSPORT_AND_LOGISTICS_SERVICES;WB_694_BROADCAST_AND_MEDIA;SOC_INNOVATION;WB_2943_SWITCHES;TAX_FNCACT;TAX_FNCACT_DIRECTOR;TAX_FNCACT_MANAGING_DIRECTOR;WB_1803_TRANSPORT_INFRASTRUCTURE;WB_167_PORTS;TAX_FNCACT_LEADER;WB_845_LEGAL_AND_REGULATORY_FRAMEWORK;WB_696_PUBLIC_SECTOR_MANAGEMENT;WB_851_INTELLECTUAL_PROPERTY_RIGHTS;WB_1042_TRADEMARKS;WB_1039_PROPERTY_LAWS_AND_REGULATIONS;</t>
  </si>
  <si>
    <t>WB_698_TRADE;TAX_FNCACT;TAX_FNCACT_MANUFACTURER;CRISISLEX_O02_RESPONSEAGENCIESATCRISIS;CRISISLEX_T07_SERVICESNEEDEDOFFERED;CRISISLEX_T01_CAUTION_ADVICE;CRISISLEX_T11_UPDATESSYMPATHY;CRISISLEX_T06_SUPPLIES;ENV_METALS;WB_507_ENERGY_AND_EXTRACTIVES;WB_895_MINING_SYSTEMS;WB_2934_COPPER;WB_1699_METAL_ORE_MINING;TAX_ECON_PRICE;SLFID_NATURAL_RESOURCES;WB_471_ECONOMIC_GROWTH;WB_1078_DETERMINANTS_OF_GROWTH;WB_1079_COMMODITIES_AND_RESOURCES;CRISISLEX_CRISISLEXREC;ECON_WORLDCURRENCIES;ECON_WORLDCURRENCIES_EURO;ECON_STOCKMARKET;ENV_NATURALGAS;ENV_OIL;WB_2931_IRON;TAX_FNCACT_PRODUCER;WB_175_FERTILIZERS;WB_174_CROP_PRODUCTION;WB_435_AGRICULTURE_AND_FOOD_SECURITY;WB_1949_CLIMATE_SMART_AGRICULTURE;</t>
  </si>
  <si>
    <t>WB_696_PUBLIC_SECTOR_MANAGEMENT;WB_840_JUSTICE;WB_1014_CRIMINAL_JUSTICE;</t>
  </si>
  <si>
    <t>TAX_ECON_PRICE;WB_698_TRADE;TAX_WORLDLANGUAGES;TAX_WORLDLANGUAGES_AMBA;</t>
  </si>
  <si>
    <t>ECON_STOCKMARKET;WB_698_TRADE;TAX_FNCACT;TAX_FNCACT_ANALYST;TAX_FNCACT_ANALYSTS;</t>
  </si>
  <si>
    <t>TAX_FNCACT;TAX_FNCACT_CHIEF;TAX_FNCACT_EXECUTIVE;TAX_FNCACT_CHIEF_EXECUTIVE;WB_678_DIGITAL_GOVERNMENT;WB_2944_SERVERS;WB_671_STORAGE_MANAGEMENT;WB_667_ICT_INFRASTRUCTURE;WB_672_NETWORK_MANAGEMENT;WB_133_INFORMATION_AND_COMMUNICATION_TECHNOLOGIES;WB_675_WEB_FARM;WB_674_SHARED_INFRASTRUCTURE;DELAY;USPEC_UNCERTAINTY1;CRISISLEX_C04_LOGISTICS_TRANSPORT;TAX_FNCACT_ANALYST;</t>
  </si>
  <si>
    <t>TAX_FNCACT;TAX_FNCACT_KILLER;ECON_STOCKMARKET;EPU_ECONOMY_HISTORIC;CRISISLEX_CRISISLEXREC;WB_698_TRADE;WB_1150_VOLATILITY;WB_1104_MACROECONOMIC_VULNERABILITY_AND_DEBT;WB_2299_PIPELINES;WB_539_OIL_AND_GAS_POLICY_STRATEGY_AND_INSTITUTIONS;WB_507_ENERGY_AND_EXTRACTIVES;WB_548_PPP_IN_OIL_AND_GAS;TAX_ETHNICITY;TAX_ETHNICITY_CHINESE;TAX_WORLDLANGUAGES;TAX_WORLDLANGUAGES_CHINESE;WB_1921_PRIVATE_SECTOR_DEVELOPMENT;WB_405_BUSINESS_CLIMATE;WB_2531_INSPECTIONS_LICENSING_AND_PERMITS;WB_2530_BUSINESS_ENVIRONMENT;INFO_RUMOR;TECH_VIRTUALREALITY;TAX_ECON_PRICE;TAX_FNCACT_EDITOR;TAX_FNCACT_TRADER;TAX_FNCACT_SPECIALIST;WB_678_DIGITAL_GOVERNMENT;WB_653_ENTERPRISE_ARCHITECTURE;WB_656_PORTFOLIO_MANAGEMENT;WB_2375_ICT_METHODS_AND_PROCEDURES;WB_133_INFORMATION_AND_COMMUNICATION_TECHNOLOGIES;TAX_WORLDMAMMALS;TAX_WORLDMAMMALS_FOX;WB_694_BROADCAST_AND_MEDIA;</t>
  </si>
  <si>
    <t>TAX_FNCACT;TAX_FNCACT_ARCHITECT;TAX_FNCACT_CHIEF;TAX_MILITARY_TITLE;TAX_MILITARY_TITLE_OFFICER;TAX_FNCACT_OFFICER;TAX_FNCACT_LEADER;TAX_FNCACT_DIRECTOR;NATURAL_DISASTER;NATURAL_DISASTER_TYPHOON;CRISISLEX_O01_WEATHER;TAX_FNCACT_EXCAVATOR;TAX_FNCACT_REPRESENTATIVE;AFFECT;WB_2299_PIPELINES;WB_539_OIL_AND_GAS_POLICY_STRATEGY_AND_INSTITUTIONS;WB_507_ENERGY_AND_EXTRACTIVES;WB_548_PPP_IN_OIL_AND_GAS;TAX_WORLDLANGUAGES;TAX_WORLDLANGUAGES_MASSACHUSETTS;TAX_FNCACT_EXECUTIVE;TAX_FNCACT_CHIEF_EXECUTIVE;TAX_FNCACT_EXECUTIVE_OFFICER;TAX_FNCACT_CHIEF_EXECUTIVE_OFFICER;TAX_WORLDMAMMALS;TAX_WORLDMAMMALS_CATS;TAX_FNCACT_ENGINEERS;MEDIA_SOCIAL;WB_2670_JOBS;WB_696_PUBLIC_SECTOR_MANAGEMENT;WB_2048_COMPENSATION_CAREERS_AND_INCENTIVES;WB_723_PUBLIC_ADMINISTRATION;WB_724_HUMAN_RESOURCES_FOR_PUBLIC_SECTOR;TAX_FNCACT_DEVELOPER;</t>
  </si>
  <si>
    <t>ECON_STOCKMARKET;WB_1921_PRIVATE_SECTOR_DEVELOPMENT;WB_376_INNOVATION_TECHNOLOGY_AND_ENTREPRENEURSHIP;WB_1917_INTELLECTUAL_PROPERTY;WB_377_FIRM_INNOVATION_PRODUCTIVITY_AND_GROWTH;MEDIA_MSM;ECON_EARNINGSREPORT;TAX_FNCACT;TAX_FNCACT_CEO;EPU_ECONOMY_HISTORIC;WB_405_BUSINESS_CLIMATE;WB_2531_INSPECTIONS_LICENSING_AND_PERMITS;WB_2530_BUSINESS_ENVIRONMENT;TAX_ETHNICITY;TAX_ETHNICITY_CHINESE;TAX_WORLDLANGUAGES;TAX_WORLDLANGUAGES_CHINESE;WB_678_DIGITAL_GOVERNMENT;WB_2944_SERVERS;WB_671_STORAGE_MANAGEMENT;WB_667_ICT_INFRASTRUCTURE;WB_672_NETWORK_MANAGEMENT;WB_133_INFORMATION_AND_COMMUNICATION_TECHNOLOGIES;WB_698_TRADE;</t>
  </si>
  <si>
    <t>ECON_STOCKMARKET;TAX_FNCACT;TAX_FNCACT_DRIVER;WB_678_DIGITAL_GOVERNMENT;WB_667_ICT_INFRASTRUCTURE;WB_669_SOFTWARE_INFRASTRUCTURE;WB_2945_DATABASE;WB_133_INFORMATION_AND_COMMUNICATION_TECHNOLOGIES;RELIGION;DRONES;CRISISLEX_C03_WELLBEING_HEALTH;CRISISLEX_T02_INJURED;TAX_ECON_PRICE;</t>
  </si>
  <si>
    <t>hardocp.com</t>
  </si>
  <si>
    <t>ECON_STOCKMARKET;TAX_FNCACT;TAX_FNCACT_ANALYSTS;TAX_FNCACT_ANALYST;WB_698_TRADE;</t>
  </si>
  <si>
    <t>WB_678_DIGITAL_GOVERNMENT;WB_2384_APPLICATION_PROGRAMMING_INTERFACES;WB_2375_ICT_METHODS_AND_PROCEDURES;WB_133_INFORMATION_AND_COMMUNICATION_TECHNOLOGIES;WB_1921_PRIVATE_SECTOR_DEVELOPMENT;WB_346_COMPETITIVE_INDUSTRIES;WB_818_INDUSTRY_POLICY_AND_REAL_SECTORS;WB_1281_MANUFACTURING;MEDIA_SOCIAL;TAX_FNCACT;TAX_FNCACT_PERFORMER;</t>
  </si>
  <si>
    <t>fait-religieux.com</t>
  </si>
  <si>
    <t>TAX_ECON_PRICE;TAX_FNCACT;TAX_FNCACT_ANALYSTS;ECON_STOCKMARKET;WB_698_TRADE;TAX_FNCACT_ANALYST;ECON_DEBT;WB_1104_MACROECONOMIC_VULNERABILITY_AND_DEBT;WB_450_DEBT;WB_1921_PRIVATE_SECTOR_DEVELOPMENT;WB_405_BUSINESS_CLIMATE;WB_2531_INSPECTIONS_LICENSING_AND_PERMITS;WB_2530_BUSINESS_ENVIRONMENT;TAX_FNCACT_ENGINEERS;TAX_FNCACT_MANAGER;MOVEMENT_GENERAL;WB_439_MACROECONOMIC_AND_STRUCTURAL_POLICIES;WB_829_FISCAL_DECENTRALIZATION;WB_874_LOCAL_FINANCE;WB_877_ASSET_MANAGEMENT;WB_445_FISCAL_POLICY;TAX_FNCACT_MANUFACTURER;</t>
  </si>
  <si>
    <t>WB_698_TRADE;ECON_STOCKMARKET;UNEMPLOYMENT;TAX_FNCACT;TAX_FNCACT_ECONOMISTS;TAX_ECON_PRICE;ECON_INFLATION;WB_1104_MACROECONOMIC_VULNERABILITY_AND_DEBT;WB_442_INFLATION;TAX_FNCACT_OFFICIALS;ECON_INTEREST_RATES;WB_1921_PRIVATE_SECTOR_DEVELOPMENT;WB_346_COMPETITIVE_INDUSTRIES;WB_818_INDUSTRY_POLICY_AND_REAL_SECTORS;WB_1281_MANUFACTURING;TAX_FNCACT_ANALYST;TAX_FNCACT_LEADER;TAX_FNCACT_CHIEF;TAX_FNCACT_EXECUTIVE;TAX_FNCACT_CHIEF_EXECUTIVE;TAX_MILITARY_TITLE;TAX_MILITARY_TITLE_OFFICER;TAX_FNCACT_OFFICER;TAX_FNCACT_EXECUTIVE_OFFICER;TAX_FNCACT_CHIEF_EXECUTIVE_OFFICER;MEDIA_MSM;</t>
  </si>
  <si>
    <t>TAX_ECON_PRICE;TAX_FNCACT;TAX_FNCACT_MANUFACTURER;WB_2299_PIPELINES;WB_539_OIL_AND_GAS_POLICY_STRATEGY_AND_INSTITUTIONS;WB_507_ENERGY_AND_EXTRACTIVES;WB_548_PPP_IN_OIL_AND_GAS;MEDIA_SOCIAL;CRISISLEX_O01_WEATHER;</t>
  </si>
  <si>
    <t>business-standard.com</t>
  </si>
  <si>
    <t>TAX_FNCACT;TAX_FNCACT_ANALYST;LEADER;TAX_FNCACT_PRESIDENT;TAX_FNCACT_CEO;ECON_STOCKMARKET;ECON_DEBT;WB_1104_MACROECONOMIC_VULNERABILITY_AND_DEBT;WB_450_DEBT;WB_451_DEBT_MANAGEMENT;</t>
  </si>
  <si>
    <t>KILL;TAX_ETHNICITY;TAX_ETHNICITY_BLACK;WB_135_TRANSPORT;WB_1803_TRANSPORT_INFRASTRUCTURE;WB_167_PORTS;MANMADE_DISASTER_IMPLIED;INFO_RUMOR;TAX_FNCACT;TAX_FNCACT_OFFICIAL;TAX_ECON_PRICE;</t>
  </si>
  <si>
    <t>TAX_FNCACT;TAX_FNCACT_ANALYST;TAX_FNCACT_SCHOLAR;EDUCATION;SOC_POINTSOFINTEREST;SOC_POINTSOFINTEREST_UNIVERSITY;LEADER;GENERAL_GOVERNMENT;APPOINTMENT;</t>
  </si>
  <si>
    <t>TAX_ETHNICITY;TAX_ETHNICITY_BLACK;TAX_WORLDMAMMALS;TAX_WORLDMAMMALS_SHEEP;WB_137_WATER;TAX_FNCACT;TAX_FNCACT_ANALYST;TAX_FNCACT_ANALYSTS;TAX_ECON_PRICE;ECON_STOCKMARKET;WB_698_TRADE;WB_696_PUBLIC_SECTOR_MANAGEMENT;WB_840_JUSTICE;WB_1014_CRIMINAL_JUSTICE;TAX_FNCACT_CEO;WB_678_DIGITAL_GOVERNMENT;WB_2944_SERVERS;WB_671_STORAGE_MANAGEMENT;WB_667_ICT_INFRASTRUCTURE;WB_672_NETWORK_MANAGEMENT;WB_133_INFORMATION_AND_COMMUNICATION_TECHNOLOGIES;WB_1921_PRIVATE_SECTOR_DEVELOPMENT;WB_376_INNOVATION_TECHNOLOGY_AND_ENTREPRENEURSHIP;WB_1917_INTELLECTUAL_PROPERTY;WB_377_FIRM_INNOVATION_PRODUCTIVITY_AND_GROWTH;AFFECT;</t>
  </si>
  <si>
    <t>propertymentorgroup.com</t>
  </si>
  <si>
    <t>maspublicidadymarketing.com</t>
  </si>
  <si>
    <t>TAX_FNCACT;TAX_FNCACT_EMPLOYEES;ECON_STOCKMARKET;EDUCATION;</t>
  </si>
  <si>
    <t>ECON_EARNINGSREPORT;CRISISLEX_T11_UPDATESSYMPATHY;TAX_WORLDLANGUAGES;TAX_WORLDLANGUAGES_POLARIS;EPU_ECONOMY_HISTORIC;TAX_FNCACT;TAX_FNCACT_AUTHOR;</t>
  </si>
  <si>
    <t>TAX_FNCACT;TAX_FNCACT_SPECIALIST;INFO_RUMOR;ECON_STOCKMARKET;MEDIA_MSM;WB_290_TELECOMMUNICATIONS_ORGANIZATIONAL_DESIGN;WB_288_TELECOMMUNICATIONS_SECTOR_POLICY_AND_REGULATION;WB_286_TELECOMMUNICATIONS_AND_BROADBAND_ACCESS;WB_133_INFORMATION_AND_COMMUNICATION_TECHNOLOGIES;TAX_FNCACT_FOOL;USPEC_POLICY1;</t>
  </si>
  <si>
    <t>TAX_FNCACT;TAX_FNCACT_ANALYSTS;TAX_ETHNICITY;TAX_ETHNICITY_AMERICAN;WB_698_TRADE;WB_1921_PRIVATE_SECTOR_DEVELOPMENT;WB_346_COMPETITIVE_INDUSTRIES;WB_818_INDUSTRY_POLICY_AND_REAL_SECTORS;WB_1281_MANUFACTURING;</t>
  </si>
  <si>
    <t>livetradingnews.com</t>
  </si>
  <si>
    <t>WB_1150_VOLATILITY;WB_1104_MACROECONOMIC_VULNERABILITY_AND_DEBT;SOC_INNOVATION;WB_678_DIGITAL_GOVERNMENT;WB_2944_SERVERS;WB_671_STORAGE_MANAGEMENT;WB_667_ICT_INFRASTRUCTURE;WB_672_NETWORK_MANAGEMENT;WB_133_INFORMATION_AND_COMMUNICATION_TECHNOLOGIES;WB_2416_INTERNET_OF_THINGS;WB_2399_ICT_INNOVATION_AND_TRANSFORMATION;WB_1921_PRIVATE_SECTOR_DEVELOPMENT;WB_346_COMPETITIVE_INDUSTRIES;WB_818_INDUSTRY_POLICY_AND_REAL_SECTORS;WB_1281_MANUFACTURING;TAX_FNCACT;TAX_FNCACT_CEO;WB_856_WAGES;WB_1654_ACTIVE_LABOR_MARKET_POLICIES;WB_855_LABOR_MARKETS;WB_697_SOCIAL_PROTECTION_AND_LABOR;WB_696_PUBLIC_SECTOR_MANAGEMENT;WB_723_PUBLIC_ADMINISTRATION;WB_2055_EMPLOYMENT_AND_WAGE_DATA;WB_2054_SIZE_OF_THE_PUBLIC_SERVICE;WB_724_HUMAN_RESOURCES_FOR_PUBLIC_SECTOR;WB_2670_JOBS;WB_1467_EDUCATION_FOR_ALL;WB_470_EDUCATION;WB_2131_EMPLOYABILITY_SKILLS_AND_JOBS;WB_1484_EDUCATION_SKILLS_DEVELOPMENT_AND_LABOR_MARKET;TAX_FNCACT_EXECUTIVES;ECON_STOCKMARKET;WB_698_TRADE;TAX_FNCACT_ANALYST;ECON_CURRENCY_EXCHANGE_RATE;</t>
  </si>
  <si>
    <t>TAX_FNCACT;TAX_FNCACT_MOVERS;WB_698_TRADE;ECON_STOCKMARKET;SOC_TECHNOLOGYSECTOR;TAX_FNCACT_ANALYST;</t>
  </si>
  <si>
    <t>WB_1921_PRIVATE_SECTOR_DEVELOPMENT;WB_405_BUSINESS_CLIMATE;WB_2531_INSPECTIONS_LICENSING_AND_PERMITS;WB_2530_BUSINESS_ENVIRONMENT;WB_678_DIGITAL_GOVERNMENT;WB_2944_SERVERS;WB_671_STORAGE_MANAGEMENT;WB_667_ICT_INFRASTRUCTURE;WB_672_NETWORK_MANAGEMENT;WB_133_INFORMATION_AND_COMMUNICATION_TECHNOLOGIES;TAX_ETHNICITY;TAX_ETHNICITY_CHINESE;TAX_WORLDLANGUAGES;TAX_WORLDLANGUAGES_CHINESE;ECON_EARNINGSREPORT;TAX_FNCACT;TAX_FNCACT_ANALYST;WB_698_TRADE;ECON_STOCKMARKET;TAX_FNCACT_CHIEF;TAX_FNCACT_EXECUTIVE;TAX_FNCACT_CHIEF_EXECUTIVE;TAX_MILITARY_TITLE;TAX_MILITARY_TITLE_OFFICER;TAX_FNCACT_OFFICER;TAX_FNCACT_EXECUTIVE_OFFICER;TAX_FNCACT_CHIEF_EXECUTIVE_OFFICER;AFFECT;TAX_FNCACT_ANALYSTS;</t>
  </si>
  <si>
    <t>ECON_STOCKMARKET;TAX_ECON_PRICE;MEDIA_SOCIAL;SOC_INNOVATION;MANMADE_DISASTER_IMPLIED;WB_678_DIGITAL_GOVERNMENT;WB_694_BROADCAST_AND_MEDIA;WB_133_INFORMATION_AND_COMMUNICATION_TECHNOLOGIES;UNGP_FORESTS_RIVERS_OCEANS;</t>
  </si>
  <si>
    <t>TAX_FNCACT;TAX_FNCACT_FOOL;TAX_WORLDLANGUAGES;TAX_WORLDLANGUAGES_POLARIS;TAX_ECON_PRICE;TAX_DISEASE;TAX_DISEASE_DISRUPTIVE;EPU_ECONOMY_HISTORIC;WB_678_DIGITAL_GOVERNMENT;WB_2943_SWITCHES;WB_667_ICT_INFRASTRUCTURE;WB_672_NETWORK_MANAGEMENT;WB_133_INFORMATION_AND_COMMUNICATION_TECHNOLOGIES;TAX_FNCACT_LEADER;ECON_STOCKMARKET;USPEC_POLICY1;EPU_POLICY;EPU_POLICY_POLICY;EPU_CATS_REGULATION;</t>
  </si>
  <si>
    <t>TAX_FNCACT;TAX_FNCACT_ANALYSTS;WB_678_DIGITAL_GOVERNMENT;WB_694_BROADCAST_AND_MEDIA;WB_133_INFORMATION_AND_COMMUNICATION_TECHNOLOGIES;MEDIA_SOCIAL;WB_652_ICT_APPLICATIONS;WB_662_SOCIAL_MEDIA;WB_658_ENTERPRISE_APPLICATIONS;ECON_STOCKMARKET;TAX_FNCACT_ANALYST;TAX_ECON_PRICE;MEDIA_MSM;EPU_ECONOMY_HISTORIC;AFFECT;TAX_FNCACT_ADVERTISERS;USPEC_POLICY1;EPU_POLICY;EPU_POLICY_SPENDING;WB_698_TRADE;</t>
  </si>
  <si>
    <t>belljarnews.com</t>
  </si>
  <si>
    <t>TAX_FNCACT;TAX_FNCACT_SPECIALIST;ECON_STOCKMARKET;WB_698_TRADE;TAX_FNCACT_CEO;TAX_ECON_PRICE;ECON_DEBT;WB_1104_MACROECONOMIC_VULNERABILITY_AND_DEBT;WB_450_DEBT;TAX_FNCACT_ANALYSTS;</t>
  </si>
  <si>
    <t>TAX_FNCACT;TAX_FNCACT_SPOKESPERSON;TAX_FNCACT_VENDOR;TAX_FNCACT_OFFICIALS;TAX_FNCACT_ANALYSTS;MEDIA_MSM;TAX_FNCACT_CEO;TAX_FNCACT_EXECUTIVES;WB_1921_PRIVATE_SECTOR_DEVELOPMENT;WB_405_BUSINESS_CLIMATE;WB_2531_INSPECTIONS_LICENSING_AND_PERMITS;WB_2530_BUSINESS_ENVIRONMENT;WB_678_DIGITAL_GOVERNMENT;WB_2944_SERVERS;WB_671_STORAGE_MANAGEMENT;WB_667_ICT_INFRASTRUCTURE;WB_672_NETWORK_MANAGEMENT;WB_133_INFORMATION_AND_COMMUNICATION_TECHNOLOGIES;TAX_FNCACT_ANALYST;SOC_EMERGINGTECH;WB_2416_INTERNET_OF_THINGS;WB_2399_ICT_INNOVATION_AND_TRANSFORMATION;ECON_STOCKMARKET;TAX_ECON_PRICE;ECON_WORLDCURRENCIES;ECON_WORLDCURRENCIES_DOLLARS;WB_135_TRANSPORT;WB_1174_WAREHOUSING_AND_STORAGE;WB_793_TRANSPORT_AND_LOGISTICS_SERVICES;WB_290_TELECOMMUNICATIONS_ORGANIZATIONAL_DESIGN;WB_288_TELECOMMUNICATIONS_SECTOR_POLICY_AND_REGULATION;WB_286_TELECOMMUNICATIONS_AND_BROADBAND_ACCESS;</t>
  </si>
  <si>
    <t>quadrangleonline.com</t>
  </si>
  <si>
    <t>WB_678_DIGITAL_GOVERNMENT;WB_2944_SERVERS;WB_671_STORAGE_MANAGEMENT;WB_667_ICT_INFRASTRUCTURE;WB_672_NETWORK_MANAGEMENT;WB_133_INFORMATION_AND_COMMUNICATION_TECHNOLOGIES;TAX_WORLDLANGUAGES;TAX_WORLDLANGUAGES_STONEY;TAX_FNCACT;TAX_FNCACT_EXCAVATOR;ECON_STOCKMARKET;NATURAL_DISASTER;NATURAL_DISASTER_MONSOON;CRISISLEX_O01_WEATHER;WB_698_TRADE;</t>
  </si>
  <si>
    <t>ECON_STOCKMARKET;TAX_ECON_PRICE;MANMADE_DISASTER_IMPLIED;WB_698_TRADE;</t>
  </si>
  <si>
    <t>EDUCATION;WB_470_EDUCATION;TECH_VIRTUALREALITY;SOC_INNOVATION;WB_698_TRADE;LEADER;TAX_FNCACT;TAX_FNCACT_PRESIDENT;USPEC_POLITICS_GENERAL1;TAX_FNCACT_CEO;WB_2299_PIPELINES;WB_539_OIL_AND_GAS_POLICY_STRATEGY_AND_INSTITUTIONS;WB_507_ENERGY_AND_EXTRACTIVES;WB_548_PPP_IN_OIL_AND_GAS;APPOINTMENT;RETIREMENTS;WB_2670_JOBS;WB_696_PUBLIC_SECTOR_MANAGEMENT;WB_2048_COMPENSATION_CAREERS_AND_INCENTIVES;WB_723_PUBLIC_ADMINISTRATION;WB_724_HUMAN_RESOURCES_FOR_PUBLIC_SECTOR;SLFID_NATURAL_RESOURCES;WB_471_ECONOMIC_GROWTH;WB_1078_DETERMINANTS_OF_GROWTH;WB_1079_COMMODITIES_AND_RESOURCES;AFFECT;ECON_HOUSING_PRICES;WB_904_HOUSING_MARKETS;WB_817_LAND_AND_HOUSING;WB_813_URBAN_GOVERNANCE_AND_CITY_SYSTEMS;WB_699_URBAN_DEVELOPMENT;WB_368_LEASING;ECON_STOCKMARKET;</t>
  </si>
  <si>
    <t>ECON_STOCKMARKET;CRISISLEX_CRISISLEXREC;TAX_FNCACT;TAX_FNCACT_ANALYSTS;UNREST_BELLIGERENT;TAX_FNCACT_LEADER;CRISISLEX_T11_UPDATESSYMPATHY;TAX_FNCACT_PEERS;</t>
  </si>
  <si>
    <t>WB_286_TELECOMMUNICATIONS_AND_BROADBAND_ACCESS;WB_2120_SATELLITES;WB_2329_ACCESS_AND_CONNECTIVITY;WB_133_INFORMATION_AND_COMMUNICATION_TECHNOLOGIES;WB_569_HYDROMET_SERVICES;WB_568_CLIMATE_SERVICES;WB_567_CLIMATE_CHANGE;SCIENCE;SURVEILLANCE;WB_698_TRADE;TAX_ECON_PRICE;ENV_SOLAR;WB_507_ENERGY_AND_EXTRACTIVES;WB_525_RENEWABLE_ENERGY;WB_528_SOLAR_ENERGY;WB_137_WATER;WB_1458_HEALTH_PROMOTION_AND_DISEASE_PREVENTION;WB_1462_WATER_SANITATION_AND_HYGIENE;WB_635_PUBLIC_HEALTH;WB_621_HEALTH_NUTRITION_AND_POPULATION;WB_2670_JOBS;WB_1467_EDUCATION_FOR_ALL;WB_470_EDUCATION;WB_2131_EMPLOYABILITY_SKILLS_AND_JOBS;WB_1484_EDUCATION_SKILLS_DEVELOPMENT_AND_LABOR_MARKET;ECON_STOCKMARKET;TAX_FNCACT;TAX_FNCACT_PRINCIPAL;ECON_DEBT;WB_1104_MACROECONOMIC_VULNERABILITY_AND_DEBT;WB_450_DEBT;TAX_CHRONICDISEASE;TAX_CHRONICDISEASE_ARTHRITIS;TAX_DISEASE;TAX_DISEASE_RHEUMATOID_ARTHRITIS;GENERAL_GOVERNMENT;WB_1331_HEALTH_TECHNOLOGIES;WB_1350_PHARMACEUTICALS;TAX_WORLDMAMMALS;TAX_WORLDMAMMALS_HUMAN;GENERAL_HEALTH;MEDICAL;TAX_CHRONICDISEASE_DIABETES;WB_1406_DISEASES;WB_1433_DIABETES;WB_1427_NON_COMMUNICABLE_DISEASE_AND_INJURY;TAX_DISEASE_OSTEOPOROSIS;TAX_FNCACT_WOMEN;</t>
  </si>
  <si>
    <t>SOC_INNOVATION;TAX_ECON_PRICE;ECON_STOCKMARKET;WB_1150_VOLATILITY;WB_1104_MACROECONOMIC_VULNERABILITY_AND_DEBT;TAX_FNCACT;TAX_FNCACT_MANAGER;TAX_FNCACT_OPERATOR;WB_698_TRADE;ALLIANCE;</t>
  </si>
  <si>
    <t>TAX_FNCACT;TAX_FNCACT_OFFICIALS;TECH_VIRTUALREALITY;TAX_FNCACT_VENDOR;LEADER;TAX_FNCACT_PRESIDENT;USPEC_POLITICS_GENERAL1;TAX_FNCACT_VICE_PRESIDENT;ALLIANCE;MEDIA_SOCIAL;TAX_FNCACT_LEADER;SCIENCE;SOC_INNOVATION;TAX_FNCACT_MANAGER;TAX_FNCACT_GENERAL_MANAGER;</t>
  </si>
  <si>
    <t>EPU_ECONOMY_HISTORIC;WB_2416_INTERNET_OF_THINGS;WB_2399_ICT_INNOVATION_AND_TRANSFORMATION;WB_133_INFORMATION_AND_COMMUNICATION_TECHNOLOGIES;UNGP_FORESTS_RIVERS_OCEANS;TAX_FNCACT;TAX_FNCACT_EXECUTIVES;TAX_FNCACT_OFFICIAL;TAX_FNCACT_OFFICIALS;LEADER;TAX_FNCACT_PRESIDENT;USPEC_POLITICS_GENERAL1;TAX_FNCACT_VICE_PRESIDENT;TAX_FNCACT_MANAGER;TAX_FNCACT_GENERAL_MANAGER;TAX_WORLDBIRDS;TAX_WORLDBIRDS_BROWN_FALCON;TAX_WORLDBIRDS_PRAIRIE_FALCON;TAX_FNCACT_EXCAVATOR;WB_621_HEALTH_NUTRITION_AND_POPULATION;WB_1448_DEMOGRAPHIC_CHANGE;WB_643_AGING_POPULATION;TAX_WORLDBIRDS_MERLIN;TAX_WORLDMAMMALS;TAX_WORLDMAMMALS_JAGUAR;TAX_WORLDBIRDS_STEPPE_EAGLE;</t>
  </si>
  <si>
    <t>TAX_FNCACT;TAX_FNCACT_FOOL;TAX_WORLDLANGUAGES;TAX_WORLDLANGUAGES_POLARIS;EPU_ECONOMY_HISTORIC;WB_1921_PRIVATE_SECTOR_DEVELOPMENT;WB_346_COMPETITIVE_INDUSTRIES;WB_818_INDUSTRY_POLICY_AND_REAL_SECTORS;WB_1281_MANUFACTURING;TAX_FNCACT_DRIVERS;TAX_ECON_PRICE;INFO_RUMOR;ECON_STOCKMARKET;USPEC_POLICY1;EPU_POLICY;EPU_POLICY_POLICY;EPU_CATS_REGULATION;</t>
  </si>
  <si>
    <t>SOC_TECHNOLOGYSECTOR;TAX_FNCACT;TAX_FNCACT_ANALYSTS;ECON_STOCKMARKET;TAX_FNCACT_ANALYST;TAX_ECON_PRICE;</t>
  </si>
  <si>
    <t>wkzo.com</t>
  </si>
  <si>
    <t>legitreviews.com</t>
  </si>
  <si>
    <t>WB_678_DIGITAL_GOVERNMENT;WB_2944_SERVERS;WB_671_STORAGE_MANAGEMENT;WB_667_ICT_INFRASTRUCTURE;WB_672_NETWORK_MANAGEMENT;WB_133_INFORMATION_AND_COMMUNICATION_TECHNOLOGIES;EPU_ECONOMY_HISTORIC;WB_2601_TRADE_LINKAGES_SPILLOVERS_AND_CONNECTIVITY;WB_772_TRADE_FACILITATION_AND_LOGISTICS;WB_699_URBAN_DEVELOPMENT;WB_866_CONNECTIVITY_AND_LAGGING_REGIONS;WB_698_TRADE;WB_797_NATIONAL_URBAN_POLICIES;CRISISLEX_T11_UPDATESSYMPATHY;</t>
  </si>
  <si>
    <t>nysepost.com</t>
  </si>
  <si>
    <t>ibtimes.co.in</t>
  </si>
  <si>
    <t>TAX_ETHNICITY;TAX_ETHNICITY_KOREAN;TAX_WORLDLANGUAGES;TAX_WORLDLANGUAGES_KOREAN;EPU_ECONOMY_HISTORIC;</t>
  </si>
  <si>
    <t>MANMADE_DISASTER_IMPLIED;WB_728_PUBLIC_SERVICE_DELIVERY;WB_696_PUBLIC_SECTOR_MANAGEMENT;WB_723_PUBLIC_ADMINISTRATION;WB_2098_OUTSOURCING;WB_678_DIGITAL_GOVERNMENT;WB_652_ICT_APPLICATIONS;WB_666_APPLICATION_DEVELOPMENT;WB_658_ENTERPRISE_APPLICATIONS;WB_133_INFORMATION_AND_COMMUNICATION_TECHNOLOGIES;ECON_HOUSING_PRICES;WB_1458_HEALTH_PROMOTION_AND_DISEASE_PREVENTION;WB_635_PUBLIC_HEALTH;WB_1464_HEALTH_OF_THE_DISABLED;WB_621_HEALTH_NUTRITION_AND_POPULATION;WB_2937_SILVER;WB_507_ENERGY_AND_EXTRACTIVES;WB_895_MINING_SYSTEMS;WB_1699_METAL_ORE_MINING;NEGOTIATIONS;WB_840_JUSTICE;WB_2473_DIPLOMACY_AND_NEGOTIATIONS;WB_939_NEGOTIATION;WB_2470_PEACE_OPERATIONS_AND_CONFLICT_MANAGEMENT;WB_936_ALTERNATIVE_DISPUTE_RESOLUTION;WB_2432_FRAGILITY_CONFLICT_AND_VIOLENCE;WB_843_DISPUTE_RESOLUTION;WB_2471_PEACEKEEPING;DELAY;TAX_ECON_PRICE;TAX_FNCACT;TAX_FNCACT_DECISION_MAKERS;WB_566_ENVIRONMENT_AND_NATURAL_RESOURCES;WB_590_ECOSYSTEMS;TAX_FNCACT_ANALYSTS;TAX_FNCACT_ANALYST;</t>
  </si>
  <si>
    <t>design-reuse.com</t>
  </si>
  <si>
    <t>TAX_FNCACT;TAX_FNCACT_ANALYSTS;TAX_ECON_PRICE;WB_698_TRADE;TAX_FNCACT_TRADERS;AFFECT;WB_1920_FINANCIAL_SECTOR_DEVELOPMENT;WB_332_CAPITAL_MARKETS;TAX_FNCACT_ANALYST;</t>
  </si>
  <si>
    <t>TAX_WORLDLANGUAGES;TAX_WORLDLANGUAGES_LEHAR;ECON_STOCKMARKET;DELAY;USPEC_UNCERTAINTY1;CRISISLEX_C04_LOGISTICS_TRANSPORT;WB_698_TRADE;</t>
  </si>
  <si>
    <t>fnno.com</t>
  </si>
  <si>
    <t>ECON_STOCKMARKET;WB_698_TRADE;TAX_FNCACT;TAX_FNCACT_ANALYST;TAX_ECON_PRICE;</t>
  </si>
  <si>
    <t>novostiit.net</t>
  </si>
  <si>
    <t>ECON_STOCKMARKET;TAX_FNCACT;TAX_FNCACT_FOOL;WB_698_TRADE;EPU_ECONOMY;EPU_ECONOMY_HISTORIC;EPU_POLICY;EPU_POLICY_FEDERAL_RESERVE;EPU_CATS_MONETARY_POLICY;USPEC_POLICY1;EPU_POLICY_POLICY;WB_444_MONETARY_POLICY;WB_439_MACROECONOMIC_AND_STRUCTURAL_POLICIES;EPU_POLICY_MONETARY_POLICY;WB_1979_NATURAL_RESOURCE_MANAGEMENT;WB_435_AGRICULTURE_AND_FOOD_SECURITY;WB_1986_MOUNTAINS;MANMADE_DISASTER_IMPLIED;TAX_ECON_PRICE;TAX_FNCACT_CEO;TAX_FNCACT_SPECIALIST;TAX_ETHNICITY;TAX_ETHNICITY_CHINESE;TAX_WORLDLANGUAGES;TAX_WORLDLANGUAGES_CHINESE;WB_678_DIGITAL_GOVERNMENT;WB_2944_SERVERS;WB_671_STORAGE_MANAGEMENT;WB_667_ICT_INFRASTRUCTURE;WB_672_NETWORK_MANAGEMENT;WB_133_INFORMATION_AND_COMMUNICATION_TECHNOLOGIES;WB_1921_PRIVATE_SECTOR_DEVELOPMENT;WB_405_BUSINESS_CLIMATE;WB_2531_INSPECTIONS_LICENSING_AND_PERMITS;WB_2530_BUSINESS_ENVIRONMENT;TAX_WORLDLANGUAGES_POLARIS;EPU_CATS_REGULATION;</t>
  </si>
  <si>
    <t>WB_678_DIGITAL_GOVERNMENT;WB_2944_SERVERS;WB_671_STORAGE_MANAGEMENT;WB_667_ICT_INFRASTRUCTURE;WB_672_NETWORK_MANAGEMENT;WB_133_INFORMATION_AND_COMMUNICATION_TECHNOLOGIES;WB_661_BIG_DATA;WB_652_ICT_APPLICATIONS;WB_872_SMART_CITIES;WB_813_URBAN_GOVERNANCE_AND_CITY_SYSTEMS;WB_699_URBAN_DEVELOPMENT;WB_873_NON_TRADITIONAL_DATA_DRIVEN_MANAGEMENT;WB_658_ENTERPRISE_APPLICATIONS;TECH_BIGDATA;TAX_FNCACT;TAX_FNCACT_OFFICIALS;WB_2601_TRADE_LINKAGES_SPILLOVERS_AND_CONNECTIVITY;WB_772_TRADE_FACILITATION_AND_LOGISTICS;WB_866_CONNECTIVITY_AND_LAGGING_REGIONS;WB_698_TRADE;WB_797_NATIONAL_URBAN_POLICIES;LEADER;TAX_FNCACT_PRESIDENT;USPEC_POLITICS_GENERAL1;TAX_FNCACT_VICE_PRESIDENT;WB_566_ENVIRONMENT_AND_NATURAL_RESOURCES;WB_590_ECOSYSTEMS;UNGP_FORESTS_RIVERS_OCEANS;TAX_FNCACT_DIRECTOR;WB_2381_SOFTWARE_DEVELOPMENT;WB_2375_ICT_METHODS_AND_PROCEDURES;TAX_FNCACT_ANALYST;PUBLIC_TRANSPORT;TAX_FNCACT_CITIZENS;EPU_ECONOMY_HISTORIC;EPU_CATS_REGULATION;</t>
  </si>
  <si>
    <t>WB_698_TRADE;PROTEST;TRANSPARENCY;ECON_STOCKMARKET;MEDIA_MSM;TAX_FNCACT;TAX_FNCACT_WOMEN;SOC_INNOVATION;TAX_WORLDMAMMALS;TAX_WORLDMAMMALS_BEARS;WB_2670_JOBS;WB_2769_JOBS_STRATEGIES;WB_2840_INTEGRATION;WB_2836_MIGRATION_POLICIES_AND_JOBS;CRISISLEX_C07_SAFETY;TAX_FNCACT_ANALYSTS;</t>
  </si>
  <si>
    <t>businessfinancenews.com</t>
  </si>
  <si>
    <t>ECON_STOCKMARKET;TAX_ECON_PRICE;TAX_FNCACT;TAX_FNCACT_ANALYST;TAX_FNCACT_CHIEF;TAX_FNCACT_EXECUTIVE;TAX_FNCACT_CHIEF_EXECUTIVE;TAX_MILITARY_TITLE;TAX_MILITARY_TITLE_OFFICER;TAX_FNCACT_OFFICER;TAX_FNCACT_EXECUTIVE_OFFICER;TAX_FNCACT_CHIEF_EXECUTIVE_OFFICER;CRISISLEX_CRISISLEXREC;TAX_FNCACT_ANALYSTS;WB_1921_PRIVATE_SECTOR_DEVELOPMENT;WB_376_INNOVATION_TECHNOLOGY_AND_ENTREPRENEURSHIP;WB_1917_INTELLECTUAL_PROPERTY;WB_377_FIRM_INNOVATION_PRODUCTIVITY_AND_GROWTH;</t>
  </si>
  <si>
    <t>ECON_STOCKMARKET;SLFID_NATURAL_RESOURCES;WB_471_ECONOMIC_GROWTH;WB_1078_DETERMINANTS_OF_GROWTH;WB_1079_COMMODITIES_AND_RESOURCES;SOC_EMERGINGTECH;TAX_FNCACT;TAX_FNCACT_DEVELOPER;TAX_FNCACT_DIRECTORS;NEGOTIATIONS;CRISISLEX_C04_LOGISTICS_TRANSPORT;WB_678_DIGITAL_GOVERNMENT;WB_670_ICT_SECURITY;WB_2372_AUTHENTICATION_AND_AUTHORIZATION;WB_133_INFORMATION_AND_COMMUNICATION_TECHNOLOGIES;TAX_ECON_PRICE;LEADER;TAX_FNCACT_PRESIDENT;USPEC_POLITICS_GENERAL1;TAX_FNCACT_CEO;WB_698_TRADE;ENV_OIL;TAX_FNCACT_PRODUCER;TAX_FNCACT_TRADERS;TAX_FNCACT_VICE_PRESIDENT;TAX_FNCACT_SENIOR_VICE_PRESIDENT;GENERAL_GOVERNMENT;TRIAL;TAX_FNCACT_ATTORNEYS;TAX_FNCACT_LEADER;</t>
  </si>
  <si>
    <t>TAX_FNCACT;TAX_FNCACT_MOVERS;SOC_TECHNOLOGYSECTOR;WB_698_TRADE;ECON_STOCKMARKET;MEDICAL;DRUG_TRADE;WB_1331_HEALTH_TECHNOLOGIES;WB_2453_ORGANIZED_CRIME;WB_1350_PHARMACEUTICALS;WB_2433_CONFLICT_AND_VIOLENCE;WB_621_HEALTH_NUTRITION_AND_POPULATION;WB_2432_FRAGILITY_CONFLICT_AND_VIOLENCE;WB_2456_DRUGS_AND_NARCOTICS;WB_1358_GENERIC_DRUGS;TAX_FNCACT_ANALYST;</t>
  </si>
  <si>
    <t>TAX_FNCACT;TAX_FNCACT_EMPLOYEES;TAX_FNCACT_SPOKESMAN;TAX_FNCACT_ENGINEERS;</t>
  </si>
  <si>
    <t>TAX_FNCACT;TAX_FNCACT_FOOL;ECON_STOCKMARKET;TAX_ECON_PRICE;WB_1467_EDUCATION_FOR_ALL;WB_470_EDUCATION;WB_2131_EMPLOYABILITY_SKILLS_AND_JOBS;WB_1484_EDUCATION_SKILLS_DEVELOPMENT_AND_LABOR_MARKET;TECH_VIRTUALREALITY;TECH_SUPERCOMPUTING;WB_678_DIGITAL_GOVERNMENT;WB_2944_SERVERS;WB_671_STORAGE_MANAGEMENT;WB_667_ICT_INFRASTRUCTURE;WB_672_NETWORK_MANAGEMENT;WB_133_INFORMATION_AND_COMMUNICATION_TECHNOLOGIES;UNGP_FORESTS_RIVERS_OCEANS;TAX_ETHNICITY;TAX_ETHNICITY_CHINESE;TAX_WORLDLANGUAGES;TAX_WORLDLANGUAGES_CHINESE;CRISISLEX_T11_UPDATESSYMPATHY;ARMEDCONFLICT;TAX_FNCACT_ANALYSTS;WB_2433_CONFLICT_AND_VIOLENCE;WB_2465_REVOLUTIONARY_VIOLENCE;WB_2432_FRAGILITY_CONFLICT_AND_VIOLENCE;WB_2462_POLITICAL_VIOLENCE_AND_WAR;USPEC_POLICY1;EPU_POLICY;EPU_POLICY_POLICY;EPU_CATS_REGULATION;TAX_FNCACT_AUTHOR;</t>
  </si>
  <si>
    <t>svit24.net</t>
  </si>
  <si>
    <t>LEADER;TAX_FNCACT;TAX_FNCACT_PRESIDENT;USPEC_POLITICS_GENERAL1;TAX_FNCACT_VICE_PRESIDENT;TAX_FNCACT_SENIOR_VICE_PRESIDENT;TAX_FNCACT_DIRECTOR;TAX_FNCACT_FINANCE_DIRECTOR;</t>
  </si>
  <si>
    <t>ECON_STOCKMARKET;CRISISLEX_T11_UPDATESSYMPATHY;TECH_VIRTUALREALITY;WB_678_DIGITAL_GOVERNMENT;WB_694_BROADCAST_AND_MEDIA;WB_133_INFORMATION_AND_COMMUNICATION_TECHNOLOGIES;DELAY;USPEC_UNCERTAINTY1;WB_566_ENVIRONMENT_AND_NATURAL_RESOURCES;WB_590_ECOSYSTEMS;UNGP_FORESTS_RIVERS_OCEANS;MANMADE_DISASTER_IMPLIED;TAX_FNCACT;TAX_FNCACT_AUTHOR;</t>
  </si>
  <si>
    <t>KILL;CRISISLEX_T03_DEAD;SOC_EMERGINGTECH;TAX_FNCACT;TAX_FNCACT_CEO;</t>
  </si>
  <si>
    <t>ECON_STOCKMARKET;WB_698_TRADE;WB_1428_INJURY;WB_1406_DISEASES;WB_621_HEALTH_NUTRITION_AND_POPULATION;WB_1427_NON_COMMUNICABLE_DISEASE_AND_INJURY;WB_678_DIGITAL_GOVERNMENT;WB_2946_OPEN_SOURCE;WB_667_ICT_INFRASTRUCTURE;WB_669_SOFTWARE_INFRASTRUCTURE;WB_133_INFORMATION_AND_COMMUNICATION_TECHNOLOGIES;WB_566_ENVIRONMENT_AND_NATURAL_RESOURCES;WB_590_ECOSYSTEMS;TAX_ECON_PRICE;TAX_FNCACT;TAX_FNCACT_CHIEF;TAX_MILITARY_TITLE;TAX_MILITARY_TITLE_OFFICER;TAX_FNCACT_OFFICER;TAX_FNCACT_CHIEF_FINANCIAL_OFFICER;TAX_FNCACT_TRADERS;LEGAL_DUEDILIGENCE;</t>
  </si>
  <si>
    <t>USPEC_POLICY1;ECON_STOCKMARKET;WB_698_TRADE;WB_1921_PRIVATE_SECTOR_DEVELOPMENT;WB_406_COMPETITION_POLICY;WB_2101_ANTITRUST;WB_696_PUBLIC_SECTOR_MANAGEMENT;WB_840_JUSTICE;WB_507_ENERGY_AND_EXTRACTIVES;WB_1702_OILFIELD_SERVICES;WB_549_OIL_AND_GAS_SYSTEMS;ENV_OIL;ENV_NATURALGAS;ENV_METALS;WB_2936_GOLD;WB_895_MINING_SYSTEMS;WB_1699_METAL_ORE_MINING;WB_2937_SILVER;TAX_FNCACT;TAX_FNCACT_PRODUCER;WB_2934_COPPER;TAX_ECON_PRICE;WB_137_WATER;PROTEST;STRIKE;DELAY;USPEC_UNCERTAINTY1;CRISISLEX_C04_LOGISTICS_TRANSPORT;ENV_MINING;WB_2933_ZINC;</t>
  </si>
  <si>
    <t>streetupdates.com</t>
  </si>
  <si>
    <t>TAX_ECON_PRICE;WB_1921_PRIVATE_SECTOR_DEVELOPMENT;WB_346_COMPETITIVE_INDUSTRIES;WB_818_INDUSTRY_POLICY_AND_REAL_SECTORS;WB_1281_MANUFACTURING;WB_698_TRADE;ECON_STOCKMARKET;TAX_FNCACT;TAX_FNCACT_ANALYSTS;USPEC_UNCERTAINTY1;PROTEST;SOC_TECHNOLOGYSECTOR;EPU_ECONOMY_HISTORIC;TAX_ETHNICITY;TAX_ETHNICITY_ENGLISH;TAX_WORLDLANGUAGES;TAX_WORLDLANGUAGES_ENGLISH;</t>
  </si>
  <si>
    <t>WB_334_EQUITY_MARKETS;WB_1920_FINANCIAL_SECTOR_DEVELOPMENT;WB_332_CAPITAL_MARKETS;WB_1918_SECURITIES_MARKETS;TAX_FNCACT;TAX_FNCACT_INVESTOR;ECON_STOCKMARKET;WB_698_TRADE;TAX_ETHNICITY;TAX_ETHNICITY_CHINESE;TAX_WORLDLANGUAGES;TAX_WORLDLANGUAGES_CHINESE;TAX_FNCACT_REGULATORS;BAN;TAX_FNCACT_CHIEF;TAX_FNCACT_REGULATOR;ECON_DEBT;WB_1104_MACROECONOMIC_VULNERABILITY_AND_DEBT;WB_450_DEBT;TAX_FNCACT_MANAGER;TAX_FNCACT_PORTFOLIO_MANAGER;TAX_ETHNICITY_GERMAN;TAX_WORLDLANGUAGES_GERMAN;TAX_ECON_PRICE;TAX_ETHNICITY_AMERICAN;TAX_FNCACT_ANALYSTS;</t>
  </si>
  <si>
    <t>koreaittimes.com</t>
  </si>
  <si>
    <t>ECON_MONOPOLY;TRIAL;CRISISLEX_O02_RESPONSEAGENCIESATCRISIS;CRISISLEX_T05_MONEY;CRISISLEX_T06_SUPPLIES;CRISISLEX_T07_SERVICESNEEDEDOFFERED;AFFECT;CRISISLEX_CRISISLEXREC;CRISISLEX_T02_INJURED;WB_678_DIGITAL_GOVERNMENT;WB_2944_SERVERS;WB_671_STORAGE_MANAGEMENT;WB_667_ICT_INFRASTRUCTURE;WB_672_NETWORK_MANAGEMENT;WB_133_INFORMATION_AND_COMMUNICATION_TECHNOLOGIES;PROTEST;USPEC_POLICY1;TAX_ECON_PRICE;ECON_STOCKMARKET;</t>
  </si>
  <si>
    <t>KILL;EPU_ECONOMY_HISTORIC;LEADER;TAX_FNCACT;TAX_FNCACT_PRESIDENT;USPEC_POLITICS_GENERAL1;TAX_FNCACT_CEO;EPU_UNCERTAINTY;MANMADE_DISASTER_IMPLIED;TAX_FNCACT_VENDOR;TAX_FNCACT_ENGINEERS;USPEC_POLICY1;EPU_POLICY;EPU_POLICY_SPENDING;TAX_FNCACT_EXECUTIVES;TAX_FNCACT_ANALYSTS;MEDIA_MSM;WB_507_ENERGY_AND_EXTRACTIVES;WB_533_ENERGY_EFFICIENCY;TAX_FNCACT_PRINCIPAL;TAX_FNCACT_ANALYST;CRISISLEX_T11_UPDATESSYMPATHY;</t>
  </si>
  <si>
    <t>TAX_FNCACT;TAX_FNCACT_PRESIDENT;WB_1921_PRIVATE_SECTOR_DEVELOPMENT;WB_696_PUBLIC_SECTOR_MANAGEMENT;USPEC_POLICY1;AFFECT;</t>
  </si>
  <si>
    <t>TAX_FNCACT;TAX_FNCACT_FOOL;ECON_STOCKMARKET;TAX_ECON_PRICE;TAX_FNCACT_CEO;TAX_WORLDLANGUAGES;TAX_WORLDLANGUAGES_POLARIS;TAX_ETHNICITY;TAX_ETHNICITY_CHINESE;TAX_WORLDLANGUAGES_CHINESE;WB_678_DIGITAL_GOVERNMENT;WB_2944_SERVERS;WB_671_STORAGE_MANAGEMENT;WB_667_ICT_INFRASTRUCTURE;WB_672_NETWORK_MANAGEMENT;WB_133_INFORMATION_AND_COMMUNICATION_TECHNOLOGIES;WB_1921_PRIVATE_SECTOR_DEVELOPMENT;WB_405_BUSINESS_CLIMATE;WB_2531_INSPECTIONS_LICENSING_AND_PERMITS;WB_2530_BUSINESS_ENVIRONMENT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UNGP_FORESTS_RIVERS_OCEANS;USPEC_POLICY1;EPU_POLICY;EPU_POLICY_POLICY;EPU_CATS_REGULATION;</t>
  </si>
  <si>
    <t>USPEC_POLICY1;EPU_POLICY;EPU_POLICY_POLICY;EPU_CATS_MIGRATION_FEAR_FEAR;WB_678_DIGITAL_GOVERNMENT;WB_2946_OPEN_SOURCE;WB_667_ICT_INFRASTRUCTURE;WB_669_SOFTWARE_INFRASTRUCTURE;WB_133_INFORMATION_AND_COMMUNICATION_TECHNOLOGIES;MEDIA_SOCIAL;ECON_STOCKMARKET;TAX_FNCACT;TAX_FNCACT_ANALYSTS;WB_1921_PRIVATE_SECTOR_DEVELOPMENT;WB_405_BUSINESS_CLIMATE;WB_2531_INSPECTIONS_LICENSING_AND_PERMITS;WB_2530_BUSINESS_ENVIRONMENT;TAX_FNCACT_EMPLOYERS;WB_2690_CATEGORIES_OF_EMPLOYMENT;WB_2670_JOBS;WB_2689_JOBS_DIAGNOSTICS;WB_2704_EMPLOYER;TAX_FNCACT_EXECUTIVES;TAX_FNCACT_STATESMAN;</t>
  </si>
  <si>
    <t>TAX_FNCACT;TAX_FNCACT_MANUFACTURER;TAX_FNCACT_VENDOR;TAX_FNCACT_OFFICIALS;PROTEST;TAX_ECON_PRICE;LEADER;TAX_FNCACT_PRESIDENT;USPEC_POLITICS_GENERAL1;TAX_FNCACT_VICE_PRESIDENT;TAX_FNCACT_SENIOR_VICE_PRESIDENT;WB_1921_PRIVATE_SECTOR_DEVELOPMENT;WB_405_BUSINESS_CLIMATE;WB_2531_INSPECTIONS_LICENSING_AND_PERMITS;WB_2530_BUSINESS_ENVIRONMENT;TAX_FNCACT_CTO;WB_678_DIGITAL_GOVERNMENT;WB_2944_SERVERS;WB_671_STORAGE_MANAGEMENT;WB_667_ICT_INFRASTRUCTURE;WB_672_NETWORK_MANAGEMENT;WB_133_INFORMATION_AND_COMMUNICATION_TECHNOLOGIES;TAX_FNCACT_CEO;TAX_FNCACT_ANALYST;</t>
  </si>
  <si>
    <t>TAX_FNCACT;TAX_FNCACT_EMPLOYEES;TAX_FNCACT_CHIEF;TAX_FNCACT_ARCHITECT;TAX_FNCACT_OFFICIALS;WB_2670_JOBS;WB_1467_EDUCATION_FOR_ALL;WB_470_EDUCATION;WB_2131_EMPLOYABILITY_SKILLS_AND_JOBS;WB_1484_EDUCATION_SKILLS_DEVELOPMENT_AND_LABOR_MARKET;TAX_FNCACT_DRIVERS;LEADER;TAX_FNCACT_PRESIDENT;USPEC_POLITICS_GENERAL1;WB_678_DIGITAL_GOVERNMENT;WB_2944_SERVERS;WB_671_STORAGE_MANAGEMENT;WB_667_ICT_INFRASTRUCTURE;WB_672_NETWORK_MANAGEMENT;WB_133_INFORMATION_AND_COMMUNICATION_TECHNOLOGIES;</t>
  </si>
  <si>
    <t>ECON_STOCKMARKET;CRISISLEX_C04_LOGISTICS_TRANSPORT;CRISISLEX_T04_INFRASTRUCTURE;ENV_OIL;URBAN;WB_698_TRADE;TAX_ECON_PRICE;CRISISLEX_T01_CAUTION_ADVICE;TAX_FNCACT;TAX_FNCACT_DRIVER;ECON_OILPRICE;ENV_NATURALGAS;WB_135_TRANSPORT;TAX_FNCACT_TRADERS;</t>
  </si>
  <si>
    <t>ECON_STOCKMARKET;TAX_ETHNICITY;TAX_ETHNICITY_CANADIAN;ENV_SOLAR;GENERAL_HEALTH;MEDICAL;CRISISLEX_C03_WELLBEING_HEALTH;WB_678_DIGITAL_GOVERNMENT;WB_694_BROADCAST_AND_MEDIA;WB_133_INFORMATION_AND_COMMUNICATION_TECHNOLOGIES;WB_135_TRANSPORT;WB_1174_WAREHOUSING_AND_STORAGE;WB_793_TRANSPORT_AND_LOGISTICS_SERVICES;TAX_FNCACT;TAX_FNCACT_EXCAVATOR;WB_507_ENERGY_AND_EXTRACTIVES;WB_525_RENEWABLE_ENERGY;WB_528_SOLAR_ENERGY;TAX_ECON_PRICE;WB_696_PUBLIC_SECTOR_MANAGEMENT;WB_840_JUSTICE;TAX_FNCACT_TRADERS;LEGAL_DUEDILIGENCE;</t>
  </si>
  <si>
    <t>NATURAL_DISASTER;NATURAL_DISASTER_EROSION;TAX_FNCACT;TAX_FNCACT_OFFICIAL;TAX_FNCACT_CHIEF;TAX_MILITARY_TITLE;TAX_MILITARY_TITLE_OFFICER;TAX_FNCACT_OFFICER;KILL;CRISISLEX_T03_DEAD;WB_1921_PRIVATE_SECTOR_DEVELOPMENT;WB_346_COMPETITIVE_INDUSTRIES;WB_818_INDUSTRY_POLICY_AND_REAL_SECTORS;WB_1281_MANUFACTURING;MEDIA_SOCIAL;</t>
  </si>
  <si>
    <t>TAX_FNCACT;TAX_FNCACT_EXECUTIVES;LEADER;</t>
  </si>
  <si>
    <t>WB_698_TRADE;TAX_ECON_PRICE;TAX_FNCACT;TAX_FNCACT_MANUFACTURER;TAX_FNCACT_STUDENTS;EDUCATION;SOC_POINTSOFINTEREST;SOC_POINTSOFINTEREST_UNIVERSITY;TAX_FNCACT_BACHELOR;GENERAL_HEALTH;MEDICAL;CRISISLEX_C03_WELLBEING_HEALTH;WB_1331_HEALTH_TECHNOLOGIES;WB_621_HEALTH_NUTRITION_AND_POPULATION;WB_1362_MEDICAL_EQUIPMENT;TAX_FNCACT_ENGINEERS;TAX_FNCACT_CEO;TAX_FNCACT_DIRECTOR;EPU_ECONOMY_HISTORIC;USPEC_POLICY1;</t>
  </si>
  <si>
    <t>WB_678_DIGITAL_GOVERNMENT;WB_2946_OPEN_SOURCE;WB_667_ICT_INFRASTRUCTURE;WB_669_SOFTWARE_INFRASTRUCTURE;WB_133_INFORMATION_AND_COMMUNICATION_TECHNOLOGIES;WB_566_ENVIRONMENT_AND_NATURAL_RESOURCES;WB_590_ECOSYSTEMS;LEADER;TAX_FNCACT;TAX_FNCACT_PRESIDENT;USPEC_POLITICS_GENERAL1;TAX_FNCACT_VICE_PRESIDENT;TAX_FNCACT_MANAGER;TAX_FNCACT_GENERAL_MANAGER;TAX_WORLDBIRDS;TAX_WORLDBIRDS_STEPPE_EAGLE;TAX_WORLDBIRDS_BALD_EAGLE;SOC_INNOVATION;TECH_AUTOMATION;WB_135_TRANSPORT;WB_1174_WAREHOUSING_AND_STORAGE;WB_793_TRANSPORT_AND_LOGISTICS_SERVICES;ECON_STOCKMARKET;TAX_FNCACT_ANALYST;TAX_FNCACT_RESEARCH_ANALYST;TAX_ECON_PRICE;TAX_FNCACT_ANALYSTS;MEDIA_SOCIAL;</t>
  </si>
  <si>
    <t>ECON_STOCKMARKET;WB_698_TRADE;INFO_RUMOR;TAX_ECON_PRICE;WB_1921_PRIVATE_SECTOR_DEVELOPMENT;WB_405_BUSINESS_CLIMATE;WB_2531_INSPECTIONS_LICENSING_AND_PERMITS;WB_2530_BUSINESS_ENVIRONMENT;WB_678_DIGITAL_GOVERNMENT;WB_2944_SERVERS;WB_671_STORAGE_MANAGEMENT;WB_667_ICT_INFRASTRUCTURE;WB_672_NETWORK_MANAGEMENT;WB_133_INFORMATION_AND_COMMUNICATION_TECHNOLOGIES;TAX_ETHNICITY;TAX_ETHNICITY_CHINESE;TAX_WORLDLANGUAGES;TAX_WORLDLANGUAGES_CHINESE;EPU_ECONOMY_HISTORIC;TAX_FNCACT;TAX_FNCACT_ANALYSTS;</t>
  </si>
  <si>
    <t>MEDIA_MSM;EPU_ECONOMY_HISTORIC;WB_678_DIGITAL_GOVERNMENT;WB_694_BROADCAST_AND_MEDIA;WB_133_INFORMATION_AND_COMMUNICATION_TECHNOLOGIES;MEDIA_SOCIAL;WB_652_ICT_APPLICATIONS;WB_662_SOCIAL_MEDIA;WB_658_ENTERPRISE_APPLICATIONS;ECON_STOCKMARKET;</t>
  </si>
  <si>
    <t>TAX_ECON_PRICE;ECON_STOCKMARKET;</t>
  </si>
  <si>
    <t>ECON_STOCKMARKET;TAX_FNCACT;TAX_FNCACT_CHIEF;TAX_MILITARY_TITLE;TAX_MILITARY_TITLE_OFFICER;TAX_FNCACT_OFFICER;POWER_OUTAGE;WB_698_TRADE;TAX_FNCACT_ANALYSTS;TAX_ECON_PRICE;</t>
  </si>
  <si>
    <t>fxnewscall.com</t>
  </si>
  <si>
    <t>TAX_FNCACT;TAX_FNCACT_ANALYSTS;TAX_ECON_PRICE;ECON_STOCKMARKET;TAX_FNCACT_EXECUTIVE;TAX_FNCACT_CEO;WB_698_TRADE;WB_845_LEGAL_AND_REGULATORY_FRAMEWORK;WB_696_PUBLIC_SECTOR_MANAGEMENT;WB_851_INTELLECTUAL_PROPERTY_RIGHTS;WB_1041_PATENTS;WB_1039_PROPERTY_LAWS_AND_REGULATIONS;EPU_CATS_REGULATION;TRIAL;CORRUPTION;TAX_FNCACT_INSIDER;</t>
  </si>
  <si>
    <t>USPEC_POLICY1;EPU_POLICY;EPU_POLICY_SPENDING;ECON_DEBT;WB_1104_MACROECONOMIC_VULNERABILITY_AND_DEBT;WB_450_DEBT;TAX_DISEASE;TAX_DISEASE_INTRINSIC;TAX_FNCACT;TAX_FNCACT_ANALYST;RETIREMENT;WB_696_PUBLIC_SECTOR_MANAGEMENT;WB_713_PUBLIC_FINANCE;WB_718_PUBLIC_INVESTMENT_MANAGEMENT;TAX_ECON_PRICE;EPU_ECONOMY_HISTORIC;TAX_FNCACT_CEO;TAX_FNCACT_EXECUTIVES;TAX_FNCACT_BOARD_MEMBERS;AFFECT;WB_2048_COMPENSATION_CAREERS_AND_INCENTIVES;WB_723_PUBLIC_ADMINISTRATION;WB_724_HUMAN_RESOURCES_FOR_PUBLIC_SECTOR;TAX_FNCACT_EXECUTIVE;WB_831_GOVERNANCE;WB_728_PUBLIC_SERVICE_DELIVERY;WB_845_LEGAL_AND_REGULATORY_FRAMEWORK;WB_507_ENERGY_AND_EXTRACTIVES;WB_410_BUSINESS_LAW_AND_REGULATION;WB_417_CORPORATE_GOVERNANCE;WB_515_POWER_SECTOR_POLICY_AND_INSTITUTIONS;WB_519_UTILITIES_GOVERNANCE_AND_PERFORMANCE;WB_1920_FINANCIAL_SECTOR_DEVELOPMENT;WB_847_COMPANY_AND_CORPORATE_LAW;WB_332_CAPITAL_MARKETS;WB_721_STATE_OWNED_ENTERPRISES;ECON_STOCKMARKET;WB_840_JUSTICE;WB_1014_CRIMINAL_JUSTICE;MANMADE_DISASTER_IMPLIED;WB_2299_PIPELINES;WB_539_OIL_AND_GAS_POLICY_STRATEGY_AND_INSTITUTIONS;WB_548_PPP_IN_OIL_AND_GAS;TAX_FNCACT_CHIEF;USPEC_POLITICS_GENERAL1;EDUCATION;TAX_FNCACT_PROFESSOR;TAX_MILITARY_TITLE;TAX_MILITARY_TITLE_OFFICERS;TAX_FNCACT_OFFICERS;</t>
  </si>
  <si>
    <t>TAX_WORLDLANGUAGES;TAX_WORLDLANGUAGES_LEHAR;</t>
  </si>
  <si>
    <t>indiatimes.com</t>
  </si>
  <si>
    <t>ECON_STOCKMARKET;EDUCATION;</t>
  </si>
  <si>
    <t>TAX_ECON_PRICE;CRISISLEX_O02_RESPONSEAGENCIESATCRISIS;USPEC_POLICY1;CRISISLEX_C04_LOGISTICS_TRANSPORT;CRISISLEX_T04_INFRASTRUCTURE;CRISISLEX_T05_MONEY;TAX_FNCACT;TAX_FNCACT_ANALYSTS;TAX_FNCACT_CHIEF;TAX_MILITARY_TITLE;TAX_MILITARY_TITLE_OFFICER;TAX_FNCACT_OFFICER;TAX_FNCACT_CHIEF_FINANCIAL_OFFICER;TAX_FNCACT_CFO;MEDIA_SOCIAL;ECON_WORLDCURRENCIES;ECON_WORLDCURRENCIES_DOLLARS;WB_1921_PRIVATE_SECTOR_DEVELOPMENT;WB_346_COMPETITIVE_INDUSTRIES;WB_818_INDUSTRY_POLICY_AND_REAL_SECTORS;WB_1281_MANUFACTURING;</t>
  </si>
  <si>
    <t>TAX_WORLDBIRDS;TAX_WORLDBIRDS_STEPPE_EAGLE;TECH_SUPERCOMPUTING;CRISISLEX_C07_SAFETY;WB_678_DIGITAL_GOVERNMENT;WB_2944_SERVERS;WB_671_STORAGE_MANAGEMENT;WB_667_ICT_INFRASTRUCTURE;WB_672_NETWORK_MANAGEMENT;WB_133_INFORMATION_AND_COMMUNICATION_TECHNOLOGIES;TAX_ECON_PRICE;LEADER;TAX_FNCACT;TAX_FNCACT_PRESIDENT;USPEC_POLITICS_GENERAL1;TAX_FNCACT_VICE_PRESIDENT;TAX_FNCACT_MANAGER;TAX_FNCACT_GENERAL_MANAGER;WB_2601_TRADE_LINKAGES_SPILLOVERS_AND_CONNECTIVITY;WB_772_TRADE_FACILITATION_AND_LOGISTICS;WB_699_URBAN_DEVELOPMENT;WB_866_CONNECTIVITY_AND_LAGGING_REGIONS;WB_698_TRADE;WB_797_NATIONAL_URBAN_POLICIES;ECON_STOCKMARKET;TAX_FNCACT_ANALYST;TAX_FNCACT_ANALYSTS;MEDIA_SOCIAL;</t>
  </si>
  <si>
    <t>WB_1921_PRIVATE_SECTOR_DEVELOPMENT;TAX_FNCACT;TAX_FNCACT_PRESIDENT;WB_696_PUBLIC_SECTOR_MANAGEMENT;USPEC_POLICY1;AFFECT;</t>
  </si>
  <si>
    <t>TAX_FNCACT;TAX_FNCACT_FOOL;TAX_FNCACT_WORKERS;MEDIA_MSM;TAX_FNCACT_ANALYSTS;ECON_EARNINGSREPORT;EPU_ECONOMY_HISTORIC;TAX_DISEASE;TAX_DISEASE_ANTICIPATION;WB_678_DIGITAL_GOVERNMENT;WB_2944_SERVERS;WB_671_STORAGE_MANAGEMENT;WB_667_ICT_INFRASTRUCTURE;WB_672_NETWORK_MANAGEMENT;WB_133_INFORMATION_AND_COMMUNICATION_TECHNOLOGIES;UNGP_FORESTS_RIVERS_OCEANS;TECH_VIRTUALREALITY;TAX_ETHNICITY;TAX_ETHNICITY_CHINESE;TAX_WORLDLANGUAGES;TAX_WORLDLANGUAGES_CHINESE;WB_698_TRADE;ECON_STOCKMARKET;TAX_ECON_PRICE;TRIAL;TAX_FNCACT_ANALYST;TAX_FNCACT_INVESTOR;WB_2433_CONFLICT_AND_VIOLENCE;WB_2465_REVOLUTIONARY_VIOLENCE;WB_2432_FRAGILITY_CONFLICT_AND_VIOLENCE;WB_2462_POLITICAL_VIOLENCE_AND_WAR;USPEC_POLICY1;EPU_POLICY;EPU_POLICY_POLICY;EPU_CATS_REGULATION;TAX_FNCACT_AUTHOR;</t>
  </si>
  <si>
    <t>thrasherbacker.com</t>
  </si>
  <si>
    <t>ECON_STOCKMARKET;TAX_FNCACT;TAX_FNCACT_ANALYSTS;TAX_ECON_PRICE;</t>
  </si>
  <si>
    <t>wsobserver.com</t>
  </si>
  <si>
    <t>ECON_STOCKMARKET;WB_678_DIGITAL_GOVERNMENT;WB_2944_SERVERS;WB_671_STORAGE_MANAGEMENT;WB_667_ICT_INFRASTRUCTURE;WB_672_NETWORK_MANAGEMENT;WB_133_INFORMATION_AND_COMMUNICATION_TECHNOLOGIES;TAX_ECON_PRICE;CRISISLEX_C07_SAFETY;</t>
  </si>
  <si>
    <t>directorstalkinterviews.com</t>
  </si>
  <si>
    <t>ECON_STOCKMARKET;WB_1921_PRIVATE_SECTOR_DEVELOPMENT;WB_405_BUSINESS_CLIMATE;WB_2531_INSPECTIONS_LICENSING_AND_PERMITS;WB_2530_BUSINESS_ENVIRONMENT;EPU_ECONOMY_HISTORIC;WB_346_COMPETITIVE_INDUSTRIES;WB_818_INDUSTRY_POLICY_AND_REAL_SECTORS;WB_1281_MANUFACTURING;USPEC_POLICY1;EPU_POLICY;EPU_POLICY_BUDGET;WB_678_DIGITAL_GOVERNMENT;WB_2944_SERVERS;WB_671_STORAGE_MANAGEMENT;WB_667_ICT_INFRASTRUCTURE;WB_672_NETWORK_MANAGEMENT;WB_133_INFORMATION_AND_COMMUNICATION_TECHNOLOGIES;CRISISLEX_T11_UPDATESSYMPATHY;</t>
  </si>
  <si>
    <t>TAX_FNCACT;TAX_FNCACT_OFFICIAL;DELAY;PUBLIC_TRANSPORT;MEDIA_SOCIAL;</t>
  </si>
  <si>
    <t>ECON_EARNINGSREPORT;TAX_FNCACT;TAX_FNCACT_ANALYST;TAX_FNCACT_CEO;ECON_STOCKMARKET;SHORTAGE;TAX_FNCACT_CHIEF;TAX_ECON_PRICE;TAX_FNCACT_INVESTOR;TAX_FNCACT_FOOL;USPEC_POLICY1;</t>
  </si>
  <si>
    <t>TAX_FNCACT;TAX_FNCACT_DEVELOPER;TAX_FNCACT_CHIEF;TAX_FNCACT_EXECUTIVE;TAX_FNCACT_CHIEF_EXECUTIVE;TAX_MILITARY_TITLE;TAX_MILITARY_TITLE_OFFICER;TAX_FNCACT_OFFICER;TAX_FNCACT_EXECUTIVE_OFFICER;TAX_FNCACT_CHIEF_EXECUTIVE_OFFICER;LEADER;TAX_FNCACT_PRESIDENT;USPEC_POLITICS_GENERAL1;TAX_FNCACT_VICE_PRESIDENT;TAX_FNCACT_SENIOR_VICE_PRESIDENT;TAX_FNCACT_ARCHITECT;TAX_FNCACT_LEADER;TECH_VIRTUALREALITY;USPEC_UNCERTAINTY1;WB_2670_JOBS;WB_2769_JOBS_STRATEGIES;WB_2840_INTEGRATION;WB_2836_MIGRATION_POLICIES_AND_JOBS;TAX_FNCACT_ENGINEER;MEDIA_SOCIAL;</t>
  </si>
  <si>
    <t>CRISISLEX_T11_UPDATESSYMPATHY;ECON_STOCKMARKET;CRISISLEX_T01_CAUTION_ADVICE;TAX_ECON_PRICE;WB_678_DIGITAL_GOVERNMENT;WB_2944_SERVERS;WB_671_STORAGE_MANAGEMENT;WB_667_ICT_INFRASTRUCTURE;WB_672_NETWORK_MANAGEMENT;WB_133_INFORMATION_AND_COMMUNICATION_TECHNOLOGIES;WB_698_TRADE;CRISISLEX_T02_INJURED;CRISISLEX_T03_DEAD;CRISISLEX_T08_MISSINGFOUNDTRAPPEDPEOPLE;GENERAL_GOVERNMENT;TAX_FNCACT;TAX_FNCACT_TRADERS;CRISISLEX_T06_SUPPLIES;CRISISLEX_T07_SERVICESNEEDEDOFFERED;</t>
  </si>
  <si>
    <t>EPU_ECONOMY_HISTORIC;ECON_STOCKMARKET;TAX_FNCACT;TAX_FNCACT_TRADERS;WB_678_DIGITAL_GOVERNMENT;WB_667_ICT_INFRASTRUCTURE;WB_669_SOFTWARE_INFRASTRUCTURE;WB_2945_DATABASE;WB_133_INFORMATION_AND_COMMUNICATION_TECHNOLOGIES;TAX_FNCACT_INSIDER;TAX_ECON_PRICE;WB_698_TRADE;MANMADE_DISASTER_IMPLIED;ECON_DEBT;WB_1104_MACROECONOMIC_VULNERABILITY_AND_DEBT;WB_450_DEBT;TAX_FNCACT_CEO;SOC_POINTSOFINTEREST;SOC_POINTSOFINTEREST_AIRPORT;WB_135_TRANSPORT;WB_1803_TRANSPORT_INFRASTRUCTURE;WB_1804_AIRPORTS;USPEC_POLICY1;EPU_ECONOMY;INFO_RUMOR;MEDIA_MSM;</t>
  </si>
  <si>
    <t>TAX_FNCACT;TAX_FNCACT_CHIEF;TAX_FNCACT_EXECUTIVE;TAX_FNCACT_CHIEF_EXECUTIVE;TAX_MILITARY_TITLE;TAX_MILITARY_TITLE_OFFICER;TAX_FNCACT_OFFICER;TAX_FNCACT_EXECUTIVE_OFFICER;TAX_FNCACT_CHIEF_EXECUTIVE_OFFICER;TAX_FNCACT_ANALYSTS;WB_678_DIGITAL_GOVERNMENT;WB_694_BROADCAST_AND_MEDIA;WB_133_INFORMATION_AND_COMMUNICATION_TECHNOLOGIES;TAX_ECON_PRICE;MEDIA_SOCIAL;MEDIA_MSM;</t>
  </si>
  <si>
    <t>TAX_FNCACT;TAX_FNCACT_PEERS;ECON_STOCKMARKET;</t>
  </si>
  <si>
    <t>noodls.com</t>
  </si>
  <si>
    <t>ECON_STOCKMARKET;WB_507_ENERGY_AND_EXTRACTIVES;WB_895_MINING_SYSTEMS;WB_1699_METAL_ORE_MINING;WB_2933_ZINC;ECON_WORLDCURRENCIES;ECON_WORLDCURRENCIES_DOLLARS;TAX_ECON_PRICE;LEADER;TAX_FNCACT;TAX_FNCACT_PRESIDENT;USPEC_POLITICS_GENERAL1;TAX_FNCACT_VICE_PRESIDENT;TAX_FNCACT_SENIOR_VICE_PRESIDENT;TAX_FNCACT_CHIEF;TAX_FNCACT_ARCHITECT;TAX_FNCACT_TRADERS;LEGAL_DUEDILIGENCE;</t>
  </si>
  <si>
    <t>MANMADE_DISASTER_IMPLIED;TAX_ECON_PRICE;TAX_WORLDLANGUAGES;TAX_WORLDLANGUAGES_POLARIS;MEDIA_MSM;WB_1921_PRIVATE_SECTOR_DEVELOPMENT;WB_405_BUSINESS_CLIMATE;WB_2531_INSPECTIONS_LICENSING_AND_PERMITS;WB_2530_BUSINESS_ENVIRONMENT;WB_678_DIGITAL_GOVERNMENT;WB_2944_SERVERS;WB_671_STORAGE_MANAGEMENT;WB_667_ICT_INFRASTRUCTURE;WB_672_NETWORK_MANAGEMENT;WB_133_INFORMATION_AND_COMMUNICATION_TECHNOLOGIES;CRISISLEX_T11_UPDATESSYMPATHY;TAX_FNCACT;TAX_FNCACT_AUTHOR;</t>
  </si>
  <si>
    <t>WB_698_TRADE;TAX_ECON_PRICE;ECON_STOCKMARKET;TAX_FNCACT;TAX_FNCACT_EXECUTIVE;SCIENCE;SOC_INNOVATION;CRISISLEX_C07_SAFETY;SECURITY_SERVICES;WB_696_PUBLIC_SECTOR_MANAGEMENT;WB_840_JUSTICE;WB_1934_CIVILLIAN_POLICE_AND_SECURITY_SERVICES;WB_1014_CRIMINAL_JUSTICE;WB_1150_VOLATILITY;WB_1104_MACROECONOMIC_VULNERABILITY_AND_DEBT;</t>
  </si>
  <si>
    <t>ECON_STOCKMARKET;TAX_FNCACT;TAX_FNCACT_MANUFACTURER;TAX_ECON_PRICE;ECON_EARNINGSREPORT;TAX_FNCACT_ANALYSTS;</t>
  </si>
  <si>
    <t>ECON_STOCKMARKET;WB_698_TRADE;TAX_FNCACT;TAX_FNCACT_EMPLOYEES;WB_728_PUBLIC_SERVICE_DELIVERY;WB_696_PUBLIC_SECTOR_MANAGEMENT;WB_723_PUBLIC_ADMINISTRATION;WB_2098_OUTSOURCING;WB_678_DIGITAL_GOVERNMENT;WB_652_ICT_APPLICATIONS;WB_666_APPLICATION_DEVELOPMENT;WB_658_ENTERPRISE_APPLICATIONS;WB_133_INFORMATION_AND_COMMUNICATION_TECHNOLOGIES;WB_667_ICT_INFRASTRUCTURE;WB_669_SOFTWARE_INFRASTRUCTURE;WB_2945_DATABASE;WB_439_MACROECONOMIC_AND_STRUCTURAL_POLICIES;WB_829_FISCAL_DECENTRALIZATION;WB_874_LOCAL_FINANCE;WB_877_ASSET_MANAGEMENT;WB_445_FISCAL_POLICY;TAX_FNCACT_ANALYSTS;TAX_ECON_PRICE;</t>
  </si>
  <si>
    <t>SOC_EMERGINGTECH;TAX_FNCACT;TAX_FNCACT_DEVELOPER;CRISISLEX_CRISISLEXREC;TAX_FNCACT_ENGINEERS;TAX_FNCACT_VETERAN;TAX_FNCACT_ENGINEER;TAX_FNCACT_ANALYST;MEDIA_SOCIAL;</t>
  </si>
  <si>
    <t>techworld.com</t>
  </si>
  <si>
    <t>TAX_FNCACT;TAX_FNCACT_MANAGER;TAX_FNCACT_GENERAL_MANAGER;WB_566_ENVIRONMENT_AND_NATURAL_RESOURCES;WB_590_ECOSYSTEMS;WB_1921_PRIVATE_SECTOR_DEVELOPMENT;WB_376_INNOVATION_TECHNOLOGY_AND_ENTREPRENEURSHIP;WB_1917_INTELLECTUAL_PROPERTY;WB_377_FIRM_INNOVATION_PRODUCTIVITY_AND_GROWTH;WB_678_DIGITAL_GOVERNMENT;WB_2944_SERVERS;WB_671_STORAGE_MANAGEMENT;WB_667_ICT_INFRASTRUCTURE;WB_672_NETWORK_MANAGEMENT;WB_133_INFORMATION_AND_COMMUNICATION_TECHNOLOGIES;WB_670_ICT_SECURITY;WB_2372_AUTHENTICATION_AND_AUTHORIZATION;PROTEST;WB_669_SOFTWARE_INFRASTRUCTURE;WB_2945_DATABASE;TAX_FNCACT_OFFICIALS;MEDIA_SOCIAL;</t>
  </si>
  <si>
    <t>WB_1331_HEALTH_TECHNOLOGIES;WB_2453_ORGANIZED_CRIME;WB_1350_PHARMACEUTICALS;WB_2433_CONFLICT_AND_VIOLENCE;WB_621_HEALTH_NUTRITION_AND_POPULATION;WB_2432_FRAGILITY_CONFLICT_AND_VIOLENCE;WB_2456_DRUGS_AND_NARCOTICS;GENERAL_HEALTH;MEDICAL;WB_698_TRADE;ECON_STOCKMARKET;TAX_FNCACT;TAX_FNCACT_DIRECTORS;WB_644_NUTRITION;WB_1441_SUPPLEMENTS;TAX_ECON_PRICE;WB_1150_VOLATILITY;WB_1104_MACROECONOMIC_VULNERABILITY_AND_DEBT;TAX_FNCACT_ANALYST;</t>
  </si>
  <si>
    <t>TAX_ECON_PRICE;WB_2299_PIPELINES;WB_539_OIL_AND_GAS_POLICY_STRATEGY_AND_INSTITUTIONS;WB_507_ENERGY_AND_EXTRACTIVES;WB_548_PPP_IN_OIL_AND_GAS;MEDIA_SOCIAL;</t>
  </si>
  <si>
    <t>TAX_FNCACT;TAX_FNCACT_VENDOR;MANMADE_DISASTER_IMPLIED;TAX_FNCACT_OFFICIALS;TAX_ECON_PRICE;CRISISLEX_C07_SAFETY;WB_678_DIGITAL_GOVERNMENT;WB_2947_OPERATING_SYSTEMS;WB_667_ICT_INFRASTRUCTURE;WB_669_SOFTWARE_INFRASTRUCTURE;WB_133_INFORMATION_AND_COMMUNICATION_TECHNOLOGIES;LEADER;TAX_FNCACT_PRESIDENT;USPEC_POLITICS_GENERAL1;TAX_FNCACT_VICE_PRESIDENT;TAX_FNCACT_MANAGER;TAX_FNCACT_GENERAL_MANAGER;MEDIA_MSM;TAX_FNCACT_ANALYSTS;WB_2937_SILVER;WB_507_ENERGY_AND_EXTRACTIVES;WB_895_MINING_SYSTEMS;WB_1699_METAL_ORE_MINING;TAX_FNCACT_EXECUTIVES;TAX_FNCACT_EXCAVATOR;KILL;CRISISLEX_T03_DEAD;TAX_FNCACT_DIRECTOR;</t>
  </si>
  <si>
    <t>WB_698_TRADE;WB_2670_JOBS;WB_1467_EDUCATION_FOR_ALL;WB_470_EDUCATION;WB_2131_EMPLOYABILITY_SKILLS_AND_JOBS;WB_1484_EDUCATION_SKILLS_DEVELOPMENT_AND_LABOR_MARKET;TAX_ECON_PRICE;TAX_FNCACT;TAX_FNCACT_PEERS;ECON_STOCKMARKET;</t>
  </si>
  <si>
    <t>ECON_STOCKMARKET;CRISISLEX_CRISISLEXREC;TAX_FNCACT;TAX_FNCACT_ANALYST;TAX_FNCACT_CFO;TAX_ETHNICITY;TAX_ETHNICITY_BLACK;TAX_WORLDLANGUAGES;TAX_WORLDLANGUAGES_POLARIS;TAX_WORLDMAMMALS;TAX_WORLDMAMMALS_LION;CRISISLEX_T11_UPDATESSYMPATHY;EPU_ECONOMY_HISTORIC;TAX_FOODSTAPLES;TAX_FOODSTAPLES_GRAIN;TAX_FNCACT_ANALYSTS;TAX_FNCACT_FOOL;WB_2433_CONFLICT_AND_VIOLENCE;WB_2465_REVOLUTIONARY_VIOLENCE;WB_2432_FRAGILITY_CONFLICT_AND_VIOLENCE;WB_2462_POLITICAL_VIOLENCE_AND_WAR;TAX_ECON_PRICE;USPEC_POLICY1;EPU_POLICY;EPU_POLICY_POLICY;TAX_FNCACT_INVESTOR;TAX_DISEASE;TAX_DISEASE_INTRINSIC;</t>
  </si>
  <si>
    <t>CRISISLEX_T11_UPDATESSYMPATHY;NATURAL_DISASTER;NATURAL_DISASTER_EROSION;RELIGION;TAX_ECON_PRICE;DELAY;USPEC_UNCERTAINTY1;USPEC_POLICY1;ECON_STOCKMARKET;MEDIA_MSM;WB_290_TELECOMMUNICATIONS_ORGANIZATIONAL_DESIGN;WB_288_TELECOMMUNICATIONS_SECTOR_POLICY_AND_REGULATION;WB_286_TELECOMMUNICATIONS_AND_BROADBAND_ACCESS;WB_133_INFORMATION_AND_COMMUNICATION_TECHNOLOGIES;TAX_FNCACT;TAX_FNCACT_FOOL;</t>
  </si>
  <si>
    <t>sify.com</t>
  </si>
  <si>
    <t>EDUCATION;SOC_POINTSOFINTEREST;SOC_POINTSOFINTEREST_UNIVERSITY;TAX_ECON_PRICE;WB_678_DIGITAL_GOVERNMENT;WB_2944_SERVERS;WB_671_STORAGE_MANAGEMENT;WB_667_ICT_INFRASTRUCTURE;WB_672_NETWORK_MANAGEMENT;WB_133_INFORMATION_AND_COMMUNICATION_TECHNOLOGIES;WB_1921_PRIVATE_SECTOR_DEVELOPMENT;WB_405_BUSINESS_CLIMATE;WB_2531_INSPECTIONS_LICENSING_AND_PERMITS;WB_2530_BUSINESS_ENVIRONMENT;TAX_FNCACT;TAX_FNCACT_ANALYST;</t>
  </si>
  <si>
    <t>WB_1920_FINANCIAL_SECTOR_DEVELOPMENT;WB_332_CAPITAL_MARKETS;ECON_STOCKMARKET;TAX_ECON_PRICE;TAX_FNCACT;TAX_FNCACT_ANALYSTS;TAX_FNCACT_ANALYST;WB_698_TRADE;AFFECT;</t>
  </si>
  <si>
    <t>TAX_FNCACT;TAX_FNCACT_CEO;TAX_FNCACT_EXECUTIVE;TAX_FNCACT_CHIEF;TAX_MILITARY_TITLE;TAX_MILITARY_TITLE_OFFICER;TAX_FNCACT_OFFICER;RESIGNATION;WB_678_DIGITAL_GOVERNMENT;WB_2944_SERVERS;WB_671_STORAGE_MANAGEMENT;WB_667_ICT_INFRASTRUCTURE;WB_672_NETWORK_MANAGEMENT;WB_133_INFORMATION_AND_COMMUNICATION_TECHNOLOGIES;TAX_ETHNICITY;TAX_ETHNICITY_AMERICAN;TAX_FNCACT_CTO;TAX_FNCACT_MANAGER;TAX_FNCACT_GENERAL_MANAGER;</t>
  </si>
  <si>
    <t>TAX_ECON_PRICE;TAX_WORLDMAMMALS;TAX_WORLDMAMMALS_CHEETAH;TAX_FNCACT;TAX_FNCACT_CEO;TAX_FNCACT_ADVERTISERS;TAX_FNCACT_ADVERTISER;EPU_CATS_REGULATION;WB_2937_SILVER;WB_507_ENERGY_AND_EXTRACTIVES;WB_895_MINING_SYSTEMS;WB_1699_METAL_ORE_MINING;TAX_FNCACT_DIRECTORS;GENERAL_GOVERNMENT;EPU_POLICY;EPU_POLICY_GOVERNMENT;</t>
  </si>
  <si>
    <t>WB_2937_SILVER;WB_507_ENERGY_AND_EXTRACTIVES;WB_895_MINING_SYSTEMS;WB_1699_METAL_ORE_MINING;ECON_STOCKMARKET;WB_698_TRADE;TAX_FNCACT;TAX_FNCACT_INVESTOR;WB_336_NON_BANK_FINANCIAL_INSTITUTIONS;WB_341_INVESTMENT_FUNDS;WB_1920_FINANCIAL_SECTOR_DEVELOPMENT;WB_332_CAPITAL_MARKETS;TAX_FNCACT_INSIDERS;ACT_MAKESTATEMENT;MEDIA_MSM;TAX_FNCACT_EXECUTIVE;EPU_ECONOMY_HISTORIC;TAX_ETHNICITY;TAX_ETHNICITY_JAPANESE;TAX_WORLDLANGUAGES;TAX_WORLDLANGUAGES_JAPANESE;TAX_FNCACT_DIRECTORS;TAX_ECON_PRICE;LEADER;TAX_FNCACT_PRESIDENT;USPEC_POLITICS_GENERAL1;TAX_FNCACT_CEO;</t>
  </si>
  <si>
    <t>newsdaily.com</t>
  </si>
  <si>
    <t>TAX_FNCACT;TAX_FNCACT_ANALYSTS;WB_698_TRADE;TAX_FNCACT_ANALYST;WB_678_DIGITAL_GOVERNMENT;WB_2944_SERVERS;WB_671_STORAGE_MANAGEMENT;WB_667_ICT_INFRASTRUCTURE;WB_672_NETWORK_MANAGEMENT;WB_133_INFORMATION_AND_COMMUNICATION_TECHNOLOGIES;MANMADE_DISASTER_IMPLIED;ECON_STOCKMARKET;TAX_WORLDLANGUAGES;TAX_WORLDLANGUAGES_LEHAR;</t>
  </si>
  <si>
    <t>northerncalifornian.com</t>
  </si>
  <si>
    <t>TAX_FNCACT;TAX_FNCACT_ANALYSTS;WB_698_TRADE;TAX_FNCACT_ANALYST;WB_678_DIGITAL_GOVERNMENT;WB_2944_SERVERS;WB_671_STORAGE_MANAGEMENT;WB_667_ICT_INFRASTRUCTURE;WB_672_NETWORK_MANAGEMENT;WB_133_INFORMATION_AND_COMMUNICATION_TECHNOLOGIES;</t>
  </si>
  <si>
    <t>WB_698_TRADE;TAX_FNCACT;TAX_FNCACT_ANALYSTS;AFFECT;TAX_FNCACT_ANALYST;ECON_STOCKMARKET;ECON_DEBT;WB_1104_MACROECONOMIC_VULNERABILITY_AND_DEBT;WB_450_DEBT;WB_451_DEBT_MANAGEMENT;</t>
  </si>
  <si>
    <t>TAX_FNCACT;TAX_FNCACT_FOOL;UNGP_FORESTS_RIVERS_OCEANS;TAX_WORLDLANGUAGES;TAX_WORLDLANGUAGES_POLARIS;ECON_DEBT;WB_1104_MACROECONOMIC_VULNERABILITY_AND_DEBT;WB_450_DEBT;WB_1921_PRIVATE_SECTOR_DEVELOPMENT;WB_405_BUSINESS_CLIMATE;WB_2531_INSPECTIONS_LICENSING_AND_PERMITS;WB_2530_BUSINESS_ENVIRONMENT;WB_678_DIGITAL_GOVERNMENT;WB_2944_SERVERS;WB_671_STORAGE_MANAGEMENT;WB_667_ICT_INFRASTRUCTURE;WB_672_NETWORK_MANAGEMENT;WB_133_INFORMATION_AND_COMMUNICATION_TECHNOLOGIES;EPU_ECONOMY_HISTORIC;CRISISLEX_T11_UPDATESSYMPATHY;WB_674_SHARED_INFRASTRUCTURE;WB_676_CLOUD_COMPUTING;ECON_STOCKMARKET;USPEC_POLICY1;EPU_POLICY;EPU_POLICY_POLICY;EPU_CATS_REGULATION;</t>
  </si>
  <si>
    <t>zacks.com</t>
  </si>
  <si>
    <t>CRISISLEX_C07_SAFETY;CRISISLEX_T01_CAUTION_ADVICE;TAX_FNCACT;TAX_FNCACT_ANALYST;DELAY;TAX_FNCACT_LEADERS;CRISISLEX_T05_MONEY;WB_678_DIGITAL_GOVERNMENT;WB_2944_SERVERS;WB_671_STORAGE_MANAGEMENT;WB_667_ICT_INFRASTRUCTURE;WB_672_NETWORK_MANAGEMENT;WB_133_INFORMATION_AND_COMMUNICATION_TECHNOLOGIES;ECON_EARNINGSREPORT;TAX_FNCACT_ANALYSTS;AFFECT;CRISISLEX_T08_MISSINGFOUNDTRAPPEDPEOPLE;CRISISLEX_O02_RESPONSEAGENCIESATCRISIS;CRISISLEX_T06_SUPPLIES;CRISISLEX_T07_SERVICESNEEDEDOFFERED;ECON_STOCKMARKET;TAX_ECON_PRICE;</t>
  </si>
  <si>
    <t>EPU_ECONOMY_HISTORIC;WB_1921_PRIVATE_SECTOR_DEVELOPMENT;WB_696_PUBLIC_SECTOR_MANAGEMENT;USPEC_POLICY1;AFFECT;</t>
  </si>
  <si>
    <t>vanguardtribune.com</t>
  </si>
  <si>
    <t>WB_698_TRADE;ECON_STOCKMARKET;MOVEMENT_GENERAL;TAX_FNCACT;TAX_FNCACT_ANALYSTS;TAX_ECON_PRICE;TAX_FNCACT_ANALYST;</t>
  </si>
  <si>
    <t>mytechbits.com</t>
  </si>
  <si>
    <t>WB_2670_JOBS;WB_1467_EDUCATION_FOR_ALL;WB_470_EDUCATION;WB_2131_EMPLOYABILITY_SKILLS_AND_JOBS;WB_1484_EDUCATION_SKILLS_DEVELOPMENT_AND_LABOR_MARKET;SOC_POINTSOFINTEREST;SOC_POINTSOFINTEREST_HEADQUARTERS;WB_728_PUBLIC_SERVICE_DELIVERY;WB_696_PUBLIC_SECTOR_MANAGEMENT;WB_723_PUBLIC_ADMINISTRATION;WB_2098_OUTSOURCING;WB_678_DIGITAL_GOVERNMENT;WB_652_ICT_APPLICATIONS;WB_666_APPLICATION_DEVELOPMENT;WB_658_ENTERPRISE_APPLICATIONS;WB_133_INFORMATION_AND_COMMUNICATION_TECHNOLOGIES;TAX_FNCACT;TAX_FNCACT_ANALYST;TAX_FNCACT_SPOKESMAN;TAX_FNCACT_ENGINEERS;AFFECT;ECON_STOCKMARKET;WB_698_TRADE;TAX_FNCACT_ANALYSTS;TAX_ECON_PRICE;TAX_FNCACT_PEERS;</t>
  </si>
  <si>
    <t>ECON_STOCKMARKET;EPU_CATS_MIGRATION_FEAR_FEAR;USPEC_POLICY1;EPU_ECONOMY;EPU_ECONOMY_HISTORIC;TAX_WORLDMAMMALS;TAX_WORLDMAMMALS_BEAR;WB_696_PUBLIC_SECTOR_MANAGEMENT;WB_2048_COMPENSATION_CAREERS_AND_INCENTIVES;WB_723_PUBLIC_ADMINISTRATION;WB_724_HUMAN_RESOURCES_FOR_PUBLIC_SECTOR;WB_698_TRADE;ECON_EARNINGSREPORT;EPU_CATS_REGULATION;TAX_FNCACT;TAX_FNCACT_SPECIALIST;TAX_FNCACT_ANALYSTS;ENV_OIL;TAX_ECON_PRICE;ECON_OILPRICE;CRISISLEX_CRISISLEXREC;ECON_DEBT;WB_1104_MACROECONOMIC_VULNERABILITY_AND_DEBT;WB_450_DEBT;TAX_FNCACT_FOOL;WB_2433_CONFLICT_AND_VIOLENCE;WB_2465_REVOLUTIONARY_VIOLENCE;WB_2432_FRAGILITY_CONFLICT_AND_VIOLENCE;WB_2462_POLITICAL_VIOLENCE_AND_WAR;EPU_POLICY;EPU_POLICY_POLICY;</t>
  </si>
  <si>
    <t>TAX_FNCACT;TAX_FNCACT_ANALYST;TAX_ECON_PRICE;TECH_VIRTUALREALITY;TAX_FNCACT_ANALYSTS;SEIGE;CHECKPOINT;UNREST_CHECKPOINT;CRISISLEX_C07_SAFETY;UNGP_FORESTS_RIVERS_OCEANS;TAX_DISEASE;TAX_DISEASE_OVERWEIGHT;WB_1406_DISEASES;WB_1435_OBESITY;WB_621_HEALTH_NUTRITION_AND_POPULATION;WB_1427_NON_COMMUNICABLE_DISEASE_AND_INJURY;</t>
  </si>
  <si>
    <t>satprnews.com</t>
  </si>
  <si>
    <t>TAX_FNCACT;TAX_FNCACT_ANALYSTS;WB_1921_PRIVATE_SECTOR_DEVELOPMENT;WB_346_COMPETITIVE_INDUSTRIES;WB_818_INDUSTRY_POLICY_AND_REAL_SECTORS;WB_1281_MANUFACTURING;ECON_STOCKMARKET;TAX_FNCACT_ANALYST;ECON_DEBT;WB_1104_MACROECONOMIC_VULNERABILITY_AND_DEBT;WB_450_DEBT;ECON_INTEREST_RATES;ECON_WORLDCURRENCIES;ECON_WORLDCURRENCIES_EURO;ECON_DEFLATION;TAX_ETHNICITY;TAX_ETHNICITY_ASIAN;TAX_FNCACT_DIRECTORS;TAX_FNCACT_CANDIDATES;TAX_FNCACT_CANDIDATE;TAX_FNCACT_DIRECTOR;TAX_FNCACT_PRINCIPAL;TAX_FNCACT_INVESTOR;TAX_ETHNICITY_ALGERIAN;TAX_WORLDLANGUAGES;TAX_WORLDLANGUAGES_ALGERIAN;WB_698_TRADE;TAX_FNCACT_EDITOR;VETO;WB_845_LEGAL_AND_REGULATORY_FRAMEWORK;WB_696_PUBLIC_SECTOR_MANAGEMENT;WB_851_INTELLECTUAL_PROPERTY_RIGHTS;WB_1042_TRADEMARKS;WB_1039_PROPERTY_LAWS_AND_REGULATIONS;</t>
  </si>
  <si>
    <t>SOC_POINTSOFINTEREST;SOC_POINTSOFINTEREST_HEADQUARTERS;EPU_ECONOMY_HISTORIC;TAX_FNCACT;TAX_FNCACT_DEVELOPER;ECON_HOUSING_PRICES;WB_368_LEASING;WB_1921_PRIVATE_SECTOR_DEVELOPMENT;WB_405_BUSINESS_CLIMATE;WB_2531_INSPECTIONS_LICENSING_AND_PERMITS;WB_2530_BUSINESS_ENVIRONMENT;TAX_FNCACT_EMPLOYEES;ECON_STOCKMARKET;TAX_ETHNICITY;TAX_ETHNICITY_CHINESE;TAX_WORLDLANGUAGES;TAX_WORLDLANGUAGES_CHINESE;</t>
  </si>
  <si>
    <t>hothardware.com</t>
  </si>
  <si>
    <t>TAX_FNCACT;TAX_FNCACT_ANALYSTS;TAX_FNCACT_ANALYST;TAX_FNCACT_DRIVER;TAX_FNCACT_DRIVERS;WB_2299_PIPELINES;WB_539_OIL_AND_GAS_POLICY_STRATEGY_AND_INSTITUTIONS;WB_507_ENERGY_AND_EXTRACTIVES;WB_548_PPP_IN_OIL_AND_GAS;TECH_VIRTUALREALITY;GENERAL_HEALTH;MEDICAL;WB_1331_HEALTH_TECHNOLOGIES;WB_1350_PHARMACEUTICALS;WB_621_HEALTH_NUTRITION_AND_POPULATION;TECH_AUTOMATION;CRISISLEX_C07_SAFETY;</t>
  </si>
  <si>
    <t>suntimes.com</t>
  </si>
  <si>
    <t>TAX_FNCACT;TAX_FNCACT_MANUFACTURER;ECON_STOCKMARKET;TAX_ETHNICITY;TAX_ETHNICITY_CHINESE;TAX_WORLDLANGUAGES;TAX_WORLDLANGUAGES_CHINESE;WB_1921_PRIVATE_SECTOR_DEVELOPMENT;WB_405_BUSINESS_CLIMATE;WB_2531_INSPECTIONS_LICENSING_AND_PERMITS;WB_2530_BUSINESS_ENVIRONMENT;GENERAL_GOVERNMENT;EPU_POLICY;EPU_POLICY_GOVERNMENT;</t>
  </si>
  <si>
    <t>TAX_FNCACT;TAX_FNCACT_CEO;EPU_ECONOMY_HISTORIC;WB_678_DIGITAL_GOVERNMENT;WB_2944_SERVERS;WB_671_STORAGE_MANAGEMENT;WB_667_ICT_INFRASTRUCTURE;WB_672_NETWORK_MANAGEMENT;WB_133_INFORMATION_AND_COMMUNICATION_TECHNOLOGIES;TAX_FNCACT_EXECUTIVES;UNGP_FORESTS_RIVERS_OCEANS;TAX_FNCACT_OFFICIALS;TAX_FNCACT_ANALYSTS;MEDIA_MSM;TAX_FNCACT_EMPLOYEES;TAX_WORLDLANGUAGES;TAX_WORLDLANGUAGES_POLARIS;WB_1921_PRIVATE_SECTOR_DEVELOPMENT;WB_346_COMPETITIVE_INDUSTRIES;WB_818_INDUSTRY_POLICY_AND_REAL_SECTORS;WB_1281_MANUFACTURING;TAX_FNCACT_PRINCIPAL;TAX_FNCACT_ANALYST;WB_507_ENERGY_AND_EXTRACTIVES;WB_533_ENERGY_EFFICIENCY;</t>
  </si>
  <si>
    <t>ECON_STOCKMARKET;ECON_EARNINGSREPORT;WB_698_TRADE;CRISISLEX_T11_UPDATESSYMPATHY;TECH_VIRTUALREALITY;MEDIA_SOCIAL;</t>
  </si>
  <si>
    <t>TAX_FNCACT;TAX_FNCACT_ANALYST;ECON_STOCKMARKET;TAX_ECON_PRICE;TAX_FNCACT_INSIDER;TAX_FNCACT_INSIDERS;SOC_TECHNOLOGYSECTOR;</t>
  </si>
  <si>
    <t>TAX_FNCACT;TAX_FNCACT_VENDOR;TAX_FNCACT_ENGINEERS;WB_507_ENERGY_AND_EXTRACTIVES;WB_533_ENERGY_EFFICIENCY;TAX_FNCACT_OFFICIALS;WB_2416_INTERNET_OF_THINGS;WB_2399_ICT_INNOVATION_AND_TRANSFORMATION;WB_133_INFORMATION_AND_COMMUNICATION_TECHNOLOGIES;ARMEDCONFLICT;UNREST_BELLIGERENT;ENV_CLIMATECHANGE;WB_567_CLIMATE_CHANGE;CRISISLEX_CRISISLEXREC;TAX_FNCACT_DIRECTOR;TAX_ECON_PRICE;TAX_FNCACT_EXCAVATOR;TAX_FNCACT_MANAGER;</t>
  </si>
  <si>
    <t>WB_678_DIGITAL_GOVERNMENT;WB_694_BROADCAST_AND_MEDIA;WB_133_INFORMATION_AND_COMMUNICATION_TECHNOLOGIES;WB_2745_JOB_QUALITY_AND_LABOR_MARKET_PERFORMANCE;WB_2670_JOBS;WB_2689_JOBS_DIAGNOSTICS;WB_2748_EMPLOYMENT;MEDIA_MSM;WB_1614_NUTRITIONAL_PROGRAMS;WB_1609_FOOD_AND_IN_KIND_TRANSFERS;WB_1615_THERAPEUTIC;WB_1466_SOCIAL_ASSISTANCE;WB_697_SOCIAL_PROTECTION_AND_LABOR;TAX_FNCACT;TAX_FNCACT_CEO;TECH_VIRTUALREALITY;TAX_WORLDBIRDS;TAX_WORLDBIRDS_CUTTHROAT;TAX_WORLDLANGUAGES;TAX_WORLDLANGUAGES_POLARIS;TAX_ECON_PRICE;EPU_CATS_HEALTHCARE;TAX_DISEASE;TAX_DISEASE_MUSCULAR_DYSTROPHY;DRUG_TRADE;WB_1331_HEALTH_TECHNOLOGIES;WB_2453_ORGANIZED_CRIME;WB_1350_PHARMACEUTICALS;WB_2433_CONFLICT_AND_VIOLENCE;WB_621_HEALTH_NUTRITION_AND_POPULATION;WB_2432_FRAGILITY_CONFLICT_AND_VIOLENCE;WB_2456_DRUGS_AND_NARCOTICS;TAX_FNCACT_PHYSICIAN;KILL;CRISISLEX_CRISISLEXREC;CRISISLEX_T02_INJURED;CRISISLEX_T03_DEAD;TAX_FNCACT_JEWELER;INFO_RUMOR;ECON_STOCKMARKET;TAX_FNCACT_AUTHOR;</t>
  </si>
  <si>
    <t>ARMEDCONFLICT;TAX_FNCACT;TAX_FNCACT_PEERS;UNGP_FORESTS_RIVERS_OCEANS;CRISISLEX_CRISISLEXREC;KIDNAP;TAX_FNCACT_EXCAVATOR;ECON_STOCKMARKET;CRISISLEX_T11_UPDATESSYMPATHY;</t>
  </si>
  <si>
    <t>ECON_STOCKMARKET;KILL;WB_698_TRADE;TAX_ECON_PRICE;ECON_ENTREPRENEURSHIP;TAX_FNCACT;TAX_FNCACT_WOMEN;SOC_INNOVATION;MANMADE_DISASTER_IMPLIED;TAX_FNCACT_TRADERS;</t>
  </si>
  <si>
    <t>TAX_ETHNICITY;TAX_ETHNICITY_AMERICAN;TAX_FNCACT;TAX_FNCACT_EXECUTIVE;TAX_FNCACT_CHAIRMAN;LEADER;TAX_FNCACT_PRESIDENT;USPEC_POLITICS_GENERAL1;TAX_FNCACT_CHIEF;TAX_FNCACT_CHIEF_EXECUTIVE;TAX_MILITARY_TITLE;TAX_MILITARY_TITLE_OFFICER;TAX_FNCACT_OFFICER;TAX_FNCACT_EXECUTIVE_OFFICER;TAX_FNCACT_CHIEF_EXECUTIVE_OFFICER;TAX_FNCACT_DIRECTOR;TAX_FNCACT_DIRECTORS;APPOINTMENT;TAX_FNCACT_VICE_PRESIDENT;TAX_FNCACT_SENIOR_VICE_PRESIDENT;ENV_NATURALGAS;ECON_STOCKMARKET;WB_698_TRADE;TAX_ECON_PRICE;ALLIANCE;TAX_FNCACT_OFFICIAL;TECH_VIRTUALREALITY;TAX_WORLDMAMMALS;TAX_WORLDMAMMALS_DEER;TAX_WORLDMAMMALS_RED_DEER;EPU_ECONOMY_HISTORIC;MEDICAL;WB_855_LABOR_MARKETS;WB_1650_PUBLIC_EMPLOYMENT_SERVICES;WB_697_SOCIAL_PROTECTION_AND_LABOR;WB_1652_PLACEMENT;</t>
  </si>
  <si>
    <t>WB_678_DIGITAL_GOVERNMENT;WB_694_BROADCAST_AND_MEDIA;WB_133_INFORMATION_AND_COMMUNICATION_TECHNOLOGIES;TECH_VIRTUALREALITY;ECON_STOCKMARKET;WB_698_TRADE;TAX_ECON_PRICE;TAX_FNCACT;TAX_FNCACT_CEO;EPU_ECONOMY_HISTORIC;MEDIA_SOCIAL;EDUCATION;WB_470_EDUCATION;UNGP_FORESTS_RIVERS_OCEANS;ECON_IPO;TAX_FNCACT_AUTHOR;</t>
  </si>
  <si>
    <t>AFFECT;CRISISLEX_CRISISLEXREC;CRISISLEX_T02_INJURED;TAX_FNCACT;TAX_FNCACT_MANUFACTURER;USPEC_POLICY1;TAX_FNCACT_ANALYSTS;ECON_STOCKMARKET;TAX_ECON_PRICE;WB_698_TRADE;</t>
  </si>
  <si>
    <t>ECON_STOCKMARKET;WB_698_TRADE;TAX_ECON_PRICE;MEDIA_SOCIAL;WB_678_DIGITAL_GOVERNMENT;WB_652_ICT_APPLICATIONS;WB_2363_MOBILE_APPLICATIONS;WB_658_ENTERPRISE_APPLICATIONS;WB_133_INFORMATION_AND_COMMUNICATION_TECHNOLOGIES;WB_2947_OPERATING_SYSTEMS;WB_667_ICT_INFRASTRUCTURE;WB_669_SOFTWARE_INFRASTRUCTURE;TAX_FNCACT;TAX_FNCACT_ARTISTS;ECON_DEBT;WB_1104_MACROECONOMIC_VULNERABILITY_AND_DEBT;WB_450_DEBT;WB_855_LABOR_MARKETS;WB_1650_PUBLIC_EMPLOYMENT_SERVICES;WB_697_SOCIAL_PROTECTION_AND_LABOR;WB_1652_PLACEMENT;TAX_FNCACT_PRINCIPAL;WB_2384_APPLICATION_PROGRAMMING_INTERFACES;WB_2375_ICT_METHODS_AND_PROCEDURES;</t>
  </si>
  <si>
    <t>ECON_STOCKMARKET;TAX_FNCACT;TAX_FNCACT_ANALYST;WB_678_DIGITAL_GOVERNMENT;WB_694_BROADCAST_AND_MEDIA;WB_133_INFORMATION_AND_COMMUNICATION_TECHNOLOGIES;LEADER;TAX_FNCACT_PRESIDENT;TAX_FNCACT_VICE_PRESIDENT;WB_698_TRADE;TAX_FNCACT_SENIOR_VICE_PRESIDENT;TAX_FNCACT_CHIEF;TAX_MILITARY_TITLE;TAX_MILITARY_TITLE_OFFICER;TAX_FNCACT_OFFICER;TAX_FNCACT_CHIEF_FINANCIAL_OFFICER;</t>
  </si>
  <si>
    <t>TAX_FNCACT;TAX_FNCACT_FOOL;ECON_STOCKMARKET;TAX_ECON_PRICE;WB_1467_EDUCATION_FOR_ALL;WB_470_EDUCATION;WB_2131_EMPLOYABILITY_SKILLS_AND_JOBS;WB_1484_EDUCATION_SKILLS_DEVELOPMENT_AND_LABOR_MARKET;TECH_VIRTUALREALITY;TECH_SUPERCOMPUTING;WB_678_DIGITAL_GOVERNMENT;WB_2944_SERVERS;WB_671_STORAGE_MANAGEMENT;WB_667_ICT_INFRASTRUCTURE;WB_672_NETWORK_MANAGEMENT;WB_133_INFORMATION_AND_COMMUNICATION_TECHNOLOGIES;UNGP_FORESTS_RIVERS_OCEANS;TAX_ETHNICITY;TAX_ETHNICITY_CHINESE;TAX_WORLDLANGUAGES;TAX_WORLDLANGUAGES_CHINESE;CRISISLEX_T11_UPDATESSYMPATHY;ARMEDCONFLICT;USPEC_POLICY1;EPU_POLICY;EPU_POLICY_POLICY;EPU_CATS_REGULATION;</t>
  </si>
  <si>
    <t>TAX_FNCACT;TAX_FNCACT_ANALYSTS;WB_698_TRADE;ECON_STOCKMARKET;</t>
  </si>
  <si>
    <t>TAX_WORLDMAMMALS;TAX_WORLDMAMMALS_FOX;ECON_STOCKMARKET;TAX_ECON_PRICE;WB_698_TRADE;APPOINTMENT;TAX_FNCACT;TAX_FNCACT_DIRECTORS;TAX_FNCACT_CHIEF;TAX_FNCACT_EXECUTIVE;TAX_FNCACT_CHIEF_EXECUTIVE;TAX_MILITARY_TITLE;TAX_MILITARY_TITLE_OFFICER;TAX_FNCACT_OFFICER;TAX_FNCACT_EXECUTIVE_OFFICER;TAX_FNCACT_CHIEF_EXECUTIVE_OFFICER;WB_1331_HEALTH_TECHNOLOGIES;WB_1350_PHARMACEUTICALS;WB_621_HEALTH_NUTRITION_AND_POPULATION;DRUG_TRADE;WB_2453_ORGANIZED_CRIME;WB_2433_CONFLICT_AND_VIOLENCE;WB_2432_FRAGILITY_CONFLICT_AND_VIOLENCE;WB_2456_DRUGS_AND_NARCOTICS;ECON_ENTREPRENEURSHIP;LEADER;TAX_FNCACT_PRESIDENT;USPEC_POLITICS_GENERAL1;TAX_FNCACT_VICE_PRESIDENT;TAX_FNCACT_DIRECTOR;TAX_FNCACT_MANAGING_DIRECTOR;NATURAL_DISASTER;NATURAL_DISASTER_FLOOD;TAX_FNCACT_CHAIRMAN;TAX_FNCACT_VICE_CHAIRMAN;WB_1973_FINANCIAL_RISK_REDUCTION;WB_435_AGRICULTURE_AND_FOOD_SECURITY;WB_337_INSURANCE;WB_1967_AGRICULTURAL_RISK_AND_SECURITY;TAX_ETHNICITY;TAX_ETHNICITY_AMERICAN;WB_2937_SILVER;WB_507_ENERGY_AND_EXTRACTIVES;WB_895_MINING_SYSTEMS;WB_1699_METAL_ORE_MINING;NEGOTIATIONS;WB_696_PUBLIC_SECTOR_MANAGEMENT;WB_840_JUSTICE;WB_2473_DIPLOMACY_AND_NEGOTIATIONS;WB_939_NEGOTIATION;WB_2470_PEACE_OPERATIONS_AND_CONFLICT_MANAGEMENT;WB_936_ALTERNATIVE_DISPUTE_RESOLUTION;WB_843_DISPUTE_RESOLUTION;WB_2471_PEACEKEEPING;DELAY;</t>
  </si>
  <si>
    <t>WB_678_DIGITAL_GOVERNMENT;WB_2944_SERVERS;WB_671_STORAGE_MANAGEMENT;WB_667_ICT_INFRASTRUCTURE;WB_672_NETWORK_MANAGEMENT;WB_133_INFORMATION_AND_COMMUNICATION_TECHNOLOGIES;EPU_ECONOMY_HISTORIC;MARITIME;WB_1921_PRIVATE_SECTOR_DEVELOPMENT;WB_405_BUSINESS_CLIMATE;WB_2531_INSPECTIONS_LICENSING_AND_PERMITS;WB_2530_BUSINESS_ENVIRONMENT;EDUCATION;SOC_POINTSOFINTEREST;SOC_POINTSOFINTEREST_UNIVERSITY;LEADER;TAX_FNCACT;TAX_FNCACT_PRESIDENT;USPEC_POLITICS_GENERAL1;TAX_FNCACT_CEO;</t>
  </si>
  <si>
    <t>PUBLIC_TRANSPORT;MEDIA_SOCIAL;</t>
  </si>
  <si>
    <t>WB_2024_ANTI_CORRUPTION_AUTHORITIES;WB_696_PUBLIC_SECTOR_MANAGEMENT;WB_840_JUSTICE;WB_2025_INVESTIGATION;WB_831_GOVERNANCE;WB_832_ANTI_CORRUPTION;WB_1014_CRIMINAL_JUSTICE;LEGISLATION;WB_845_LEGAL_AND_REGULATORY_FRAMEWORK;WB_969_CAPITAL_MARKETS_LAW_AND_REGULATION;WB_853_FINANCIAL_LAWS_AND_REGULATIONS;TAX_MILITARY_TITLE;TAX_MILITARY_TITLE_OFFICERS;TAX_FNCACT;TAX_FNCACT_OFFICERS;TAX_FNCACT_DIRECTORS;ECON_STOCKMARKET;</t>
  </si>
  <si>
    <t>TAX_FNCACT;TAX_FNCACT_ANALYSTS;WB_678_DIGITAL_GOVERNMENT;WB_694_BROADCAST_AND_MEDIA;WB_133_INFORMATION_AND_COMMUNICATION_TECHNOLOGIES;MEDIA_SOCIAL;WB_652_ICT_APPLICATIONS;WB_662_SOCIAL_MEDIA;WB_658_ENTERPRISE_APPLICATIONS;ECON_STOCKMARKET;TAX_FNCACT_ANALYST;ECON_EARNINGSREPORT;USPEC_POLICY1;EPU_POLICY;EPU_POLICY_SPENDING;TAX_FNCACT_ADVERTISERS;TAX_FNCACT_ADVERTISER;TAX_FNCACT_MESSENGER;MEDIA_MSM;EPU_CATS_MIGRATION_FEAR_FEAR;TAX_ECON_PRICE;TAX_ETHNICITY;TAX_ETHNICITY_CHINESE;TAX_WORLDLANGUAGES;TAX_WORLDLANGUAGES_CHINESE;WB_2944_SERVERS;WB_671_STORAGE_MANAGEMENT;WB_667_ICT_INFRASTRUCTURE;WB_672_NETWORK_MANAGEMENT;</t>
  </si>
  <si>
    <t>wtexas.com</t>
  </si>
  <si>
    <t>TAX_FNCACT;TAX_FNCACT_ANALYST;WB_698_TRADE;WB_678_DIGITAL_GOVERNMENT;WB_2944_SERVERS;WB_671_STORAGE_MANAGEMENT;WB_667_ICT_INFRASTRUCTURE;WB_672_NETWORK_MANAGEMENT;WB_133_INFORMATION_AND_COMMUNICATION_TECHNOLOGIES;TAX_FNCACT_ANALYSTS;</t>
  </si>
  <si>
    <t>oregonlive.com</t>
  </si>
  <si>
    <t>TAX_FNCACT;TAX_FNCACT_ADVISERS;TAX_FNCACT_ANALYSTS;WB_1920_FINANCIAL_SECTOR_DEVELOPMENT;WB_332_CAPITAL_MARKETS;ECON_STOCKMARKET;WB_678_DIGITAL_GOVERNMENT;WB_2944_SERVERS;WB_671_STORAGE_MANAGEMENT;WB_667_ICT_INFRASTRUCTURE;WB_672_NETWORK_MANAGEMENT;WB_133_INFORMATION_AND_COMMUNICATION_TECHNOLOGIES;WB_698_TRADE;</t>
  </si>
  <si>
    <t>macdailynews.com</t>
  </si>
  <si>
    <t>TAX_FNCACT;TAX_FNCACT_FOOL;USPEC_UNCERTAINTY1;</t>
  </si>
  <si>
    <t>WB_698_TRADE;ECON_STOCKMARKET;TAX_FNCACT;TAX_FNCACT_CHIEF;TAX_FNCACT_CEO;DELAY;TAX_ECON_PRICE;WB_1150_VOLATILITY;WB_1104_MACROECONOMIC_VULNERABILITY_AND_DEBT;MEDIA_MSM;WB_1458_HEALTH_PROMOTION_AND_DISEASE_PREVENTION;WB_635_PUBLIC_HEALTH;WB_1464_HEALTH_OF_THE_DISABLED;WB_621_HEALTH_NUTRITION_AND_POPULATION;DRUG_TRADE;WB_1331_HEALTH_TECHNOLOGIES;WB_2453_ORGANIZED_CRIME;WB_1350_PHARMACEUTICALS;WB_2433_CONFLICT_AND_VIOLENCE;WB_2432_FRAGILITY_CONFLICT_AND_VIOLENCE;WB_2456_DRUGS_AND_NARCOTICS;</t>
  </si>
  <si>
    <t>EPU_ECONOMY_HISTORIC;WB_1921_PRIVATE_SECTOR_DEVELOPMENT;WB_405_BUSINESS_CLIMATE;WB_2531_INSPECTIONS_LICENSING_AND_PERMITS;WB_2530_BUSINESS_ENVIRONMENT;ECON_STOCKMARKET;MEDIA_SOCIAL;</t>
  </si>
  <si>
    <t>WB_1921_PRIVATE_SECTOR_DEVELOPMENT;WB_346_COMPETITIVE_INDUSTRIES;WB_818_INDUSTRY_POLICY_AND_REAL_SECTORS;WB_1281_MANUFACTURING;SCIENCE;ENV_GREEN;WB_507_ENERGY_AND_EXTRACTIVES;WB_525_RENEWABLE_ENERGY;ECON_STOCKMARKET;WB_698_TRADE;WB_678_DIGITAL_GOVERNMENT;WB_694_BROADCAST_AND_MEDIA;WB_133_INFORMATION_AND_COMMUNICATION_TECHNOLOGIES;TAX_ECON_PRICE;ENV_COAL;TAX_FNCACT;TAX_FNCACT_EMPLOYEE;TAX_FNCACT_CONTRACTOR;WB_135_TRANSPORT;TAX_FNCACT_TRADERS;</t>
  </si>
  <si>
    <t>malaysiandigest.com</t>
  </si>
  <si>
    <t>WB_2937_SILVER;WB_507_ENERGY_AND_EXTRACTIVES;WB_895_MINING_SYSTEMS;WB_1699_METAL_ORE_MINING;DELAY;USPEC_UNCERTAINTY1;CRISISLEX_C04_LOGISTICS_TRANSPORT;TAX_ECON_PRICE;TAX_FNCACT;TAX_FNCACT_SPOKESMAN;ACT_MAKESTATEMENT;TAX_FNCACT_ANALYST;ECON_STOCKMARKET;PROTEST;WB_1921_PRIVATE_SECTOR_DEVELOPMENT;WB_346_COMPETITIVE_INDUSTRIES;WB_818_INDUSTRY_POLICY_AND_REAL_SECTORS;WB_1281_MANUFACTURING;LEGISLATION;TAX_FNCACT_DIRECTORS;WB_698_TRADE;TRIAL;USPEC_POLITICS_GENERAL1;WB_2024_ANTI_CORRUPTION_AUTHORITIES;WB_696_PUBLIC_SECTOR_MANAGEMENT;WB_840_JUSTICE;WB_2025_INVESTIGATION;WB_831_GOVERNANCE;WB_832_ANTI_CORRUPTION;WB_1014_CRIMINAL_JUSTICE;</t>
  </si>
  <si>
    <t>SCIENCE;SOC_INNOVATION;WB_2433_CONFLICT_AND_VIOLENCE;WB_2465_REVOLUTIONARY_VIOLENCE;WB_2432_FRAGILITY_CONFLICT_AND_VIOLENCE;WB_2462_POLITICAL_VIOLENCE_AND_WAR;LEGISLATION;TAX_FNCACT;TAX_FNCACT_FOUNDERS;TAX_FNCACT_LEADER;TAX_FNCACT_DRIVER;TAX_FNCACT_MANAGER;TAX_FNCACT_SALES_MANAGER;TAX_FNCACT_ENGINEER;UNREST_BELLIGERENT;TAX_FNCACT_CEO;RECRUITMENT;TAX_FNCACT_EMPLOYEE;TAX_RELIGION;TAX_RELIGION_JEWISH;TAX_ETHNICITY;TAX_ETHNICITY_JEWISH;WB_695_POVERTY;WB_1153_MIDDLE_CLASS;WB_1152_ECONOMIC_AND_SOCIAL_MOBILITY;WB_707_POVERTY_MEASUREMENT_AND_ANALYSIS;TAX_ETHNICITY_HUNGARIAN;TAX_WORLDLANGUAGES;TAX_WORLDLANGUAGES_HUNGARIAN;EXTREMISM;TAX_FNCACT_COMMUNIST;EDUCATION;WB_470_EDUCATION;WB_566_ENVIRONMENT_AND_NATURAL_RESOURCES;WB_2198_CHEMICAL_ENGINEERING;WB_2197_ENVIRONMENTAL_ENGINEERING;SOC_FASCISM;SLFID_DICTATORSHIP;TAX_ETHNICITY_GERMAN;TAX_WORLDLANGUAGES_GERMAN;BLOCKADE;SEIGE;TAX_ETHNICITY_SOVIET;MILITARY;DEMOCRACY;ARMEDCONFLICT;GENERAL_GOVERNMENT;REBELLION;KILL;CRISISLEX_T03_DEAD;TAX_ETHNICITY_HUNGARIANS;TAX_WORLDLANGUAGES_HUNGARIANS;LEADER;TAX_FNCACT_PRESIDENT;USPEC_POLITICS_GENERAL1;WB_1921_PRIVATE_SECTOR_DEVELOPMENT;WB_346_COMPETITIVE_INDUSTRIES;WB_818_INDUSTRY_POLICY_AND_REAL_SECTORS;WB_1281_MANUFACTURING;TAX_FNCACT_MANUFACTURER;MANMADE_DISASTER_IMPLIED;TAX_FNCACT_EMPLOYEES;TAX_DISEASE;TAX_DISEASE_CANCER;WB_1406_DISEASES;WB_1431_CANCER;WB_621_HEALTH_NUTRITION_AND_POPULATION;WB_1427_NON_COMMUNICABLE_DISEASE_AND_INJURY;</t>
  </si>
  <si>
    <t>TAX_FNCACT;TAX_FNCACT_FOOL;ECON_STOCKMARKET;TAX_FNCACT_ANALYST;EPU_ECONOMY_HISTORIC;TAX_FNCACT_DRIVER;WB_471_ECONOMIC_GROWTH;WB_1078_DETERMINANTS_OF_GROWTH;TECH_VIRTUALREALITY;MEDIA_SOCIAL;WB_566_ENVIRONMENT_AND_NATURAL_RESOURCES;WB_590_ECOSYSTEMS;UNGP_FORESTS_RIVERS_OCEANS;MARITIME;TAX_WORLDLANGUAGES;TAX_WORLDLANGUAGES_POLARIS;TAX_FNCACT_CEO;USPEC_POLICY1;EPU_POLICY;EPU_POLICY_POLICY;EPU_CATS_REGULATION;</t>
  </si>
  <si>
    <t>TAX_FNCACT;TAX_FNCACT_MOVERS;SOC_TECHNOLOGYSECTOR;WB_698_TRADE;TAX_ECON_PRICE;TAX_FNCACT_ANALYST;ECON_STOCKMARKET;WB_1331_HEALTH_TECHNOLOGIES;WB_1350_PHARMACEUTICALS;WB_621_HEALTH_NUTRITION_AND_POPULATION;MEDICAL;</t>
  </si>
  <si>
    <t>contracostatimes.com</t>
  </si>
  <si>
    <t>AFFECT;CRISISLEX_CRISISLEXREC;CRISISLEX_T02_INJURED;WB_678_DIGITAL_GOVERNMENT;WB_2944_SERVERS;WB_671_STORAGE_MANAGEMENT;WB_667_ICT_INFRASTRUCTURE;WB_672_NETWORK_MANAGEMENT;WB_133_INFORMATION_AND_COMMUNICATION_TECHNOLOGIES;PROTEST;USPEC_POLICY1;ECON_STOCKMARKET;TAX_ECON_PRICE;</t>
  </si>
  <si>
    <t>ECON_STOCKMARKET;ECON_EARNINGSREPORT;CRISISLEX_T11_UPDATESSYMPATHY;TAX_WORLDLANGUAGES;TAX_WORLDLANGUAGES_POLARIS;WB_1921_PRIVATE_SECTOR_DEVELOPMENT;WB_346_COMPETITIVE_INDUSTRIES;WB_818_INDUSTRY_POLICY_AND_REAL_SECTORS;WB_1281_MANUFACTURING;TAX_FNCACT;TAX_FNCACT_AUTHOR;</t>
  </si>
  <si>
    <t>TAX_FNCACT;TAX_FNCACT_CHAIRMAN;TAX_FNCACT_DIRECTORS;TAX_FNCACT_CEO;WB_2670_JOBS;WB_696_PUBLIC_SECTOR_MANAGEMENT;WB_2048_COMPENSATION_CAREERS_AND_INCENTIVES;WB_723_PUBLIC_ADMINISTRATION;WB_724_HUMAN_RESOURCES_FOR_PUBLIC_SECTOR;WB_1921_PRIVATE_SECTOR_DEVELOPMENT;WB_346_COMPETITIVE_INDUSTRIES;WB_818_INDUSTRY_POLICY_AND_REAL_SECTORS;WB_1281_MANUFACTURING;RETIREMENT;WB_2690_CATEGORIES_OF_EMPLOYMENT;WB_2689_JOBS_DIAGNOSTICS;WB_2896_RETIREMENT;TAX_FNCACT_VENDOR;LEADER;TAX_FNCACT_PRESIDENT;USPEC_POLITICS_GENERAL1;EPU_ECONOMY_HISTORIC;TAX_ETHNICITY;TAX_ETHNICITY_CHINESE;TAX_WORLDLANGUAGES;TAX_WORLDLANGUAGES_CHINESE;TAX_FNCACT_EMPLOYEES;TAX_WORLDLANGUAGES_POLARIS;WB_405_BUSINESS_CLIMATE;WB_2531_INSPECTIONS_LICENSING_AND_PERMITS;WB_2530_BUSINESS_ENVIRONMENT;WB_678_DIGITAL_GOVERNMENT;WB_2944_SERVERS;WB_671_STORAGE_MANAGEMENT;WB_667_ICT_INFRASTRUCTURE;WB_672_NETWORK_MANAGEMENT;WB_133_INFORMATION_AND_COMMUNICATION_TECHNOLOGIES;TAX_FNCACT_OFFICIALS;KILL;SOC_INNOVATION;</t>
  </si>
  <si>
    <t>ECON_STOCKMARKET;TAX_FNCACT;TAX_FNCACT_MANUFACTURER;WB_698_TRADE;TAX_ECON_PRICE;SOC_TECHNOLOGYSECTOR;AFFECT;TAX_FNCACT_ANALYSTS;TAX_FNCACT_ANALYST;</t>
  </si>
  <si>
    <t>WB_2024_ANTI_CORRUPTION_AUTHORITIES;WB_696_PUBLIC_SECTOR_MANAGEMENT;WB_840_JUSTICE;WB_2025_INVESTIGATION;WB_831_GOVERNANCE;WB_832_ANTI_CORRUPTION;WB_1014_CRIMINAL_JUSTICE;WB_1921_PRIVATE_SECTOR_DEVELOPMENT;WB_346_COMPETITIVE_INDUSTRIES;WB_818_INDUSTRY_POLICY_AND_REAL_SECTORS;WB_1281_MANUFACTURING;TAX_MILITARY_TITLE;TAX_MILITARY_TITLE_OFFICERS;TAX_FNCACT;TAX_FNCACT_OFFICERS;TAX_FNCACT_DIRECTORS;TAX_FNCACT_CHIEF;TAX_MILITARY_TITLE_OFFICER;TAX_FNCACT_OFFICER;WB_728_PUBLIC_SERVICE_DELIVERY;WB_723_PUBLIC_ADMINISTRATION;WB_2098_OUTSOURCING;TAX_ECON_PRICE;WB_2670_JOBS;WB_2769_JOBS_STRATEGIES;WB_2840_INTEGRATION;WB_2836_MIGRATION_POLICIES_AND_JOBS;ECON_STOCKMARKET;WB_1291_PUBLIC_HEALTH_INSURANCE;WB_625_HEALTH_ECONOMICS_AND_FINANCE;WB_621_HEALTH_NUTRITION_AND_POPULATION;WB_1287_HEALTH_INSURANCE;GENERAL_HEALTH;MEDICAL;WB_729_PERFORMANCE_MANAGEMENT;WB_725_ORGANIZATIONAL_MANAGEMENT;WB_730_MANAGEMENT_INFORMATION_SYSTEMS;WB_698_TRADE;TAX_WORLDLANGUAGES;TAX_WORLDLANGUAGES_ANGIE;</t>
  </si>
  <si>
    <t>AFFECT;WB_698_TRADE;TAX_FNCACT;TAX_FNCACT_ANALYSTS;TAX_FNCACT_GUIDE;ECON_STOCKMARKET;TAX_ECON_PRICE;TAX_FNCACT_CEO;</t>
  </si>
  <si>
    <t>ECON_STOCKMARKET;TAX_FNCACT;TAX_FNCACT_FOOL;</t>
  </si>
  <si>
    <t>CRISISLEX_T11_UPDATESSYMPATHY;ECON_STOCKMARKET;KILL;CRISISLEX_CRISISLEXREC;CRISISLEX_T02_INJURED;CRISISLEX_T03_DEAD;WB_1921_PRIVATE_SECTOR_DEVELOPMENT;WB_405_BUSINESS_CLIMATE;WB_2531_INSPECTIONS_LICENSING_AND_PERMITS;WB_2530_BUSINESS_ENVIRONMENT;NEGOTIATIONS;UNGP_FORESTS_RIVERS_OCEANS;DELAY;USPEC_UNCERTAINTY1;EPU_CATS_MIGRATION_FEAR_FEAR;PROTEST;STRIKE;EPU_ECONOMY_HISTORIC;</t>
  </si>
  <si>
    <t>WB_698_TRADE;SCIENCE;SOC_INNOVATION;TECH_SUPERCOMPUTING;WB_678_DIGITAL_GOVERNMENT;WB_2944_SERVERS;WB_671_STORAGE_MANAGEMENT;WB_667_ICT_INFRASTRUCTURE;WB_672_NETWORK_MANAGEMENT;WB_133_INFORMATION_AND_COMMUNICATION_TECHNOLOGIES;SOC_EMERGINGTECH;EDUCATION;SOC_POINTSOFINTEREST;SOC_POINTSOFINTEREST_UNIVERSITY;TAX_FNCACT;TAX_FNCACT_MANAGER;TAX_FNCACT_GENERAL_MANAGER;LEADER;TAX_FNCACT_PRESIDENT;USPEC_POLITICS_GENERAL1;TAX_FNCACT_VICE_PRESIDENT;TAX_FNCACT_CHIEF;TAX_FNCACT_EXECUTIVE;TAX_FNCACT_CHIEF_EXECUTIVE;TAX_MILITARY_TITLE;TAX_MILITARY_TITLE_OFFICER;TAX_FNCACT_OFFICER;TAX_FNCACT_EXECUTIVE_OFFICER;TAX_FNCACT_CHIEF_EXECUTIVE_OFFICER;WB_470_EDUCATION;WB_1331_HEALTH_TECHNOLOGIES;WB_1350_PHARMACEUTICALS;WB_621_HEALTH_NUTRITION_AND_POPULATION;TAX_FNCACT_CHAIRMAN;MEDICAL;WB_2453_ORGANIZED_CRIME;WB_2433_CONFLICT_AND_VIOLENCE;WB_2432_FRAGILITY_CONFLICT_AND_VIOLENCE;WB_2456_DRUGS_AND_NARCOTICS;TAX_DISEASE;TAX_DISEASE_GASTROINTESTINAL;TAX_FNCACT_CANDIDATE;TAX_DISEASE_IRRITABLE_BOWEL_SYNDROME;GENERAL_HEALTH;TAX_ECON_PRICE;WB_290_TELECOMMUNICATIONS_ORGANIZATIONAL_DESIGN;WB_288_TELECOMMUNICATIONS_SECTOR_POLICY_AND_REGULATION;WB_286_TELECOMMUNICATIONS_AND_BROADBAND_ACCESS;GENERAL_GOVERNMENT;ECON_STOCKMARKET;</t>
  </si>
  <si>
    <t>TAX_WORLDBIRDS;TAX_WORLDBIRDS_STEPPE_EAGLE;TECH_SUPERCOMPUTING;CRISISLEX_C07_SAFETY;WB_678_DIGITAL_GOVERNMENT;WB_2944_SERVERS;WB_671_STORAGE_MANAGEMENT;WB_667_ICT_INFRASTRUCTURE;WB_672_NETWORK_MANAGEMENT;WB_133_INFORMATION_AND_COMMUNICATION_TECHNOLOGIES;ECON_STOCKMARKET;WB_698_TRADE;TAX_DISEASE;TAX_DISEASE_HEPATITIS;HEALTH_SEXTRANSDISEASE;CRISISLEX_C03_WELLBEING_HEALTH;EDUCATION;TAX_FNCACT;TAX_FNCACT_PROFESSOR;TAX_FNCACT_QUEEN;SOC_POINTSOFINTEREST;SOC_POINTSOFINTEREST_UNIVERSITY;WB_1331_HEALTH_TECHNOLOGIES;WB_2453_ORGANIZED_CRIME;WB_1350_PHARMACEUTICALS;WB_2433_CONFLICT_AND_VIOLENCE;WB_621_HEALTH_NUTRITION_AND_POPULATION;WB_2432_FRAGILITY_CONFLICT_AND_VIOLENCE;WB_2456_DRUGS_AND_NARCOTICS;WB_1614_NUTRITIONAL_PROGRAMS;WB_1609_FOOD_AND_IN_KIND_TRANSFERS;WB_1615_THERAPEUTIC;WB_1466_SOCIAL_ASSISTANCE;WB_697_SOCIAL_PROTECTION_AND_LABOR;TAX_WORLDMAMMALS;TAX_WORLDMAMMALS_HUMAN;WB_1406_DISEASES;WB_1415_COMMUNICABLE_DISEASE;WB_1416_HIV_AND_AIDS;TAX_DISEASE_INFECTION;TAX_DISEASE_HIV;WB_350_FINANCIAL_INFRASTRUCTURE_AND_REMITTANCES;WB_828_ELECTRONIC_PAYMENTS;WB_1920_FINANCIAL_SECTOR_DEVELOPMENT;WB_358_RETAIL_PAYMENTS;LEADER;TAX_FNCACT_PRESIDENT;USPEC_POLITICS_GENERAL1;TAX_FNCACT_VICE_PRESIDENT;TAX_FNCACT_SENIOR_VICE_PRESIDENT;TAX_ETHNICITY;TAX_ETHNICITY_AMERICAN;</t>
  </si>
  <si>
    <t>USPEC_POLICY1;EPU_POLICY;EPU_POLICY_POLICY;EPU_CATS_MIGRATION_FEAR_FEAR;TAX_ETHNICITY;TAX_ETHNICITY_ASIAN;WB_1921_PRIVATE_SECTOR_DEVELOPMENT;WB_346_COMPETITIVE_INDUSTRIES;WB_818_INDUSTRY_POLICY_AND_REAL_SECTORS;WB_1281_MANUFACTURING;TAX_FNCACT;TAX_FNCACT_EXECUTIVES;EPU_ECONOMY_HISTORIC;WB_290_TELECOMMUNICATIONS_ORGANIZATIONAL_DESIGN;WB_288_TELECOMMUNICATIONS_SECTOR_POLICY_AND_REGULATION;WB_286_TELECOMMUNICATIONS_AND_BROADBAND_ACCESS;WB_133_INFORMATION_AND_COMMUNICATION_TECHNOLOGIES;LEADER;TAX_FNCACT_PRESIDENT;USPEC_POLITICS_GENERAL1;EPU_CATS_TAXES;WB_405_BUSINESS_CLIMATE;WB_2531_INSPECTIONS_LICENSING_AND_PERMITS;WB_2530_BUSINESS_ENVIRONMENT;ECON_STOCKMARKET;TAX_FNCACT_ANALYST;PUBLIC_TRANSPORT;</t>
  </si>
  <si>
    <t>TAX_FNCACT;TAX_FNCACT_ANALYSTS;ECON_EARNINGSREPORT;CRISISLEX_CRISISLEXREC;LEADER;TAX_FNCACT_PRESIDENT;USPEC_POLITICS_GENERAL1;CRISISLEX_O02_RESPONSEAGENCIESATCRISIS;KILL;WB_678_DIGITAL_GOVERNMENT;WB_2944_SERVERS;WB_671_STORAGE_MANAGEMENT;WB_667_ICT_INFRASTRUCTURE;WB_672_NETWORK_MANAGEMENT;WB_133_INFORMATION_AND_COMMUNICATION_TECHNOLOGIES;WB_696_PUBLIC_SECTOR_MANAGEMENT;WB_2048_COMPENSATION_CAREERS_AND_INCENTIVES;WB_723_PUBLIC_ADMINISTRATION;WB_724_HUMAN_RESOURCES_FOR_PUBLIC_SECTOR;</t>
  </si>
  <si>
    <t>WB_698_TRADE;TAX_FNCACT;TAX_FNCACT_MANUFACTURER;TAX_FNCACT_VENDOR;TAX_FNCACT_OFFICIALS;PROTEST;ECON_STOCKMARKET;WB_678_DIGITAL_GOVERNMENT;WB_652_ICT_APPLICATIONS;WB_660_BUSINESS_INTELLIGENCE;WB_658_ENTERPRISE_APPLICATIONS;WB_133_INFORMATION_AND_COMMUNICATION_TECHNOLOGIES;TAX_ETHNICITY;TAX_ETHNICITY_INDIAN;TAX_FNCACT_WORKERS;</t>
  </si>
  <si>
    <t>TAX_FNCACT;TAX_FNCACT_TRADER;TAX_FNCACT_ANALYSTS;WB_698_TRADE;EPU_ECONOMY_HISTORIC;TAX_FNCACT_CEO;</t>
  </si>
  <si>
    <t>TAX_FNCACT;TAX_FNCACT_VENDOR;WB_507_ENERGY_AND_EXTRACTIVES;WB_533_ENERGY_EFFICIENCY;GENERAL_HEALTH;MEDICAL;CRISISLEX_C03_WELLBEING_HEALTH;WB_1331_HEALTH_TECHNOLOGIES;WB_621_HEALTH_NUTRITION_AND_POPULATION;WB_1362_MEDICAL_EQUIPMENT;TAX_FNCACT_OFFICIALS;WB_678_DIGITAL_GOVERNMENT;WB_2943_SWITCHES;WB_667_ICT_INFRASTRUCTURE;WB_672_NETWORK_MANAGEMENT;WB_133_INFORMATION_AND_COMMUNICATION_TECHNOLOGIES;WB_2416_INTERNET_OF_THINGS;WB_2399_ICT_INNOVATION_AND_TRANSFORMATION;LEADER;TAX_FNCACT_PRESIDENT;USPEC_POLITICS_GENERAL1;TAX_FNCACT_VICE_PRESIDENT;TAX_FNCACT_MANAGER;TAX_FNCACT_GENERAL_MANAGER;WB_1448_DEMOGRAPHIC_CHANGE;WB_643_AGING_POPULATION;</t>
  </si>
  <si>
    <t>TAX_ECON_PRICE;DELAY;USPEC_UNCERTAINTY1;WB_1921_PRIVATE_SECTOR_DEVELOPMENT;WB_376_INNOVATION_TECHNOLOGY_AND_ENTREPRENEURSHIP;WB_1917_INTELLECTUAL_PROPERTY;WB_377_FIRM_INNOVATION_PRODUCTIVITY_AND_GROWTH;WB_845_LEGAL_AND_REGULATORY_FRAMEWORK;WB_696_PUBLIC_SECTOR_MANAGEMENT;WB_851_INTELLECTUAL_PROPERTY_RIGHTS;WB_1041_PATENTS;WB_1039_PROPERTY_LAWS_AND_REGULATIONS;WB_405_BUSINESS_CLIMATE;WB_2531_INSPECTIONS_LICENSING_AND_PERMITS;WB_2530_BUSINESS_ENVIRONMENT;TAX_FNCACT;TAX_FNCACT_SPOKESMAN;WB_2048_COMPENSATION_CAREERS_AND_INCENTIVES;WB_723_PUBLIC_ADMINISTRATION;WB_724_HUMAN_RESOURCES_FOR_PUBLIC_SECTOR;DISCRIMINATION;MEDIA_SOCIAL;</t>
  </si>
  <si>
    <t>ECON_STOCKMARKET;TAX_ECON_PRICE;WB_1331_HEALTH_TECHNOLOGIES;WB_1350_PHARMACEUTICALS;WB_621_HEALTH_NUTRITION_AND_POPULATION;TAX_FNCACT;TAX_FNCACT_ANALYSTS;TAX_FNCACT_ANALYST;TAX_FNCACT_RESEARCH_ANALYST;WB_698_TRADE;AFFECT;TAX_FNCACT_OFFICIAL;</t>
  </si>
  <si>
    <t>themarketbusiness.com</t>
  </si>
  <si>
    <t>TAX_FNCACT;TAX_FNCACT_FOOL;WB_678_DIGITAL_GOVERNMENT;WB_2944_SERVERS;WB_671_STORAGE_MANAGEMENT;WB_667_ICT_INFRASTRUCTURE;WB_672_NETWORK_MANAGEMENT;WB_133_INFORMATION_AND_COMMUNICATION_TECHNOLOGIES;EPU_ECONOMY_HISTORIC;MANMADE_DISASTER_IMPLIED;WB_1921_PRIVATE_SECTOR_DEVELOPMENT;WB_346_COMPETITIVE_INDUSTRIES;WB_818_INDUSTRY_POLICY_AND_REAL_SECTORS;WB_1281_MANUFACTURING;DELAY;USPEC_UNCERTAINTY1;CRISISLEX_C04_LOGISTICS_TRANSPORT;TAX_ECON_PRICE;TAX_DISEASE;TAX_DISEASE_HEADACHE;UNGP_FORESTS_RIVERS_OCEANS;ECON_STOCKMARKET;USPEC_POLICY1;EPU_POLICY;EPU_POLICY_POLICY;EPU_CATS_REGULATION;</t>
  </si>
  <si>
    <t>SCIENCE;TECH_SUPERCOMPUTING;MEDIA_SOCIAL;WB_678_DIGITAL_GOVERNMENT;WB_2944_SERVERS;WB_671_STORAGE_MANAGEMENT;WB_667_ICT_INFRASTRUCTURE;WB_672_NETWORK_MANAGEMENT;WB_133_INFORMATION_AND_COMMUNICATION_TECHNOLOGIES;</t>
  </si>
  <si>
    <t>ECON_STOCKMARKET;WB_1068_MARKET_FAILURES_VERSUS_GOVERNMENT_FAILURES;WB_440_MACROECONOMIC_MONITORING;WB_439_MACROECONOMIC_AND_STRUCTURAL_POLICIES;WB_473_GROWTH_DIAGNOSTICS;USPEC_UNCERTAINTY1;CRISISLEX_CRISISLEXREC;TAX_WORLDLANGUAGES;TAX_WORLDLANGUAGES_POLARIS;</t>
  </si>
  <si>
    <t>ECON_STOCKMARKET;TAX_ECON_PRICE;TAX_FNCACT;TAX_FNCACT_ANALYST;TAX_WORLDLANGUAGES;TAX_WORLDLANGUAGES_POLARIS;TECH_VIRTUALREALITY;LEADER;TAX_FNCACT_PRESIDENT;USPEC_POLITICS_GENERAL1;TAX_FNCACT_VICE_PRESIDENT;TAX_FNCACT_SENIOR_VICE_PRESIDENT;TAX_FNCACT_CHIEF;TAX_FNCACT_ARCHITECT;SHORTAGE;EPU_CATS_MIGRATION_FEAR_FEAR;TAX_FNCACT_CEO;WB_1921_PRIVATE_SECTOR_DEVELOPMENT;WB_346_COMPETITIVE_INDUSTRIES;WB_818_INDUSTRY_POLICY_AND_REAL_SECTORS;WB_1281_MANUFACTURING;</t>
  </si>
  <si>
    <t>telegraf.by</t>
  </si>
  <si>
    <t>WB_678_DIGITAL_GOVERNMENT;WB_2944_SERVERS;WB_671_STORAGE_MANAGEMENT;WB_667_ICT_INFRASTRUCTURE;WB_672_NETWORK_MANAGEMENT;WB_133_INFORMATION_AND_COMMUNICATION_TECHNOLOGIES;CRISISLEX_C07_SAFETY;WB_1921_PRIVATE_SECTOR_DEVELOPMENT;WB_376_INNOVATION_TECHNOLOGY_AND_ENTREPRENEURSHIP;WB_1917_INTELLECTUAL_PROPERTY;WB_377_FIRM_INNOVATION_PRODUCTIVITY_AND_GROWTH;WHISTLEBLOWER;USPEC_POLICY1;EPU_ECONOMY;EPU_ECONOMY_HISTORIC;TAX_ETHNICITY;TAX_ETHNICITY_CHINESE;TAX_WORLDLANGUAGES;TAX_WORLDLANGUAGES_CHINESE;WB_405_BUSINESS_CLIMATE;WB_2531_INSPECTIONS_LICENSING_AND_PERMITS;WB_2530_BUSINESS_ENVIRONMENT;CRISISLEX_T11_UPDATESSYMPATHY;ECON_WORLDCURRENCIES;ECON_WORLDCURRENCIES_DOLLARS;WB_696_PUBLIC_SECTOR_MANAGEMENT;WB_840_JUSTICE;WB_2670_JOBS;WB_2769_JOBS_STRATEGIES;WB_2840_INTEGRATION;WB_2836_MIGRATION_POLICIES_AND_JOBS;</t>
  </si>
  <si>
    <t>ECON_STOCKMARKET;TAX_FNCACT;TAX_FNCACT_DIRECTORS;APPOINTMENT;TAX_FNCACT_BOARD_MEMBER;TAX_FNCACT_CHAIRMAN;TAX_FNCACT_CHAIRMAN_OF_THE_BOARD;KILL;SOC_INNOVATION;USPEC_POLITICS_GENERAL1;WB_696_PUBLIC_SECTOR_MANAGEMENT;WB_2048_COMPENSATION_CAREERS_AND_INCENTIVES;WB_723_PUBLIC_ADMINISTRATION;WB_724_HUMAN_RESOURCES_FOR_PUBLIC_SECTOR;UNGP_FORESTS_RIVERS_OCEANS;WB_831_GOVERNANCE;WB_728_PUBLIC_SERVICE_DELIVERY;WB_845_LEGAL_AND_REGULATORY_FRAMEWORK;WB_507_ENERGY_AND_EXTRACTIVES;WB_410_BUSINESS_LAW_AND_REGULATION;WB_417_CORPORATE_GOVERNANCE;WB_515_POWER_SECTOR_POLICY_AND_INSTITUTIONS;WB_519_UTILITIES_GOVERNANCE_AND_PERFORMANCE;WB_1920_FINANCIAL_SECTOR_DEVELOPMENT;WB_847_COMPANY_AND_CORPORATE_LAW;WB_332_CAPITAL_MARKETS;WB_721_STATE_OWNED_ENTERPRISES;TAX_FNCACT_EXECUTIVE;WB_2670_JOBS;TAX_FNCACT_CEO;MEDIA_SOCIAL;WB_851_INTELLECTUAL_PROPERTY_RIGHTS;WB_1042_TRADEMARKS;WB_1039_PROPERTY_LAWS_AND_REGULATIONS;TAX_WORLDLANGUAGES;TAX_WORLDLANGUAGES_POLARI;CRISISLEX_T03_DEAD;WB_678_DIGITAL_GOVERNMENT;WB_694_BROADCAST_AND_MEDIA;WB_133_INFORMATION_AND_COMMUNICATION_TECHNOLOGIES;LEADER;TAX_FNCACT_PRESIDENT;TAX_FNCACT_VICE_PRESIDENT;TAX_FNCACT_SENIOR_VICE_PRESIDENT;TAX_FNCACT_CHIEF;TAX_MILITARY_TITLE;TAX_MILITARY_TITLE_OFFICER;TAX_FNCACT_OFFICER;TAX_FNCACT_CHIEF_FINANCIAL_OFFICER;TAX_FNCACT_TREASURER;</t>
  </si>
  <si>
    <t>jeuxactu.com</t>
  </si>
  <si>
    <t>iusbpreface.com</t>
  </si>
  <si>
    <t>SOC_POINTSOFINTEREST;SOC_POINTSOFINTEREST_HEADQUARTERS;WB_728_PUBLIC_SERVICE_DELIVERY;WB_696_PUBLIC_SECTOR_MANAGEMENT;WB_723_PUBLIC_ADMINISTRATION;WB_2098_OUTSOURCING;WB_678_DIGITAL_GOVERNMENT;WB_652_ICT_APPLICATIONS;WB_666_APPLICATION_DEVELOPMENT;WB_658_ENTERPRISE_APPLICATIONS;WB_133_INFORMATION_AND_COMMUNICATION_TECHNOLOGIES;ECON_HOUSING_PRICES;ECON_WORLDCURRENCIES;ECON_WORLDCURRENCIES_DOLLARS;TAX_ECON_PRICE;AFFECT;WB_2944_SERVERS;WB_671_STORAGE_MANAGEMENT;WB_667_ICT_INFRASTRUCTURE;WB_672_NETWORK_MANAGEMENT;ECON_STOCKMARKET;WB_698_TRADE;TAX_FNCACT;TAX_FNCACT_PEERS;</t>
  </si>
  <si>
    <t>TAX_FNCACT;TAX_FNCACT_EXECUTIVE;GENERAL_HEALTH;MEDICAL;LEADER;TAX_FNCACT_PRESIDENT;USPEC_POLITICS_GENERAL1;TAX_FNCACT_VICE_PRESIDENT;WB_678_DIGITAL_GOVERNMENT;WB_2944_SERVERS;WB_671_STORAGE_MANAGEMENT;WB_667_ICT_INFRASTRUCTURE;WB_672_NETWORK_MANAGEMENT;WB_133_INFORMATION_AND_COMMUNICATION_TECHNOLOGIES;EPU_ECONOMY_HISTORIC;TAX_FNCACT_SENIOR_VICE_PRESIDENT;TAX_FNCACT_OFFICIALS;UNGP_FORESTS_RIVERS_OCEANS;TECH_VIRTUALREALITY;TAX_FNCACT_MANAGER;TAX_FNCACT_GENERAL_MANAGER;TAX_FNCACT_EXECUTIVE_VICE_PRESIDENT;WB_2670_JOBS;WB_696_PUBLIC_SECTOR_MANAGEMENT;WB_2048_COMPENSATION_CAREERS_AND_INCENTIVES;WB_723_PUBLIC_ADMINISTRATION;WB_724_HUMAN_RESOURCES_FOR_PUBLIC_SECTOR;TAX_FNCACT_PRINCIPAL;TAX_FNCACT_ENGINEER;</t>
  </si>
  <si>
    <t>WB_678_DIGITAL_GOVERNMENT;WB_2384_APPLICATION_PROGRAMMING_INTERFACES;WB_2375_ICT_METHODS_AND_PROCEDURES;WB_133_INFORMATION_AND_COMMUNICATION_TECHNOLOGIES;PROTEST;WB_1921_PRIVATE_SECTOR_DEVELOPMENT;WB_346_COMPETITIVE_INDUSTRIES;WB_818_INDUSTRY_POLICY_AND_REAL_SECTORS;WB_1281_MANUFACTURING;TECH_VIRTUALREALITY;TAX_FNCACT;TAX_FNCACT_CHIEF;TAX_MILITARY_TITLE;TAX_MILITARY_TITLE_OFFICER;TAX_FNCACT_OFFICER;TAX_FNCACT_ANALYST;SCIENCE;SOC_INNOVATION;WB_507_ENERGY_AND_EXTRACTIVES;WB_533_ENERGY_EFFICIENCY;MEDIA_SOCIAL;</t>
  </si>
  <si>
    <t>TAX_FNCACT;TAX_FNCACT_ANALYSTS;EPU_ECONOMY;EPU_ECONOMY_HISTORIC;TAX_ECON_PRICE;WB_698_TRADE;WB_678_DIGITAL_GOVERNMENT;WB_2944_SERVERS;WB_671_STORAGE_MANAGEMENT;WB_667_ICT_INFRASTRUCTURE;WB_672_NETWORK_MANAGEMENT;WB_133_INFORMATION_AND_COMMUNICATION_TECHNOLOGIES;UNGP_FORESTS_RIVERS_OCEANS;AFFECT;TAX_WORLDLANGUAGES;TAX_WORLDLANGUAGES_LEHAR;EPU_CATS_REGULATION;</t>
  </si>
  <si>
    <t>crn.com.au</t>
  </si>
  <si>
    <t>WB_678_DIGITAL_GOVERNMENT;WB_2944_SERVERS;WB_671_STORAGE_MANAGEMENT;WB_667_ICT_INFRASTRUCTURE;WB_672_NETWORK_MANAGEMENT;WB_133_INFORMATION_AND_COMMUNICATION_TECHNOLOGIES;WB_698_TRADE;TAX_FNCACT;TAX_FNCACT_CHIEF;TAX_FNCACT_EXECUTIVE;TAX_FNCACT_CHIEF_EXECUTIVE;ARMEDCONFLICT;TAX_FNCACT_ANALYST;MANMADE_DISASTER_IMPLIED;AFFECT;TAX_FNCACT_ANALYSTS;</t>
  </si>
  <si>
    <t>ECON_STOCKMARKET;WB_1331_HEALTH_TECHNOLOGIES;WB_1350_PHARMACEUTICALS;WB_621_HEALTH_NUTRITION_AND_POPULATION;TAX_FNCACT;TAX_FNCACT_PRINCIPAL;TAX_WORLDMAMMALS;TAX_WORLDMAMMALS_BEAR;ELECTION;TAX_ECON_PRICE;TAX_FNCACT_CHIEF;SCIENCE;TAX_FNCACT_SCIENTIST;TAX_FNCACT_TRADERS;</t>
  </si>
  <si>
    <t>WB_2937_SILVER;WB_507_ENERGY_AND_EXTRACTIVES;WB_895_MINING_SYSTEMS;WB_1699_METAL_ORE_MINING;DELAY;TAX_ECON_PRICE;TAX_FNCACT;TAX_FNCACT_DESIGNER;TAX_FNCACT_REPRESENTATIVES;ECON_STOCKMARKET;MEDIA_SOCIAL;RETIREMENT;</t>
  </si>
  <si>
    <t>TAX_ECON_PRICE;TAX_ETHNICITY;TAX_ETHNICITY_DUTCH;TAX_WORLDLANGUAGES;TAX_WORLDLANGUAGES_DUTCH;TAX_FNCACT;TAX_FNCACT_ANALYSTS;WB_1920_FINANCIAL_SECTOR_DEVELOPMENT;WB_332_CAPITAL_MARKETS;TAX_FNCACT_ANALYST;WB_698_TRADE;AFFECT;</t>
  </si>
  <si>
    <t>ECON_STOCKMARKET;ENV_OIL;ECON_OILPRICE;ENV_NATURALGAS;WB_135_TRANSPORT;WB_698_TRADE;TAX_ETHNICITY;TAX_ETHNICITY_AMERICAN;TAX_FNCACT;TAX_FNCACT_CHILDREN;WB_1150_VOLATILITY;WB_1104_MACROECONOMIC_VULNERABILITY_AND_DEBT;TAX_ECON_PRICE;WB_678_DIGITAL_GOVERNMENT;WB_694_BROADCAST_AND_MEDIA;WB_133_INFORMATION_AND_COMMUNICATION_TECHNOLOGIES;MARITIME;</t>
  </si>
  <si>
    <t>WB_2670_JOBS;WB_1467_EDUCATION_FOR_ALL;WB_470_EDUCATION;WB_2131_EMPLOYABILITY_SKILLS_AND_JOBS;WB_1484_EDUCATION_SKILLS_DEVELOPMENT_AND_LABOR_MARKET;TAX_ECON_PRICE;WB_728_PUBLIC_SERVICE_DELIVERY;WB_696_PUBLIC_SECTOR_MANAGEMENT;WB_723_PUBLIC_ADMINISTRATION;WB_2098_OUTSOURCING;WB_678_DIGITAL_GOVERNMENT;WB_652_ICT_APPLICATIONS;WB_666_APPLICATION_DEVELOPMENT;WB_658_ENTERPRISE_APPLICATIONS;WB_133_INFORMATION_AND_COMMUNICATION_TECHNOLOGIES;TAX_FNCACT;TAX_FNCACT_EMPLOYEES;TAX_FNCACT_SPOKESMAN;TAX_FNCACT_ENGINEERS;WB_2937_SILVER;WB_507_ENERGY_AND_EXTRACTIVES;WB_895_MINING_SYSTEMS;WB_1699_METAL_ORE_MINING;NEGOTIATIONS;WB_840_JUSTICE;WB_2473_DIPLOMACY_AND_NEGOTIATIONS;WB_939_NEGOTIATION;WB_2470_PEACE_OPERATIONS_AND_CONFLICT_MANAGEMENT;WB_936_ALTERNATIVE_DISPUTE_RESOLUTION;WB_2432_FRAGILITY_CONFLICT_AND_VIOLENCE;WB_843_DISPUTE_RESOLUTION;WB_2471_PEACEKEEPING;DELAY;</t>
  </si>
  <si>
    <t>MANMADE_DISASTER_IMPLIED;WB_728_PUBLIC_SERVICE_DELIVERY;WB_696_PUBLIC_SECTOR_MANAGEMENT;WB_723_PUBLIC_ADMINISTRATION;WB_2098_OUTSOURCING;WB_678_DIGITAL_GOVERNMENT;WB_652_ICT_APPLICATIONS;WB_666_APPLICATION_DEVELOPMENT;WB_658_ENTERPRISE_APPLICATIONS;WB_133_INFORMATION_AND_COMMUNICATION_TECHNOLOGIES;ECON_HOUSING_PRICES;WB_1458_HEALTH_PROMOTION_AND_DISEASE_PREVENTION;WB_635_PUBLIC_HEALTH;WB_1464_HEALTH_OF_THE_DISABLED;WB_621_HEALTH_NUTRITION_AND_POPULATION;WB_2937_SILVER;WB_507_ENERGY_AND_EXTRACTIVES;WB_895_MINING_SYSTEMS;WB_1699_METAL_ORE_MINING;NEGOTIATIONS;WB_840_JUSTICE;WB_2473_DIPLOMACY_AND_NEGOTIATIONS;WB_939_NEGOTIATION;WB_2470_PEACE_OPERATIONS_AND_CONFLICT_MANAGEMENT;WB_936_ALTERNATIVE_DISPUTE_RESOLUTION;WB_2432_FRAGILITY_CONFLICT_AND_VIOLENCE;WB_843_DISPUTE_RESOLUTION;WB_2471_PEACEKEEPING;DELAY;TAX_ECON_PRICE;TAX_FNCACT;TAX_FNCACT_DECISION_MAKERS;WB_566_ENVIRONMENT_AND_NATURAL_RESOURCES;WB_590_ECOSYSTEMS;TAX_FNCACT_ANALYSTS;TAX_FNCACT_ANALYST;TAX_FNCACT_WRITER;</t>
  </si>
  <si>
    <t>investopedia.com</t>
  </si>
  <si>
    <t>EDUCATION;SOC_POINTSOFINTEREST;SOC_POINTSOFINTEREST_UNIVERSITY;ECON_STOCKMARKET;TAX_FNCACT;TAX_FNCACT_INVENTOR;TAX_ETHNICITY;TAX_ETHNICITY_MES;TRANSPARENCY;LEADER;TAX_FNCACT_PRESIDENT;USPEC_POLITICS_GENERAL1;TAX_FNCACT_VICE_PRESIDENT;TAX_FNCACT_MANAGER;TAX_FNCACT_GENERAL_MANAGER;CRISISLEX_T11_UPDATESSYMPATHY;SCIENCE;SOC_INNOVATION;MANMADE_DISASTER_IMPLIED;TAX_FNCACT_EMPLOYEES;MEDIA_SOCIAL;WB_845_LEGAL_AND_REGULATORY_FRAMEWORK;WB_696_PUBLIC_SECTOR_MANAGEMENT;WB_851_INTELLECTUAL_PROPERTY_RIGHTS;WB_1042_TRADEMARKS;WB_1039_PROPERTY_LAWS_AND_REGULATIONS;TAX_FNCACT_MANUFACTURER;IDEOLOGY;WB_1921_PRIVATE_SECTOR_DEVELOPMENT;WB_346_COMPETITIVE_INDUSTRIES;WB_818_INDUSTRY_POLICY_AND_REAL_SECTORS;WB_1281_MANUFACTURING;AFFECT;USPEC_POLICY1;ECON_DEBT;WB_1104_MACROECONOMIC_VULNERABILITY_AND_DEBT;WB_450_DEBT;TAX_FNCACT_PRINCIPAL;</t>
  </si>
  <si>
    <t>TAX_ETHNICITY;TAX_ETHNICITY_AMERICAN;WB_1921_PRIVATE_SECTOR_DEVELOPMENT;WB_346_COMPETITIVE_INDUSTRIES;WB_1226_INDUSTRIAL_CLUSTERS_AND_VALUE_CHAINS;ECON_STOCKMARKET;TAX_FNCACT;TAX_FNCACT_LEADERS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USPEC_POLICY1;WB_507_ENERGY_AND_EXTRACTIVES;WB_533_ENERGY_EFFICIENCY;TAX_FNCACT_DIRECTOR;ENV_CLIMATECHANGE;WB_135_TRANSPORT;CRISISLEX_T11_UPDATESSYMPATHY;SCIENCE;SOC_INNOVATION;TAX_FNCACT_EMPLOYEES;MEDIA_SOCIAL;</t>
  </si>
  <si>
    <t>WB_698_TRADE;SOC_INNOVATION;MEDIA_MSM;TAX_FNCACT;TAX_FNCACT_SPECIALIST;TAX_FNCACT_ENGINEERS;ECON_STOCKMARKET;PROTEST;TAX_FNCACT_PRINCIPAL;TAX_FNCACT_ANALYST;</t>
  </si>
  <si>
    <t>WB_678_DIGITAL_GOVERNMENT;WB_694_BROADCAST_AND_MEDIA;WB_133_INFORMATION_AND_COMMUNICATION_TECHNOLOGIES;TAX_FNCACT;TAX_FNCACT_DESIGNER;CRISISLEX_C03_WELLBEING_HEALTH;CRISISLEX_T06_SUPPLIES;CRISISLEX_T02_INJURED;ECON_STOCKMARKET;DELAY;USPEC_UNCERTAINTY1;CRISISLEX_C04_LOGISTICS_TRANSPORT;CRISISLEX_T04_INFRASTRUCTURE;SOC_INNOVATION;TAX_FNCACT_CHAMPION;TAX_FNCACT_KILLER;CRISISLEX_T01_CAUTION_ADVICE;WB_1921_PRIVATE_SECTOR_DEVELOPMENT;WB_346_COMPETITIVE_INDUSTRIES;WB_818_INDUSTRY_POLICY_AND_REAL_SECTORS;WB_1281_MANUFACTURING;</t>
  </si>
  <si>
    <t>DELAY;USPEC_UNCERTAINTY1;CRISISLEX_C04_LOGISTICS_TRANSPORT;TAX_FNCACT;TAX_FNCACT_OFFICIALS;TAX_FNCACT_OFFICIAL;TAX_FNCACT_VENDOR;WB_678_DIGITAL_GOVERNMENT;WB_2944_SERVERS;WB_671_STORAGE_MANAGEMENT;WB_667_ICT_INFRASTRUCTURE;WB_672_NETWORK_MANAGEMENT;WB_133_INFORMATION_AND_COMMUNICATION_TECHNOLOGIES;WB_135_TRANSPORT;WB_1174_WAREHOUSING_AND_STORAGE;WB_793_TRANSPORT_AND_LOGISTICS_SERVICES;TAX_FNCACT_EXECUTIVES;WB_566_ENVIRONMENT_AND_NATURAL_RESOURCES;WB_590_ECOSYSTEMS;EPU_ECONOMY_HISTORIC;TAX_FNCACT_ANALYSTS;SCIENCE;SOC_INNOVATION;TAX_ECON_PRICE;LEADER;TAX_FNCACT_PRESIDENT;USPEC_POLITICS_GENERAL1;TAX_FNCACT_VICE_PRESIDENT;TAX_FNCACT_MANAGER;TAX_FNCACT_GENERAL_MANAGER;WB_2601_TRADE_LINKAGES_SPILLOVERS_AND_CONNECTIVITY;WB_772_TRADE_FACILITATION_AND_LOGISTICS;WB_699_URBAN_DEVELOPMENT;WB_866_CONNECTIVITY_AND_LAGGING_REGIONS;WB_698_TRADE;WB_797_NATIONAL_URBAN_POLICIES;TAX_FNCACT_DIRECTOR;MEDIA_MSM;</t>
  </si>
  <si>
    <t>techtimes.com</t>
  </si>
  <si>
    <t>INFO_RUMOR;ECON_STOCKMARKET;TAX_ECON_PRICE;TAX_FNCACT;TAX_FNCACT_INSIDER;TAX_FNCACT_DRIVER;WB_678_DIGITAL_GOVERNMENT;WB_2947_OPERATING_SYSTEMS;WB_667_ICT_INFRASTRUCTURE;WB_669_SOFTWARE_INFRASTRUCTURE;WB_133_INFORMATION_AND_COMMUNICATION_TECHNOLOGIES;ECON_MONOPOLY;WB_135_TRANSPORT;WB_1803_TRANSPORT_INFRASTRUCTURE;WB_167_PORTS;WB_2944_SERVERS;WB_671_STORAGE_MANAGEMENT;WB_672_NETWORK_MANAGEMENT;WB_1921_PRIVATE_SECTOR_DEVELOPMENT;WB_376_INNOVATION_TECHNOLOGY_AND_ENTREPRENEURSHIP;WB_1917_INTELLECTUAL_PROPERTY;WB_377_FIRM_INNOVATION_PRODUCTIVITY_AND_GROWTH;TAX_ETHNICITY;TAX_ETHNICITY_KOREAN;TAX_WORLDLANGUAGES;TAX_WORLDLANGUAGES_KOREAN;</t>
  </si>
  <si>
    <t>WB_698_TRADE;TAX_ECON_PRICE;TAX_FNCACT;TAX_FNCACT_ANALYSTS;ECON_STOCKMARKET;WB_2416_INTERNET_OF_THINGS;WB_2399_ICT_INNOVATION_AND_TRANSFORMATION;WB_133_INFORMATION_AND_COMMUNICATION_TECHNOLOGIES;WB_2601_TRADE_LINKAGES_SPILLOVERS_AND_CONNECTIVITY;WB_772_TRADE_FACILITATION_AND_LOGISTICS;WB_699_URBAN_DEVELOPMENT;WB_866_CONNECTIVITY_AND_LAGGING_REGIONS;WB_797_NATIONAL_URBAN_POLICIES;WB_135_TRANSPORT;WB_1174_WAREHOUSING_AND_STORAGE;WB_793_TRANSPORT_AND_LOGISTICS_SERVICES;MEDIA_MSM;WB_286_TELECOMMUNICATIONS_AND_BROADBAND_ACCESS;WB_2120_SATELLITES;WB_2329_ACCESS_AND_CONNECTIVITY;CRISISLEX_C07_SAFETY;WB_1921_PRIVATE_SECTOR_DEVELOPMENT;WB_346_COMPETITIVE_INDUSTRIES;WB_818_INDUSTRY_POLICY_AND_REAL_SECTORS;WB_1281_MANUFACTURING;</t>
  </si>
  <si>
    <t>TAX_FNCACT;TAX_FNCACT_FOOL;ECON_STOCKMARKET;TAX_FNCACT_SPECIALIST;EPU_CATS_MIGRATION_FEAR_FEAR;CRISISLEX_C07_SAFETY;TAX_FNCACT_HERO;GEN_HOLIDAY;TAX_FNCACT_ANALYST;WB_1921_PRIVATE_SECTOR_DEVELOPMENT;WB_405_BUSINESS_CLIMATE;WB_2531_INSPECTIONS_LICENSING_AND_PERMITS;WB_2530_BUSINESS_ENVIRONMENT;TAX_ETHNICITY;TAX_ETHNICITY_CHINESE;TAX_WORLDLANGUAGES;TAX_WORLDLANGUAGES_CHINESE;WB_678_DIGITAL_GOVERNMENT;WB_2944_SERVERS;WB_671_STORAGE_MANAGEMENT;WB_667_ICT_INFRASTRUCTURE;WB_672_NETWORK_MANAGEMENT;WB_133_INFORMATION_AND_COMMUNICATION_TECHNOLOGIES;EPU_ECONOMY_HISTORIC;TAX_ETHNICITY_BLACK;USPEC_POLICY1;EPU_POLICY;EPU_POLICY_POLICY;EPU_CATS_REGULATION;</t>
  </si>
  <si>
    <t>WB_698_TRADE;ALLIANCE;TAX_FNCACT;TAX_FNCACT_CEO;TECH_VIRTUALREALITY;LEADER;TAX_FNCACT_PRESIDENT;USPEC_POLITICS_GENERAL1;TAX_FNCACT_VICE_PRESIDENT;TAX_FNCACT_SENIOR_VICE_PRESIDENT;TAX_FNCACT_CHIEF;TAX_FNCACT_ARCHITECT;TAX_ECON_PRICE;TAX_WORLDMAMMALS;TAX_WORLDMAMMALS_BEARS;TAX_FNCACT_MONK;SCIENCE;SOC_INNOVATION;ECON_ENTREPRENEURSHIP;WB_678_DIGITAL_GOVERNMENT;WB_652_ICT_APPLICATIONS;WB_658_ENTERPRISE_APPLICATIONS;WB_133_INFORMATION_AND_COMMUNICATION_TECHNOLOGIES;ECON_STOCKMARKET;</t>
  </si>
  <si>
    <t>wallstreetpit.com</t>
  </si>
  <si>
    <t>ECON_STOCKMARKET;TAX_FNCACT;TAX_FNCACT_BROKER;WB_698_TRADE;MEDICAL;WB_1331_HEALTH_TECHNOLOGIES;WB_1350_PHARMACEUTICALS;WB_621_HEALTH_NUTRITION_AND_POPULATION;TAX_DISEASE;TAX_DISEASE_CANCER;WB_1406_DISEASES;WB_1431_CANCER;WB_1427_NON_COMMUNICABLE_DISEASE_AND_INJURY;TAX_DISEASE_BREAST_CANCER;WB_1921_PRIVATE_SECTOR_DEVELOPMENT;WB_405_BUSINESS_CLIMATE;WB_2531_INSPECTIONS_LICENSING_AND_PERMITS;WB_2530_BUSINESS_ENVIRONMENT;CRISISLEX_T08_MISSINGFOUNDTRAPPEDPEOPLE;SCIENCE;NEGOTIATIONS;CRISISLEX_O01_WEATHER;ENV_WINDPOWER;WB_529_WIND_ENERGY;WB_507_ENERGY_AND_EXTRACTIVES;WB_525_RENEWABLE_ENERGY;CRISISLEX_T04_INFRASTRUCTURE;SOC_POINTSOFINTEREST;SOC_POINTSOFINTEREST_HOSPITALS;CRISISLEX_T01_CAUTION_ADVICE;AFFECT;</t>
  </si>
  <si>
    <t>guru3d.com</t>
  </si>
  <si>
    <t>INFO_RUMOR;WB_678_DIGITAL_GOVERNMENT;WB_2944_SERVERS;WB_671_STORAGE_MANAGEMENT;WB_667_ICT_INFRASTRUCTURE;WB_672_NETWORK_MANAGEMENT;WB_133_INFORMATION_AND_COMMUNICATION_TECHNOLOGIES;TAX_WORLDMAMMALS;TAX_WORLDMAMMALS_BOBCAT;TAX_ETHNICITY;TAX_ETHNICITY_BLACK;WB_1921_PRIVATE_SECTOR_DEVELOPMENT;WB_405_BUSINESS_CLIMATE;WB_2531_INSPECTIONS_LICENSING_AND_PERMITS;WB_2530_BUSINESS_ENVIRONMENT;</t>
  </si>
  <si>
    <t>ECON_STOCKMARKET;TAX_FNCACT;TAX_FNCACT_OFFICIAL;TAX_WORLDLANGUAGES;TAX_WORLDLANGUAGES_POLARIS;MOVEMENT_GENERAL;WB_698_TRADE;SCIENCE;SOC_INNOVATION;</t>
  </si>
  <si>
    <t>WB_678_DIGITAL_GOVERNMENT;WB_694_BROADCAST_AND_MEDIA;WB_133_INFORMATION_AND_COMMUNICATION_TECHNOLOGIES;ECON_STOCKMARKET;ECON_WORLDCURRENCIES;ECON_WORLDCURRENCIES_DOLLAR;TAX_FNCACT;TAX_FNCACT_ANALYST;TAX_FNCACT_DIRECTORS;TAX_FNCACT_INSIDERS;TAX_FNCACT_CEO;INFO_RUMOR;MANMADE_DISASTER_IMPLIED;WB_2670_JOBS;WB_696_PUBLIC_SECTOR_MANAGEMENT;WB_2048_COMPENSATION_CAREERS_AND_INCENTIVES;WB_723_PUBLIC_ADMINISTRATION;WB_724_HUMAN_RESOURCES_FOR_PUBLIC_SECTOR;WB_1921_PRIVATE_SECTOR_DEVELOPMENT;WB_346_COMPETITIVE_INDUSTRIES;WB_818_INDUSTRY_POLICY_AND_REAL_SECTORS;WB_1281_MANUFACTURING;TAX_FNCACT_ANALYSTS;MEDIA_MSM;KILL;ECON_BANKRUPTCY;TAX_FNCACT_FOUNDER;TAX_MILITARY_TITLE;TAX_MILITARY_TITLE_COLONEL;TAX_FNCACT_COLONEL;TAX_ETHNICITY;TAX_ETHNICITY_AMERICAN;TAX_WORLDMAMMALS;TAX_WORLDMAMMALS_HUMAN;SCIENCE;SOC_INNOVATION;TAX_FNCACT_AUTHOR;</t>
  </si>
  <si>
    <t>TAX_FNCACT;TAX_FNCACT_TRADERS;ECON_STOCKMARKET;WB_1331_HEALTH_TECHNOLOGIES;WB_1350_PHARMACEUTICALS;WB_621_HEALTH_NUTRITION_AND_POPULATION;EPU_ECONOMY_HISTORIC;LEADER;TAX_FNCACT_PRESIDENT;USPEC_POLITICS_GENERAL1;TAX_FNCACT_VICE_PRESIDENT;WB_698_TRADE;TAX_ECON_PRICE;TAX_FNCACT_ANALYSTS;EDUCATION;SOC_POINTSOFINTEREST;SOC_POINTSOFINTEREST_UNIVERSITY;ALLIANCE;TAX_FNCACT_LEADER;TAX_FNCACT_INSIDER;SOC_TECHNOLOGYSECTOR;WB_2453_ORGANIZED_CRIME;WB_2433_CONFLICT_AND_VIOLENCE;WB_2432_FRAGILITY_CONFLICT_AND_VIOLENCE;WB_2456_DRUGS_AND_NARCOTICS;EPU_CATS_HEALTHCARE;TAX_DISEASE;TAX_DISEASE_CONSTIPATION;WB_1921_PRIVATE_SECTOR_DEVELOPMENT;WB_405_BUSINESS_CLIMATE;WB_2531_INSPECTIONS_LICENSING_AND_PERMITS;WB_2530_BUSINESS_ENVIRONMENT;</t>
  </si>
  <si>
    <t>WB_696_PUBLIC_SECTOR_MANAGEMENT;WB_2048_COMPENSATION_CAREERS_AND_INCENTIVES;WB_723_PUBLIC_ADMINISTRATION;WB_724_HUMAN_RESOURCES_FOR_PUBLIC_SECTOR;ECON_STOCKMARKET;TAX_FNCACT;TAX_FNCACT_EMPLOYEES;WB_698_TRADE;TAX_FNCACT_PRINCIPAL;ENV_OIL;ENV_NATURALGAS;WB_135_TRANSPORT;WB_1751_LIQUEFIED_NATURAL_GAS;WB_507_ENERGY_AND_EXTRACTIVES;WB_549_OIL_AND_GAS_SYSTEMS;LEADER;TAX_FNCACT_PRESIDENT;TAX_FNCACT_VICE_PRESIDENT;TAX_FNCACT_SENIOR_VICE_PRESIDENT;TAX_FNCACT_CHIEF;TAX_MILITARY_TITLE;TAX_MILITARY_TITLE_OFFICER;TAX_FNCACT_OFFICER;TAX_FNCACT_CHIEF_FINANCIAL_OFFICER;TAX_FNCACT_INVESTOR;</t>
  </si>
  <si>
    <t>ECON_STOCKMARKET;TAX_FNCACT;TAX_FNCACT_LEADER;EPU_ECONOMY_HISTORIC;</t>
  </si>
  <si>
    <t>stafforddaily.com</t>
  </si>
  <si>
    <t>WB_2299_PIPELINES;WB_539_OIL_AND_GAS_POLICY_STRATEGY_AND_INSTITUTIONS;WB_507_ENERGY_AND_EXTRACTIVES;WB_548_PPP_IN_OIL_AND_GAS;MEDIA_SOCIAL;</t>
  </si>
  <si>
    <t>ECON_STOCKMARKET;TAX_WORLDMAMMALS;TAX_WORLDMAMMALS_BEARS;ECON_EARNINGSREPORT;TAX_FNCACT;TAX_FNCACT_ANALYSTS;TAX_ECON_PRICE;EPU_ECONOMY_HISTORIC;TAX_FNCACT_REGULATOR;WB_698_TRADE;SOC_TECHNOLOGYSECTOR;TAX_FNCACT_INSIDER;</t>
  </si>
  <si>
    <t>CRISISLEX_T01_CAUTION_ADVICE;TAX_FNCACT;TAX_FNCACT_ANALYST;ACT_MAKESTATEMENT;WB_696_PUBLIC_SECTOR_MANAGEMENT;WB_840_JUSTICE;WB_1014_CRIMINAL_JUSTICE;CRISISLEX_O01_WEATHER;TAX_ECON_PRICE;USPEC_POLICY1;TAX_FNCACT_ECONOMIST;USPEC_POLITICS_GENERAL1;ECON_STOCKMARKET;TAX_FNCACT_FOOL;</t>
  </si>
  <si>
    <t>TAX_FNCACT;TAX_FNCACT_ECONOMIST;USPEC_POLITICS_GENERAL1;ECON_STOCKMARKET;TAX_FNCACT_FOOL;USPEC_POLICY1;</t>
  </si>
  <si>
    <t>ECON_STOCKMARKET;TAX_WORLDLANGUAGES;TAX_WORLDLANGUAGES_POLARIS;MEDIA_MSM;</t>
  </si>
  <si>
    <t>WB_698_TRADE;TAX_FNCACT;TAX_FNCACT_EXECUTIVES;TAX_FNCACT_EXECUTIVE;TAX_ECON_PRICE;ENV_GREEN;WB_507_ENERGY_AND_EXTRACTIVES;WB_525_RENEWABLE_ENERGY;ENV_WINDPOWER;WB_529_WIND_ENERGY;WB_135_TRANSPORT;WB_1174_WAREHOUSING_AND_STORAGE;WB_793_TRANSPORT_AND_LOGISTICS_SERVICES;APPOINTMENT;ECON_STOCKMARKET;CRISISLEX_C07_SAFETY;WB_2470_PEACE_OPERATIONS_AND_CONFLICT_MANAGEMENT;WB_2432_FRAGILITY_CONFLICT_AND_VIOLENCE;WB_2490_NATIONAL_PROTECTION_AND_SECURITY;SECURITY_SERVICES;WB_696_PUBLIC_SECTOR_MANAGEMENT;WB_840_JUSTICE;WB_1934_CIVILLIAN_POLICE_AND_SECURITY_SERVICES;WB_1014_CRIMINAL_JUSTICE;WB_1150_VOLATILITY;WB_1104_MACROECONOMIC_VULNERABILITY_AND_DEBT;TAX_FNCACT_ANALYST;</t>
  </si>
  <si>
    <t>TAX_FNCACT;TAX_FNCACT_OFFICIALS;MANMADE_DISASTER_IMPLIED;TAX_FNCACT_VENDOR;TAX_FNCACT_EXCAVATOR;WB_678_DIGITAL_GOVERNMENT;WB_2947_OPERATING_SYSTEMS;WB_667_ICT_INFRASTRUCTURE;WB_669_SOFTWARE_INFRASTRUCTURE;WB_133_INFORMATION_AND_COMMUNICATION_TECHNOLOGIES;LEADER;TAX_FNCACT_PRESIDENT;TAX_FNCACT_VICE_PRESIDENT;TAX_FNCACT_MANAGER;TAX_FNCACT_GENERAL_MANAGER;SCIENCE;SOC_INNOVATION;TAX_FNCACT_ANALYSTS;TAX_FNCACT_CEO;TAX_FNCACT_EXECUTIVES;</t>
  </si>
  <si>
    <t>ECON_STOCKMARKET;TAX_ECON_PRICE;WB_1150_VOLATILITY;WB_1104_MACROECONOMIC_VULNERABILITY_AND_DEBT;WB_698_TRADE;TAX_ETHNICITY;TAX_ETHNICITY_INDONESIAN;TAX_WORLDLANGUAGES;TAX_WORLDLANGUAGES_INDONESIAN;TAX_FNCACT;TAX_FNCACT_ANALYST;TAX_ETHNICITY_CHINESE;TAX_WORLDLANGUAGES_CHINESE;TAX_WORLDINSECTS;TAX_WORLDINSECTS_ANT;TAX_FNCACT_INVESTOR;WB_566_ENVIRONMENT_AND_NATURAL_RESOURCES;WB_590_ECOSYSTEMS;WB_2937_SILVER;WB_507_ENERGY_AND_EXTRACTIVES;WB_895_MINING_SYSTEMS;WB_1699_METAL_ORE_MINING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DELAY;</t>
  </si>
  <si>
    <t>TAX_FNCACT;TAX_FNCACT_ENGINEERS;TAX_FNCACT_MANAGER;ECON_STOCKMARKET;EDUCATION;</t>
  </si>
  <si>
    <t>CRISISLEX_CRISISLEXREC;ECON_TAXATION;USPEC_POLICY1;WB_2024_ANTI_CORRUPTION_AUTHORITIES;WB_696_PUBLIC_SECTOR_MANAGEMENT;WB_840_JUSTICE;WB_2025_INVESTIGATION;WB_831_GOVERNANCE;WB_832_ANTI_CORRUPTION;WB_1014_CRIMINAL_JUSTICE;TAX_ETHNICITY;TAX_ETHNICITY_MALAY;TAX_WORLDLANGUAGES;TAX_WORLDLANGUAGES_MALAY;TAX_DISEASE;TAX_DISEASE_FLU;WB_1921_PRIVATE_SECTOR_DEVELOPMENT;WB_405_BUSINESS_CLIMATE;WB_2531_INSPECTIONS_LICENSING_AND_PERMITS;WB_2530_BUSINESS_ENVIRONMENT;TAX_ECON_PRICE;</t>
  </si>
  <si>
    <t>WB_2299_PIPELINES;WB_539_OIL_AND_GAS_POLICY_STRATEGY_AND_INSTITUTIONS;WB_507_ENERGY_AND_EXTRACTIVES;WB_548_PPP_IN_OIL_AND_GAS;PUBLIC_TRANSPORT;MEDIA_SOCIAL;TAX_FNCACT;TAX_FNCACT_REGULATOR;</t>
  </si>
  <si>
    <t>AFFECT;IDEOLOGY;</t>
  </si>
  <si>
    <t>ECON_STOCKMARKET;WB_698_TRADE;WB_678_DIGITAL_GOVERNMENT;WB_2381_SOFTWARE_DEVELOPMENT;WB_2375_ICT_METHODS_AND_PROCEDURES;WB_133_INFORMATION_AND_COMMUNICATION_TECHNOLOGIES;WB_1921_PRIVATE_SECTOR_DEVELOPMENT;WB_405_BUSINESS_CLIMATE;WB_2531_INSPECTIONS_LICENSING_AND_PERMITS;WB_2530_BUSINESS_ENVIRONMENT;TECH_AUTOMATION;SEIGE;CHECKPOINT;WB_2944_SERVERS;WB_671_STORAGE_MANAGEMENT;WB_667_ICT_INFRASTRUCTURE;WB_672_NETWORK_MANAGEMENT;WB_2670_JOBS;WB_2769_JOBS_STRATEGIES;WB_2840_INTEGRATION;WB_2836_MIGRATION_POLICIES_AND_JOBS;TAX_ECON_PRICE;EDUCATION;WB_470_EDUCATION;SOC_INNOVATION;TECH_VIRTUALREALITY;ENV_SOLAR;WB_507_ENERGY_AND_EXTRACTIVES;WB_525_RENEWABLE_ENERGY;WB_528_SOLAR_ENERGY;TAX_ETHNICITY;TAX_ETHNICITY_INDIAN;WB_1467_EDUCATION_FOR_ALL;WB_2131_EMPLOYABILITY_SKILLS_AND_JOBS;WB_1484_EDUCATION_SKILLS_DEVELOPMENT_AND_LABOR_MARKET;WB_439_MACROECONOMIC_AND_STRUCTURAL_POLICIES;WB_829_FISCAL_DECENTRALIZATION;WB_874_LOCAL_FINANCE;WB_877_ASSET_MANAGEMENT;WB_445_FISCAL_POLICY;TAX_FNCACT;TAX_FNCACT_ANALYSTS;</t>
  </si>
  <si>
    <t>WB_698_TRADE;TAX_FNCACT;TAX_FNCACT_DIRECTORS;TAX_FNCACT_CHIEF;TAX_FNCACT_EXECUTIVE;TAX_FNCACT_CHIEF_EXECUTIVE;TAX_MILITARY_TITLE;TAX_MILITARY_TITLE_OFFICER;TAX_FNCACT_OFFICER;TAX_FNCACT_EXECUTIVE_OFFICER;TAX_FNCACT_CHIEF_EXECUTIVE_OFFICER;TAX_FNCACT_BUYER;CRISISLEX_T05_MONEY;TAX_ETHNICITY;TAX_ETHNICITY_AMERICAN;ENV_GREEN;WB_1150_VOLATILITY;WB_1104_MACROECONOMIC_VULNERABILITY_AND_DEBT;TAX_ECON_PRICE;LEGISLATION;TAX_FNCACT_INVESTOR;TRIAL;ECON_STOCKMARKET;CRISISLEX_CRISISLEXREC;WB_845_LEGAL_AND_REGULATORY_FRAMEWORK;WB_696_PUBLIC_SECTOR_MANAGEMENT;WB_969_CAPITAL_MARKETS_LAW_AND_REGULATION;WB_853_FINANCIAL_LAWS_AND_REGULATIONS;ENV_SOLAR;CRISISLEX_C04_LOGISTICS_TRANSPORT;CRISISLEX_T04_INFRASTRUCTURE;CRISISLEX_T01_CAUTION_ADVICE;DISASTER_FIRE;USPEC_POLITICS_GENERAL1;WB_2212_PPP_PROJECT_SELECTION;WB_2206_PUBLIC_PRIVATE_PARTNERSHIPS;WB_2216_PRIVATE_PROPOSALS;WB_2213_PPP_PROJECT_IDENTIFICATION;TAX_FNCACT_ANALYST;</t>
  </si>
  <si>
    <t>WB_1921_PRIVATE_SECTOR_DEVELOPMENT;WB_376_INNOVATION_TECHNOLOGY_AND_ENTREPRENEURSHIP;WB_1917_INTELLECTUAL_PROPERTY;WB_377_FIRM_INNOVATION_PRODUCTIVITY_AND_GROWTH;WB_678_DIGITAL_GOVERNMENT;WB_2944_SERVERS;WB_671_STORAGE_MANAGEMENT;WB_667_ICT_INFRASTRUCTURE;WB_672_NETWORK_MANAGEMENT;WB_133_INFORMATION_AND_COMMUNICATION_TECHNOLOGIES;WB_694_BROADCAST_AND_MEDIA;TAX_FNCACT;TAX_FNCACT_ECONOMIST;ECON_STOCKMARKET;TAX_FNCACT_FOOL;</t>
  </si>
  <si>
    <t>TAX_FNCACT;TAX_FNCACT_CHIEF;ECON_STOCKMARKET;WB_698_TRADE;TAX_ECON_PRICE;TAX_FNCACT_TRADERS;</t>
  </si>
  <si>
    <t>TAX_ECON_PRICE;LEADER;TAX_FNCACT;TAX_FNCACT_PRESIDENT;USPEC_POLITICS_GENERAL1;TAX_FNCACT_VICE_PRESIDENT;TAX_FNCACT_SENIOR_VICE_PRESIDENT;TAX_FNCACT_CHIEF;TAX_FNCACT_ARCHITECT;TECH_VIRTUALREALITY;</t>
  </si>
  <si>
    <t>TAX_FNCACT;TAX_FNCACT_ANALYSTS;AFFECT;WB_678_DIGITAL_GOVERNMENT;WB_2944_SERVERS;WB_671_STORAGE_MANAGEMENT;WB_667_ICT_INFRASTRUCTURE;WB_672_NETWORK_MANAGEMENT;WB_133_INFORMATION_AND_COMMUNICATION_TECHNOLOGIES;WB_1921_PRIVATE_SECTOR_DEVELOPMENT;WB_346_COMPETITIVE_INDUSTRIES;WB_818_INDUSTRY_POLICY_AND_REAL_SECTORS;WB_1281_MANUFACTURING;TAX_FNCACT_INVESTOR;TAX_FNCACT_CEO;</t>
  </si>
  <si>
    <t>ECON_STOCKMARKET;WB_698_TRADE;TAX_WORLDLANGUAGES;TAX_WORLDLANGUAGES_MASSACHUSETTS;WB_1331_HEALTH_TECHNOLOGIES;WB_1350_PHARMACEUTICALS;WB_621_HEALTH_NUTRITION_AND_POPULATION;TAX_FNCACT;TAX_FNCACT_CHIEF;TAX_FNCACT_EXECUTIVE;TAX_FNCACT_CHIEF_EXECUTIVE;TAX_MILITARY_TITLE;TAX_MILITARY_TITLE_OFFICER;TAX_FNCACT_OFFICER;TAX_FNCACT_EXECUTIVE_OFFICER;TAX_FNCACT_CHIEF_EXECUTIVE_OFFICER;TAX_FNCACT_DRIVERS;WB_471_ECONOMIC_GROWTH;WB_1078_DETERMINANTS_OF_GROWTH;TAX_FOODSTAPLES;TAX_FOODSTAPLES_SOYBEANS;ECON_ENTREPRENEURSHIP;TAX_FOODSTAPLES_CORN;AGRICULTURE;TAX_FNCACT_FARMERS;</t>
  </si>
  <si>
    <t>knowledgeinsider.com</t>
  </si>
  <si>
    <t>WB_2416_INTERNET_OF_THINGS;WB_2399_ICT_INNOVATION_AND_TRANSFORMATION;WB_133_INFORMATION_AND_COMMUNICATION_TECHNOLOGIES;TAX_FNCACT;TAX_FNCACT_ANALYSTS;TAX_ECON_PRICE;KILL;CRISISLEX_T03_DEAD;TAX_FNCACT_ECONOMIST;USPEC_POLITICS_GENERAL1;TAX_FNCACT_FOOL;USPEC_POLICY1;</t>
  </si>
  <si>
    <t>TAX_FNCACT;TAX_FNCACT_ARCHITECT;TAX_FNCACT_VENDOR;LEADER;TAX_FNCACT_PRESIDENT;USPEC_POLITICS_GENERAL1;TAX_FNCACT_VICE_PRESIDENT;TAX_FNCACT_OFFICIALS;WB_507_ENERGY_AND_EXTRACTIVES;WB_533_ENERGY_EFFICIENCY;ECON_EMERGINGECON;WB_678_DIGITAL_GOVERNMENT;WB_2944_SERVERS;WB_671_STORAGE_MANAGEMENT;WB_667_ICT_INFRASTRUCTURE;WB_672_NETWORK_MANAGEMENT;WB_133_INFORMATION_AND_COMMUNICATION_TECHNOLOGIES;TAX_FNCACT_ENGINEERS;</t>
  </si>
  <si>
    <t>WB_698_TRADE;LEGISLATION;CRISISLEX_T06_SUPPLIES;ECON_STOCKMARKET;CRISISLEX_C04_LOGISTICS_TRANSPORT;CRISISLEX_T04_INFRASTRUCTURE;TAX_FNCACT;TAX_FNCACT_INSIDERS;DELAY;USPEC_UNCERTAINTY1;CRISISLEX_T01_CAUTION_ADVICE;TAX_FNCACT_SPOKESMAN;LEADER;TAX_FNCACT_PRESIDENT;USPEC_POLITICS_GENERAL1;CRISISLEX_O02_RESPONSEAGENCIESATCRISIS;USPEC_POLICY1;ECON_TAXATION;CRISISLEX_T11_UPDATESSYMPATHY;TRAFFIC;</t>
  </si>
  <si>
    <t>CRISISLEX_CRISISLEXREC;LEADER;TAX_FNCACT;TAX_FNCACT_PRESIDENT;USPEC_POLITICS_GENERAL1;CRISISLEX_O02_RESPONSEAGENCIESATCRISIS;KILL;CRISISLEX_T05_MONEY;ECON_STOCKMARKET;CRISISLEX_T04_INFRASTRUCTURE;ECON_DEBT;WB_1104_MACROECONOMIC_VULNERABILITY_AND_DEBT;WB_450_DEBT;WB_451_DEBT_MANAGEMENT;</t>
  </si>
  <si>
    <t>WB_698_TRADE;ECON_STOCKMARKET;TAX_FNCACT;TAX_FNCACT_DRIVER;CRISISLEX_T01_CAUTION_ADVICE;CRISISLEX_T05_MONEY;SOC_INNOVATION;TAX_FNCACT_COMPANION;TAX_FNCACT_GUIDE;CRISISLEX_C03_WELLBEING_HEALTH;TAX_DISEASE;TAX_DISEASE_CANCER;WB_1406_DISEASES;WB_1431_CANCER;WB_621_HEALTH_NUTRITION_AND_POPULATION;WB_1427_NON_COMMUNICABLE_DISEASE_AND_INJURY;TAX_DISEASE_LUNG_CANCER;CRISISLEX_C02_NEEDSPROVIDE_FOOD;CRISISLEX_T06_SUPPLIES;WB_1331_HEALTH_TECHNOLOGIES;WB_2453_ORGANIZED_CRIME;WB_1350_PHARMACEUTICALS;WB_2433_CONFLICT_AND_VIOLENCE;WB_2432_FRAGILITY_CONFLICT_AND_VIOLENCE;WB_2456_DRUGS_AND_NARCOTICS;GENERAL_HEALTH;MEDICAL;TAX_FNCACT_DOCTORS;CRISISLEX_O02_RESPONSEAGENCIESATCRISIS;CRISISLEX_T07_SERVICESNEEDEDOFFERED;KILL;CRISISLEX_T03_DEAD;CRISISLEX_T08_MISSINGFOUNDTRAPPEDPEOPLE;CRISISLEX_CRISISLEXREC;CRISISLEX_T11_UPDATESSYMPATHY;</t>
  </si>
  <si>
    <t>WB_678_DIGITAL_GOVERNMENT;WB_694_BROADCAST_AND_MEDIA;WB_133_INFORMATION_AND_COMMUNICATION_TECHNOLOGIES;DELAY;USPEC_UNCERTAINTY1;CRISISLEX_C04_LOGISTICS_TRANSPORT;CRISISLEX_T01_CAUTION_ADVICE;SOC_INNOVATION;TAX_FNCACT;TAX_FNCACT_DESIGNER;CRISISLEX_T06_SUPPLIES;CRISISLEX_T05_MONEY;WB_1921_PRIVATE_SECTOR_DEVELOPMENT;WB_346_COMPETITIVE_INDUSTRIES;WB_818_INDUSTRY_POLICY_AND_REAL_SECTORS;WB_1281_MANUFACTURING;MEDIA_SOCIAL;TAX_ECON_PRICE;</t>
  </si>
  <si>
    <t>ECON_STOCKMARKET;TAX_FNCACT;TAX_FNCACT_LEADER;EPU_ECONOMY_HISTORIC;CRISISLEX_CRISISLEXREC;</t>
  </si>
  <si>
    <t>twst.com</t>
  </si>
  <si>
    <t>ECON_STOCKMARKET;TAX_FNCACT;TAX_FNCACT_ANALYST;UNGP_FORESTS_RIVERS_OCEANS;CRISISLEX_T11_UPDATESSYMPATHY;EPU_ECONOMY_HISTORIC;TAX_FNCACT_DRIVER;WB_471_ECONOMIC_GROWTH;WB_1078_DETERMINANTS_OF_GROWTH;DRONES;</t>
  </si>
  <si>
    <t>sacredheartspectrum.com</t>
  </si>
  <si>
    <t>ENV_MINING;ENV_COAL;ENV_OIL;TAX_WEAPONS;TAX_WEAPONS_ARMORED;TAX_FNCACT;TAX_FNCACT_MINERS;PUBLIC_TRANSPORT;WB_698_TRADE;ECON_STOCKMARKET;TAX_ECON_PRICE;WB_696_PUBLIC_SECTOR_MANAGEMENT;WB_840_JUSTICE;WB_1973_FINANCIAL_RISK_REDUCTION;WB_435_AGRICULTURE_AND_FOOD_SECURITY;WB_337_INSURANCE;WB_1967_AGRICULTURAL_RISK_AND_SECURITY;GENERAL_HEALTH;MEDICAL;CRISISLEX_C03_WELLBEING_HEALTH;WB_678_DIGITAL_GOVERNMENT;WB_694_BROADCAST_AND_MEDIA;WB_133_INFORMATION_AND_COMMUNICATION_TECHNOLOGIES;WB_135_TRANSPORT;WB_1174_WAREHOUSING_AND_STORAGE;WB_793_TRANSPORT_AND_LOGISTICS_SERVICES;TAX_FNCACT_EXCAVATOR;</t>
  </si>
  <si>
    <t>ECON_STOCKMARKET;UNGP_FORESTS_RIVERS_OCEANS;EPU_ECONOMY_HISTORIC;</t>
  </si>
  <si>
    <t>ECON_STOCKMARKET;ECON_EARNINGSREPORT;TAX_ECON_PRICE;WB_698_TRADE;TAX_FNCACT;TAX_FNCACT_ANALYSTS;GEN_HOLIDAY;WB_678_DIGITAL_GOVERNMENT;WB_2944_SERVERS;WB_671_STORAGE_MANAGEMENT;WB_667_ICT_INFRASTRUCTURE;WB_672_NETWORK_MANAGEMENT;WB_133_INFORMATION_AND_COMMUNICATION_TECHNOLOGIES;TAX_FNCACT_CEO;WB_2416_INTERNET_OF_THINGS;WB_2399_ICT_INNOVATION_AND_TRANSFORMATION;USPEC_UNCERTAINTY1;TAX_FNCACT_ANALYST;CRISISLEX_T04_INFRASTRUCTURE;TAX_FNCACT_ECONOMIST;USPEC_POLITICS_GENERAL1;TAX_FNCACT_FOOL;USPEC_POLICY1;</t>
  </si>
  <si>
    <t>TAX_FNCACT;TAX_FNCACT_LEADER;PROTEST;SCIENCE;SOC_INNOVATION;TAX_FNCACT_ANALYSTS;WB_698_TRADE;TAX_ECON_PRICE;ECON_STOCKMARKET;TAX_ETHNICITY;TAX_ETHNICITY_BLACK;TAX_FNCACT_FATHER;WB_1675_GRADUATION;WB_855_LABOR_MARKETS;WB_1673_PASSIVE_LABOR_MARKETS_POLICIES;WB_697_SOCIAL_PROTECTION_AND_LABOR;</t>
  </si>
  <si>
    <t>financialwisdomworks.com</t>
  </si>
  <si>
    <t>CRISISLEX_CRISISLEXREC;LEADER;TAX_FNCACT;TAX_FNCACT_PRESIDENT;USPEC_POLITICS_GENERAL1;CRISISLEX_O02_RESPONSEAGENCIESATCRISIS;KILL;WB_678_DIGITAL_GOVERNMENT;WB_2944_SERVERS;WB_671_STORAGE_MANAGEMENT;WB_667_ICT_INFRASTRUCTURE;WB_672_NETWORK_MANAGEMENT;WB_133_INFORMATION_AND_COMMUNICATION_TECHNOLOGIES;WB_696_PUBLIC_SECTOR_MANAGEMENT;WB_2048_COMPENSATION_CAREERS_AND_INCENTIVES;WB_723_PUBLIC_ADMINISTRATION;WB_724_HUMAN_RESOURCES_FOR_PUBLIC_SECTOR;PROTEST;TECH_SUPERCOMPUTING;TAX_FNCACT_DEVELOPER;CRISISLEX_T07_SERVICESNEEDEDOFFERED;WB_566_ENVIRONMENT_AND_NATURAL_RESOURCES;WB_590_ECOSYSTEMS;WB_698_TRADE;ECON_STOCKMARKET;TAX_FNCACT_ANALYST;TAX_ECON_PRICE;TAX_FNCACT_ANALYSTS;MEDIA_SOCIAL;CRISISLEX_T05_MONEY;CRISISLEX_T04_INFRASTRUCTURE;</t>
  </si>
  <si>
    <t>WB_698_TRADE;TAX_FNCACT;TAX_FNCACT_ANALYSTS;TAX_FNCACT_MANUFACTURER;MEDIA_MSM;ECON_STOCKMARKET;TAX_ECON_PRICE;ECON_DEBT;WB_1104_MACROECONOMIC_VULNERABILITY_AND_DEBT;WB_450_DEBT;URBAN;WB_135_TRANSPORT;ENV_WINDPOWER;WB_529_WIND_ENERGY;WB_507_ENERGY_AND_EXTRACTIVES;WB_525_RENEWABLE_ENERGY;WB_1174_WAREHOUSING_AND_STORAGE;WB_793_TRANSPORT_AND_LOGISTICS_SERVICES;USPEC_POLITICS_GENERAL1;WB_1150_VOLATILITY;</t>
  </si>
  <si>
    <t>EPU_ECONOMY_HISTORIC;UNGP_FORESTS_RIVERS_OCEANS;TAX_FNCACT;TAX_FNCACT_EXCAVATOR;WB_678_DIGITAL_GOVERNMENT;WB_2943_SWITCHES;WB_667_ICT_INFRASTRUCTURE;WB_672_NETWORK_MANAGEMENT;WB_133_INFORMATION_AND_COMMUNICATION_TECHNOLOGIES;TAX_WORLDLANGUAGES;TAX_WORLDLANGUAGES_POLARIS;TAX_FNCACT_EXECUTIVES;TAX_FNCACT_ANALYST;</t>
  </si>
  <si>
    <t>handelsblatt.com</t>
  </si>
  <si>
    <t>WB_678_DIGITAL_GOVERNMENT;WB_694_BROADCAST_AND_MEDIA;WB_133_INFORMATION_AND_COMMUNICATION_TECHNOLOGIES;ECON_WORLDCURRENCIES;ECON_WORLDCURRENCIES_DOLLARS;</t>
  </si>
  <si>
    <t>TAX_FNCACT;TAX_FNCACT_MANUFACTURER;ECON_STOCKMARKET;TAX_ETHNICITY;TAX_ETHNICITY_CHINESE;TAX_WORLDLANGUAGES;TAX_WORLDLANGUAGES_CHINESE;WB_1921_PRIVATE_SECTOR_DEVELOPMENT;WB_405_BUSINESS_CLIMATE;WB_2531_INSPECTIONS_LICENSING_AND_PERMITS;WB_2530_BUSINESS_ENVIRONMENT;GENERAL_GOVERNMENT;EPU_POLICY;EPU_POLICY_GOVERNMENT;TAX_FNCACT_PEERS;WB_346_COMPETITIVE_INDUSTRIES;WB_818_INDUSTRY_POLICY_AND_REAL_SECTORS;WB_1281_MANUFACTURING;</t>
  </si>
  <si>
    <t>huffingtonpost.com</t>
  </si>
  <si>
    <t>TAX_FNCACT;TAX_FNCACT_EMPLOYEE;TAX_FNCACT_EMPLOYEES;TAX_FNCACT_VOLUNTEER;TAX_FNCACT_VOLUNTEERS;TAX_FNCACT_CHAMPIONS;RECRUITMENT;EDUCATION;WB_470_EDUCATION;WB_2194_ANIMAL_WELFARE;WB_435_AGRICULTURE_AND_FOOD_SECURITY;WB_177_ANIMAL_PRODUCTION;WB_1949_CLIMATE_SMART_AGRICULTURE;GENERAL_HEALTH;MEDICAL;TAX_FNCACT_CHILDREN;TAX_FNCACT_CHILD;AFFECT;POVERTY;CRISISLEX_C05_NEED_OF_SHELTERS;TAX_WORLDLANGUAGES;TAX_WORLDLANGUAGES_MASSACHUSETTS;WB_678_DIGITAL_GOVERNMENT;WB_694_BROADCAST_AND_MEDIA;WB_133_INFORMATION_AND_COMMUNICATION_TECHNOLOGIES;MEDIA_SOCIAL;WB_652_ICT_APPLICATIONS;WB_662_SOCIAL_MEDIA;WB_658_ENTERPRISE_APPLICATIONS;TAX_FNCACT_LEADERS;TAX_FNCACT_HELPERS;LEADER;TAX_FNCACT_PRESIDENT;USPEC_POLITICS_GENERAL1;TAX_FNCACT_VICE_PRESIDENT;GENERAL_GOVERNMENT;EPU_POLICY;EPU_POLICY_GOVERNMENT;TAX_FNCACT_MANAGER;</t>
  </si>
  <si>
    <t>WB_698_TRADE;TAX_FNCACT;TAX_FNCACT_CHIEF;TAX_FNCACT_ARCHITECT;WB_678_DIGITAL_GOVERNMENT;WB_2944_SERVERS;WB_671_STORAGE_MANAGEMENT;WB_667_ICT_INFRASTRUCTURE;WB_672_NETWORK_MANAGEMENT;WB_133_INFORMATION_AND_COMMUNICATION_TECHNOLOGIES;TAX_FNCACT_SPOKESMAN;TAX_FNCACT_ENGINEER;TAX_MILITARY_TITLE;TAX_MILITARY_TITLE_OFFICER;TAX_FNCACT_OFFICER;ECON_STOCKMARKET;TAX_WORLDLANGUAGES;TAX_WORLDLANGUAGES_FINNISH;TAX_FNCACT_SPECIALIST;TECH_SUPERCOMPUTING;TAX_FNCACT_GUIDE;TAX_FNCACT_DIRECTOR;WB_168_ROADS_AND_HIGHWAYS;WB_135_TRANSPORT;WB_1809_HIGHWAYS;WB_1803_TRANSPORT_INFRASTRUCTURE;TAX_ECON_PRICE;</t>
  </si>
  <si>
    <t>ECON_STOCKMARKET;TAX_FNCACT;TAX_FNCACT_ANALYST;CRISISLEX_T11_UPDATESSYMPATHY;</t>
  </si>
  <si>
    <t>TAX_ECON_PRICE;KILL;CRISISLEX_T03_DEAD;TAX_FNCACT;TAX_FNCACT_OFFICIAL;MEDIA_SOCIAL;</t>
  </si>
  <si>
    <t>WB_2670_JOBS;WB_1467_EDUCATION_FOR_ALL;WB_470_EDUCATION;WB_2131_EMPLOYABILITY_SKILLS_AND_JOBS;WB_1484_EDUCATION_SKILLS_DEVELOPMENT_AND_LABOR_MARKET;TAX_ECON_PRICE;ECON_HOUSING_PRICES;WB_1458_HEALTH_PROMOTION_AND_DISEASE_PREVENTION;WB_635_PUBLIC_HEALTH;WB_1464_HEALTH_OF_THE_DISABLED;WB_621_HEALTH_NUTRITION_AND_POPULATION;TAX_FNCACT;TAX_FNCACT_ANALYSTS;ECON_STOCKMARKET;WB_698_TRADE;WB_678_DIGITAL_GOVERNMENT;WB_2944_SERVERS;WB_671_STORAGE_MANAGEMENT;WB_667_ICT_INFRASTRUCTURE;WB_672_NETWORK_MANAGEMENT;WB_133_INFORMATION_AND_COMMUNICATION_TECHNOLOGIES;USPEC_UNCERTAINTY1;</t>
  </si>
  <si>
    <t>eteknix.com</t>
  </si>
  <si>
    <t>TAX_FNCACT;TAX_FNCACT_MANUFACTURER;WB_135_TRANSPORT;WB_1803_TRANSPORT_INFRASTRUCTURE;WB_167_PORTS;WB_678_DIGITAL_GOVERNMENT;WB_2943_SWITCHES;WB_667_ICT_INFRASTRUCTURE;WB_672_NETWORK_MANAGEMENT;WB_133_INFORMATION_AND_COMMUNICATION_TECHNOLOGIES;</t>
  </si>
  <si>
    <t>WB_698_TRADE;ECON_STOCKMARKET;CRISISLEX_C04_LOGISTICS_TRANSPORT;CRISISLEX_T04_INFRASTRUCTURE;TAX_FNCACT;TAX_FNCACT_MANUFACTURER;WB_678_DIGITAL_GOVERNMENT;WB_2944_SERVERS;WB_671_STORAGE_MANAGEMENT;WB_667_ICT_INFRASTRUCTURE;WB_672_NETWORK_MANAGEMENT;WB_133_INFORMATION_AND_COMMUNICATION_TECHNOLOGIES;CRISISLEX_O01_WEATHER;CRISISLEX_T01_CAUTION_ADVICE;CRISISLEX_CRISISLEXREC;CRISISLEX_T11_UPDATESSYMPATHY;ECON_DEBT;WB_1104_MACROECONOMIC_VULNERABILITY_AND_DEBT;WB_450_DEBT;EDUCATION;SOC_POINTSOFINTEREST;SOC_POINTSOFINTEREST_UNIVERSITY;INFO_RUMOR;TAX_FNCACT_VENDOR;TAX_FNCACT_ANALYST;MEDIA_SOCIAL;MEDIA_MSM;TAX_ECON_PRICE;SOC_EMERGINGTECH;WB_2670_JOBS;WB_696_PUBLIC_SECTOR_MANAGEMENT;WB_2048_COMPENSATION_CAREERS_AND_INCENTIVES;WB_723_PUBLIC_ADMINISTRATION;WB_724_HUMAN_RESOURCES_FOR_PUBLIC_SECTOR;ECON_CURRENCY_EXCHANGE_RATE;CRISISLEX_T05_MONEY;TAX_FNCACT_AUTHOR;</t>
  </si>
  <si>
    <t>WB_698_TRADE;ECON_STOCKMARKET;AFFECT;DISPLACED;MANMADE_DISASTER_IMPLIED;TAX_ECON_PRICE;CRISISLEX_C07_SAFETY;TAX_ETHNICITY;TAX_ETHNICITY_CHINESE;TAX_WORLDLANGUAGES;TAX_WORLDLANGUAGES_CHINESE;EPU_ECONOMY_HISTORIC;TAX_FNCACT;TAX_FNCACT_LEADER;WB_566_ENVIRONMENT_AND_NATURAL_RESOURCES;WB_590_ECOSYSTEMS;ALLIANCE;SCIENCE;SOC_INNOVATION;TAX_ETHNICITY_CANADIAN;ENV_SOLAR;ENV_GREEN;WB_507_ENERGY_AND_EXTRACTIVES;WB_525_RENEWABLE_ENERGY;WB_528_SOLAR_ENERGY;WB_1458_HEALTH_PROMOTION_AND_DISEASE_PREVENTION;WB_1462_WATER_SANITATION_AND_HYGIENE;WB_635_PUBLIC_HEALTH;WB_621_HEALTH_NUTRITION_AND_POPULATION;CRISISLEX_CRISISLEXREC;TAX_FNCACT_CEO;WB_2670_JOBS;WB_1467_EDUCATION_FOR_ALL;WB_470_EDUCATION;WB_2131_EMPLOYABILITY_SKILLS_AND_JOBS;WB_1484_EDUCATION_SKILLS_DEVELOPMENT_AND_LABOR_MARKET;WB_2673_JOBS_AND_CLIMATE_CHANGE;WB_2674_GREEN_JOBS;WB_2671_JOBS_AND_DEVELOPMENT;</t>
  </si>
  <si>
    <t>TAX_FNCACT;TAX_FNCACT_ANALYSTS;ECON_STOCKMARKET;TAX_FNCACT_ANALYST;ECON_EARNINGSREPORT;TAX_ECON_PRICE;TAX_WORLDLANGUAGES;TAX_WORLDLANGUAGES_POLARIS;MEDIA_SOCIAL;WB_696_PUBLIC_SECTOR_MANAGEMENT;WB_2048_COMPENSATION_CAREERS_AND_INCENTIVES;WB_723_PUBLIC_ADMINISTRATION;WB_724_HUMAN_RESOURCES_FOR_PUBLIC_SECTOR;UNGP_FORESTS_RIVERS_OCEANS;USPEC_POLICY1;EPU_POLICY;EPU_POLICY_POLICY;EPU_CATS_REGULATION;</t>
  </si>
  <si>
    <t>ECON_STOCKMARKET;TAX_ETHNICITY;TAX_ETHNICITY_CANADIAN;TAX_ECON_PRICE;WB_698_TRADE;TAX_FNCACT;TAX_FNCACT_CEO;ARMEDCONFLICT;</t>
  </si>
  <si>
    <t>TAX_FNCACT;TAX_FNCACT_FOOL;ECON_STOCKMARKET;TAX_FNCACT_ANALYST;EPU_ECONOMY_HISTORIC;TAX_WORLDLANGUAGES;TAX_WORLDLANGUAGES_POLARIS;INFO_RUMOR;LEADER;TAX_FNCACT_PRESIDENT;USPEC_POLITICS_GENERAL1;TAX_FNCACT_VICE_PRESIDENT;ALLIANCE;TAX_ECON_PRICE;TECH_VIRTUALREALITY;MEDIA_SOCIAL;TAX_FNCACT_CEO;TAX_FNCACT_DRIVER;USPEC_POLICY1;EPU_POLICY;EPU_POLICY_POLICY;EPU_CATS_REGULATION;</t>
  </si>
  <si>
    <t>SCIENCE;SOC_INNOVATION;TECH_SUPERCOMPUTING;WB_678_DIGITAL_GOVERNMENT;WB_2944_SERVERS;WB_671_STORAGE_MANAGEMENT;WB_667_ICT_INFRASTRUCTURE;WB_672_NETWORK_MANAGEMENT;WB_133_INFORMATION_AND_COMMUNICATION_TECHNOLOGIES;SOC_EMERGINGTECH;EDUCATION;SOC_POINTSOFINTEREST;SOC_POINTSOFINTEREST_UNIVERSITY;ECON_STOCKMARKET;WB_698_TRADE;ECON_INTEREST_RATES;TAX_ECON_PRICE;ECON_DEBT;WB_1104_MACROECONOMIC_VULNERABILITY_AND_DEBT;WB_450_DEBT;TAX_FNCACT;TAX_FNCACT_CHIEF;TAX_MILITARY_TITLE;TAX_MILITARY_TITLE_OFFICER;TAX_FNCACT_OFFICER;TAX_FNCACT_CHIEF_FINANCIAL_OFFICER;TAX_FNCACT_DRIVERS;WB_471_ECONOMIC_GROWTH;WB_1078_DETERMINANTS_OF_GROWTH;AGRICULTURE;TAX_FNCACT_EXECUTIVES;TAX_FNCACT_FARMERS;WB_290_TELECOMMUNICATIONS_ORGANIZATIONAL_DESIGN;WB_288_TELECOMMUNICATIONS_SECTOR_POLICY_AND_REGULATION;WB_286_TELECOMMUNICATIONS_AND_BROADBAND_ACCESS;ECON_INFLATION;</t>
  </si>
  <si>
    <t>huewire.com</t>
  </si>
  <si>
    <t>direktbroker.de</t>
  </si>
  <si>
    <t>CORRUPTION;WB_2019_ANTI_CORRUPTION_LEGISLATION;WB_696_PUBLIC_SECTOR_MANAGEMENT;WB_831_GOVERNANCE;WB_832_ANTI_CORRUPTION;WB_2020_BRIBERY_FRAUD_AND_COLLUSION;TAX_FNCACT;TAX_FNCACT_JUDGE;TAX_FNCACT_OFFICIALS;</t>
  </si>
  <si>
    <t>ECON_STOCKMARKET;TAX_ECON_PRICE;WB_698_TRADE;TAX_FNCACT;TAX_FNCACT_OFFICIAL;ECON_EARNINGSREPORT;ARMEDCONFLICT;TAX_FNCACT_GUARD;CRISISLEX_T11_UPDATESSYMPATHY;</t>
  </si>
  <si>
    <t>CRISISLEX_T11_UPDATESSYMPATHY;ECON_STOCKMARKET;CRISISLEX_T01_CAUTION_ADVICE;WB_678_DIGITAL_GOVERNMENT;WB_2944_SERVERS;WB_671_STORAGE_MANAGEMENT;WB_667_ICT_INFRASTRUCTURE;WB_672_NETWORK_MANAGEMENT;WB_133_INFORMATION_AND_COMMUNICATION_TECHNOLOGIES;TAX_ECON_PRICE;TAX_FNCACT;TAX_FNCACT_DIRECTORS;TAX_FNCACT_CHAIRWOMAN;TAX_FNCACT_CHIEF;TAX_FNCACT_EXECUTIVE;TAX_FNCACT_CHIEF_EXECUTIVE;TAX_MILITARY_TITLE;TAX_MILITARY_TITLE_OFFICER;TAX_FNCACT_OFFICER;TAX_FNCACT_EXECUTIVE_OFFICER;TAX_FNCACT_CHIEF_EXECUTIVE_OFFICER;TAX_FNCACT_BUYER;CRISISLEX_T05_MONEY;TAX_ETHNICITY;TAX_ETHNICITY_AMERICAN;TAX_FNCACT_TRADERS;CRISISLEX_T06_SUPPLIES;CRISISLEX_T07_SERVICESNEEDEDOFFERED;</t>
  </si>
  <si>
    <t>ECON_STOCKMARKET;TAX_ECON_PRICE;WB_696_PUBLIC_SECTOR_MANAGEMENT;WB_831_GOVERNANCE;TRANSPARENCY;TAX_FNCACT;TAX_FNCACT_TRADERS;LEGAL_DUEDILIGENCE;</t>
  </si>
  <si>
    <t>thevistavoice.org</t>
  </si>
  <si>
    <t>TAX_FNCACT;TAX_FNCACT_ANALYST;WB_698_TRADE;WB_1921_PRIVATE_SECTOR_DEVELOPMENT;WB_346_COMPETITIVE_INDUSTRIES;WB_818_INDUSTRY_POLICY_AND_REAL_SECTORS;WB_1281_MANUFACTURING;CRISISLEX_T04_INFRASTRUCTURE;TAX_FNCACT_INVESTOR;TAX_FNCACT_ANALYSTS;TAX_ECON_PRICE;ECON_STOCKMARKET;WB_2024_ANTI_CORRUPTION_AUTHORITIES;WB_696_PUBLIC_SECTOR_MANAGEMENT;WB_840_JUSTICE;WB_2025_INVESTIGATION;WB_831_GOVERNANCE;WB_832_ANTI_CORRUPTION;WB_1014_CRIMINAL_JUSTICE;CRISISLEX_CRISISLEXREC;LEGISLATION;CRISISLEX_T11_UPDATESSYMPATHY;</t>
  </si>
  <si>
    <t>TECH_VIRTUALREALITY;ECON_STOCKMARKET;WB_698_TRADE;TAX_ECON_PRICE;TAX_FNCACT;TAX_FNCACT_CEO;EPU_ECONOMY_HISTORIC;MEDIA_SOCIAL;EDUCATION;WB_470_EDUCATION;UNGP_FORESTS_RIVERS_OCEANS;ECON_IPO;TAX_FNCACT_AUTHOR;</t>
  </si>
  <si>
    <t>WB_678_DIGITAL_GOVERNMENT;WB_694_BROADCAST_AND_MEDIA;WB_133_INFORMATION_AND_COMMUNICATION_TECHNOLOGIES;KILL;MANMADE_DISASTER_IMPLIED;PUBLIC_TRANSPORT;MEDIA_SOCIAL;</t>
  </si>
  <si>
    <t>ECON_STOCKMARKET;WB_336_NON_BANK_FINANCIAL_INSTITUTIONS;WB_1920_FINANCIAL_SECTOR_DEVELOPMENT;WB_612_HOUSING_FINANCE;WB_332_CAPITAL_MARKETS;TAX_FNCACT;TAX_FNCACT_DEVELOPER;WB_696_PUBLIC_SECTOR_MANAGEMENT;WB_713_PUBLIC_FINANCE;WB_1045_TREASURY;TAX_ECON_PRICE;MOVEMENT_GENERAL;GENERAL_GOVERNMENT;USPEC_POLICY1;ECON_GASOLINEPRICE;ECON_HEATINGOIL;WB_1150_VOLATILITY;WB_1104_MACROECONOMIC_VULNERABILITY_AND_DEBT;FUELPRICES;ECON_INFLATION;WB_442_INFLATION;ECON_DIESELPRICE;MEDIA_MSM;LEGAL_DUEDILIGENCE;</t>
  </si>
  <si>
    <t>TAX_DISEASE;TAX_DISEASE_PLAGUE;ECON_STOCKMARKET;WB_698_TRADE;TAX_FNCACT;TAX_FNCACT_ANALYST;TAX_ETHNICITY;TAX_ETHNICITY_CHINESE;TAX_WORLDLANGUAGES;TAX_WORLDLANGUAGES_CHINESE;TAX_FNCACT_FOUNDER;TAX_FNCACT_CHAIRMAN;TAX_FNCACT_CEO;WB_678_DIGITAL_GOVERNMENT;WB_2943_SWITCHES;WB_667_ICT_INFRASTRUCTURE;WB_672_NETWORK_MANAGEMENT;WB_133_INFORMATION_AND_COMMUNICATION_TECHNOLOGIES;MEDIA_SOCIAL;</t>
  </si>
  <si>
    <t>ECON_STOCKMARKET;TAX_FNCACT;TAX_FNCACT_CHIEF;SCIENCE;TAX_FNCACT_SCIENTIST;TAX_ECON_PRICE;WB_698_TRADE;TAX_FNCACT_TRADERS;</t>
  </si>
  <si>
    <t>theaustralian.com.au</t>
  </si>
  <si>
    <t>WB_678_DIGITAL_GOVERNMENT;WB_2944_SERVERS;WB_671_STORAGE_MANAGEMENT;WB_667_ICT_INFRASTRUCTURE;WB_672_NETWORK_MANAGEMENT;WB_133_INFORMATION_AND_COMMUNICATION_TECHNOLOGIES;TAX_FNCACT;TAX_FNCACT_CULPRIT;APPOINTMENT;TAX_FNCACT_CHIEF;TAX_FNCACT_EXECUTIVE;TAX_FNCACT_CHIEF_EXECUTIVE;TECH_VIRTUALREALITY;ECON_MONOPOLY;WB_694_BROADCAST_AND_MEDIA;MEDIA_MSM;KILL;WB_507_ENERGY_AND_EXTRACTIVES;WB_533_ENERGY_EFFICIENCY;TAX_FNCACT_WOMEN;WB_2670_JOBS;WB_696_PUBLIC_SECTOR_MANAGEMENT;WB_2048_COMPENSATION_CAREERS_AND_INCENTIVES;WB_723_PUBLIC_ADMINISTRATION;WB_724_HUMAN_RESOURCES_FOR_PUBLIC_SECTOR;TAX_FNCACT_BACHELORS;TAX_FNCACT_EXECUTIVES;TAX_ECON_PRICE;TAX_FNCACT_ENGINEERS;TAX_FNCACT_PUNTER;</t>
  </si>
  <si>
    <t>ECON_STOCKMARKET;WB_728_PUBLIC_SERVICE_DELIVERY;WB_696_PUBLIC_SECTOR_MANAGEMENT;WB_723_PUBLIC_ADMINISTRATION;WB_2098_OUTSOURCING;TAX_FNCACT;TAX_FNCACT_LEADER;EPU_ECONOMY_HISTORIC;LEADER;TAX_FNCACT_PRESIDENT;USPEC_POLITICS_GENERAL1;MANMADE_DISASTER_IMPLIED;WB_290_TELECOMMUNICATIONS_ORGANIZATIONAL_DESIGN;WB_288_TELECOMMUNICATIONS_SECTOR_POLICY_AND_REGULATION;WB_286_TELECOMMUNICATIONS_AND_BROADBAND_ACCESS;WB_133_INFORMATION_AND_COMMUNICATION_TECHNOLOGIES;TAX_FNCACT_CHAIRMAN;TAX_FNCACT_DIRECTORS;MEDIA_SOCIAL;SCIENCE;TAX_ECON_PRICE;WB_713_PUBLIC_FINANCE;WB_718_PUBLIC_INVESTMENT_MANAGEMENT;EPU_POLICY;EPU_POLICY_REFORM;IDEOLOGY;WB_1921_PRIVATE_SECTOR_DEVELOPMENT;WB_346_COMPETITIVE_INDUSTRIES;WB_818_INDUSTRY_POLICY_AND_REAL_SECTORS;WB_1281_MANUFACTURING;AFFECT;CRISISLEX_T11_UPDATESSYMPATHY;EPU_ECONOMY;USPEC_POLICY1;EPU_UNCERTAINTY;ECON_DEBT;WB_1104_MACROECONOMIC_VULNERABILITY_AND_DEBT;WB_450_DEBT;TAX_FNCACT_PRINCIPAL;WB_376_INNOVATION_TECHNOLOGY_AND_ENTREPRENEURSHIP;WB_1917_INTELLECTUAL_PROPERTY;WB_377_FIRM_INNOVATION_PRODUCTIVITY_AND_GROWTH;CYBER_ATTACK;CRISISLEX_CRISISLEXREC;CRISISLEX_T01_CAUTION_ADVICE;WB_135_TRANSPORT;WB_1625_SUPPORT_SERVICES;WB_1466_SOCIAL_ASSISTANCE;WB_697_SOCIAL_PROTECTION_AND_LABOR;WB_1458_HEALTH_PROMOTION_AND_DISEASE_PREVENTION;WB_635_PUBLIC_HEALTH;WB_1464_HEALTH_OF_THE_DISABLED;WB_621_HEALTH_NUTRITION_AND_POPULATION;EPU_POLICY_POLITICAL;NATURAL_DISASTER;NATURAL_DISASTER_NATURAL_DISASTERS;ECON_CURRENCY_EXCHANGE_RATE;EPU_CATS_SOVEREIGN_DEBT_CURRENCY_CRISES;WB_845_LEGAL_AND_REGULATORY_FRAMEWORK;WB_851_INTELLECTUAL_PROPERTY_RIGHTS;WB_1041_PATENTS;WB_1039_PROPERTY_LAWS_AND_REGULATIONS;WB_698_TRADE;WB_1042_TRADEMARKS;BAN;ECON_TAXATION;EPU_POLICY_TAX;EPU_CATS_TAXES;UNGP_FORESTS_RIVERS_OCEANS;LEGISLATION;TAX_FNCACT_EMPLOYEE;WB_678_DIGITAL_GOVERNMENT;WB_2946_OPEN_SOURCE;WB_667_ICT_INFRASTRUCTURE;WB_669_SOFTWARE_INFRASTRUCTURE;</t>
  </si>
  <si>
    <t>TAX_FNCACT;TAX_FNCACT_ANALYSTS;TAX_WORLDLANGUAGES;TAX_WORLDLANGUAGES_NORWEGIAN;ECON_STOCKMARKET;TAX_FNCACT_ANALYST;TAX_ECON_PRICE;TAX_FNCACT_CEO;EPU_ECONOMY_HISTORIC;MEDIA_SOCIAL;WB_1406_DISEASES;WB_1435_OBESITY;WB_621_HEALTH_NUTRITION_AND_POPULATION;WB_1427_NON_COMMUNICABLE_DISEASE_AND_INJURY;WB_2670_JOBS;WB_2769_JOBS_STRATEGIES;WB_2840_INTEGRATION;WB_2836_MIGRATION_POLICIES_AND_JOBS;USPEC_POLICY1;EPU_UNCERTAINTY;WB_845_LEGAL_AND_REGULATORY_FRAMEWORK;WB_696_PUBLIC_SECTOR_MANAGEMENT;WB_851_INTELLECTUAL_PROPERTY_RIGHTS;WB_1041_PATENTS;WB_1039_PROPERTY_LAWS_AND_REGULATIONS;EPU_CATS_REGULATION;TAX_WORLDMAMMALS;TAX_WORLDMAMMALS_BEARISHNESS;</t>
  </si>
  <si>
    <t>APPOINTMENT;TAX_FNCACT;TAX_FNCACT_CHAIRMAN;TAX_FNCACT_BOARD_MEMBER;TAX_FNCACT_CHAIRMAN_OF_THE_BOARD;KILL;SOC_INNOVATION;TAX_FNCACT_DIRECTORS;USPEC_POLITICS_GENERAL1;WB_696_PUBLIC_SECTOR_MANAGEMENT;WB_2048_COMPENSATION_CAREERS_AND_INCENTIVES;WB_723_PUBLIC_ADMINISTRATION;WB_724_HUMAN_RESOURCES_FOR_PUBLIC_SECTOR;UNGP_FORESTS_RIVERS_OCEANS;WB_831_GOVERNANCE;WB_728_PUBLIC_SERVICE_DELIVERY;WB_845_LEGAL_AND_REGULATORY_FRAMEWORK;WB_507_ENERGY_AND_EXTRACTIVES;WB_410_BUSINESS_LAW_AND_REGULATION;WB_417_CORPORATE_GOVERNANCE;WB_515_POWER_SECTOR_POLICY_AND_INSTITUTIONS;WB_519_UTILITIES_GOVERNANCE_AND_PERFORMANCE;WB_1920_FINANCIAL_SECTOR_DEVELOPMENT;WB_847_COMPANY_AND_CORPORATE_LAW;WB_332_CAPITAL_MARKETS;WB_721_STATE_OWNED_ENTERPRISES;WB_2670_JOBS;TAX_FNCACT_CEO;TAX_FNCACT_CHIEF;TAX_FNCACT_EXECUTIVE;TAX_FNCACT_CHIEF_EXECUTIVE;</t>
  </si>
  <si>
    <t>WB_678_DIGITAL_GOVERNMENT;WB_694_BROADCAST_AND_MEDIA;WB_133_INFORMATION_AND_COMMUNICATION_TECHNOLOGIES;ECON_STOCKMARKET;WB_2745_JOB_QUALITY_AND_LABOR_MARKET_PERFORMANCE;WB_2670_JOBS;WB_2689_JOBS_DIAGNOSTICS;WB_2748_EMPLOYMENT;TAX_ETHNICITY;TAX_ETHNICITY_CHOP;WB_698_TRADE;ECON_EARNINGSREPORT;SOC_TECHNOLOGYSECTOR;KIDNAP;TAX_ECON_PRICE;TAX_FNCACT;TAX_FNCACT_AUTHOR;</t>
  </si>
  <si>
    <t>TAX_FNCACT;TAX_FNCACT_CHIEF;TAX_FNCACT_EXECUTIVE;TAX_FNCACT_CHIEF_EXECUTIVE;TAX_MILITARY_TITLE;TAX_MILITARY_TITLE_OFFICER;TAX_FNCACT_OFFICER;TAX_FNCACT_EXECUTIVE_OFFICER;TAX_FNCACT_CHIEF_EXECUTIVE_OFFICER;TAX_FNCACT_ANALYSTS;TAX_ECON_PRICE;CRISISLEX_T06_SUPPLIES;CRISISLEX_T07_SERVICESNEEDEDOFFERED;MANMADE_DISASTER_IMPLIED;TAX_FNCACT_MANUFACTURER;TAX_FNCACT_OFFICIAL;CRISISLEX_O02_RESPONSEAGENCIESATCRISIS;WB_678_DIGITAL_GOVERNMENT;WB_2944_SERVERS;WB_671_STORAGE_MANAGEMENT;WB_667_ICT_INFRASTRUCTURE;WB_672_NETWORK_MANAGEMENT;WB_133_INFORMATION_AND_COMMUNICATION_TECHNOLOGIES;CRISISLEX_T11_UPDATESSYMPATHY;WB_1921_PRIVATE_SECTOR_DEVELOPMENT;WB_346_COMPETITIVE_INDUSTRIES;WB_818_INDUSTRY_POLICY_AND_REAL_SECTORS;WB_1281_MANUFACTURING;MEDIA_SOCIAL;KILL;</t>
  </si>
  <si>
    <t>TAX_WORLDLANGUAGES;TAX_WORLDLANGUAGES_POLARIS;ECON_STOCKMARKET;TAX_ECON_PRICE;TAX_FNCACT;TAX_FNCACT_ANALYST;EPU_ECONOMY_HISTORIC;CRISISLEX_T11_UPDATESSYMPATHY;</t>
  </si>
  <si>
    <t>USPEC_POLICY1;ELECTION;</t>
  </si>
  <si>
    <t>LEADER;TAX_FNCACT;TAX_FNCACT_PRESIDENT;USPEC_POLITICS_GENERAL1;TAX_FNCACT_VICE_PRESIDENT;TAX_FNCACT_SENIOR_VICE_PRESIDENT;TAX_FNCACT_CHIEF;TAX_MILITARY_TITLE;TAX_MILITARY_TITLE_OFFICER;TAX_FNCACT_OFFICER;WB_698_TRADE;TRIAL;TAX_DISEASE;TAX_DISEASE_EBOLA;WB_1406_DISEASES;WB_621_HEALTH_NUTRITION_AND_POPULATION;WB_1415_COMMUNICABLE_DISEASE;WB_2663_EBOLA;GENERAL_HEALTH;HEALTH_VACCINATION;WB_642_CHILD_HEALTH;WB_1459_IMMUNIZATIONS;WB_639_REPRODUCTIVE_MATERNAL_AND_CHILD_HEALTH;TAX_FNCACT_CANDIDATE;MEDICAL;ECON_DEVELOPMENTORGS;ECON_DEVELOPMENTORGS_WORLD_HEALTH_ORGANIZATION;TAX_AIDGROUPS;TAX_AIDGROUPS_WORLD_HEALTH_ORGANIZATION;TAX_FNCACT_LEADER;WB_1331_HEALTH_TECHNOLOGIES;WB_1350_PHARMACEUTICALS;TAX_FNCACT_PHARMACOLOGIST;EDUCATION;SOC_POINTSOFINTEREST;SOC_POINTSOFINTEREST_UNIVERSITY;SOC_POINTSOFINTEREST_COLLEGE;TAX_FNCACT_ARCHITECT;TAX_FNCACT_COMPANION;ECON_STOCKMARKET;</t>
  </si>
  <si>
    <t>TAX_FNCACT;TAX_FNCACT_FOOL;ECON_STOCKMARKET;WB_698_TRADE;EPU_ECONOMY;EPU_ECONOMY_HISTORIC;EPU_POLICY;EPU_POLICY_FEDERAL_RESERVE;EPU_CATS_MONETARY_POLICY;USPEC_POLICY1;EPU_POLICY_POLICY;WB_444_MONETARY_POLICY;WB_439_MACROECONOMIC_AND_STRUCTURAL_POLICIES;EPU_POLICY_MONETARY_POLICY;WB_1979_NATURAL_RESOURCE_MANAGEMENT;WB_435_AGRICULTURE_AND_FOOD_SECURITY;WB_1986_MOUNTAINS;MANMADE_DISASTER_IMPLIED;TAX_ECON_PRICE;TAX_FNCACT_CEO;TAX_FNCACT_SPECIALIST;TAX_ETHNICITY;TAX_ETHNICITY_CHINESE;TAX_WORLDLANGUAGES;TAX_WORLDLANGUAGES_CHINESE;WB_678_DIGITAL_GOVERNMENT;WB_2944_SERVERS;WB_671_STORAGE_MANAGEMENT;WB_667_ICT_INFRASTRUCTURE;WB_672_NETWORK_MANAGEMENT;WB_133_INFORMATION_AND_COMMUNICATION_TECHNOLOGIES;WB_1921_PRIVATE_SECTOR_DEVELOPMENT;WB_405_BUSINESS_CLIMATE;WB_2531_INSPECTIONS_LICENSING_AND_PERMITS;WB_2530_BUSINESS_ENVIRONMENT;TAX_WORLDLANGUAGES_POLARIS;TAX_FNCACT_ANALYSTS;WB_2433_CONFLICT_AND_VIOLENCE;WB_2465_REVOLUTIONARY_VIOLENCE;WB_2432_FRAGILITY_CONFLICT_AND_VIOLENCE;WB_2462_POLITICAL_VIOLENCE_AND_WAR;EPU_CATS_REGULATION;TAX_FNCACT_AUTHOR;</t>
  </si>
  <si>
    <t>TAX_ETHNICITY;TAX_ETHNICITY_CHINESE;TAX_WORLDLANGUAGES;TAX_WORLDLANGUAGES_CHINESE;MEDIA_SOCIAL;</t>
  </si>
  <si>
    <t>TAX_FNCACT;TAX_FNCACT_INVENTOR;TRANSPARENCY;ECON_STOCKMARKET;AFFECT;TAX_FNCACT_ANALYSTS;LEADER;TAX_FNCACT_PRESIDENT;USPEC_POLITICS_GENERAL1;TAX_FNCACT_CEO;WB_2670_JOBS;WB_2769_JOBS_STRATEGIES;WB_2840_INTEGRATION;WB_2836_MIGRATION_POLICIES_AND_JOBS;TAX_FNCACT_DRIVERS;TAX_FNCACT_INVESTOR;</t>
  </si>
  <si>
    <t>MEDICAL;WB_698_TRADE;SOC_TECHNOLOGYSECTOR;ECON_STOCKMARKET;ECON_WORLDCURRENCIES;ECON_WORLDCURRENCIES_DOLLAR;ENV_OIL;TAX_ECON_PRICE;ECON_OILPRICE;TAX_FNCACT;TAX_FNCACT_ANALYSTS;WB_1150_VOLATILITY;WB_1104_MACROECONOMIC_VULNERABILITY_AND_DEBT;</t>
  </si>
  <si>
    <t>WB_696_PUBLIC_SECTOR_MANAGEMENT;WB_713_PUBLIC_FINANCE;WB_718_PUBLIC_INVESTMENT_MANAGEMENT;ECON_DEBT;WB_1104_MACROECONOMIC_VULNERABILITY_AND_DEBT;WB_450_DEBT;ECON_BANKRUPTCY;TAX_FNCACT;TAX_FNCACT_AUTHOR;DELAY;TAX_DISEASE;TAX_DISEASE_PLAGUE;WB_678_DIGITAL_GOVERNMENT;WB_2944_SERVERS;WB_671_STORAGE_MANAGEMENT;WB_667_ICT_INFRASTRUCTURE;WB_672_NETWORK_MANAGEMENT;WB_133_INFORMATION_AND_COMMUNICATION_TECHNOLOGIES;TAX_FNCACT_ECONOMIST;ECON_STOCKMARKET;TAX_FNCACT_FOOL;</t>
  </si>
  <si>
    <t>ECON_STOCKMARKET;CRISISLEX_T11_UPDATESSYMPATHY;TECH_VIRTUALREALITY;TAX_ECON_PRICE;TAX_FNCACT;TAX_FNCACT_BUYER;</t>
  </si>
  <si>
    <t>TAX_FNCACT;TAX_FNCACT_ANALYSTS;WB_1921_PRIVATE_SECTOR_DEVELOPMENT;WB_346_COMPETITIVE_INDUSTRIES;WB_818_INDUSTRY_POLICY_AND_REAL_SECTORS;WB_1281_MANUFACTURING;CRISISLEX_T04_INFRASTRUCTURE;ECON_EARNINGSREPORT;SCIENCE;</t>
  </si>
  <si>
    <t>TAX_ECON_PRICE;ECON_STOCKMARKET;TAX_FNCACT;TAX_FNCACT_ANALYSTS;WB_698_TRADE;ECON_EARNINGSREPORT;</t>
  </si>
  <si>
    <t>istreetwire.com</t>
  </si>
  <si>
    <t>WB_2936_GOLD;WB_507_ENERGY_AND_EXTRACTIVES;WB_895_MINING_SYSTEMS;WB_1699_METAL_ORE_MINING;ECON_STOCKMARKET;WB_855_LABOR_MARKETS;WB_1650_PUBLIC_EMPLOYMENT_SERVICES;WB_697_SOCIAL_PROTECTION_AND_LABOR;WB_1652_PLACEMENT;EPU_ECONOMY_HISTORIC;WB_698_TRADE;WB_678_DIGITAL_GOVERNMENT;WB_2947_OPERATING_SYSTEMS;WB_667_ICT_INFRASTRUCTURE;WB_669_SOFTWARE_INFRASTRUCTURE;WB_133_INFORMATION_AND_COMMUNICATION_TECHNOLOGIES;WB_135_TRANSPORT;WB_1174_WAREHOUSING_AND_STORAGE;WB_793_TRANSPORT_AND_LOGISTICS_SERVICES;WB_2944_SERVERS;WB_671_STORAGE_MANAGEMENT;WB_672_NETWORK_MANAGEMENT;MOVEMENT_GENERAL;WB_670_ICT_SECURITY;WB_2371_ENCRYPTION;</t>
  </si>
  <si>
    <t>TAX_FNCACT;TAX_FNCACT_ANALYSTS;AFFECT;ECON_STOCKMARKET;WB_698_TRADE;</t>
  </si>
  <si>
    <t>WB_678_DIGITAL_GOVERNMENT;WB_2944_SERVERS;WB_671_STORAGE_MANAGEMENT;WB_667_ICT_INFRASTRUCTURE;WB_672_NETWORK_MANAGEMENT;WB_133_INFORMATION_AND_COMMUNICATION_TECHNOLOGIES;TAX_FNCACT;TAX_FNCACT_DIRECTOR;</t>
  </si>
  <si>
    <t>TECH_SUPERCOMPUTING;CRISISLEX_CRISISLEXREC;TAX_FNCACT;TAX_FNCACT_ENGINEERS;TAX_FNCACT_ANALYSTS;MEDIA_MSM;LEADER;TAX_FNCACT_PRESIDENT;USPEC_POLITICS_GENERAL1;TAX_FNCACT_CEO;TAX_FNCACT_EXECUTIVES;WB_678_DIGITAL_GOVERNMENT;WB_2944_SERVERS;WB_671_STORAGE_MANAGEMENT;WB_667_ICT_INFRASTRUCTURE;WB_672_NETWORK_MANAGEMENT;WB_133_INFORMATION_AND_COMMUNICATION_TECHNOLOGIES;WB_135_TRANSPORT;WB_1174_WAREHOUSING_AND_STORAGE;WB_793_TRANSPORT_AND_LOGISTICS_SERVICES;SCIENCE;SOC_INNOVATION;TAX_FNCACT_VICE_PRESIDENT;TAX_FNCACT_SENIOR_VICE_PRESIDENT;TAX_FNCACT_MANAGER;TAX_FNCACT_GENERAL_MANAGER;TAX_FNCACT_VENDOR;TAX_FNCACT_DRIVER;TAX_FNCACT_OFFICIALS;TAX_FNCACT_EXECUTIVE;GENERAL_GOVERNMENT;LEGISLATION;</t>
  </si>
  <si>
    <t>ECON_STOCKMARKET;TAX_ECON_PRICE;EPU_ECONOMY_HISTORIC;WB_1921_PRIVATE_SECTOR_DEVELOPMENT;WB_405_BUSINESS_CLIMATE;WB_2531_INSPECTIONS_LICENSING_AND_PERMITS;WB_2530_BUSINESS_ENVIRONMENT;TAX_FNCACT;TAX_FNCACT_ANALYST;WB_678_DIGITAL_GOVERNMENT;WB_2944_SERVERS;WB_671_STORAGE_MANAGEMENT;WB_667_ICT_INFRASTRUCTURE;WB_672_NETWORK_MANAGEMENT;WB_133_INFORMATION_AND_COMMUNICATION_TECHNOLOGIES;TAX_WORLDLANGUAGES;TAX_WORLDLANGUAGES_POLARIS;</t>
  </si>
  <si>
    <t>TAX_FNCACT;TAX_FNCACT_DRIVERS;WB_678_DIGITAL_GOVERNMENT;WB_667_ICT_INFRASTRUCTURE;WB_669_SOFTWARE_INFRASTRUCTURE;WB_2945_DATABASE;WB_133_INFORMATION_AND_COMMUNICATION_TECHNOLOGIES;TAX_ETHNICITY;TAX_ETHNICITY_INDIAN;TAX_FNCACT_MANUFACTURER;TAX_ECON_PRICE;MEDIA_SOCIAL;</t>
  </si>
  <si>
    <t>TAX_FNCACT;TAX_FNCACT_ANALYST;WB_678_DIGITAL_GOVERNMENT;WB_2943_SWITCHES;WB_667_ICT_INFRASTRUCTURE;WB_672_NETWORK_MANAGEMENT;WB_133_INFORMATION_AND_COMMUNICATION_TECHNOLOGIES;TECH_VIRTUALREALITY;TAX_ECON_PRICE;ECON_STOCKMARKET;SHORTAGE;</t>
  </si>
  <si>
    <t>TECH_VIRTUALREALITY;TAX_FNCACT;TAX_FNCACT_DRIVERS;TAX_FNCACT_ANALYST;MEDIA_SOCIAL;TAX_FNCACT_DEVELOPER;WB_678_DIGITAL_GOVERNMENT;WB_2943_SWITCHES;WB_667_ICT_INFRASTRUCTURE;WB_672_NETWORK_MANAGEMENT;WB_133_INFORMATION_AND_COMMUNICATION_TECHNOLOGIES;DELAY;TAX_ECON_PRICE;TAX_ETHNICITY;TAX_ETHNICITY_BLACK;TAX_FNCACT_ANALYSTS;TAX_FNCACT_FOOL;WB_2433_CONFLICT_AND_VIOLENCE;WB_2465_REVOLUTIONARY_VIOLENCE;WB_2432_FRAGILITY_CONFLICT_AND_VIOLENCE;WB_2462_POLITICAL_VIOLENCE_AND_WAR;ECON_STOCKMARKET;</t>
  </si>
  <si>
    <t>TAX_ETHNICITY;TAX_ETHNICITY_JAPANESE;TAX_WORLDLANGUAGES;TAX_WORLDLANGUAGES_JAPANESE;TERROR;ARMEDCONFLICT;INFO_RUMOR;TAX_FNCACT;TAX_FNCACT_EXCAVATOR;TAX_WEAPONS;TAX_WEAPONS_MORTAR;RETIREMENT;LEGISLATION;ECON_WORLDCURRENCIES;ECON_WORLDCURRENCIES_RUBLES;TAX_FNCACT_ACTRESS;TAX_FNCACT_BOSS;TAX_ETHNICITY_SHE;GENERAL_HEALTH;MEDICAL;TAX_ETHNICITY_SOVIET;</t>
  </si>
  <si>
    <t>ECON_STOCKMARKET;TAX_FNCACT;TAX_FNCACT_ANALYSTS;WB_698_TRADE;TAX_ETHNICITY;TAX_ETHNICITY_CHINESE;TAX_WORLDLANGUAGES;TAX_WORLDLANGUAGES_CHINESE;WB_678_DIGITAL_GOVERNMENT;WB_2944_SERVERS;WB_671_STORAGE_MANAGEMENT;WB_667_ICT_INFRASTRUCTURE;WB_672_NETWORK_MANAGEMENT;WB_133_INFORMATION_AND_COMMUNICATION_TECHNOLOGIES;WB_694_BROADCAST_AND_MEDIA;MEDIA_MSM;EPU_ECONOMY_HISTORIC;UNGP_FORESTS_RIVERS_OCEANS;</t>
  </si>
  <si>
    <t>ECON_STOCKMARKET;TAX_FNCACT;TAX_FNCACT_ANALYSTS;WB_698_TRADE;WB_1150_VOLATILITY;WB_1104_MACROECONOMIC_VULNERABILITY_AND_DEBT;TAX_ECON_PRICE;WB_1614_NUTRITIONAL_PROGRAMS;WB_1609_FOOD_AND_IN_KIND_TRANSFERS;WB_1615_THERAPEUTIC;WB_1466_SOCIAL_ASSISTANCE;WB_697_SOCIAL_PROTECTION_AND_LABOR;TAX_FNCACT_BROKER;MEDICAL;</t>
  </si>
  <si>
    <t>PUBLIC_TRANSPORT;TAX_ECON_PRICE;USPEC_POLICY1;</t>
  </si>
  <si>
    <t>ECON_STOCKMARKET;WB_698_TRADE;TAX_ECON_PRICE;IDEOLOGY;TAX_FNCACT;TAX_FNCACT_DIRECTORS;LEADER;TAX_FNCACT_PRESIDENT;USPEC_POLITICS_GENERAL1;TAX_FNCACT_CHIEF;TAX_FNCACT_EXECUTIVE;TAX_FNCACT_CHIEF_EXECUTIVE;TAX_MILITARY_TITLE;TAX_MILITARY_TITLE_OFFICER;TAX_FNCACT_OFFICER;TAX_FNCACT_EXECUTIVE_OFFICER;TAX_FNCACT_CHIEF_EXECUTIVE_OFFICER;SCIENCE;TAX_FNCACT_SCIENTIST;GENERAL_HEALTH;MEDICAL;CRISISLEX_C03_WELLBEING_HEALTH;WB_1331_HEALTH_TECHNOLOGIES;WB_621_HEALTH_NUTRITION_AND_POPULATION;WB_1362_MEDICAL_EQUIPMENT;MEDIA_SOCIAL;WB_678_DIGITAL_GOVERNMENT;WB_652_ICT_APPLICATIONS;WB_2363_MOBILE_APPLICATIONS;WB_658_ENTERPRISE_APPLICATIONS;WB_133_INFORMATION_AND_COMMUNICATION_TECHNOLOGIES;WB_2947_OPERATING_SYSTEMS;WB_667_ICT_INFRASTRUCTURE;WB_669_SOFTWARE_INFRASTRUCTURE;TAX_FNCACT_ARTISTS;</t>
  </si>
  <si>
    <t>ECON_STOCKMARKET;WB_698_TRADE;WB_678_DIGITAL_GOVERNMENT;WB_694_BROADCAST_AND_MEDIA;WB_133_INFORMATION_AND_COMMUNICATION_TECHNOLOGIES;TAX_ETHNICITY;TAX_ETHNICITY_GREEK;TAX_WORLDLANGUAGES;TAX_WORLDLANGUAGES_GREEK;TAX_FNCACT;TAX_FNCACT_OFFICIALS;ECON_BANKRUPTCY;TAX_FNCACT_MINISTERS;TAX_FNCACT_FINANCE_MINISTERS;GENERAL_GOVERNMENT;TAX_ETHNICITY_GERMAN;TAX_WORLDLANGUAGES_GERMAN;TAX_FNCACT_CHANCELLOR;TAX_ETHNICITY_FRENCH;TAX_WORLDLANGUAGES_FRENCH;LEADER;TAX_FNCACT_PRESIDENT;USPEC_POLITICS_GENERAL1;CRISISLEX_O02_RESPONSEAGENCIESATCRISIS;CRISISLEX_T06_SUPPLIES;CRISISLEX_T11_UPDATESSYMPATHY;ECON_DEBT;WB_1104_MACROECONOMIC_VULNERABILITY_AND_DEBT;WB_450_DEBT;UNREST_BELLIGERENT;UNREST_ULTIMATUM;TAX_FNCACT_ANALYST;CRISISLEX_T05_MONEY;ECON_CENTRALBANK;WB_1235_CENTRAL_BANKS;WB_318_FINANCIAL_ARCHITECTURE_AND_BANKING;WB_1920_FINANCIAL_SECTOR_DEVELOPMENT;WB_1234_BANKING_INSTITUTIONS;USPEC_POLICY1;CRISISLEX_CRISISLEXREC;CRISISLEX_T07_SERVICESNEEDEDOFFERED;CRISISLEX_C04_LOGISTICS_TRANSPORT;CRISISLEX_T04_INFRASTRUCTURE;WB_332_CAPITAL_MARKETS;TAX_FNCACT_ANALYSTS;CRISISLEX_O01_WEATHER;CRISISLEX_T01_CAUTION_ADVICE;TAX_FNCACT_MANUFACTURER;</t>
  </si>
  <si>
    <t>TAX_FNCACT;TAX_FNCACT_ANALYST;ECON_STOCKMARKET;TAX_ECON_PRICE;MEDIA_SOCIAL;TAX_FNCACT_INSIDER;TAX_FNCACT_INSIDERS;SOC_TECHNOLOGYSECTOR;</t>
  </si>
  <si>
    <t>TAX_WORLDLANGUAGES;TAX_WORLDLANGUAGES_POLARIS;LEADER;TAX_FNCACT;TAX_FNCACT_PRESIDENT;USPEC_POLITICS_GENERAL1;WB_2299_PIPELINES;WB_539_OIL_AND_GAS_POLICY_STRATEGY_AND_INSTITUTIONS;WB_507_ENERGY_AND_EXTRACTIVES;WB_548_PPP_IN_OIL_AND_GAS;WB_533_ENERGY_EFFICIENCY;ECON_STOCKMARKET;TAX_FNCACT_ANALYST;TAX_ECON_PRICE;TAX_FNCACT_ANALYSTS;MEDIA_SOCIAL;</t>
  </si>
  <si>
    <t>WB_698_TRADE;ECON_STOCKMARKET;ECON_DEBT;WB_1104_MACROECONOMIC_VULNERABILITY_AND_DEBT;WB_450_DEBT;WB_451_DEBT_MANAGEMENT;</t>
  </si>
  <si>
    <t>NATURAL_DISASTER;NATURAL_DISASTER_CYCLONE;MEDIA_MSM;WB_2470_PEACE_OPERATIONS_AND_CONFLICT_MANAGEMENT;WB_2432_FRAGILITY_CONFLICT_AND_VIOLENCE;WB_2490_NATIONAL_PROTECTION_AND_SECURITY;ECON_STOCKMARKET;WB_698_TRADE;TAX_FNCACT;TAX_FNCACT_ANALYSTS;TRIAL;TAX_FNCACT_ATTORNEYS;LEGISLATION;WB_1017_CONSUMER_PROTECTION_LAW;WB_2024_ANTI_CORRUPTION_AUTHORITIES;WB_696_PUBLIC_SECTOR_MANAGEMENT;WB_840_JUSTICE;WB_2025_INVESTIGATION;WB_831_GOVERNANCE;WB_832_ANTI_CORRUPTION;WB_1014_CRIMINAL_JUSTICE;WB_845_LEGAL_AND_REGULATORY_FRAMEWORK;WB_969_CAPITAL_MARKETS_LAW_AND_REGULATION;WB_853_FINANCIAL_LAWS_AND_REGULATIONS;TAX_MILITARY_TITLE;TAX_MILITARY_TITLE_OFFICERS;TAX_FNCACT_OFFICERS;TAX_FNCACT_DIRECTORS;ENV_SOLAR;ENV_GREEN;ECON_DEBT;WB_1104_MACROECONOMIC_VULNERABILITY_AND_DEBT;WB_450_DEBT;TAX_ETHNICITY;TAX_ETHNICITY_CHINESE;TAX_WORLDLANGUAGES;TAX_WORLDLANGUAGES_CHINESE;TAX_FNCACT_MANUFACTURER;TAX_FNCACT_INVESTOR;TAX_WORLDMAMMALS;TAX_WORLDMAMMALS_BEARS;</t>
  </si>
  <si>
    <t>ECON_STOCKMARKET;TAX_FNCACT;TAX_FNCACT_PEERS;TAX_ECON_PRICE;KIDNAP;USPEC_POLITICS_GENERAL1;ECON_WORLDCURRENCIES;ECON_WORLDCURRENCIES_DOLLARS;CRISISLEX_T11_UPDATESSYMPATHY;</t>
  </si>
  <si>
    <t>APPOINTMENT;LEADER;TAX_FNCACT;TAX_FNCACT_PRESIDENTS;WB_2670_JOBS;WB_1467_EDUCATION_FOR_ALL;WB_470_EDUCATION;WB_2131_EMPLOYABILITY_SKILLS_AND_JOBS;WB_1484_EDUCATION_SKILLS_DEVELOPMENT_AND_LABOR_MARKET;WB_2937_SILVER;WB_507_ENERGY_AND_EXTRACTIVES;WB_895_MINING_SYSTEMS;WB_1699_METAL_ORE_MINING;WB_1458_HEALTH_PROMOTION_AND_DISEASE_PREVENTION;WB_635_PUBLIC_HEALTH;WB_1464_HEALTH_OF_THE_DISABLED;WB_621_HEALTH_NUTRITION_AND_POPULATION;TAX_FNCACT_EMPLOYEES;WB_728_PUBLIC_SERVICE_DELIVERY;WB_696_PUBLIC_SECTOR_MANAGEMENT;WB_723_PUBLIC_ADMINISTRATION;WB_2098_OUTSOURCING;TAX_FNCACT_ENGINEERS;WB_678_DIGITAL_GOVERNMENT;WB_2944_SERVERS;WB_671_STORAGE_MANAGEMENT;WB_667_ICT_INFRASTRUCTURE;WB_672_NETWORK_MANAGEMENT;WB_133_INFORMATION_AND_COMMUNICATION_TECHNOLOGIES;TAX_FNCACT_DRIVERS;TAX_FNCACT_PRESIDENT;USPEC_POLITICS_GENERAL1;</t>
  </si>
  <si>
    <t>ECON_STOCKMARKET;TAX_FNCACT;TAX_FNCACT_ANALYSTS;TAX_FNCACT_AUTHOR;</t>
  </si>
  <si>
    <t>WB_698_TRADE;LEADER;TAX_FNCACT;TAX_FNCACT_PRESIDENT;USPEC_POLITICS_GENERAL1;EPU_ECONOMY_HISTORIC;KILL;ECON_STOCKMARKET;TAX_WORLDMAMMALS;TAX_WORLDMAMMALS_BEARS;WB_1921_PRIVATE_SECTOR_DEVELOPMENT;WB_406_COMPETITION_POLICY;WB_2101_ANTITRUST;EPU_CATS_REGULATION;WB_2024_ANTI_CORRUPTION_AUTHORITIES;WB_696_PUBLIC_SECTOR_MANAGEMENT;WB_840_JUSTICE;WB_2025_INVESTIGATION;WB_831_GOVERNANCE;WB_832_ANTI_CORRUPTION;WB_1014_CRIMINAL_JUSTICE;WB_2048_COMPENSATION_CAREERS_AND_INCENTIVES;WB_723_PUBLIC_ADMINISTRATION;WB_724_HUMAN_RESOURCES_FOR_PUBLIC_SECTOR;WB_2601_TRADE_LINKAGES_SPILLOVERS_AND_CONNECTIVITY;WB_772_TRADE_FACILITATION_AND_LOGISTICS;WB_699_URBAN_DEVELOPMENT;WB_866_CONNECTIVITY_AND_LAGGING_REGIONS;WB_797_NATIONAL_URBAN_POLICIES;TAX_ECON_PRICE;WB_376_INNOVATION_TECHNOLOGY_AND_ENTREPRENEURSHIP;WB_1917_INTELLECTUAL_PROPERTY;WB_377_FIRM_INNOVATION_PRODUCTIVITY_AND_GROWTH;TRIAL;WB_845_LEGAL_AND_REGULATORY_FRAMEWORK;WB_851_INTELLECTUAL_PROPERTY_RIGHTS;WB_1041_PATENTS;WB_1039_PROPERTY_LAWS_AND_REGULATIONS;TAX_FNCACT_JUDGE;</t>
  </si>
  <si>
    <t>TAX_FNCACT;TAX_FNCACT_ANALYSTS;ECON_STOCKMARKET;WB_698_TRADE;WB_1921_PRIVATE_SECTOR_DEVELOPMENT;WB_405_BUSINESS_CLIMATE;WB_2531_INSPECTIONS_LICENSING_AND_PERMITS;WB_2530_BUSINESS_ENVIRONMENT;WB_678_DIGITAL_GOVERNMENT;WB_2944_SERVERS;WB_671_STORAGE_MANAGEMENT;WB_667_ICT_INFRASTRUCTURE;WB_672_NETWORK_MANAGEMENT;WB_133_INFORMATION_AND_COMMUNICATION_TECHNOLOGIES;TAX_FNCACT_ANALYST;UNGP_FORESTS_RIVERS_OCEANS;MEDIA_SOCIAL;TAX_ECON_PRICE;ECON_TAXATION;USPEC_POLICY1;EPU_POLICY;EPU_POLICY_TAX;EPU_CATS_TAXES;EPU_ECONOMY_HISTORIC;EPU_POLICY_POLICY;EPU_CATS_REGULATION;</t>
  </si>
  <si>
    <t>TAX_ECON_PRICE;WB_1921_PRIVATE_SECTOR_DEVELOPMENT;WB_346_COMPETITIVE_INDUSTRIES;WB_818_INDUSTRY_POLICY_AND_REAL_SECTORS;WB_1281_MANUFACTURING;ECON_WORLDCURRENCIES;ECON_WORLDCURRENCIES_DOLLARS;TAX_FNCACT;TAX_FNCACT_MANUFACTURER;TAX_WORLDMAMMALS;TAX_WORLDMAMMALS_BAT;TAX_FNCACT_ECONOMIST;ECON_STOCKMARKET;TAX_FNCACT_FOOL;</t>
  </si>
  <si>
    <t>bourse.lesechos.fr</t>
  </si>
  <si>
    <t>TAX_FNCACT;TAX_FNCACT_MANUFACTURER;LEGISLATION;WB_696_PUBLIC_SECTOR_MANAGEMENT;WB_840_JUSTICE;WB_1014_CRIMINAL_JUSTICE;CRISISLEX_C07_SAFETY;</t>
  </si>
  <si>
    <t>TAX_FNCACT;TAX_FNCACT_ANALYST;TAX_ECON_PRICE;WB_1921_PRIVATE_SECTOR_DEVELOPMENT;WB_346_COMPETITIVE_INDUSTRIES;WB_818_INDUSTRY_POLICY_AND_REAL_SECTORS;WB_1281_MANUFACTURING;CRISISLEX_T05_MONEY;CRISISLEX_C04_LOGISTICS_TRANSPORT;CRISISLEX_T04_INFRASTRUCTURE;WB_698_TRADE;MEDIA_MSM;CRISISLEX_C08_TELECOM;ECON_STOCKMARKET;WB_1160_SHOCKS_AND_VULNERABILITY;WB_695_POVERTY;WB_286_TELECOMMUNICATIONS_AND_BROADBAND_ACCESS;WB_2120_SATELLITES;WB_2329_ACCESS_AND_CONNECTIVITY;WB_133_INFORMATION_AND_COMMUNICATION_TECHNOLOGIES;TRIAL;TAX_MILITARY_TITLE;TAX_MILITARY_TITLE_OFFICERS;TAX_FNCACT_OFFICERS;CRISISLEX_O02_RESPONSEAGENCIESATCRISIS;CRISISLEX_CRISISLEXREC;LEGISLATION;WB_845_LEGAL_AND_REGULATORY_FRAMEWORK;WB_696_PUBLIC_SECTOR_MANAGEMENT;WB_969_CAPITAL_MARKETS_LAW_AND_REGULATION;WB_853_FINANCIAL_LAWS_AND_REGULATIONS;CRISISLEX_T11_UPDATESSYMPATHY;WB_1150_VOLATILITY;WB_1104_MACROECONOMIC_VULNERABILITY_AND_DEBT;</t>
  </si>
  <si>
    <t>TAX_ECON_PRICE;WB_698_TRADE;AFFECT;TAX_FNCACT;TAX_FNCACT_ANALYSTS;WB_1920_FINANCIAL_SECTOR_DEVELOPMENT;WB_332_CAPITAL_MARKETS;TAX_FNCACT_ANALYST;</t>
  </si>
  <si>
    <t>WB_2024_ANTI_CORRUPTION_AUTHORITIES;WB_696_PUBLIC_SECTOR_MANAGEMENT;WB_840_JUSTICE;WB_2025_INVESTIGATION;WB_831_GOVERNANCE;WB_832_ANTI_CORRUPTION;WB_1014_CRIMINAL_JUSTICE;TAX_MILITARY_TITLE;TAX_MILITARY_TITLE_OFFICERS;TAX_FNCACT;TAX_FNCACT_OFFICERS;ECON_STOCKMARKET;LEGISLATION;TAX_FNCACT_DIRECTORS;TRIAL;WB_845_LEGAL_AND_REGULATORY_FRAMEWORK;WB_969_CAPITAL_MARKETS_LAW_AND_REGULATION;WB_853_FINANCIAL_LAWS_AND_REGULATIONS;WB_698_TRADE;TAX_ECON_PRICE;TAX_ETHNICITY;TAX_ETHNICITY_CHINESE;TAX_WORLDLANGUAGES;TAX_WORLDLANGUAGES_CHINESE;</t>
  </si>
  <si>
    <t>ht4u.net</t>
  </si>
  <si>
    <t>INFO_RUMOR;TAX_FNCACT;TAX_FNCACT_EMPLOYEES;TAX_FNCACT_BOSS;</t>
  </si>
  <si>
    <t>AFFECT;ECON_STOCKMARKET;TAX_WORLDLANGUAGES;TAX_WORLDLANGUAGES_POLARIS;MEDIA_MSM;</t>
  </si>
  <si>
    <t>TAX_ETHNICITY;TAX_ETHNICITY_CHOP;ECON_STOCKMARKET;WB_698_TRADE;SOC_INNOVATION;TAX_FNCACT;TAX_FNCACT_CEO;WB_678_DIGITAL_GOVERNMENT;WB_2944_SERVERS;WB_671_STORAGE_MANAGEMENT;WB_667_ICT_INFRASTRUCTURE;WB_672_NETWORK_MANAGEMENT;WB_133_INFORMATION_AND_COMMUNICATION_TECHNOLOGIES;TAX_FNCACT_PRINCIPAL;TAX_FNCACT_INSIDERS;LEGISLATION;WB_2024_ANTI_CORRUPTION_AUTHORITIES;WB_696_PUBLIC_SECTOR_MANAGEMENT;WB_840_JUSTICE;WB_2025_INVESTIGATION;WB_831_GOVERNANCE;WB_832_ANTI_CORRUPTION;WB_1014_CRIMINAL_JUSTICE;</t>
  </si>
  <si>
    <t>ubergizmo.com</t>
  </si>
  <si>
    <t>EPU_ECONOMY_HISTORIC;TAX_FNCACT;TAX_FNCACT_ANALYSTS;WB_1921_PRIVATE_SECTOR_DEVELOPMENT;WB_346_COMPETITIVE_INDUSTRIES;WB_818_INDUSTRY_POLICY_AND_REAL_SECTORS;WB_1281_MANUFACTURING;</t>
  </si>
  <si>
    <t>TAX_FNCACT;TAX_FNCACT_FOOL;CRISISLEX_CRISISLEXREC;TAX_FNCACT_ANALYST;TAX_FNCACT_CFO;TAX_ETHNICITY;TAX_ETHNICITY_BLACK;TAX_WORLDLANGUAGES;TAX_WORLDLANGUAGES_POLARIS;TAX_WORLDMAMMALS;TAX_WORLDMAMMALS_LION;CRISISLEX_T11_UPDATESSYMPATHY;EPU_ECONOMY_HISTORIC;TAX_FOODSTAPLES;TAX_FOODSTAPLES_GRAIN;ECON_STOCKMARKET;USPEC_POLICY1;EPU_POLICY;EPU_POLICY_POLICY;EPU_CATS_REGULATION;</t>
  </si>
  <si>
    <t>TAX_FNCACT;TAX_FNCACT_MOVERS;SOC_TECHNOLOGYSECTOR;WB_698_TRADE;TAX_ECON_PRICE;TAX_FNCACT_ANALYST;ECON_STOCKMARKET;MEDICAL;TAX_ETHNICITY;TAX_ETHNICITY_AMERICAN;</t>
  </si>
  <si>
    <t>CRISISLEX_C03_WELLBEING_HEALTH;CRISISLEX_T02_INJURED;ECON_STOCKMARKET;TAX_ECON_PRICE;AFFECT;GEN_HOLIDAY;TAX_FNCACT;TAX_FNCACT_ANALYSTS;TAX_FNCACT_FOOL;WB_2433_CONFLICT_AND_VIOLENCE;WB_2465_REVOLUTIONARY_VIOLENCE;WB_2432_FRAGILITY_CONFLICT_AND_VIOLENCE;WB_2462_POLITICAL_VIOLENCE_AND_WAR;USPEC_POLICY1;EPU_POLICY;EPU_POLICY_POLICY;EPU_CATS_REGULATION;</t>
  </si>
  <si>
    <t>intercooleronline.com</t>
  </si>
  <si>
    <t>TAX_FNCACT;TAX_FNCACT_INVESTOR;MEDICAL;WB_698_TRADE;ECON_STOCKMARKET;TAX_ECON_PRICE;LEADER;TAX_FNCACT_PRESIDENT;USPEC_POLITICS_GENERAL1;TAX_FNCACT_CHIEF;TAX_FNCACT_EXECUTIVE;TAX_FNCACT_CHIEF_EXECUTIVE;TAX_MILITARY_TITLE;TAX_MILITARY_TITLE_OFFICER;TAX_FNCACT_OFFICER;TAX_FNCACT_EXECUTIVE_OFFICER;TAX_FNCACT_CHIEF_EXECUTIVE_OFFICER;WB_678_DIGITAL_GOVERNMENT;WB_694_BROADCAST_AND_MEDIA;WB_133_INFORMATION_AND_COMMUNICATION_TECHNOLOGIES;SOC_TECHNOLOGYSECTOR;WB_1150_VOLATILITY;WB_1104_MACROECONOMIC_VULNERABILITY_AND_DEBT;TAX_FNCACT_DIRECTORS;TAX_FNCACT_VICE_PRESIDENT;TAX_FNCACT_EXECUTIVE_VICE_PRESIDENT;TAX_FNCACT_CHIEF_OPERATING_OFFICER;</t>
  </si>
  <si>
    <t>chinatopix.com</t>
  </si>
  <si>
    <t>TAX_FNCACT;TAX_FNCACT_DEVELOPER;NATURAL_DISASTER;NATURAL_DISASTER_FROSTBITE;MEDIA_SOCIAL;INFO_RUMOR;WB_137_WATER;TAX_FNCACT_PRINCIPAL;TAX_FNCACT_ARCHITECT;TAX_FNCACT_ANALYSTS;TAX_FNCACT_OFFICIAL;MEDIA_MSM;</t>
  </si>
  <si>
    <t>channeleye.co.uk</t>
  </si>
  <si>
    <t>TAX_FNCACT;TAX_FNCACT_VENDOR;TAX_FNCACT_CEO;TAX_FNCACT_CHIEF;LEADER;TAX_FNCACT_PRESIDENT;TAX_FNCACT_MANAGER;TAX_MILITARY_TITLE;TAX_MILITARY_TITLE_OFFICER;TAX_FNCACT_OFFICER;</t>
  </si>
  <si>
    <t>ECON_STOCKMARKET;ARMEDCONFLICT;WB_1535_DISTANCE_EDUCATION;WB_494_EDUCATION_AND_ICT;WB_470_EDUCATION;WB_1497_EDUCATION_MANAGEMENT_AND_ADMINISTRATION;TAX_FNCACT;TAX_FNCACT_ANALYST;TAX_FNCACT_VETERAN;EPU_ECONOMY_HISTORIC;</t>
  </si>
  <si>
    <t>ECON_STOCKMARKET;EPU_ECONOMY_HISTORIC;TAX_FNCACT;TAX_FNCACT_ANALYSTS;EPU_ECONOMY;WB_698_TRADE;TAX_FNCACT_PEERS;TAX_ECON_PRICE;TAX_FNCACT_ANALYST;WB_1920_FINANCIAL_SECTOR_DEVELOPMENT;WB_332_CAPITAL_MARKETS;WB_678_DIGITAL_GOVERNMENT;WB_2944_SERVERS;WB_671_STORAGE_MANAGEMENT;WB_667_ICT_INFRASTRUCTURE;WB_672_NETWORK_MANAGEMENT;WB_133_INFORMATION_AND_COMMUNICATION_TECHNOLOGIES;GENERAL_HEALTH;MEDICAL;CRISISLEX_C03_WELLBEING_HEALTH;TAX_FNCACT_REPRESENTATIVES;</t>
  </si>
  <si>
    <t>WB_1458_HEALTH_PROMOTION_AND_DISEASE_PREVENTION;WB_1462_WATER_SANITATION_AND_HYGIENE;WB_635_PUBLIC_HEALTH;WB_621_HEALTH_NUTRITION_AND_POPULATION;TAX_FNCACT;TAX_FNCACT_INSIDERS;TAX_FNCACT_CONSULTANT;WB_678_DIGITAL_GOVERNMENT;WB_2944_SERVERS;WB_671_STORAGE_MANAGEMENT;WB_667_ICT_INFRASTRUCTURE;WB_672_NETWORK_MANAGEMENT;WB_133_INFORMATION_AND_COMMUNICATION_TECHNOLOGIES;WB_698_TRADE;ECON_WORLDCURRENCIES;ECON_WORLDCURRENCIES_DOLLARS;</t>
  </si>
  <si>
    <t>ECON_STOCKMARKET;TAX_FNCACT;TAX_FNCACT_SPECIALIST;EPU_CATS_MIGRATION_FEAR_FEAR;CRISISLEX_C07_SAFETY;TAX_FNCACT_HERO;GEN_HOLIDAY;TAX_FNCACT_ANALYST;WB_1921_PRIVATE_SECTOR_DEVELOPMENT;WB_405_BUSINESS_CLIMATE;WB_2531_INSPECTIONS_LICENSING_AND_PERMITS;WB_2530_BUSINESS_ENVIRONMENT;TAX_ETHNICITY;TAX_ETHNICITY_CHINESE;TAX_WORLDLANGUAGES;TAX_WORLDLANGUAGES_CHINESE;WB_678_DIGITAL_GOVERNMENT;WB_2944_SERVERS;WB_671_STORAGE_MANAGEMENT;WB_667_ICT_INFRASTRUCTURE;WB_672_NETWORK_MANAGEMENT;WB_133_INFORMATION_AND_COMMUNICATION_TECHNOLOGIES;EPU_ECONOMY_HISTORIC;TAX_FNCACT_FOOL;TAX_ETHNICITY_BLACK;TAX_FNCACT_ANALYSTS;WB_2433_CONFLICT_AND_VIOLENCE;WB_2465_REVOLUTIONARY_VIOLENCE;WB_2432_FRAGILITY_CONFLICT_AND_VIOLENCE;WB_2462_POLITICAL_VIOLENCE_AND_WAR;TAX_ECON_PRICE;USPEC_POLICY1;EPU_POLICY;EPU_POLICY_POLICY;MEDIA_SOCIAL;TAX_WORLDLANGUAGES_AMBA;</t>
  </si>
  <si>
    <t>SHORTAGE;WB_1458_HEALTH_PROMOTION_AND_DISEASE_PREVENTION;WB_1462_WATER_SANITATION_AND_HYGIENE;WB_635_PUBLIC_HEALTH;WB_621_HEALTH_NUTRITION_AND_POPULATION;KILL;CRISISLEX_T01_CAUTION_ADVICE;TAX_ECON_PRICE;CRISISLEX_T08_MISSINGFOUNDTRAPPEDPEOPLE;ECON_STOCKMARKET;CRISISLEX_O02_RESPONSEAGENCIESATCRISIS;CRISISLEX_T05_MONEY;CRISISLEX_T06_SUPPLIES;CRISISLEX_T07_SERVICESNEEDEDOFFERED;TAX_FNCACT;TAX_FNCACT_DRIVER;TAX_FNCACT_INVESTOR;TAX_FNCACT_FOOL;INFO_RUMOR;USPEC_POLICY1;</t>
  </si>
  <si>
    <t>TAX_FNCACT;TAX_FNCACT_DRIVERS;WB_678_DIGITAL_GOVERNMENT;WB_2384_APPLICATION_PROGRAMMING_INTERFACES;WB_2375_ICT_METHODS_AND_PROCEDURES;WB_133_INFORMATION_AND_COMMUNICATION_TECHNOLOGIES;TAX_FNCACT_DRIVER;MEDIA_SOCIAL;WB_2947_OPERATING_SYSTEMS;WB_667_ICT_INFRASTRUCTURE;WB_669_SOFTWARE_INFRASTRUCTURE;</t>
  </si>
  <si>
    <t>digitallook.com</t>
  </si>
  <si>
    <t>ECON_STOCKMARKET;WB_698_TRADE;WB_678_DIGITAL_GOVERNMENT;WB_694_BROADCAST_AND_MEDIA;WB_133_INFORMATION_AND_COMMUNICATION_TECHNOLOGIES;TAX_ETHNICITY;TAX_ETHNICITY_GREEK;TAX_WORLDLANGUAGES;TAX_WORLDLANGUAGES_GREEK;TAX_FNCACT;TAX_FNCACT_OFFICIALS;ECON_BANKRUPTCY;TAX_FNCACT_MINISTERS;TAX_FNCACT_FINANCE_MINISTERS;GENERAL_GOVERNMENT;TAX_ETHNICITY_GERMAN;TAX_WORLDLANGUAGES_GERMAN;TAX_FNCACT_CHANCELLOR;TAX_ETHNICITY_FRENCH;TAX_WORLDLANGUAGES_FRENCH;LEADER;TAX_FNCACT_PRESIDENT;USPEC_POLITICS_GENERAL1;CRISISLEX_O02_RESPONSEAGENCIESATCRISIS;CRISISLEX_T06_SUPPLIES;CRISISLEX_T11_UPDATESSYMPATHY;ECON_DEBT;WB_1104_MACROECONOMIC_VULNERABILITY_AND_DEBT;WB_450_DEBT;UNREST_BELLIGERENT;UNREST_ULTIMATUM;TAX_FNCACT_ANALYST;CRISISLEX_T05_MONEY;ECON_CENTRALBANK;WB_1235_CENTRAL_BANKS;WB_318_FINANCIAL_ARCHITECTURE_AND_BANKING;WB_1920_FINANCIAL_SECTOR_DEVELOPMENT;WB_1234_BANKING_INSTITUTIONS;USPEC_POLICY1;CRISISLEX_CRISISLEXREC;CRISISLEX_T07_SERVICESNEEDEDOFFERED;CRISISLEX_C04_LOGISTICS_TRANSPORT;CRISISLEX_T04_INFRASTRUCTURE;WB_332_CAPITAL_MARKETS;TAX_FNCACT_ANALYSTS;CRISISLEX_O01_WEATHER;CRISISLEX_T01_CAUTION_ADVICE;TAX_FNCACT_MANUFACTURER;ECON_INTEREST_RATES;WB_696_PUBLIC_SECTOR_MANAGEMENT;WB_713_PUBLIC_FINANCE;WB_1045_TREASURY;TAX_ETHNICITY_CHINESE;TAX_WORLDLANGUAGES_CHINESE;</t>
  </si>
  <si>
    <t>groundreport.com</t>
  </si>
  <si>
    <t>LEADER;TAX_FNCACT;TAX_FNCACT_PRESIDENTS;TAX_ETHNICITY;TAX_ETHNICITY_CHINESE;TAX_WORLDLANGUAGES;TAX_WORLDLANGUAGES_CHINESE;WB_728_PUBLIC_SERVICE_DELIVERY;WB_696_PUBLIC_SECTOR_MANAGEMENT;WB_723_PUBLIC_ADMINISTRATION;WB_2098_OUTSOURCING;WB_678_DIGITAL_GOVERNMENT;WB_652_ICT_APPLICATIONS;WB_666_APPLICATION_DEVELOPMENT;WB_658_ENTERPRISE_APPLICATIONS;WB_133_INFORMATION_AND_COMMUNICATION_TECHNOLOGIES;TAX_FNCACT_ANALYST;TAX_ECON_PRICE;ECON_STOCKMARKET;WB_2944_SERVERS;WB_671_STORAGE_MANAGEMENT;WB_667_ICT_INFRASTRUCTURE;WB_672_NETWORK_MANAGEMENT;</t>
  </si>
  <si>
    <t>humanitariannews.org</t>
  </si>
  <si>
    <t>TAX_FNCACT;TAX_FNCACT_ANALYST;EPU_ECONOMY;EPU_ECONOMY_HISTORIC;WB_678_DIGITAL_GOVERNMENT;WB_2944_SERVERS;WB_671_STORAGE_MANAGEMENT;WB_667_ICT_INFRASTRUCTURE;WB_672_NETWORK_MANAGEMENT;WB_133_INFORMATION_AND_COMMUNICATION_TECHNOLOGIES;UNGP_FORESTS_RIVERS_OCEANS;AFFECT;</t>
  </si>
  <si>
    <t>EPU_ECONOMY_HISTORIC;</t>
  </si>
  <si>
    <t>indiatoday.intoday.in</t>
  </si>
  <si>
    <t>TAX_FNCACT;TAX_FNCACT_ANALYST;WB_698_TRADE;WB_678_DIGITAL_GOVERNMENT;WB_2944_SERVERS;WB_671_STORAGE_MANAGEMENT;WB_667_ICT_INFRASTRUCTURE;WB_672_NETWORK_MANAGEMENT;WB_133_INFORMATION_AND_COMMUNICATION_TECHNOLOGIES;MANMADE_DISASTER_IMPLIED;TAX_FNCACT_ANALYSTS;ECON_STOCKMARKET;</t>
  </si>
  <si>
    <t>CLOSURE;TAX_FNCACT;TAX_FNCACT_EXECUTIVE;TAX_FNCACT_DIRECTOR;TAX_FNCACT_EXECUTIVE_DIRECTOR;WB_678_DIGITAL_GOVERNMENT;WB_2944_SERVERS;WB_671_STORAGE_MANAGEMENT;WB_667_ICT_INFRASTRUCTURE;WB_672_NETWORK_MANAGEMENT;WB_133_INFORMATION_AND_COMMUNICATION_TECHNOLOGIES;LEADER;TAX_FNCACT_PRESIDENT;USPEC_POLITICS_GENERAL1;TAX_FNCACT_CEO;TAX_FNCACT_ANALYSTS;AFFECT;TAX_FNCACT_EXCAVATOR;WB_135_TRANSPORT;WB_1174_WAREHOUSING_AND_STORAGE;WB_793_TRANSPORT_AND_LOGISTICS_SERVICES;INFO_RUMOR;TAX_FNCACT_AUTHOR;WB_1921_PRIVATE_SECTOR_DEVELOPMENT;WB_346_COMPETITIVE_INDUSTRIES;WB_818_INDUSTRY_POLICY_AND_REAL_SECTORS;WB_1281_MANUFACTURING;USPEC_POLICY1;TAX_FNCACT_MANUFACTURER;SOC_EMERGINGTECH;TAX_ECON_PRICE;WB_2943_SWITCHES;MANMADE_DISASTER_IMPLIED;TAX_WORLDLANGUAGES;TAX_WORLDLANGUAGES_RUSSIA;BAN;SOC_POINTSOFINTEREST;SOC_POINTSOFINTEREST_AIRPORTS;WB_1803_TRANSPORT_INFRASTRUCTURE;WB_1804_AIRPORTS;TAX_ETHNICITY;TAX_ETHNICITY_RUSSIAN;TAX_WORLDLANGUAGES_RUSSIAN;SOC_POINTSOFINTEREST_AIRPORT;TAX_ETHNICITY_UKRAINIAN;TAX_WORLDLANGUAGES_UKRAINIAN;GENERAL_GOVERNMENT;SANCTIONS;TAX_FNCACT_MINISTER;TAX_FNCACT_PRIME_MINISTER;WB_165_AIR_TRANSPORT;WB_164_MODES_OF_TRANSPORT;TAX_FNCACT_MODERATOR;WB_2433_CONFLICT_AND_VIOLENCE;WB_2432_FRAGILITY_CONFLICT_AND_VIOLENCE;LEGISLATION;TAX_FNCACT_OFFICIALS;TAX_RELIGION;TAX_RELIGION_ORTHODOX;TAX_FNCACT_DEPUTY;TAX_RELIGION_CHURCH;TAX_FNCACT_PRIEST;TAX_RELIGION_MUSLIMS;TAX_ETHNICITY_MUSLIMS;WB_694_BROADCAST_AND_MEDIA;TAX_RELIGION_ORTHODOXY;CRISISLEX_CRISISLEXREC;CRISISLEX_C04_LOGISTICS_TRANSPORT;CRISISLEX_T01_CAUTION_ADVICE;TAX_FNCACT_MAN;TAX_WORLDMAMMALS;TAX_WORLDMAMMALS_HUMAN;GENERAL_HEALTH;MEDICAL;TAX_FNCACT_REPRESENTATIVE;CORRUPTION;TAX_FNCACT_CHAIRMAN;TAX_RELIGION_JEWS;TAX_RELIGION_ISLAM;TAX_RELIGION_CHRISTIANITY;TAX_FOODSTAPLES;TAX_FOODSTAPLES_MEAT;TAX_WORLDFISH;TAX_WORLDFISH_FISH;TAX_DISEASE;TAX_DISEASE_CANCER;WB_1406_DISEASES;WB_1431_CANCER;WB_621_HEALTH_NUTRITION_AND_POPULATION;WB_1427_NON_COMMUNICABLE_DISEASE_AND_INJURY;CRISISLEX_T11_UPDATESSYMPATHY;</t>
  </si>
  <si>
    <t>technews.tw</t>
  </si>
  <si>
    <t>DELAY;USPEC_UNCERTAINTY1;GENERAL_GOVERNMENT;ENV_OIL;INFO_RUMOR;WB_678_DIGITAL_GOVERNMENT;WB_2944_SERVERS;WB_671_STORAGE_MANAGEMENT;WB_667_ICT_INFRASTRUCTURE;WB_672_NETWORK_MANAGEMENT;WB_133_INFORMATION_AND_COMMUNICATION_TECHNOLOGIES;</t>
  </si>
  <si>
    <t>ECON</t>
  </si>
  <si>
    <t>ENV</t>
  </si>
  <si>
    <t>SOCIAL</t>
  </si>
  <si>
    <t>LEGAL</t>
  </si>
  <si>
    <t>LEAD</t>
  </si>
  <si>
    <t>year</t>
  </si>
  <si>
    <t>month</t>
  </si>
  <si>
    <t>day</t>
  </si>
  <si>
    <t>date format</t>
  </si>
  <si>
    <t>company</t>
  </si>
  <si>
    <t>amd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</si>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</sst>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36"/>
  <sheetViews>
    <sheetView tabSelected="1" workbookViewId="0">
      <selection activeCell="A6" sqref="A6:O1731"/>
    </sheetView>
  </sheetViews>
  <sheetFormatPr defaultRowHeight="14.5" x14ac:dyDescent="0.35"/>
  <cols>
    <col min="13" max="13" width="12.453125" bestFit="1" customWidth="1"/>
    <col min="14" max="14" width="12.45312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s="1" t="s">
        <v>1292</v>
      </c>
      <c r="F1" t="s">
        <v>1293</v>
      </c>
      <c r="G1" t="s">
        <v>1294</v>
      </c>
      <c r="H1" t="s">
        <v>1295</v>
      </c>
      <c r="I1" t="s">
        <v>1296</v>
      </c>
      <c r="J1" t="s">
        <v>1297</v>
      </c>
      <c r="K1" t="s">
        <v>1298</v>
      </c>
      <c r="L1" t="s">
        <v>1299</v>
      </c>
      <c r="M1" s="2" t="s">
        <v>1300</v>
      </c>
      <c r="N1" t="s">
        <v>1303</v>
      </c>
      <c r="O1" t="s">
        <v>1301</v>
      </c>
    </row>
    <row r="2" spans="1:15" x14ac:dyDescent="0.35">
      <c r="A2">
        <v>0.168350168350168</v>
      </c>
      <c r="B2" t="s">
        <v>4</v>
      </c>
      <c r="C2" t="s">
        <v>5</v>
      </c>
      <c r="D2">
        <v>20170319191500</v>
      </c>
      <c r="E2" s="1">
        <f>IF(SUMPRODUCT(--ISNUMBER(SEARCH({"ECON_EARNINGSREPORT","ECON_STOCKMARKET"},C2)))&gt;0,1,0)</f>
        <v>1</v>
      </c>
      <c r="F2" s="1">
        <f>IF(SUMPRODUCT(--ISNUMBER(SEARCH({"ENV_"},C2)))&gt;0,1,0)</f>
        <v>0</v>
      </c>
      <c r="G2" s="1">
        <f>IF(SUMPRODUCT(--ISNUMBER(SEARCH({"DISCRIMINATION","HARASSMENT","HATE_SPEECH","GENDER_VIOLENCE"},C2)))&gt;0,1,0)</f>
        <v>0</v>
      </c>
      <c r="H2" s="1">
        <f>IF(SUMPRODUCT(--ISNUMBER(SEARCH({"LEGALIZE","LEGISLATION","TRIAL"},C2)))&gt;0,1,0)</f>
        <v>0</v>
      </c>
      <c r="I2" s="1">
        <f>IF(SUMPRODUCT(--ISNUMBER(SEARCH({"LEADER"},C2)))&gt;0,1,0)</f>
        <v>0</v>
      </c>
      <c r="J2" t="str">
        <f>LEFT(D2,4)</f>
        <v>2017</v>
      </c>
      <c r="K2" t="str">
        <f>MID(D2,5,2)</f>
        <v>03</v>
      </c>
      <c r="L2" t="str">
        <f>MID(D2,7,2)</f>
        <v>19</v>
      </c>
      <c r="M2" s="2">
        <f>DATE(LEFT(D2,4),MID(D2,5,2),MID(D2,7,2))+TIME(MID(D2,9,2),MID(D2,11,2),RIGHT(D2,2))</f>
        <v>42813.802083333336</v>
      </c>
      <c r="N2" s="1">
        <f>IF(SUMPRODUCT(--ISNUMBER(SEARCH({"nasdaq.com","bloomberg.com","wsj.com","seekingalpha.com","valuewalk.com","reuters.com","forbes.com","marketwatch.com","investopedia.com","businessinsider.com","analystratings.com"},B2)))&gt;0,1,0)</f>
        <v>0</v>
      </c>
      <c r="O2" t="s">
        <v>1302</v>
      </c>
    </row>
    <row r="3" spans="1:15" x14ac:dyDescent="0.35">
      <c r="A3">
        <v>4.0963855421686803</v>
      </c>
      <c r="B3" t="s">
        <v>6</v>
      </c>
      <c r="C3" t="s">
        <v>7</v>
      </c>
      <c r="D3">
        <v>20160724154500</v>
      </c>
      <c r="E3" s="1">
        <f>IF(SUMPRODUCT(--ISNUMBER(SEARCH({"ECON_EARNINGSREPORT","ECON_STOCKMARKET"},C3)))&gt;0,1,0)</f>
        <v>0</v>
      </c>
      <c r="F3" s="1">
        <f>IF(SUMPRODUCT(--ISNUMBER(SEARCH({"ENV_"},C3)))&gt;0,1,0)</f>
        <v>0</v>
      </c>
      <c r="G3" s="1">
        <f>IF(SUMPRODUCT(--ISNUMBER(SEARCH({"DISCRIMINATION","HARASSMENT","HATE_SPEECH","GENDER_VIOLENCE"},C3)))&gt;0,1,0)</f>
        <v>0</v>
      </c>
      <c r="H3" s="1">
        <f>IF(SUMPRODUCT(--ISNUMBER(SEARCH({"LEGALIZE","LEGISLATION","TRIAL"},C3)))&gt;0,1,0)</f>
        <v>0</v>
      </c>
      <c r="I3" s="1">
        <f>IF(SUMPRODUCT(--ISNUMBER(SEARCH({"LEADER"},C3)))&gt;0,1,0)</f>
        <v>0</v>
      </c>
      <c r="J3" t="str">
        <f t="shared" ref="J3:J66" si="0">LEFT(D3,4)</f>
        <v>2016</v>
      </c>
      <c r="K3" t="str">
        <f t="shared" ref="K3:K66" si="1">MID(D3,5,2)</f>
        <v>07</v>
      </c>
      <c r="L3" t="str">
        <f t="shared" ref="L3:L66" si="2">MID(D3,7,2)</f>
        <v>24</v>
      </c>
      <c r="M3" s="2">
        <f t="shared" ref="M3:M66" si="3">DATE(LEFT(D3,4),MID(D3,5,2),MID(D3,7,2))+TIME(MID(D3,9,2),MID(D3,11,2),RIGHT(D3,2))</f>
        <v>42575.65625</v>
      </c>
      <c r="N3" s="1">
        <f>IF(SUMPRODUCT(--ISNUMBER(SEARCH({"nasdaq.com","bloomberg.com","wsj.com","seekingalpha.com","valuewalk.com","reuters.com","forbes.com","marketwatch.com","investopedia.com","businessinsider.com","analystratings.com"},B3)))&gt;0,1,0)</f>
        <v>0</v>
      </c>
      <c r="O3" t="s">
        <v>1302</v>
      </c>
    </row>
    <row r="4" spans="1:15" x14ac:dyDescent="0.35">
      <c r="A4">
        <v>3.2258064516128999</v>
      </c>
      <c r="B4" t="s">
        <v>8</v>
      </c>
      <c r="C4" t="s">
        <v>9</v>
      </c>
      <c r="D4">
        <v>20160720090000</v>
      </c>
      <c r="E4" s="1">
        <f>IF(SUMPRODUCT(--ISNUMBER(SEARCH({"ECON_EARNINGSREPORT","ECON_STOCKMARKET"},C4)))&gt;0,1,0)</f>
        <v>0</v>
      </c>
      <c r="F4" s="1">
        <f>IF(SUMPRODUCT(--ISNUMBER(SEARCH({"ENV_"},C4)))&gt;0,1,0)</f>
        <v>0</v>
      </c>
      <c r="G4" s="1">
        <f>IF(SUMPRODUCT(--ISNUMBER(SEARCH({"DISCRIMINATION","HARASSMENT","HATE_SPEECH","GENDER_VIOLENCE"},C4)))&gt;0,1,0)</f>
        <v>0</v>
      </c>
      <c r="H4" s="1">
        <f>IF(SUMPRODUCT(--ISNUMBER(SEARCH({"LEGALIZE","LEGISLATION","TRIAL"},C4)))&gt;0,1,0)</f>
        <v>0</v>
      </c>
      <c r="I4" s="1">
        <f>IF(SUMPRODUCT(--ISNUMBER(SEARCH({"LEADER"},C4)))&gt;0,1,0)</f>
        <v>1</v>
      </c>
      <c r="J4" t="str">
        <f t="shared" si="0"/>
        <v>2016</v>
      </c>
      <c r="K4" t="str">
        <f t="shared" si="1"/>
        <v>07</v>
      </c>
      <c r="L4" t="str">
        <f t="shared" si="2"/>
        <v>20</v>
      </c>
      <c r="M4" s="2">
        <f t="shared" si="3"/>
        <v>42571.375</v>
      </c>
      <c r="N4" s="1">
        <f>IF(SUMPRODUCT(--ISNUMBER(SEARCH({"nasdaq.com","bloomberg.com","wsj.com","seekingalpha.com","valuewalk.com","reuters.com","forbes.com","marketwatch.com","investopedia.com","businessinsider.com","analystratings.com"},B4)))&gt;0,1,0)</f>
        <v>0</v>
      </c>
      <c r="O4" t="s">
        <v>1302</v>
      </c>
    </row>
    <row r="5" spans="1:15" x14ac:dyDescent="0.35">
      <c r="A5">
        <v>0.71428571428571397</v>
      </c>
      <c r="B5" t="s">
        <v>10</v>
      </c>
      <c r="C5" t="s">
        <v>11</v>
      </c>
      <c r="D5">
        <v>20160720080000</v>
      </c>
      <c r="E5" s="1">
        <f>IF(SUMPRODUCT(--ISNUMBER(SEARCH({"ECON_EARNINGSREPORT","ECON_STOCKMARKET"},C5)))&gt;0,1,0)</f>
        <v>0</v>
      </c>
      <c r="F5" s="1">
        <f>IF(SUMPRODUCT(--ISNUMBER(SEARCH({"ENV_"},C5)))&gt;0,1,0)</f>
        <v>0</v>
      </c>
      <c r="G5" s="1">
        <f>IF(SUMPRODUCT(--ISNUMBER(SEARCH({"DISCRIMINATION","HARASSMENT","HATE_SPEECH","GENDER_VIOLENCE"},C5)))&gt;0,1,0)</f>
        <v>0</v>
      </c>
      <c r="H5" s="1">
        <f>IF(SUMPRODUCT(--ISNUMBER(SEARCH({"LEGALIZE","LEGISLATION","TRIAL"},C5)))&gt;0,1,0)</f>
        <v>0</v>
      </c>
      <c r="I5" s="1">
        <f>IF(SUMPRODUCT(--ISNUMBER(SEARCH({"LEADER"},C5)))&gt;0,1,0)</f>
        <v>0</v>
      </c>
      <c r="J5" t="str">
        <f t="shared" si="0"/>
        <v>2016</v>
      </c>
      <c r="K5" t="str">
        <f t="shared" si="1"/>
        <v>07</v>
      </c>
      <c r="L5" t="str">
        <f t="shared" si="2"/>
        <v>20</v>
      </c>
      <c r="M5" s="2">
        <f t="shared" si="3"/>
        <v>42571.333333333336</v>
      </c>
      <c r="N5" s="1">
        <f>IF(SUMPRODUCT(--ISNUMBER(SEARCH({"nasdaq.com","bloomberg.com","wsj.com","seekingalpha.com","valuewalk.com","reuters.com","forbes.com","marketwatch.com","investopedia.com","businessinsider.com","analystratings.com"},B5)))&gt;0,1,0)</f>
        <v>0</v>
      </c>
      <c r="O5" t="s">
        <v>1302</v>
      </c>
    </row>
    <row r="6" spans="1:15" x14ac:dyDescent="0.35">
      <c r="A6">
        <v>-0.40322580645161299</v>
      </c>
      <c r="B6" t="s">
        <v>12</v>
      </c>
      <c r="C6" t="s">
        <v>5</v>
      </c>
      <c r="D6">
        <v>20170319190000</v>
      </c>
      <c r="E6" s="1">
        <f>IF(SUMPRODUCT(--ISNUMBER(SEARCH({"ECON_EARNINGSREPORT","ECON_STOCKMARKET"},C6)))&gt;0,1,0)</f>
        <v>1</v>
      </c>
      <c r="F6" s="1">
        <f>IF(SUMPRODUCT(--ISNUMBER(SEARCH({"ENV_"},C6)))&gt;0,1,0)</f>
        <v>0</v>
      </c>
      <c r="G6" s="1">
        <f>IF(SUMPRODUCT(--ISNUMBER(SEARCH({"DISCRIMINATION","HARASSMENT","HATE_SPEECH","GENDER_VIOLENCE"},C6)))&gt;0,1,0)</f>
        <v>0</v>
      </c>
      <c r="H6" s="1">
        <f>IF(SUMPRODUCT(--ISNUMBER(SEARCH({"LEGALIZE","LEGISLATION","TRIAL"},C6)))&gt;0,1,0)</f>
        <v>0</v>
      </c>
      <c r="I6" s="1">
        <f>IF(SUMPRODUCT(--ISNUMBER(SEARCH({"LEADER"},C6)))&gt;0,1,0)</f>
        <v>0</v>
      </c>
      <c r="J6" t="str">
        <f t="shared" si="0"/>
        <v>2017</v>
      </c>
      <c r="K6" t="str">
        <f t="shared" si="1"/>
        <v>03</v>
      </c>
      <c r="L6" t="str">
        <f t="shared" si="2"/>
        <v>19</v>
      </c>
      <c r="M6" s="2">
        <f t="shared" si="3"/>
        <v>42813.791666666664</v>
      </c>
      <c r="N6" s="1">
        <f>IF(SUMPRODUCT(--ISNUMBER(SEARCH({"nasdaq.com","bloomberg.com","wsj.com","seekingalpha.com","valuewalk.com","reuters.com","forbes.com","marketwatch.com","investopedia.com","businessinsider.com","analystratings.com"},B6)))&gt;0,1,0)</f>
        <v>1</v>
      </c>
      <c r="O6" t="s">
        <v>1302</v>
      </c>
    </row>
    <row r="7" spans="1:15" x14ac:dyDescent="0.35">
      <c r="A7">
        <v>0.16447368421052699</v>
      </c>
      <c r="B7" t="s">
        <v>13</v>
      </c>
      <c r="C7" t="s">
        <v>5</v>
      </c>
      <c r="D7">
        <v>20170319190000</v>
      </c>
      <c r="E7" s="1">
        <f>IF(SUMPRODUCT(--ISNUMBER(SEARCH({"ECON_EARNINGSREPORT","ECON_STOCKMARKET"},C7)))&gt;0,1,0)</f>
        <v>1</v>
      </c>
      <c r="F7" s="1">
        <f>IF(SUMPRODUCT(--ISNUMBER(SEARCH({"ENV_"},C7)))&gt;0,1,0)</f>
        <v>0</v>
      </c>
      <c r="G7" s="1">
        <f>IF(SUMPRODUCT(--ISNUMBER(SEARCH({"DISCRIMINATION","HARASSMENT","HATE_SPEECH","GENDER_VIOLENCE"},C7)))&gt;0,1,0)</f>
        <v>0</v>
      </c>
      <c r="H7" s="1">
        <f>IF(SUMPRODUCT(--ISNUMBER(SEARCH({"LEGALIZE","LEGISLATION","TRIAL"},C7)))&gt;0,1,0)</f>
        <v>0</v>
      </c>
      <c r="I7" s="1">
        <f>IF(SUMPRODUCT(--ISNUMBER(SEARCH({"LEADER"},C7)))&gt;0,1,0)</f>
        <v>0</v>
      </c>
      <c r="J7" t="str">
        <f t="shared" si="0"/>
        <v>2017</v>
      </c>
      <c r="K7" t="str">
        <f t="shared" si="1"/>
        <v>03</v>
      </c>
      <c r="L7" t="str">
        <f t="shared" si="2"/>
        <v>19</v>
      </c>
      <c r="M7" s="2">
        <f t="shared" si="3"/>
        <v>42813.791666666664</v>
      </c>
      <c r="N7" s="1">
        <f>IF(SUMPRODUCT(--ISNUMBER(SEARCH({"nasdaq.com","bloomberg.com","wsj.com","seekingalpha.com","valuewalk.com","reuters.com","forbes.com","marketwatch.com","investopedia.com","businessinsider.com","analystratings.com"},B7)))&gt;0,1,0)</f>
        <v>0</v>
      </c>
      <c r="O7" t="s">
        <v>1302</v>
      </c>
    </row>
    <row r="8" spans="1:15" x14ac:dyDescent="0.35">
      <c r="A8">
        <v>0.32467532467532401</v>
      </c>
      <c r="B8" t="s">
        <v>14</v>
      </c>
      <c r="C8" t="s">
        <v>5</v>
      </c>
      <c r="D8">
        <v>20170319190000</v>
      </c>
      <c r="E8" s="1">
        <f>IF(SUMPRODUCT(--ISNUMBER(SEARCH({"ECON_EARNINGSREPORT","ECON_STOCKMARKET"},C8)))&gt;0,1,0)</f>
        <v>1</v>
      </c>
      <c r="F8" s="1">
        <f>IF(SUMPRODUCT(--ISNUMBER(SEARCH({"ENV_"},C8)))&gt;0,1,0)</f>
        <v>0</v>
      </c>
      <c r="G8" s="1">
        <f>IF(SUMPRODUCT(--ISNUMBER(SEARCH({"DISCRIMINATION","HARASSMENT","HATE_SPEECH","GENDER_VIOLENCE"},C8)))&gt;0,1,0)</f>
        <v>0</v>
      </c>
      <c r="H8" s="1">
        <f>IF(SUMPRODUCT(--ISNUMBER(SEARCH({"LEGALIZE","LEGISLATION","TRIAL"},C8)))&gt;0,1,0)</f>
        <v>0</v>
      </c>
      <c r="I8" s="1">
        <f>IF(SUMPRODUCT(--ISNUMBER(SEARCH({"LEADER"},C8)))&gt;0,1,0)</f>
        <v>0</v>
      </c>
      <c r="J8" t="str">
        <f t="shared" si="0"/>
        <v>2017</v>
      </c>
      <c r="K8" t="str">
        <f t="shared" si="1"/>
        <v>03</v>
      </c>
      <c r="L8" t="str">
        <f t="shared" si="2"/>
        <v>19</v>
      </c>
      <c r="M8" s="2">
        <f t="shared" si="3"/>
        <v>42813.791666666664</v>
      </c>
      <c r="N8" s="1">
        <f>IF(SUMPRODUCT(--ISNUMBER(SEARCH({"nasdaq.com","bloomberg.com","wsj.com","seekingalpha.com","valuewalk.com","reuters.com","forbes.com","marketwatch.com","investopedia.com","businessinsider.com","analystratings.com"},B8)))&gt;0,1,0)</f>
        <v>0</v>
      </c>
      <c r="O8" t="s">
        <v>1302</v>
      </c>
    </row>
    <row r="9" spans="1:15" x14ac:dyDescent="0.35">
      <c r="A9">
        <v>-0.970873786407767</v>
      </c>
      <c r="B9" t="s">
        <v>15</v>
      </c>
      <c r="C9" t="s">
        <v>16</v>
      </c>
      <c r="D9">
        <v>20160625074500</v>
      </c>
      <c r="E9" s="1">
        <f>IF(SUMPRODUCT(--ISNUMBER(SEARCH({"ECON_EARNINGSREPORT","ECON_STOCKMARKET"},C9)))&gt;0,1,0)</f>
        <v>1</v>
      </c>
      <c r="F9" s="1">
        <f>IF(SUMPRODUCT(--ISNUMBER(SEARCH({"ENV_"},C9)))&gt;0,1,0)</f>
        <v>0</v>
      </c>
      <c r="G9" s="1">
        <f>IF(SUMPRODUCT(--ISNUMBER(SEARCH({"DISCRIMINATION","HARASSMENT","HATE_SPEECH","GENDER_VIOLENCE"},C9)))&gt;0,1,0)</f>
        <v>0</v>
      </c>
      <c r="H9" s="1">
        <f>IF(SUMPRODUCT(--ISNUMBER(SEARCH({"LEGALIZE","LEGISLATION","TRIAL"},C9)))&gt;0,1,0)</f>
        <v>0</v>
      </c>
      <c r="I9" s="1">
        <f>IF(SUMPRODUCT(--ISNUMBER(SEARCH({"LEADER"},C9)))&gt;0,1,0)</f>
        <v>0</v>
      </c>
      <c r="J9" t="str">
        <f t="shared" si="0"/>
        <v>2016</v>
      </c>
      <c r="K9" t="str">
        <f t="shared" si="1"/>
        <v>06</v>
      </c>
      <c r="L9" t="str">
        <f t="shared" si="2"/>
        <v>25</v>
      </c>
      <c r="M9" s="2">
        <f t="shared" si="3"/>
        <v>42546.322916666664</v>
      </c>
      <c r="N9" s="1">
        <f>IF(SUMPRODUCT(--ISNUMBER(SEARCH({"nasdaq.com","bloomberg.com","wsj.com","seekingalpha.com","valuewalk.com","reuters.com","forbes.com","marketwatch.com","investopedia.com","businessinsider.com","analystratings.com"},B9)))&gt;0,1,0)</f>
        <v>0</v>
      </c>
      <c r="O9" t="s">
        <v>1302</v>
      </c>
    </row>
    <row r="10" spans="1:15" x14ac:dyDescent="0.35">
      <c r="A10">
        <v>2.5925925925925899</v>
      </c>
      <c r="B10" t="s">
        <v>17</v>
      </c>
      <c r="D10">
        <v>20160625161500</v>
      </c>
      <c r="E10" s="1">
        <f>IF(SUMPRODUCT(--ISNUMBER(SEARCH({"ECON_EARNINGSREPORT","ECON_STOCKMARKET"},C10)))&gt;0,1,0)</f>
        <v>0</v>
      </c>
      <c r="F10" s="1">
        <f>IF(SUMPRODUCT(--ISNUMBER(SEARCH({"ENV_"},C10)))&gt;0,1,0)</f>
        <v>0</v>
      </c>
      <c r="G10" s="1">
        <f>IF(SUMPRODUCT(--ISNUMBER(SEARCH({"DISCRIMINATION","HARASSMENT","HATE_SPEECH","GENDER_VIOLENCE"},C10)))&gt;0,1,0)</f>
        <v>0</v>
      </c>
      <c r="H10" s="1">
        <f>IF(SUMPRODUCT(--ISNUMBER(SEARCH({"LEGALIZE","LEGISLATION","TRIAL"},C10)))&gt;0,1,0)</f>
        <v>0</v>
      </c>
      <c r="I10" s="1">
        <f>IF(SUMPRODUCT(--ISNUMBER(SEARCH({"LEADER"},C10)))&gt;0,1,0)</f>
        <v>0</v>
      </c>
      <c r="J10" t="str">
        <f t="shared" si="0"/>
        <v>2016</v>
      </c>
      <c r="K10" t="str">
        <f t="shared" si="1"/>
        <v>06</v>
      </c>
      <c r="L10" t="str">
        <f t="shared" si="2"/>
        <v>25</v>
      </c>
      <c r="M10" s="2">
        <f t="shared" si="3"/>
        <v>42546.677083333336</v>
      </c>
      <c r="N10" s="1">
        <f>IF(SUMPRODUCT(--ISNUMBER(SEARCH({"nasdaq.com","bloomberg.com","wsj.com","seekingalpha.com","valuewalk.com","reuters.com","forbes.com","marketwatch.com","investopedia.com","businessinsider.com","analystratings.com"},B10)))&gt;0,1,0)</f>
        <v>0</v>
      </c>
      <c r="O10" t="s">
        <v>1302</v>
      </c>
    </row>
    <row r="11" spans="1:15" x14ac:dyDescent="0.35">
      <c r="A11">
        <v>1.7456359102244401</v>
      </c>
      <c r="B11" t="s">
        <v>18</v>
      </c>
      <c r="C11" t="s">
        <v>19</v>
      </c>
      <c r="D11">
        <v>20160720234500</v>
      </c>
      <c r="E11" s="1">
        <f>IF(SUMPRODUCT(--ISNUMBER(SEARCH({"ECON_EARNINGSREPORT","ECON_STOCKMARKET"},C11)))&gt;0,1,0)</f>
        <v>1</v>
      </c>
      <c r="F11" s="1">
        <f>IF(SUMPRODUCT(--ISNUMBER(SEARCH({"ENV_"},C11)))&gt;0,1,0)</f>
        <v>0</v>
      </c>
      <c r="G11" s="1">
        <f>IF(SUMPRODUCT(--ISNUMBER(SEARCH({"DISCRIMINATION","HARASSMENT","HATE_SPEECH","GENDER_VIOLENCE"},C11)))&gt;0,1,0)</f>
        <v>0</v>
      </c>
      <c r="H11" s="1">
        <f>IF(SUMPRODUCT(--ISNUMBER(SEARCH({"LEGALIZE","LEGISLATION","TRIAL"},C11)))&gt;0,1,0)</f>
        <v>0</v>
      </c>
      <c r="I11" s="1">
        <f>IF(SUMPRODUCT(--ISNUMBER(SEARCH({"LEADER"},C11)))&gt;0,1,0)</f>
        <v>0</v>
      </c>
      <c r="J11" t="str">
        <f t="shared" si="0"/>
        <v>2016</v>
      </c>
      <c r="K11" t="str">
        <f t="shared" si="1"/>
        <v>07</v>
      </c>
      <c r="L11" t="str">
        <f t="shared" si="2"/>
        <v>20</v>
      </c>
      <c r="M11" s="2">
        <f t="shared" si="3"/>
        <v>42571.989583333336</v>
      </c>
      <c r="N11" s="1">
        <f>IF(SUMPRODUCT(--ISNUMBER(SEARCH({"nasdaq.com","bloomberg.com","wsj.com","seekingalpha.com","valuewalk.com","reuters.com","forbes.com","marketwatch.com","investopedia.com","businessinsider.com","analystratings.com"},B11)))&gt;0,1,0)</f>
        <v>1</v>
      </c>
      <c r="O11" t="s">
        <v>1302</v>
      </c>
    </row>
    <row r="12" spans="1:15" x14ac:dyDescent="0.35">
      <c r="A12">
        <v>5.5335968379446596</v>
      </c>
      <c r="B12" t="s">
        <v>17</v>
      </c>
      <c r="C12" t="s">
        <v>20</v>
      </c>
      <c r="D12">
        <v>20160720113000</v>
      </c>
      <c r="E12" s="1">
        <f>IF(SUMPRODUCT(--ISNUMBER(SEARCH({"ECON_EARNINGSREPORT","ECON_STOCKMARKET"},C12)))&gt;0,1,0)</f>
        <v>1</v>
      </c>
      <c r="F12" s="1">
        <f>IF(SUMPRODUCT(--ISNUMBER(SEARCH({"ENV_"},C12)))&gt;0,1,0)</f>
        <v>0</v>
      </c>
      <c r="G12" s="1">
        <f>IF(SUMPRODUCT(--ISNUMBER(SEARCH({"DISCRIMINATION","HARASSMENT","HATE_SPEECH","GENDER_VIOLENCE"},C12)))&gt;0,1,0)</f>
        <v>0</v>
      </c>
      <c r="H12" s="1">
        <f>IF(SUMPRODUCT(--ISNUMBER(SEARCH({"LEGALIZE","LEGISLATION","TRIAL"},C12)))&gt;0,1,0)</f>
        <v>0</v>
      </c>
      <c r="I12" s="1">
        <f>IF(SUMPRODUCT(--ISNUMBER(SEARCH({"LEADER"},C12)))&gt;0,1,0)</f>
        <v>0</v>
      </c>
      <c r="J12" t="str">
        <f t="shared" si="0"/>
        <v>2016</v>
      </c>
      <c r="K12" t="str">
        <f t="shared" si="1"/>
        <v>07</v>
      </c>
      <c r="L12" t="str">
        <f t="shared" si="2"/>
        <v>20</v>
      </c>
      <c r="M12" s="2">
        <f t="shared" si="3"/>
        <v>42571.479166666664</v>
      </c>
      <c r="N12" s="1">
        <f>IF(SUMPRODUCT(--ISNUMBER(SEARCH({"nasdaq.com","bloomberg.com","wsj.com","seekingalpha.com","valuewalk.com","reuters.com","forbes.com","marketwatch.com","investopedia.com","businessinsider.com","analystratings.com"},B12)))&gt;0,1,0)</f>
        <v>0</v>
      </c>
      <c r="O12" t="s">
        <v>1302</v>
      </c>
    </row>
    <row r="13" spans="1:15" x14ac:dyDescent="0.35">
      <c r="A13">
        <v>0.732600732600733</v>
      </c>
      <c r="B13" t="s">
        <v>21</v>
      </c>
      <c r="C13" t="s">
        <v>22</v>
      </c>
      <c r="D13">
        <v>20160723223000</v>
      </c>
      <c r="E13" s="1">
        <f>IF(SUMPRODUCT(--ISNUMBER(SEARCH({"ECON_EARNINGSREPORT","ECON_STOCKMARKET"},C13)))&gt;0,1,0)</f>
        <v>1</v>
      </c>
      <c r="F13" s="1">
        <f>IF(SUMPRODUCT(--ISNUMBER(SEARCH({"ENV_"},C13)))&gt;0,1,0)</f>
        <v>0</v>
      </c>
      <c r="G13" s="1">
        <f>IF(SUMPRODUCT(--ISNUMBER(SEARCH({"DISCRIMINATION","HARASSMENT","HATE_SPEECH","GENDER_VIOLENCE"},C13)))&gt;0,1,0)</f>
        <v>0</v>
      </c>
      <c r="H13" s="1">
        <f>IF(SUMPRODUCT(--ISNUMBER(SEARCH({"LEGALIZE","LEGISLATION","TRIAL"},C13)))&gt;0,1,0)</f>
        <v>0</v>
      </c>
      <c r="I13" s="1">
        <f>IF(SUMPRODUCT(--ISNUMBER(SEARCH({"LEADER"},C13)))&gt;0,1,0)</f>
        <v>0</v>
      </c>
      <c r="J13" t="str">
        <f t="shared" si="0"/>
        <v>2016</v>
      </c>
      <c r="K13" t="str">
        <f t="shared" si="1"/>
        <v>07</v>
      </c>
      <c r="L13" t="str">
        <f t="shared" si="2"/>
        <v>23</v>
      </c>
      <c r="M13" s="2">
        <f t="shared" si="3"/>
        <v>42574.9375</v>
      </c>
      <c r="N13" s="1">
        <f>IF(SUMPRODUCT(--ISNUMBER(SEARCH({"nasdaq.com","bloomberg.com","wsj.com","seekingalpha.com","valuewalk.com","reuters.com","forbes.com","marketwatch.com","investopedia.com","businessinsider.com","analystratings.com"},B13)))&gt;0,1,0)</f>
        <v>0</v>
      </c>
      <c r="O13" t="s">
        <v>1302</v>
      </c>
    </row>
    <row r="14" spans="1:15" x14ac:dyDescent="0.35">
      <c r="A14">
        <v>3.27868852459016</v>
      </c>
      <c r="B14" t="s">
        <v>23</v>
      </c>
      <c r="D14">
        <v>20160626111500</v>
      </c>
      <c r="E14" s="1">
        <f>IF(SUMPRODUCT(--ISNUMBER(SEARCH({"ECON_EARNINGSREPORT","ECON_STOCKMARKET"},C14)))&gt;0,1,0)</f>
        <v>0</v>
      </c>
      <c r="F14" s="1">
        <f>IF(SUMPRODUCT(--ISNUMBER(SEARCH({"ENV_"},C14)))&gt;0,1,0)</f>
        <v>0</v>
      </c>
      <c r="G14" s="1">
        <f>IF(SUMPRODUCT(--ISNUMBER(SEARCH({"DISCRIMINATION","HARASSMENT","HATE_SPEECH","GENDER_VIOLENCE"},C14)))&gt;0,1,0)</f>
        <v>0</v>
      </c>
      <c r="H14" s="1">
        <f>IF(SUMPRODUCT(--ISNUMBER(SEARCH({"LEGALIZE","LEGISLATION","TRIAL"},C14)))&gt;0,1,0)</f>
        <v>0</v>
      </c>
      <c r="I14" s="1">
        <f>IF(SUMPRODUCT(--ISNUMBER(SEARCH({"LEADER"},C14)))&gt;0,1,0)</f>
        <v>0</v>
      </c>
      <c r="J14" t="str">
        <f t="shared" si="0"/>
        <v>2016</v>
      </c>
      <c r="K14" t="str">
        <f t="shared" si="1"/>
        <v>06</v>
      </c>
      <c r="L14" t="str">
        <f t="shared" si="2"/>
        <v>26</v>
      </c>
      <c r="M14" s="2">
        <f t="shared" si="3"/>
        <v>42547.46875</v>
      </c>
      <c r="N14" s="1">
        <f>IF(SUMPRODUCT(--ISNUMBER(SEARCH({"nasdaq.com","bloomberg.com","wsj.com","seekingalpha.com","valuewalk.com","reuters.com","forbes.com","marketwatch.com","investopedia.com","businessinsider.com","analystratings.com"},B14)))&gt;0,1,0)</f>
        <v>0</v>
      </c>
      <c r="O14" t="s">
        <v>1302</v>
      </c>
    </row>
    <row r="15" spans="1:15" x14ac:dyDescent="0.35">
      <c r="A15">
        <v>-0.63051702395964704</v>
      </c>
      <c r="B15" t="s">
        <v>12</v>
      </c>
      <c r="C15" t="s">
        <v>24</v>
      </c>
      <c r="D15">
        <v>20160718181500</v>
      </c>
      <c r="E15" s="1">
        <f>IF(SUMPRODUCT(--ISNUMBER(SEARCH({"ECON_EARNINGSREPORT","ECON_STOCKMARKET"},C15)))&gt;0,1,0)</f>
        <v>1</v>
      </c>
      <c r="F15" s="1">
        <f>IF(SUMPRODUCT(--ISNUMBER(SEARCH({"ENV_"},C15)))&gt;0,1,0)</f>
        <v>0</v>
      </c>
      <c r="G15" s="1">
        <f>IF(SUMPRODUCT(--ISNUMBER(SEARCH({"DISCRIMINATION","HARASSMENT","HATE_SPEECH","GENDER_VIOLENCE"},C15)))&gt;0,1,0)</f>
        <v>0</v>
      </c>
      <c r="H15" s="1">
        <f>IF(SUMPRODUCT(--ISNUMBER(SEARCH({"LEGALIZE","LEGISLATION","TRIAL"},C15)))&gt;0,1,0)</f>
        <v>0</v>
      </c>
      <c r="I15" s="1">
        <f>IF(SUMPRODUCT(--ISNUMBER(SEARCH({"LEADER"},C15)))&gt;0,1,0)</f>
        <v>1</v>
      </c>
      <c r="J15" t="str">
        <f t="shared" si="0"/>
        <v>2016</v>
      </c>
      <c r="K15" t="str">
        <f t="shared" si="1"/>
        <v>07</v>
      </c>
      <c r="L15" t="str">
        <f t="shared" si="2"/>
        <v>18</v>
      </c>
      <c r="M15" s="2">
        <f t="shared" si="3"/>
        <v>42569.760416666664</v>
      </c>
      <c r="N15" s="1">
        <f>IF(SUMPRODUCT(--ISNUMBER(SEARCH({"nasdaq.com","bloomberg.com","wsj.com","seekingalpha.com","valuewalk.com","reuters.com","forbes.com","marketwatch.com","investopedia.com","businessinsider.com","analystratings.com"},B15)))&gt;0,1,0)</f>
        <v>1</v>
      </c>
      <c r="O15" t="s">
        <v>1302</v>
      </c>
    </row>
    <row r="16" spans="1:15" x14ac:dyDescent="0.35">
      <c r="A16">
        <v>0.22222222222222199</v>
      </c>
      <c r="B16" t="s">
        <v>25</v>
      </c>
      <c r="C16" t="s">
        <v>26</v>
      </c>
      <c r="D16">
        <v>20160803201500</v>
      </c>
      <c r="E16" s="1">
        <f>IF(SUMPRODUCT(--ISNUMBER(SEARCH({"ECON_EARNINGSREPORT","ECON_STOCKMARKET"},C16)))&gt;0,1,0)</f>
        <v>0</v>
      </c>
      <c r="F16" s="1">
        <f>IF(SUMPRODUCT(--ISNUMBER(SEARCH({"ENV_"},C16)))&gt;0,1,0)</f>
        <v>0</v>
      </c>
      <c r="G16" s="1">
        <f>IF(SUMPRODUCT(--ISNUMBER(SEARCH({"DISCRIMINATION","HARASSMENT","HATE_SPEECH","GENDER_VIOLENCE"},C16)))&gt;0,1,0)</f>
        <v>0</v>
      </c>
      <c r="H16" s="1">
        <f>IF(SUMPRODUCT(--ISNUMBER(SEARCH({"LEGALIZE","LEGISLATION","TRIAL"},C16)))&gt;0,1,0)</f>
        <v>0</v>
      </c>
      <c r="I16" s="1">
        <f>IF(SUMPRODUCT(--ISNUMBER(SEARCH({"LEADER"},C16)))&gt;0,1,0)</f>
        <v>1</v>
      </c>
      <c r="J16" t="str">
        <f t="shared" si="0"/>
        <v>2016</v>
      </c>
      <c r="K16" t="str">
        <f t="shared" si="1"/>
        <v>08</v>
      </c>
      <c r="L16" t="str">
        <f t="shared" si="2"/>
        <v>03</v>
      </c>
      <c r="M16" s="2">
        <f t="shared" si="3"/>
        <v>42585.84375</v>
      </c>
      <c r="N16" s="1">
        <f>IF(SUMPRODUCT(--ISNUMBER(SEARCH({"nasdaq.com","bloomberg.com","wsj.com","seekingalpha.com","valuewalk.com","reuters.com","forbes.com","marketwatch.com","investopedia.com","businessinsider.com","analystratings.com"},B16)))&gt;0,1,0)</f>
        <v>0</v>
      </c>
      <c r="O16" t="s">
        <v>1302</v>
      </c>
    </row>
    <row r="17" spans="1:15" x14ac:dyDescent="0.35">
      <c r="A17">
        <v>1.14035087719298</v>
      </c>
      <c r="B17" t="s">
        <v>27</v>
      </c>
      <c r="D17">
        <v>20160722214500</v>
      </c>
      <c r="E17" s="1">
        <f>IF(SUMPRODUCT(--ISNUMBER(SEARCH({"ECON_EARNINGSREPORT","ECON_STOCKMARKET"},C17)))&gt;0,1,0)</f>
        <v>0</v>
      </c>
      <c r="F17" s="1">
        <f>IF(SUMPRODUCT(--ISNUMBER(SEARCH({"ENV_"},C17)))&gt;0,1,0)</f>
        <v>0</v>
      </c>
      <c r="G17" s="1">
        <f>IF(SUMPRODUCT(--ISNUMBER(SEARCH({"DISCRIMINATION","HARASSMENT","HATE_SPEECH","GENDER_VIOLENCE"},C17)))&gt;0,1,0)</f>
        <v>0</v>
      </c>
      <c r="H17" s="1">
        <f>IF(SUMPRODUCT(--ISNUMBER(SEARCH({"LEGALIZE","LEGISLATION","TRIAL"},C17)))&gt;0,1,0)</f>
        <v>0</v>
      </c>
      <c r="I17" s="1">
        <f>IF(SUMPRODUCT(--ISNUMBER(SEARCH({"LEADER"},C17)))&gt;0,1,0)</f>
        <v>0</v>
      </c>
      <c r="J17" t="str">
        <f t="shared" si="0"/>
        <v>2016</v>
      </c>
      <c r="K17" t="str">
        <f t="shared" si="1"/>
        <v>07</v>
      </c>
      <c r="L17" t="str">
        <f t="shared" si="2"/>
        <v>22</v>
      </c>
      <c r="M17" s="2">
        <f t="shared" si="3"/>
        <v>42573.90625</v>
      </c>
      <c r="N17" s="1">
        <f>IF(SUMPRODUCT(--ISNUMBER(SEARCH({"nasdaq.com","bloomberg.com","wsj.com","seekingalpha.com","valuewalk.com","reuters.com","forbes.com","marketwatch.com","investopedia.com","businessinsider.com","analystratings.com"},B17)))&gt;0,1,0)</f>
        <v>0</v>
      </c>
      <c r="O17" t="s">
        <v>1302</v>
      </c>
    </row>
    <row r="18" spans="1:15" x14ac:dyDescent="0.35">
      <c r="A18">
        <v>1.3698630136986301</v>
      </c>
      <c r="B18" t="s">
        <v>28</v>
      </c>
      <c r="C18" t="s">
        <v>29</v>
      </c>
      <c r="D18">
        <v>20160628031500</v>
      </c>
      <c r="E18" s="1">
        <f>IF(SUMPRODUCT(--ISNUMBER(SEARCH({"ECON_EARNINGSREPORT","ECON_STOCKMARKET"},C18)))&gt;0,1,0)</f>
        <v>1</v>
      </c>
      <c r="F18" s="1">
        <f>IF(SUMPRODUCT(--ISNUMBER(SEARCH({"ENV_"},C18)))&gt;0,1,0)</f>
        <v>0</v>
      </c>
      <c r="G18" s="1">
        <f>IF(SUMPRODUCT(--ISNUMBER(SEARCH({"DISCRIMINATION","HARASSMENT","HATE_SPEECH","GENDER_VIOLENCE"},C18)))&gt;0,1,0)</f>
        <v>0</v>
      </c>
      <c r="H18" s="1">
        <f>IF(SUMPRODUCT(--ISNUMBER(SEARCH({"LEGALIZE","LEGISLATION","TRIAL"},C18)))&gt;0,1,0)</f>
        <v>0</v>
      </c>
      <c r="I18" s="1">
        <f>IF(SUMPRODUCT(--ISNUMBER(SEARCH({"LEADER"},C18)))&gt;0,1,0)</f>
        <v>0</v>
      </c>
      <c r="J18" t="str">
        <f t="shared" si="0"/>
        <v>2016</v>
      </c>
      <c r="K18" t="str">
        <f t="shared" si="1"/>
        <v>06</v>
      </c>
      <c r="L18" t="str">
        <f t="shared" si="2"/>
        <v>28</v>
      </c>
      <c r="M18" s="2">
        <f t="shared" si="3"/>
        <v>42549.135416666664</v>
      </c>
      <c r="N18" s="1">
        <f>IF(SUMPRODUCT(--ISNUMBER(SEARCH({"nasdaq.com","bloomberg.com","wsj.com","seekingalpha.com","valuewalk.com","reuters.com","forbes.com","marketwatch.com","investopedia.com","businessinsider.com","analystratings.com"},B18)))&gt;0,1,0)</f>
        <v>0</v>
      </c>
      <c r="O18" t="s">
        <v>1302</v>
      </c>
    </row>
    <row r="19" spans="1:15" x14ac:dyDescent="0.35">
      <c r="A19">
        <v>1.73160173160173</v>
      </c>
      <c r="B19" t="s">
        <v>17</v>
      </c>
      <c r="C19" t="s">
        <v>30</v>
      </c>
      <c r="D19">
        <v>20160722173000</v>
      </c>
      <c r="E19" s="1">
        <f>IF(SUMPRODUCT(--ISNUMBER(SEARCH({"ECON_EARNINGSREPORT","ECON_STOCKMARKET"},C19)))&gt;0,1,0)</f>
        <v>1</v>
      </c>
      <c r="F19" s="1">
        <f>IF(SUMPRODUCT(--ISNUMBER(SEARCH({"ENV_"},C19)))&gt;0,1,0)</f>
        <v>0</v>
      </c>
      <c r="G19" s="1">
        <f>IF(SUMPRODUCT(--ISNUMBER(SEARCH({"DISCRIMINATION","HARASSMENT","HATE_SPEECH","GENDER_VIOLENCE"},C19)))&gt;0,1,0)</f>
        <v>0</v>
      </c>
      <c r="H19" s="1">
        <f>IF(SUMPRODUCT(--ISNUMBER(SEARCH({"LEGALIZE","LEGISLATION","TRIAL"},C19)))&gt;0,1,0)</f>
        <v>0</v>
      </c>
      <c r="I19" s="1">
        <f>IF(SUMPRODUCT(--ISNUMBER(SEARCH({"LEADER"},C19)))&gt;0,1,0)</f>
        <v>0</v>
      </c>
      <c r="J19" t="str">
        <f t="shared" si="0"/>
        <v>2016</v>
      </c>
      <c r="K19" t="str">
        <f t="shared" si="1"/>
        <v>07</v>
      </c>
      <c r="L19" t="str">
        <f t="shared" si="2"/>
        <v>22</v>
      </c>
      <c r="M19" s="2">
        <f t="shared" si="3"/>
        <v>42573.729166666664</v>
      </c>
      <c r="N19" s="1">
        <f>IF(SUMPRODUCT(--ISNUMBER(SEARCH({"nasdaq.com","bloomberg.com","wsj.com","seekingalpha.com","valuewalk.com","reuters.com","forbes.com","marketwatch.com","investopedia.com","businessinsider.com","analystratings.com"},B19)))&gt;0,1,0)</f>
        <v>0</v>
      </c>
      <c r="O19" t="s">
        <v>1302</v>
      </c>
    </row>
    <row r="20" spans="1:15" x14ac:dyDescent="0.35">
      <c r="A20">
        <v>1.5243902439024399</v>
      </c>
      <c r="B20" t="s">
        <v>31</v>
      </c>
      <c r="D20">
        <v>20160722154500</v>
      </c>
      <c r="E20" s="1">
        <f>IF(SUMPRODUCT(--ISNUMBER(SEARCH({"ECON_EARNINGSREPORT","ECON_STOCKMARKET"},C20)))&gt;0,1,0)</f>
        <v>0</v>
      </c>
      <c r="F20" s="1">
        <f>IF(SUMPRODUCT(--ISNUMBER(SEARCH({"ENV_"},C20)))&gt;0,1,0)</f>
        <v>0</v>
      </c>
      <c r="G20" s="1">
        <f>IF(SUMPRODUCT(--ISNUMBER(SEARCH({"DISCRIMINATION","HARASSMENT","HATE_SPEECH","GENDER_VIOLENCE"},C20)))&gt;0,1,0)</f>
        <v>0</v>
      </c>
      <c r="H20" s="1">
        <f>IF(SUMPRODUCT(--ISNUMBER(SEARCH({"LEGALIZE","LEGISLATION","TRIAL"},C20)))&gt;0,1,0)</f>
        <v>0</v>
      </c>
      <c r="I20" s="1">
        <f>IF(SUMPRODUCT(--ISNUMBER(SEARCH({"LEADER"},C20)))&gt;0,1,0)</f>
        <v>0</v>
      </c>
      <c r="J20" t="str">
        <f t="shared" si="0"/>
        <v>2016</v>
      </c>
      <c r="K20" t="str">
        <f t="shared" si="1"/>
        <v>07</v>
      </c>
      <c r="L20" t="str">
        <f t="shared" si="2"/>
        <v>22</v>
      </c>
      <c r="M20" s="2">
        <f t="shared" si="3"/>
        <v>42573.65625</v>
      </c>
      <c r="N20" s="1">
        <f>IF(SUMPRODUCT(--ISNUMBER(SEARCH({"nasdaq.com","bloomberg.com","wsj.com","seekingalpha.com","valuewalk.com","reuters.com","forbes.com","marketwatch.com","investopedia.com","businessinsider.com","analystratings.com"},B20)))&gt;0,1,0)</f>
        <v>0</v>
      </c>
      <c r="O20" t="s">
        <v>1302</v>
      </c>
    </row>
    <row r="21" spans="1:15" x14ac:dyDescent="0.35">
      <c r="A21">
        <v>1.1373578302712199</v>
      </c>
      <c r="B21" t="s">
        <v>32</v>
      </c>
      <c r="C21" t="s">
        <v>33</v>
      </c>
      <c r="D21">
        <v>20160620194500</v>
      </c>
      <c r="E21" s="1">
        <f>IF(SUMPRODUCT(--ISNUMBER(SEARCH({"ECON_EARNINGSREPORT","ECON_STOCKMARKET"},C21)))&gt;0,1,0)</f>
        <v>1</v>
      </c>
      <c r="F21" s="1">
        <f>IF(SUMPRODUCT(--ISNUMBER(SEARCH({"ENV_"},C21)))&gt;0,1,0)</f>
        <v>0</v>
      </c>
      <c r="G21" s="1">
        <f>IF(SUMPRODUCT(--ISNUMBER(SEARCH({"DISCRIMINATION","HARASSMENT","HATE_SPEECH","GENDER_VIOLENCE"},C21)))&gt;0,1,0)</f>
        <v>0</v>
      </c>
      <c r="H21" s="1">
        <f>IF(SUMPRODUCT(--ISNUMBER(SEARCH({"LEGALIZE","LEGISLATION","TRIAL"},C21)))&gt;0,1,0)</f>
        <v>0</v>
      </c>
      <c r="I21" s="1">
        <f>IF(SUMPRODUCT(--ISNUMBER(SEARCH({"LEADER"},C21)))&gt;0,1,0)</f>
        <v>0</v>
      </c>
      <c r="J21" t="str">
        <f t="shared" si="0"/>
        <v>2016</v>
      </c>
      <c r="K21" t="str">
        <f t="shared" si="1"/>
        <v>06</v>
      </c>
      <c r="L21" t="str">
        <f t="shared" si="2"/>
        <v>20</v>
      </c>
      <c r="M21" s="2">
        <f t="shared" si="3"/>
        <v>42541.822916666664</v>
      </c>
      <c r="N21" s="1">
        <f>IF(SUMPRODUCT(--ISNUMBER(SEARCH({"nasdaq.com","bloomberg.com","wsj.com","seekingalpha.com","valuewalk.com","reuters.com","forbes.com","marketwatch.com","investopedia.com","businessinsider.com","analystratings.com"},B21)))&gt;0,1,0)</f>
        <v>0</v>
      </c>
      <c r="O21" t="s">
        <v>1302</v>
      </c>
    </row>
    <row r="22" spans="1:15" x14ac:dyDescent="0.35">
      <c r="A22">
        <v>2.8187919463087199</v>
      </c>
      <c r="B22" t="s">
        <v>34</v>
      </c>
      <c r="C22" t="s">
        <v>35</v>
      </c>
      <c r="D22">
        <v>20160728201500</v>
      </c>
      <c r="E22" s="1">
        <f>IF(SUMPRODUCT(--ISNUMBER(SEARCH({"ECON_EARNINGSREPORT","ECON_STOCKMARKET"},C22)))&gt;0,1,0)</f>
        <v>1</v>
      </c>
      <c r="F22" s="1">
        <f>IF(SUMPRODUCT(--ISNUMBER(SEARCH({"ENV_"},C22)))&gt;0,1,0)</f>
        <v>0</v>
      </c>
      <c r="G22" s="1">
        <f>IF(SUMPRODUCT(--ISNUMBER(SEARCH({"DISCRIMINATION","HARASSMENT","HATE_SPEECH","GENDER_VIOLENCE"},C22)))&gt;0,1,0)</f>
        <v>0</v>
      </c>
      <c r="H22" s="1">
        <f>IF(SUMPRODUCT(--ISNUMBER(SEARCH({"LEGALIZE","LEGISLATION","TRIAL"},C22)))&gt;0,1,0)</f>
        <v>1</v>
      </c>
      <c r="I22" s="1">
        <f>IF(SUMPRODUCT(--ISNUMBER(SEARCH({"LEADER"},C22)))&gt;0,1,0)</f>
        <v>0</v>
      </c>
      <c r="J22" t="str">
        <f t="shared" si="0"/>
        <v>2016</v>
      </c>
      <c r="K22" t="str">
        <f t="shared" si="1"/>
        <v>07</v>
      </c>
      <c r="L22" t="str">
        <f t="shared" si="2"/>
        <v>28</v>
      </c>
      <c r="M22" s="2">
        <f t="shared" si="3"/>
        <v>42579.84375</v>
      </c>
      <c r="N22" s="1">
        <f>IF(SUMPRODUCT(--ISNUMBER(SEARCH({"nasdaq.com","bloomberg.com","wsj.com","seekingalpha.com","valuewalk.com","reuters.com","forbes.com","marketwatch.com","investopedia.com","businessinsider.com","analystratings.com"},B22)))&gt;0,1,0)</f>
        <v>0</v>
      </c>
      <c r="O22" t="s">
        <v>1302</v>
      </c>
    </row>
    <row r="23" spans="1:15" x14ac:dyDescent="0.35">
      <c r="A23">
        <v>3.4375</v>
      </c>
      <c r="B23" t="s">
        <v>17</v>
      </c>
      <c r="D23">
        <v>20160629140000</v>
      </c>
      <c r="E23" s="1">
        <f>IF(SUMPRODUCT(--ISNUMBER(SEARCH({"ECON_EARNINGSREPORT","ECON_STOCKMARKET"},C23)))&gt;0,1,0)</f>
        <v>0</v>
      </c>
      <c r="F23" s="1">
        <f>IF(SUMPRODUCT(--ISNUMBER(SEARCH({"ENV_"},C23)))&gt;0,1,0)</f>
        <v>0</v>
      </c>
      <c r="G23" s="1">
        <f>IF(SUMPRODUCT(--ISNUMBER(SEARCH({"DISCRIMINATION","HARASSMENT","HATE_SPEECH","GENDER_VIOLENCE"},C23)))&gt;0,1,0)</f>
        <v>0</v>
      </c>
      <c r="H23" s="1">
        <f>IF(SUMPRODUCT(--ISNUMBER(SEARCH({"LEGALIZE","LEGISLATION","TRIAL"},C23)))&gt;0,1,0)</f>
        <v>0</v>
      </c>
      <c r="I23" s="1">
        <f>IF(SUMPRODUCT(--ISNUMBER(SEARCH({"LEADER"},C23)))&gt;0,1,0)</f>
        <v>0</v>
      </c>
      <c r="J23" t="str">
        <f t="shared" si="0"/>
        <v>2016</v>
      </c>
      <c r="K23" t="str">
        <f t="shared" si="1"/>
        <v>06</v>
      </c>
      <c r="L23" t="str">
        <f t="shared" si="2"/>
        <v>29</v>
      </c>
      <c r="M23" s="2">
        <f t="shared" si="3"/>
        <v>42550.583333333336</v>
      </c>
      <c r="N23" s="1">
        <f>IF(SUMPRODUCT(--ISNUMBER(SEARCH({"nasdaq.com","bloomberg.com","wsj.com","seekingalpha.com","valuewalk.com","reuters.com","forbes.com","marketwatch.com","investopedia.com","businessinsider.com","analystratings.com"},B23)))&gt;0,1,0)</f>
        <v>0</v>
      </c>
      <c r="O23" t="s">
        <v>1302</v>
      </c>
    </row>
    <row r="24" spans="1:15" x14ac:dyDescent="0.35">
      <c r="A24">
        <v>0</v>
      </c>
      <c r="B24" t="s">
        <v>8</v>
      </c>
      <c r="C24" t="s">
        <v>36</v>
      </c>
      <c r="D24">
        <v>20160722193000</v>
      </c>
      <c r="E24" s="1">
        <f>IF(SUMPRODUCT(--ISNUMBER(SEARCH({"ECON_EARNINGSREPORT","ECON_STOCKMARKET"},C24)))&gt;0,1,0)</f>
        <v>0</v>
      </c>
      <c r="F24" s="1">
        <f>IF(SUMPRODUCT(--ISNUMBER(SEARCH({"ENV_"},C24)))&gt;0,1,0)</f>
        <v>1</v>
      </c>
      <c r="G24" s="1">
        <f>IF(SUMPRODUCT(--ISNUMBER(SEARCH({"DISCRIMINATION","HARASSMENT","HATE_SPEECH","GENDER_VIOLENCE"},C24)))&gt;0,1,0)</f>
        <v>0</v>
      </c>
      <c r="H24" s="1">
        <f>IF(SUMPRODUCT(--ISNUMBER(SEARCH({"LEGALIZE","LEGISLATION","TRIAL"},C24)))&gt;0,1,0)</f>
        <v>0</v>
      </c>
      <c r="I24" s="1">
        <f>IF(SUMPRODUCT(--ISNUMBER(SEARCH({"LEADER"},C24)))&gt;0,1,0)</f>
        <v>0</v>
      </c>
      <c r="J24" t="str">
        <f t="shared" si="0"/>
        <v>2016</v>
      </c>
      <c r="K24" t="str">
        <f t="shared" si="1"/>
        <v>07</v>
      </c>
      <c r="L24" t="str">
        <f t="shared" si="2"/>
        <v>22</v>
      </c>
      <c r="M24" s="2">
        <f t="shared" si="3"/>
        <v>42573.8125</v>
      </c>
      <c r="N24" s="1">
        <f>IF(SUMPRODUCT(--ISNUMBER(SEARCH({"nasdaq.com","bloomberg.com","wsj.com","seekingalpha.com","valuewalk.com","reuters.com","forbes.com","marketwatch.com","investopedia.com","businessinsider.com","analystratings.com"},B24)))&gt;0,1,0)</f>
        <v>0</v>
      </c>
      <c r="O24" t="s">
        <v>1302</v>
      </c>
    </row>
    <row r="25" spans="1:15" x14ac:dyDescent="0.35">
      <c r="A25">
        <v>3.1854379977246898</v>
      </c>
      <c r="B25" t="s">
        <v>6</v>
      </c>
      <c r="C25" t="s">
        <v>37</v>
      </c>
      <c r="D25">
        <v>20160624190000</v>
      </c>
      <c r="E25" s="1">
        <f>IF(SUMPRODUCT(--ISNUMBER(SEARCH({"ECON_EARNINGSREPORT","ECON_STOCKMARKET"},C25)))&gt;0,1,0)</f>
        <v>0</v>
      </c>
      <c r="F25" s="1">
        <f>IF(SUMPRODUCT(--ISNUMBER(SEARCH({"ENV_"},C25)))&gt;0,1,0)</f>
        <v>0</v>
      </c>
      <c r="G25" s="1">
        <f>IF(SUMPRODUCT(--ISNUMBER(SEARCH({"DISCRIMINATION","HARASSMENT","HATE_SPEECH","GENDER_VIOLENCE"},C25)))&gt;0,1,0)</f>
        <v>0</v>
      </c>
      <c r="H25" s="1">
        <f>IF(SUMPRODUCT(--ISNUMBER(SEARCH({"LEGALIZE","LEGISLATION","TRIAL"},C25)))&gt;0,1,0)</f>
        <v>0</v>
      </c>
      <c r="I25" s="1">
        <f>IF(SUMPRODUCT(--ISNUMBER(SEARCH({"LEADER"},C25)))&gt;0,1,0)</f>
        <v>0</v>
      </c>
      <c r="J25" t="str">
        <f t="shared" si="0"/>
        <v>2016</v>
      </c>
      <c r="K25" t="str">
        <f t="shared" si="1"/>
        <v>06</v>
      </c>
      <c r="L25" t="str">
        <f t="shared" si="2"/>
        <v>24</v>
      </c>
      <c r="M25" s="2">
        <f t="shared" si="3"/>
        <v>42545.791666666664</v>
      </c>
      <c r="N25" s="1">
        <f>IF(SUMPRODUCT(--ISNUMBER(SEARCH({"nasdaq.com","bloomberg.com","wsj.com","seekingalpha.com","valuewalk.com","reuters.com","forbes.com","marketwatch.com","investopedia.com","businessinsider.com","analystratings.com"},B25)))&gt;0,1,0)</f>
        <v>0</v>
      </c>
      <c r="O25" t="s">
        <v>1302</v>
      </c>
    </row>
    <row r="26" spans="1:15" x14ac:dyDescent="0.35">
      <c r="A26">
        <v>-0.36036036036036001</v>
      </c>
      <c r="B26" t="s">
        <v>38</v>
      </c>
      <c r="C26" t="s">
        <v>39</v>
      </c>
      <c r="D26">
        <v>20160708183000</v>
      </c>
      <c r="E26" s="1">
        <f>IF(SUMPRODUCT(--ISNUMBER(SEARCH({"ECON_EARNINGSREPORT","ECON_STOCKMARKET"},C26)))&gt;0,1,0)</f>
        <v>1</v>
      </c>
      <c r="F26" s="1">
        <f>IF(SUMPRODUCT(--ISNUMBER(SEARCH({"ENV_"},C26)))&gt;0,1,0)</f>
        <v>0</v>
      </c>
      <c r="G26" s="1">
        <f>IF(SUMPRODUCT(--ISNUMBER(SEARCH({"DISCRIMINATION","HARASSMENT","HATE_SPEECH","GENDER_VIOLENCE"},C26)))&gt;0,1,0)</f>
        <v>0</v>
      </c>
      <c r="H26" s="1">
        <f>IF(SUMPRODUCT(--ISNUMBER(SEARCH({"LEGALIZE","LEGISLATION","TRIAL"},C26)))&gt;0,1,0)</f>
        <v>0</v>
      </c>
      <c r="I26" s="1">
        <f>IF(SUMPRODUCT(--ISNUMBER(SEARCH({"LEADER"},C26)))&gt;0,1,0)</f>
        <v>1</v>
      </c>
      <c r="J26" t="str">
        <f t="shared" si="0"/>
        <v>2016</v>
      </c>
      <c r="K26" t="str">
        <f t="shared" si="1"/>
        <v>07</v>
      </c>
      <c r="L26" t="str">
        <f t="shared" si="2"/>
        <v>08</v>
      </c>
      <c r="M26" s="2">
        <f t="shared" si="3"/>
        <v>42559.770833333336</v>
      </c>
      <c r="N26" s="1">
        <f>IF(SUMPRODUCT(--ISNUMBER(SEARCH({"nasdaq.com","bloomberg.com","wsj.com","seekingalpha.com","valuewalk.com","reuters.com","forbes.com","marketwatch.com","investopedia.com","businessinsider.com","analystratings.com"},B26)))&gt;0,1,0)</f>
        <v>0</v>
      </c>
      <c r="O26" t="s">
        <v>1302</v>
      </c>
    </row>
    <row r="27" spans="1:15" x14ac:dyDescent="0.35">
      <c r="A27">
        <v>1.0752688172042999</v>
      </c>
      <c r="B27" t="s">
        <v>23</v>
      </c>
      <c r="C27" t="s">
        <v>40</v>
      </c>
      <c r="D27">
        <v>20160622071500</v>
      </c>
      <c r="E27" s="1">
        <f>IF(SUMPRODUCT(--ISNUMBER(SEARCH({"ECON_EARNINGSREPORT","ECON_STOCKMARKET"},C27)))&gt;0,1,0)</f>
        <v>1</v>
      </c>
      <c r="F27" s="1">
        <f>IF(SUMPRODUCT(--ISNUMBER(SEARCH({"ENV_"},C27)))&gt;0,1,0)</f>
        <v>0</v>
      </c>
      <c r="G27" s="1">
        <f>IF(SUMPRODUCT(--ISNUMBER(SEARCH({"DISCRIMINATION","HARASSMENT","HATE_SPEECH","GENDER_VIOLENCE"},C27)))&gt;0,1,0)</f>
        <v>0</v>
      </c>
      <c r="H27" s="1">
        <f>IF(SUMPRODUCT(--ISNUMBER(SEARCH({"LEGALIZE","LEGISLATION","TRIAL"},C27)))&gt;0,1,0)</f>
        <v>0</v>
      </c>
      <c r="I27" s="1">
        <f>IF(SUMPRODUCT(--ISNUMBER(SEARCH({"LEADER"},C27)))&gt;0,1,0)</f>
        <v>0</v>
      </c>
      <c r="J27" t="str">
        <f t="shared" si="0"/>
        <v>2016</v>
      </c>
      <c r="K27" t="str">
        <f t="shared" si="1"/>
        <v>06</v>
      </c>
      <c r="L27" t="str">
        <f t="shared" si="2"/>
        <v>22</v>
      </c>
      <c r="M27" s="2">
        <f t="shared" si="3"/>
        <v>42543.302083333336</v>
      </c>
      <c r="N27" s="1">
        <f>IF(SUMPRODUCT(--ISNUMBER(SEARCH({"nasdaq.com","bloomberg.com","wsj.com","seekingalpha.com","valuewalk.com","reuters.com","forbes.com","marketwatch.com","investopedia.com","businessinsider.com","analystratings.com"},B27)))&gt;0,1,0)</f>
        <v>0</v>
      </c>
      <c r="O27" t="s">
        <v>1302</v>
      </c>
    </row>
    <row r="28" spans="1:15" x14ac:dyDescent="0.35">
      <c r="A28">
        <v>1.38568129330254</v>
      </c>
      <c r="B28" t="s">
        <v>41</v>
      </c>
      <c r="D28">
        <v>20160729134500</v>
      </c>
      <c r="E28" s="1">
        <f>IF(SUMPRODUCT(--ISNUMBER(SEARCH({"ECON_EARNINGSREPORT","ECON_STOCKMARKET"},C28)))&gt;0,1,0)</f>
        <v>0</v>
      </c>
      <c r="F28" s="1">
        <f>IF(SUMPRODUCT(--ISNUMBER(SEARCH({"ENV_"},C28)))&gt;0,1,0)</f>
        <v>0</v>
      </c>
      <c r="G28" s="1">
        <f>IF(SUMPRODUCT(--ISNUMBER(SEARCH({"DISCRIMINATION","HARASSMENT","HATE_SPEECH","GENDER_VIOLENCE"},C28)))&gt;0,1,0)</f>
        <v>0</v>
      </c>
      <c r="H28" s="1">
        <f>IF(SUMPRODUCT(--ISNUMBER(SEARCH({"LEGALIZE","LEGISLATION","TRIAL"},C28)))&gt;0,1,0)</f>
        <v>0</v>
      </c>
      <c r="I28" s="1">
        <f>IF(SUMPRODUCT(--ISNUMBER(SEARCH({"LEADER"},C28)))&gt;0,1,0)</f>
        <v>0</v>
      </c>
      <c r="J28" t="str">
        <f t="shared" si="0"/>
        <v>2016</v>
      </c>
      <c r="K28" t="str">
        <f t="shared" si="1"/>
        <v>07</v>
      </c>
      <c r="L28" t="str">
        <f t="shared" si="2"/>
        <v>29</v>
      </c>
      <c r="M28" s="2">
        <f t="shared" si="3"/>
        <v>42580.572916666664</v>
      </c>
      <c r="N28" s="1">
        <f>IF(SUMPRODUCT(--ISNUMBER(SEARCH({"nasdaq.com","bloomberg.com","wsj.com","seekingalpha.com","valuewalk.com","reuters.com","forbes.com","marketwatch.com","investopedia.com","businessinsider.com","analystratings.com"},B28)))&gt;0,1,0)</f>
        <v>0</v>
      </c>
      <c r="O28" t="s">
        <v>1302</v>
      </c>
    </row>
    <row r="29" spans="1:15" x14ac:dyDescent="0.35">
      <c r="A29">
        <v>-1.4002333722286999</v>
      </c>
      <c r="B29" t="s">
        <v>14</v>
      </c>
      <c r="C29" t="s">
        <v>42</v>
      </c>
      <c r="D29">
        <v>20160622163000</v>
      </c>
      <c r="E29" s="1">
        <f>IF(SUMPRODUCT(--ISNUMBER(SEARCH({"ECON_EARNINGSREPORT","ECON_STOCKMARKET"},C29)))&gt;0,1,0)</f>
        <v>1</v>
      </c>
      <c r="F29" s="1">
        <f>IF(SUMPRODUCT(--ISNUMBER(SEARCH({"ENV_"},C29)))&gt;0,1,0)</f>
        <v>0</v>
      </c>
      <c r="G29" s="1">
        <f>IF(SUMPRODUCT(--ISNUMBER(SEARCH({"DISCRIMINATION","HARASSMENT","HATE_SPEECH","GENDER_VIOLENCE"},C29)))&gt;0,1,0)</f>
        <v>0</v>
      </c>
      <c r="H29" s="1">
        <f>IF(SUMPRODUCT(--ISNUMBER(SEARCH({"LEGALIZE","LEGISLATION","TRIAL"},C29)))&gt;0,1,0)</f>
        <v>0</v>
      </c>
      <c r="I29" s="1">
        <f>IF(SUMPRODUCT(--ISNUMBER(SEARCH({"LEADER"},C29)))&gt;0,1,0)</f>
        <v>0</v>
      </c>
      <c r="J29" t="str">
        <f t="shared" si="0"/>
        <v>2016</v>
      </c>
      <c r="K29" t="str">
        <f t="shared" si="1"/>
        <v>06</v>
      </c>
      <c r="L29" t="str">
        <f t="shared" si="2"/>
        <v>22</v>
      </c>
      <c r="M29" s="2">
        <f t="shared" si="3"/>
        <v>42543.6875</v>
      </c>
      <c r="N29" s="1">
        <f>IF(SUMPRODUCT(--ISNUMBER(SEARCH({"nasdaq.com","bloomberg.com","wsj.com","seekingalpha.com","valuewalk.com","reuters.com","forbes.com","marketwatch.com","investopedia.com","businessinsider.com","analystratings.com"},B29)))&gt;0,1,0)</f>
        <v>0</v>
      </c>
      <c r="O29" t="s">
        <v>1302</v>
      </c>
    </row>
    <row r="30" spans="1:15" x14ac:dyDescent="0.35">
      <c r="A30">
        <v>2.0408163265306101</v>
      </c>
      <c r="B30" t="s">
        <v>43</v>
      </c>
      <c r="D30">
        <v>20160722154500</v>
      </c>
      <c r="E30" s="1">
        <f>IF(SUMPRODUCT(--ISNUMBER(SEARCH({"ECON_EARNINGSREPORT","ECON_STOCKMARKET"},C30)))&gt;0,1,0)</f>
        <v>0</v>
      </c>
      <c r="F30" s="1">
        <f>IF(SUMPRODUCT(--ISNUMBER(SEARCH({"ENV_"},C30)))&gt;0,1,0)</f>
        <v>0</v>
      </c>
      <c r="G30" s="1">
        <f>IF(SUMPRODUCT(--ISNUMBER(SEARCH({"DISCRIMINATION","HARASSMENT","HATE_SPEECH","GENDER_VIOLENCE"},C30)))&gt;0,1,0)</f>
        <v>0</v>
      </c>
      <c r="H30" s="1">
        <f>IF(SUMPRODUCT(--ISNUMBER(SEARCH({"LEGALIZE","LEGISLATION","TRIAL"},C30)))&gt;0,1,0)</f>
        <v>0</v>
      </c>
      <c r="I30" s="1">
        <f>IF(SUMPRODUCT(--ISNUMBER(SEARCH({"LEADER"},C30)))&gt;0,1,0)</f>
        <v>0</v>
      </c>
      <c r="J30" t="str">
        <f t="shared" si="0"/>
        <v>2016</v>
      </c>
      <c r="K30" t="str">
        <f t="shared" si="1"/>
        <v>07</v>
      </c>
      <c r="L30" t="str">
        <f t="shared" si="2"/>
        <v>22</v>
      </c>
      <c r="M30" s="2">
        <f t="shared" si="3"/>
        <v>42573.65625</v>
      </c>
      <c r="N30" s="1">
        <f>IF(SUMPRODUCT(--ISNUMBER(SEARCH({"nasdaq.com","bloomberg.com","wsj.com","seekingalpha.com","valuewalk.com","reuters.com","forbes.com","marketwatch.com","investopedia.com","businessinsider.com","analystratings.com"},B30)))&gt;0,1,0)</f>
        <v>0</v>
      </c>
      <c r="O30" t="s">
        <v>1302</v>
      </c>
    </row>
    <row r="31" spans="1:15" x14ac:dyDescent="0.35">
      <c r="A31">
        <v>1.03857566765579</v>
      </c>
      <c r="B31" t="s">
        <v>44</v>
      </c>
      <c r="D31">
        <v>20160721174500</v>
      </c>
      <c r="E31" s="1">
        <f>IF(SUMPRODUCT(--ISNUMBER(SEARCH({"ECON_EARNINGSREPORT","ECON_STOCKMARKET"},C31)))&gt;0,1,0)</f>
        <v>0</v>
      </c>
      <c r="F31" s="1">
        <f>IF(SUMPRODUCT(--ISNUMBER(SEARCH({"ENV_"},C31)))&gt;0,1,0)</f>
        <v>0</v>
      </c>
      <c r="G31" s="1">
        <f>IF(SUMPRODUCT(--ISNUMBER(SEARCH({"DISCRIMINATION","HARASSMENT","HATE_SPEECH","GENDER_VIOLENCE"},C31)))&gt;0,1,0)</f>
        <v>0</v>
      </c>
      <c r="H31" s="1">
        <f>IF(SUMPRODUCT(--ISNUMBER(SEARCH({"LEGALIZE","LEGISLATION","TRIAL"},C31)))&gt;0,1,0)</f>
        <v>0</v>
      </c>
      <c r="I31" s="1">
        <f>IF(SUMPRODUCT(--ISNUMBER(SEARCH({"LEADER"},C31)))&gt;0,1,0)</f>
        <v>0</v>
      </c>
      <c r="J31" t="str">
        <f t="shared" si="0"/>
        <v>2016</v>
      </c>
      <c r="K31" t="str">
        <f t="shared" si="1"/>
        <v>07</v>
      </c>
      <c r="L31" t="str">
        <f t="shared" si="2"/>
        <v>21</v>
      </c>
      <c r="M31" s="2">
        <f t="shared" si="3"/>
        <v>42572.739583333336</v>
      </c>
      <c r="N31" s="1">
        <f>IF(SUMPRODUCT(--ISNUMBER(SEARCH({"nasdaq.com","bloomberg.com","wsj.com","seekingalpha.com","valuewalk.com","reuters.com","forbes.com","marketwatch.com","investopedia.com","businessinsider.com","analystratings.com"},B31)))&gt;0,1,0)</f>
        <v>0</v>
      </c>
      <c r="O31" t="s">
        <v>1302</v>
      </c>
    </row>
    <row r="32" spans="1:15" x14ac:dyDescent="0.35">
      <c r="A32">
        <v>6.5040650406504099</v>
      </c>
      <c r="B32" t="s">
        <v>17</v>
      </c>
      <c r="C32" t="s">
        <v>45</v>
      </c>
      <c r="D32">
        <v>20160618143000</v>
      </c>
      <c r="E32" s="1">
        <f>IF(SUMPRODUCT(--ISNUMBER(SEARCH({"ECON_EARNINGSREPORT","ECON_STOCKMARKET"},C32)))&gt;0,1,0)</f>
        <v>1</v>
      </c>
      <c r="F32" s="1">
        <f>IF(SUMPRODUCT(--ISNUMBER(SEARCH({"ENV_"},C32)))&gt;0,1,0)</f>
        <v>0</v>
      </c>
      <c r="G32" s="1">
        <f>IF(SUMPRODUCT(--ISNUMBER(SEARCH({"DISCRIMINATION","HARASSMENT","HATE_SPEECH","GENDER_VIOLENCE"},C32)))&gt;0,1,0)</f>
        <v>0</v>
      </c>
      <c r="H32" s="1">
        <f>IF(SUMPRODUCT(--ISNUMBER(SEARCH({"LEGALIZE","LEGISLATION","TRIAL"},C32)))&gt;0,1,0)</f>
        <v>0</v>
      </c>
      <c r="I32" s="1">
        <f>IF(SUMPRODUCT(--ISNUMBER(SEARCH({"LEADER"},C32)))&gt;0,1,0)</f>
        <v>0</v>
      </c>
      <c r="J32" t="str">
        <f t="shared" si="0"/>
        <v>2016</v>
      </c>
      <c r="K32" t="str">
        <f t="shared" si="1"/>
        <v>06</v>
      </c>
      <c r="L32" t="str">
        <f t="shared" si="2"/>
        <v>18</v>
      </c>
      <c r="M32" s="2">
        <f t="shared" si="3"/>
        <v>42539.604166666664</v>
      </c>
      <c r="N32" s="1">
        <f>IF(SUMPRODUCT(--ISNUMBER(SEARCH({"nasdaq.com","bloomberg.com","wsj.com","seekingalpha.com","valuewalk.com","reuters.com","forbes.com","marketwatch.com","investopedia.com","businessinsider.com","analystratings.com"},B32)))&gt;0,1,0)</f>
        <v>0</v>
      </c>
      <c r="O32" t="s">
        <v>1302</v>
      </c>
    </row>
    <row r="33" spans="1:15" x14ac:dyDescent="0.35">
      <c r="A33">
        <v>3.74531835205992</v>
      </c>
      <c r="B33" t="s">
        <v>46</v>
      </c>
      <c r="C33" t="s">
        <v>47</v>
      </c>
      <c r="D33">
        <v>20160711114500</v>
      </c>
      <c r="E33" s="1">
        <f>IF(SUMPRODUCT(--ISNUMBER(SEARCH({"ECON_EARNINGSREPORT","ECON_STOCKMARKET"},C33)))&gt;0,1,0)</f>
        <v>0</v>
      </c>
      <c r="F33" s="1">
        <f>IF(SUMPRODUCT(--ISNUMBER(SEARCH({"ENV_"},C33)))&gt;0,1,0)</f>
        <v>0</v>
      </c>
      <c r="G33" s="1">
        <f>IF(SUMPRODUCT(--ISNUMBER(SEARCH({"DISCRIMINATION","HARASSMENT","HATE_SPEECH","GENDER_VIOLENCE"},C33)))&gt;0,1,0)</f>
        <v>0</v>
      </c>
      <c r="H33" s="1">
        <f>IF(SUMPRODUCT(--ISNUMBER(SEARCH({"LEGALIZE","LEGISLATION","TRIAL"},C33)))&gt;0,1,0)</f>
        <v>0</v>
      </c>
      <c r="I33" s="1">
        <f>IF(SUMPRODUCT(--ISNUMBER(SEARCH({"LEADER"},C33)))&gt;0,1,0)</f>
        <v>0</v>
      </c>
      <c r="J33" t="str">
        <f t="shared" si="0"/>
        <v>2016</v>
      </c>
      <c r="K33" t="str">
        <f t="shared" si="1"/>
        <v>07</v>
      </c>
      <c r="L33" t="str">
        <f t="shared" si="2"/>
        <v>11</v>
      </c>
      <c r="M33" s="2">
        <f t="shared" si="3"/>
        <v>42562.489583333336</v>
      </c>
      <c r="N33" s="1">
        <f>IF(SUMPRODUCT(--ISNUMBER(SEARCH({"nasdaq.com","bloomberg.com","wsj.com","seekingalpha.com","valuewalk.com","reuters.com","forbes.com","marketwatch.com","investopedia.com","businessinsider.com","analystratings.com"},B33)))&gt;0,1,0)</f>
        <v>0</v>
      </c>
      <c r="O33" t="s">
        <v>1302</v>
      </c>
    </row>
    <row r="34" spans="1:15" x14ac:dyDescent="0.35">
      <c r="A34">
        <v>1.6949152542372901</v>
      </c>
      <c r="B34" t="s">
        <v>48</v>
      </c>
      <c r="D34">
        <v>20160722154500</v>
      </c>
      <c r="E34" s="1">
        <f>IF(SUMPRODUCT(--ISNUMBER(SEARCH({"ECON_EARNINGSREPORT","ECON_STOCKMARKET"},C34)))&gt;0,1,0)</f>
        <v>0</v>
      </c>
      <c r="F34" s="1">
        <f>IF(SUMPRODUCT(--ISNUMBER(SEARCH({"ENV_"},C34)))&gt;0,1,0)</f>
        <v>0</v>
      </c>
      <c r="G34" s="1">
        <f>IF(SUMPRODUCT(--ISNUMBER(SEARCH({"DISCRIMINATION","HARASSMENT","HATE_SPEECH","GENDER_VIOLENCE"},C34)))&gt;0,1,0)</f>
        <v>0</v>
      </c>
      <c r="H34" s="1">
        <f>IF(SUMPRODUCT(--ISNUMBER(SEARCH({"LEGALIZE","LEGISLATION","TRIAL"},C34)))&gt;0,1,0)</f>
        <v>0</v>
      </c>
      <c r="I34" s="1">
        <f>IF(SUMPRODUCT(--ISNUMBER(SEARCH({"LEADER"},C34)))&gt;0,1,0)</f>
        <v>0</v>
      </c>
      <c r="J34" t="str">
        <f t="shared" si="0"/>
        <v>2016</v>
      </c>
      <c r="K34" t="str">
        <f t="shared" si="1"/>
        <v>07</v>
      </c>
      <c r="L34" t="str">
        <f t="shared" si="2"/>
        <v>22</v>
      </c>
      <c r="M34" s="2">
        <f t="shared" si="3"/>
        <v>42573.65625</v>
      </c>
      <c r="N34" s="1">
        <f>IF(SUMPRODUCT(--ISNUMBER(SEARCH({"nasdaq.com","bloomberg.com","wsj.com","seekingalpha.com","valuewalk.com","reuters.com","forbes.com","marketwatch.com","investopedia.com","businessinsider.com","analystratings.com"},B34)))&gt;0,1,0)</f>
        <v>1</v>
      </c>
      <c r="O34" t="s">
        <v>1302</v>
      </c>
    </row>
    <row r="35" spans="1:15" x14ac:dyDescent="0.35">
      <c r="A35">
        <v>0.70237050043898197</v>
      </c>
      <c r="B35" t="s">
        <v>49</v>
      </c>
      <c r="C35" t="s">
        <v>50</v>
      </c>
      <c r="D35">
        <v>20160716231500</v>
      </c>
      <c r="E35" s="1">
        <f>IF(SUMPRODUCT(--ISNUMBER(SEARCH({"ECON_EARNINGSREPORT","ECON_STOCKMARKET"},C35)))&gt;0,1,0)</f>
        <v>1</v>
      </c>
      <c r="F35" s="1">
        <f>IF(SUMPRODUCT(--ISNUMBER(SEARCH({"ENV_"},C35)))&gt;0,1,0)</f>
        <v>0</v>
      </c>
      <c r="G35" s="1">
        <f>IF(SUMPRODUCT(--ISNUMBER(SEARCH({"DISCRIMINATION","HARASSMENT","HATE_SPEECH","GENDER_VIOLENCE"},C35)))&gt;0,1,0)</f>
        <v>0</v>
      </c>
      <c r="H35" s="1">
        <f>IF(SUMPRODUCT(--ISNUMBER(SEARCH({"LEGALIZE","LEGISLATION","TRIAL"},C35)))&gt;0,1,0)</f>
        <v>1</v>
      </c>
      <c r="I35" s="1">
        <f>IF(SUMPRODUCT(--ISNUMBER(SEARCH({"LEADER"},C35)))&gt;0,1,0)</f>
        <v>0</v>
      </c>
      <c r="J35" t="str">
        <f t="shared" si="0"/>
        <v>2016</v>
      </c>
      <c r="K35" t="str">
        <f t="shared" si="1"/>
        <v>07</v>
      </c>
      <c r="L35" t="str">
        <f t="shared" si="2"/>
        <v>16</v>
      </c>
      <c r="M35" s="2">
        <f t="shared" si="3"/>
        <v>42567.96875</v>
      </c>
      <c r="N35" s="1">
        <f>IF(SUMPRODUCT(--ISNUMBER(SEARCH({"nasdaq.com","bloomberg.com","wsj.com","seekingalpha.com","valuewalk.com","reuters.com","forbes.com","marketwatch.com","investopedia.com","businessinsider.com","analystratings.com"},B35)))&gt;0,1,0)</f>
        <v>0</v>
      </c>
      <c r="O35" t="s">
        <v>1302</v>
      </c>
    </row>
    <row r="36" spans="1:15" x14ac:dyDescent="0.35">
      <c r="A36">
        <v>3.8727524204702601</v>
      </c>
      <c r="B36" t="s">
        <v>46</v>
      </c>
      <c r="D36">
        <v>20160710104500</v>
      </c>
      <c r="E36" s="1">
        <f>IF(SUMPRODUCT(--ISNUMBER(SEARCH({"ECON_EARNINGSREPORT","ECON_STOCKMARKET"},C36)))&gt;0,1,0)</f>
        <v>0</v>
      </c>
      <c r="F36" s="1">
        <f>IF(SUMPRODUCT(--ISNUMBER(SEARCH({"ENV_"},C36)))&gt;0,1,0)</f>
        <v>0</v>
      </c>
      <c r="G36" s="1">
        <f>IF(SUMPRODUCT(--ISNUMBER(SEARCH({"DISCRIMINATION","HARASSMENT","HATE_SPEECH","GENDER_VIOLENCE"},C36)))&gt;0,1,0)</f>
        <v>0</v>
      </c>
      <c r="H36" s="1">
        <f>IF(SUMPRODUCT(--ISNUMBER(SEARCH({"LEGALIZE","LEGISLATION","TRIAL"},C36)))&gt;0,1,0)</f>
        <v>0</v>
      </c>
      <c r="I36" s="1">
        <f>IF(SUMPRODUCT(--ISNUMBER(SEARCH({"LEADER"},C36)))&gt;0,1,0)</f>
        <v>0</v>
      </c>
      <c r="J36" t="str">
        <f t="shared" si="0"/>
        <v>2016</v>
      </c>
      <c r="K36" t="str">
        <f t="shared" si="1"/>
        <v>07</v>
      </c>
      <c r="L36" t="str">
        <f t="shared" si="2"/>
        <v>10</v>
      </c>
      <c r="M36" s="2">
        <f t="shared" si="3"/>
        <v>42561.447916666664</v>
      </c>
      <c r="N36" s="1">
        <f>IF(SUMPRODUCT(--ISNUMBER(SEARCH({"nasdaq.com","bloomberg.com","wsj.com","seekingalpha.com","valuewalk.com","reuters.com","forbes.com","marketwatch.com","investopedia.com","businessinsider.com","analystratings.com"},B36)))&gt;0,1,0)</f>
        <v>0</v>
      </c>
      <c r="O36" t="s">
        <v>1302</v>
      </c>
    </row>
    <row r="37" spans="1:15" x14ac:dyDescent="0.35">
      <c r="A37">
        <v>1.3729977116704799</v>
      </c>
      <c r="B37" t="s">
        <v>28</v>
      </c>
      <c r="C37" t="s">
        <v>29</v>
      </c>
      <c r="D37">
        <v>20160713144500</v>
      </c>
      <c r="E37" s="1">
        <f>IF(SUMPRODUCT(--ISNUMBER(SEARCH({"ECON_EARNINGSREPORT","ECON_STOCKMARKET"},C37)))&gt;0,1,0)</f>
        <v>1</v>
      </c>
      <c r="F37" s="1">
        <f>IF(SUMPRODUCT(--ISNUMBER(SEARCH({"ENV_"},C37)))&gt;0,1,0)</f>
        <v>0</v>
      </c>
      <c r="G37" s="1">
        <f>IF(SUMPRODUCT(--ISNUMBER(SEARCH({"DISCRIMINATION","HARASSMENT","HATE_SPEECH","GENDER_VIOLENCE"},C37)))&gt;0,1,0)</f>
        <v>0</v>
      </c>
      <c r="H37" s="1">
        <f>IF(SUMPRODUCT(--ISNUMBER(SEARCH({"LEGALIZE","LEGISLATION","TRIAL"},C37)))&gt;0,1,0)</f>
        <v>0</v>
      </c>
      <c r="I37" s="1">
        <f>IF(SUMPRODUCT(--ISNUMBER(SEARCH({"LEADER"},C37)))&gt;0,1,0)</f>
        <v>0</v>
      </c>
      <c r="J37" t="str">
        <f t="shared" si="0"/>
        <v>2016</v>
      </c>
      <c r="K37" t="str">
        <f t="shared" si="1"/>
        <v>07</v>
      </c>
      <c r="L37" t="str">
        <f t="shared" si="2"/>
        <v>13</v>
      </c>
      <c r="M37" s="2">
        <f t="shared" si="3"/>
        <v>42564.614583333336</v>
      </c>
      <c r="N37" s="1">
        <f>IF(SUMPRODUCT(--ISNUMBER(SEARCH({"nasdaq.com","bloomberg.com","wsj.com","seekingalpha.com","valuewalk.com","reuters.com","forbes.com","marketwatch.com","investopedia.com","businessinsider.com","analystratings.com"},B37)))&gt;0,1,0)</f>
        <v>0</v>
      </c>
      <c r="O37" t="s">
        <v>1302</v>
      </c>
    </row>
    <row r="38" spans="1:15" x14ac:dyDescent="0.35">
      <c r="A38">
        <v>1.40491721023583</v>
      </c>
      <c r="B38" t="s">
        <v>51</v>
      </c>
      <c r="D38">
        <v>20160629153000</v>
      </c>
      <c r="E38" s="1">
        <f>IF(SUMPRODUCT(--ISNUMBER(SEARCH({"ECON_EARNINGSREPORT","ECON_STOCKMARKET"},C38)))&gt;0,1,0)</f>
        <v>0</v>
      </c>
      <c r="F38" s="1">
        <f>IF(SUMPRODUCT(--ISNUMBER(SEARCH({"ENV_"},C38)))&gt;0,1,0)</f>
        <v>0</v>
      </c>
      <c r="G38" s="1">
        <f>IF(SUMPRODUCT(--ISNUMBER(SEARCH({"DISCRIMINATION","HARASSMENT","HATE_SPEECH","GENDER_VIOLENCE"},C38)))&gt;0,1,0)</f>
        <v>0</v>
      </c>
      <c r="H38" s="1">
        <f>IF(SUMPRODUCT(--ISNUMBER(SEARCH({"LEGALIZE","LEGISLATION","TRIAL"},C38)))&gt;0,1,0)</f>
        <v>0</v>
      </c>
      <c r="I38" s="1">
        <f>IF(SUMPRODUCT(--ISNUMBER(SEARCH({"LEADER"},C38)))&gt;0,1,0)</f>
        <v>0</v>
      </c>
      <c r="J38" t="str">
        <f t="shared" si="0"/>
        <v>2016</v>
      </c>
      <c r="K38" t="str">
        <f t="shared" si="1"/>
        <v>06</v>
      </c>
      <c r="L38" t="str">
        <f t="shared" si="2"/>
        <v>29</v>
      </c>
      <c r="M38" s="2">
        <f t="shared" si="3"/>
        <v>42550.645833333336</v>
      </c>
      <c r="N38" s="1">
        <f>IF(SUMPRODUCT(--ISNUMBER(SEARCH({"nasdaq.com","bloomberg.com","wsj.com","seekingalpha.com","valuewalk.com","reuters.com","forbes.com","marketwatch.com","investopedia.com","businessinsider.com","analystratings.com"},B38)))&gt;0,1,0)</f>
        <v>1</v>
      </c>
      <c r="O38" t="s">
        <v>1302</v>
      </c>
    </row>
    <row r="39" spans="1:15" x14ac:dyDescent="0.35">
      <c r="A39">
        <v>-4.28571428571429</v>
      </c>
      <c r="B39" t="s">
        <v>52</v>
      </c>
      <c r="C39" t="s">
        <v>53</v>
      </c>
      <c r="D39">
        <v>20160826141500</v>
      </c>
      <c r="E39" s="1">
        <f>IF(SUMPRODUCT(--ISNUMBER(SEARCH({"ECON_EARNINGSREPORT","ECON_STOCKMARKET"},C39)))&gt;0,1,0)</f>
        <v>0</v>
      </c>
      <c r="F39" s="1">
        <f>IF(SUMPRODUCT(--ISNUMBER(SEARCH({"ENV_"},C39)))&gt;0,1,0)</f>
        <v>0</v>
      </c>
      <c r="G39" s="1">
        <f>IF(SUMPRODUCT(--ISNUMBER(SEARCH({"DISCRIMINATION","HARASSMENT","HATE_SPEECH","GENDER_VIOLENCE"},C39)))&gt;0,1,0)</f>
        <v>0</v>
      </c>
      <c r="H39" s="1">
        <f>IF(SUMPRODUCT(--ISNUMBER(SEARCH({"LEGALIZE","LEGISLATION","TRIAL"},C39)))&gt;0,1,0)</f>
        <v>1</v>
      </c>
      <c r="I39" s="1">
        <f>IF(SUMPRODUCT(--ISNUMBER(SEARCH({"LEADER"},C39)))&gt;0,1,0)</f>
        <v>0</v>
      </c>
      <c r="J39" t="str">
        <f t="shared" si="0"/>
        <v>2016</v>
      </c>
      <c r="K39" t="str">
        <f t="shared" si="1"/>
        <v>08</v>
      </c>
      <c r="L39" t="str">
        <f t="shared" si="2"/>
        <v>26</v>
      </c>
      <c r="M39" s="2">
        <f t="shared" si="3"/>
        <v>42608.59375</v>
      </c>
      <c r="N39" s="1">
        <f>IF(SUMPRODUCT(--ISNUMBER(SEARCH({"nasdaq.com","bloomberg.com","wsj.com","seekingalpha.com","valuewalk.com","reuters.com","forbes.com","marketwatch.com","investopedia.com","businessinsider.com","analystratings.com"},B39)))&gt;0,1,0)</f>
        <v>0</v>
      </c>
      <c r="O39" t="s">
        <v>1302</v>
      </c>
    </row>
    <row r="40" spans="1:15" x14ac:dyDescent="0.35">
      <c r="A40">
        <v>2.8169014084507</v>
      </c>
      <c r="B40" t="s">
        <v>54</v>
      </c>
      <c r="D40">
        <v>20160712174500</v>
      </c>
      <c r="E40" s="1">
        <f>IF(SUMPRODUCT(--ISNUMBER(SEARCH({"ECON_EARNINGSREPORT","ECON_STOCKMARKET"},C40)))&gt;0,1,0)</f>
        <v>0</v>
      </c>
      <c r="F40" s="1">
        <f>IF(SUMPRODUCT(--ISNUMBER(SEARCH({"ENV_"},C40)))&gt;0,1,0)</f>
        <v>0</v>
      </c>
      <c r="G40" s="1">
        <f>IF(SUMPRODUCT(--ISNUMBER(SEARCH({"DISCRIMINATION","HARASSMENT","HATE_SPEECH","GENDER_VIOLENCE"},C40)))&gt;0,1,0)</f>
        <v>0</v>
      </c>
      <c r="H40" s="1">
        <f>IF(SUMPRODUCT(--ISNUMBER(SEARCH({"LEGALIZE","LEGISLATION","TRIAL"},C40)))&gt;0,1,0)</f>
        <v>0</v>
      </c>
      <c r="I40" s="1">
        <f>IF(SUMPRODUCT(--ISNUMBER(SEARCH({"LEADER"},C40)))&gt;0,1,0)</f>
        <v>0</v>
      </c>
      <c r="J40" t="str">
        <f t="shared" si="0"/>
        <v>2016</v>
      </c>
      <c r="K40" t="str">
        <f t="shared" si="1"/>
        <v>07</v>
      </c>
      <c r="L40" t="str">
        <f t="shared" si="2"/>
        <v>12</v>
      </c>
      <c r="M40" s="2">
        <f t="shared" si="3"/>
        <v>42563.739583333336</v>
      </c>
      <c r="N40" s="1">
        <f>IF(SUMPRODUCT(--ISNUMBER(SEARCH({"nasdaq.com","bloomberg.com","wsj.com","seekingalpha.com","valuewalk.com","reuters.com","forbes.com","marketwatch.com","investopedia.com","businessinsider.com","analystratings.com"},B40)))&gt;0,1,0)</f>
        <v>0</v>
      </c>
      <c r="O40" t="s">
        <v>1302</v>
      </c>
    </row>
    <row r="41" spans="1:15" x14ac:dyDescent="0.35">
      <c r="A41">
        <v>-0.434782608695651</v>
      </c>
      <c r="B41" t="s">
        <v>17</v>
      </c>
      <c r="C41" t="s">
        <v>55</v>
      </c>
      <c r="D41">
        <v>20160913103000</v>
      </c>
      <c r="E41" s="1">
        <f>IF(SUMPRODUCT(--ISNUMBER(SEARCH({"ECON_EARNINGSREPORT","ECON_STOCKMARKET"},C41)))&gt;0,1,0)</f>
        <v>1</v>
      </c>
      <c r="F41" s="1">
        <f>IF(SUMPRODUCT(--ISNUMBER(SEARCH({"ENV_"},C41)))&gt;0,1,0)</f>
        <v>0</v>
      </c>
      <c r="G41" s="1">
        <f>IF(SUMPRODUCT(--ISNUMBER(SEARCH({"DISCRIMINATION","HARASSMENT","HATE_SPEECH","GENDER_VIOLENCE"},C41)))&gt;0,1,0)</f>
        <v>0</v>
      </c>
      <c r="H41" s="1">
        <f>IF(SUMPRODUCT(--ISNUMBER(SEARCH({"LEGALIZE","LEGISLATION","TRIAL"},C41)))&gt;0,1,0)</f>
        <v>0</v>
      </c>
      <c r="I41" s="1">
        <f>IF(SUMPRODUCT(--ISNUMBER(SEARCH({"LEADER"},C41)))&gt;0,1,0)</f>
        <v>0</v>
      </c>
      <c r="J41" t="str">
        <f t="shared" si="0"/>
        <v>2016</v>
      </c>
      <c r="K41" t="str">
        <f t="shared" si="1"/>
        <v>09</v>
      </c>
      <c r="L41" t="str">
        <f t="shared" si="2"/>
        <v>13</v>
      </c>
      <c r="M41" s="2">
        <f t="shared" si="3"/>
        <v>42626.4375</v>
      </c>
      <c r="N41" s="1">
        <f>IF(SUMPRODUCT(--ISNUMBER(SEARCH({"nasdaq.com","bloomberg.com","wsj.com","seekingalpha.com","valuewalk.com","reuters.com","forbes.com","marketwatch.com","investopedia.com","businessinsider.com","analystratings.com"},B41)))&gt;0,1,0)</f>
        <v>0</v>
      </c>
      <c r="O41" t="s">
        <v>1302</v>
      </c>
    </row>
    <row r="42" spans="1:15" x14ac:dyDescent="0.35">
      <c r="A42">
        <v>0.91264667535854005</v>
      </c>
      <c r="B42" t="s">
        <v>56</v>
      </c>
      <c r="D42">
        <v>20160708181500</v>
      </c>
      <c r="E42" s="1">
        <f>IF(SUMPRODUCT(--ISNUMBER(SEARCH({"ECON_EARNINGSREPORT","ECON_STOCKMARKET"},C42)))&gt;0,1,0)</f>
        <v>0</v>
      </c>
      <c r="F42" s="1">
        <f>IF(SUMPRODUCT(--ISNUMBER(SEARCH({"ENV_"},C42)))&gt;0,1,0)</f>
        <v>0</v>
      </c>
      <c r="G42" s="1">
        <f>IF(SUMPRODUCT(--ISNUMBER(SEARCH({"DISCRIMINATION","HARASSMENT","HATE_SPEECH","GENDER_VIOLENCE"},C42)))&gt;0,1,0)</f>
        <v>0</v>
      </c>
      <c r="H42" s="1">
        <f>IF(SUMPRODUCT(--ISNUMBER(SEARCH({"LEGALIZE","LEGISLATION","TRIAL"},C42)))&gt;0,1,0)</f>
        <v>0</v>
      </c>
      <c r="I42" s="1">
        <f>IF(SUMPRODUCT(--ISNUMBER(SEARCH({"LEADER"},C42)))&gt;0,1,0)</f>
        <v>0</v>
      </c>
      <c r="J42" t="str">
        <f t="shared" si="0"/>
        <v>2016</v>
      </c>
      <c r="K42" t="str">
        <f t="shared" si="1"/>
        <v>07</v>
      </c>
      <c r="L42" t="str">
        <f t="shared" si="2"/>
        <v>08</v>
      </c>
      <c r="M42" s="2">
        <f t="shared" si="3"/>
        <v>42559.760416666664</v>
      </c>
      <c r="N42" s="1">
        <f>IF(SUMPRODUCT(--ISNUMBER(SEARCH({"nasdaq.com","bloomberg.com","wsj.com","seekingalpha.com","valuewalk.com","reuters.com","forbes.com","marketwatch.com","investopedia.com","businessinsider.com","analystratings.com"},B42)))&gt;0,1,0)</f>
        <v>0</v>
      </c>
      <c r="O42" t="s">
        <v>1302</v>
      </c>
    </row>
    <row r="43" spans="1:15" x14ac:dyDescent="0.35">
      <c r="A43">
        <v>3.7037037037037002</v>
      </c>
      <c r="B43" t="s">
        <v>48</v>
      </c>
      <c r="C43" t="s">
        <v>57</v>
      </c>
      <c r="D43">
        <v>20160710110000</v>
      </c>
      <c r="E43" s="1">
        <f>IF(SUMPRODUCT(--ISNUMBER(SEARCH({"ECON_EARNINGSREPORT","ECON_STOCKMARKET"},C43)))&gt;0,1,0)</f>
        <v>1</v>
      </c>
      <c r="F43" s="1">
        <f>IF(SUMPRODUCT(--ISNUMBER(SEARCH({"ENV_"},C43)))&gt;0,1,0)</f>
        <v>0</v>
      </c>
      <c r="G43" s="1">
        <f>IF(SUMPRODUCT(--ISNUMBER(SEARCH({"DISCRIMINATION","HARASSMENT","HATE_SPEECH","GENDER_VIOLENCE"},C43)))&gt;0,1,0)</f>
        <v>0</v>
      </c>
      <c r="H43" s="1">
        <f>IF(SUMPRODUCT(--ISNUMBER(SEARCH({"LEGALIZE","LEGISLATION","TRIAL"},C43)))&gt;0,1,0)</f>
        <v>0</v>
      </c>
      <c r="I43" s="1">
        <f>IF(SUMPRODUCT(--ISNUMBER(SEARCH({"LEADER"},C43)))&gt;0,1,0)</f>
        <v>0</v>
      </c>
      <c r="J43" t="str">
        <f t="shared" si="0"/>
        <v>2016</v>
      </c>
      <c r="K43" t="str">
        <f t="shared" si="1"/>
        <v>07</v>
      </c>
      <c r="L43" t="str">
        <f t="shared" si="2"/>
        <v>10</v>
      </c>
      <c r="M43" s="2">
        <f t="shared" si="3"/>
        <v>42561.458333333336</v>
      </c>
      <c r="N43" s="1">
        <f>IF(SUMPRODUCT(--ISNUMBER(SEARCH({"nasdaq.com","bloomberg.com","wsj.com","seekingalpha.com","valuewalk.com","reuters.com","forbes.com","marketwatch.com","investopedia.com","businessinsider.com","analystratings.com"},B43)))&gt;0,1,0)</f>
        <v>1</v>
      </c>
      <c r="O43" t="s">
        <v>1302</v>
      </c>
    </row>
    <row r="44" spans="1:15" x14ac:dyDescent="0.35">
      <c r="A44">
        <v>3.0379746835443</v>
      </c>
      <c r="B44" t="s">
        <v>58</v>
      </c>
      <c r="C44" t="s">
        <v>59</v>
      </c>
      <c r="D44">
        <v>20160713191500</v>
      </c>
      <c r="E44" s="1">
        <f>IF(SUMPRODUCT(--ISNUMBER(SEARCH({"ECON_EARNINGSREPORT","ECON_STOCKMARKET"},C44)))&gt;0,1,0)</f>
        <v>0</v>
      </c>
      <c r="F44" s="1">
        <f>IF(SUMPRODUCT(--ISNUMBER(SEARCH({"ENV_"},C44)))&gt;0,1,0)</f>
        <v>0</v>
      </c>
      <c r="G44" s="1">
        <f>IF(SUMPRODUCT(--ISNUMBER(SEARCH({"DISCRIMINATION","HARASSMENT","HATE_SPEECH","GENDER_VIOLENCE"},C44)))&gt;0,1,0)</f>
        <v>0</v>
      </c>
      <c r="H44" s="1">
        <f>IF(SUMPRODUCT(--ISNUMBER(SEARCH({"LEGALIZE","LEGISLATION","TRIAL"},C44)))&gt;0,1,0)</f>
        <v>0</v>
      </c>
      <c r="I44" s="1">
        <f>IF(SUMPRODUCT(--ISNUMBER(SEARCH({"LEADER"},C44)))&gt;0,1,0)</f>
        <v>1</v>
      </c>
      <c r="J44" t="str">
        <f t="shared" si="0"/>
        <v>2016</v>
      </c>
      <c r="K44" t="str">
        <f t="shared" si="1"/>
        <v>07</v>
      </c>
      <c r="L44" t="str">
        <f t="shared" si="2"/>
        <v>13</v>
      </c>
      <c r="M44" s="2">
        <f t="shared" si="3"/>
        <v>42564.802083333336</v>
      </c>
      <c r="N44" s="1">
        <f>IF(SUMPRODUCT(--ISNUMBER(SEARCH({"nasdaq.com","bloomberg.com","wsj.com","seekingalpha.com","valuewalk.com","reuters.com","forbes.com","marketwatch.com","investopedia.com","businessinsider.com","analystratings.com"},B44)))&gt;0,1,0)</f>
        <v>0</v>
      </c>
      <c r="O44" t="s">
        <v>1302</v>
      </c>
    </row>
    <row r="45" spans="1:15" x14ac:dyDescent="0.35">
      <c r="A45">
        <v>3.5398230088495599</v>
      </c>
      <c r="B45" t="s">
        <v>17</v>
      </c>
      <c r="C45" t="s">
        <v>60</v>
      </c>
      <c r="D45">
        <v>20160703154500</v>
      </c>
      <c r="E45" s="1">
        <f>IF(SUMPRODUCT(--ISNUMBER(SEARCH({"ECON_EARNINGSREPORT","ECON_STOCKMARKET"},C45)))&gt;0,1,0)</f>
        <v>0</v>
      </c>
      <c r="F45" s="1">
        <f>IF(SUMPRODUCT(--ISNUMBER(SEARCH({"ENV_"},C45)))&gt;0,1,0)</f>
        <v>0</v>
      </c>
      <c r="G45" s="1">
        <f>IF(SUMPRODUCT(--ISNUMBER(SEARCH({"DISCRIMINATION","HARASSMENT","HATE_SPEECH","GENDER_VIOLENCE"},C45)))&gt;0,1,0)</f>
        <v>0</v>
      </c>
      <c r="H45" s="1">
        <f>IF(SUMPRODUCT(--ISNUMBER(SEARCH({"LEGALIZE","LEGISLATION","TRIAL"},C45)))&gt;0,1,0)</f>
        <v>0</v>
      </c>
      <c r="I45" s="1">
        <f>IF(SUMPRODUCT(--ISNUMBER(SEARCH({"LEADER"},C45)))&gt;0,1,0)</f>
        <v>0</v>
      </c>
      <c r="J45" t="str">
        <f t="shared" si="0"/>
        <v>2016</v>
      </c>
      <c r="K45" t="str">
        <f t="shared" si="1"/>
        <v>07</v>
      </c>
      <c r="L45" t="str">
        <f t="shared" si="2"/>
        <v>03</v>
      </c>
      <c r="M45" s="2">
        <f t="shared" si="3"/>
        <v>42554.65625</v>
      </c>
      <c r="N45" s="1">
        <f>IF(SUMPRODUCT(--ISNUMBER(SEARCH({"nasdaq.com","bloomberg.com","wsj.com","seekingalpha.com","valuewalk.com","reuters.com","forbes.com","marketwatch.com","investopedia.com","businessinsider.com","analystratings.com"},B45)))&gt;0,1,0)</f>
        <v>0</v>
      </c>
      <c r="O45" t="s">
        <v>1302</v>
      </c>
    </row>
    <row r="46" spans="1:15" x14ac:dyDescent="0.35">
      <c r="A46">
        <v>4.4083526682134604</v>
      </c>
      <c r="B46" t="s">
        <v>54</v>
      </c>
      <c r="C46" t="s">
        <v>61</v>
      </c>
      <c r="D46">
        <v>20160713171500</v>
      </c>
      <c r="E46" s="1">
        <f>IF(SUMPRODUCT(--ISNUMBER(SEARCH({"ECON_EARNINGSREPORT","ECON_STOCKMARKET"},C46)))&gt;0,1,0)</f>
        <v>1</v>
      </c>
      <c r="F46" s="1">
        <f>IF(SUMPRODUCT(--ISNUMBER(SEARCH({"ENV_"},C46)))&gt;0,1,0)</f>
        <v>0</v>
      </c>
      <c r="G46" s="1">
        <f>IF(SUMPRODUCT(--ISNUMBER(SEARCH({"DISCRIMINATION","HARASSMENT","HATE_SPEECH","GENDER_VIOLENCE"},C46)))&gt;0,1,0)</f>
        <v>0</v>
      </c>
      <c r="H46" s="1">
        <f>IF(SUMPRODUCT(--ISNUMBER(SEARCH({"LEGALIZE","LEGISLATION","TRIAL"},C46)))&gt;0,1,0)</f>
        <v>0</v>
      </c>
      <c r="I46" s="1">
        <f>IF(SUMPRODUCT(--ISNUMBER(SEARCH({"LEADER"},C46)))&gt;0,1,0)</f>
        <v>1</v>
      </c>
      <c r="J46" t="str">
        <f t="shared" si="0"/>
        <v>2016</v>
      </c>
      <c r="K46" t="str">
        <f t="shared" si="1"/>
        <v>07</v>
      </c>
      <c r="L46" t="str">
        <f t="shared" si="2"/>
        <v>13</v>
      </c>
      <c r="M46" s="2">
        <f t="shared" si="3"/>
        <v>42564.71875</v>
      </c>
      <c r="N46" s="1">
        <f>IF(SUMPRODUCT(--ISNUMBER(SEARCH({"nasdaq.com","bloomberg.com","wsj.com","seekingalpha.com","valuewalk.com","reuters.com","forbes.com","marketwatch.com","investopedia.com","businessinsider.com","analystratings.com"},B46)))&gt;0,1,0)</f>
        <v>0</v>
      </c>
      <c r="O46" t="s">
        <v>1302</v>
      </c>
    </row>
    <row r="47" spans="1:15" x14ac:dyDescent="0.35">
      <c r="A47">
        <v>0.88339222614840995</v>
      </c>
      <c r="B47" t="s">
        <v>62</v>
      </c>
      <c r="C47" t="s">
        <v>63</v>
      </c>
      <c r="D47">
        <v>20160620121500</v>
      </c>
      <c r="E47" s="1">
        <f>IF(SUMPRODUCT(--ISNUMBER(SEARCH({"ECON_EARNINGSREPORT","ECON_STOCKMARKET"},C47)))&gt;0,1,0)</f>
        <v>1</v>
      </c>
      <c r="F47" s="1">
        <f>IF(SUMPRODUCT(--ISNUMBER(SEARCH({"ENV_"},C47)))&gt;0,1,0)</f>
        <v>0</v>
      </c>
      <c r="G47" s="1">
        <f>IF(SUMPRODUCT(--ISNUMBER(SEARCH({"DISCRIMINATION","HARASSMENT","HATE_SPEECH","GENDER_VIOLENCE"},C47)))&gt;0,1,0)</f>
        <v>0</v>
      </c>
      <c r="H47" s="1">
        <f>IF(SUMPRODUCT(--ISNUMBER(SEARCH({"LEGALIZE","LEGISLATION","TRIAL"},C47)))&gt;0,1,0)</f>
        <v>0</v>
      </c>
      <c r="I47" s="1">
        <f>IF(SUMPRODUCT(--ISNUMBER(SEARCH({"LEADER"},C47)))&gt;0,1,0)</f>
        <v>0</v>
      </c>
      <c r="J47" t="str">
        <f t="shared" si="0"/>
        <v>2016</v>
      </c>
      <c r="K47" t="str">
        <f t="shared" si="1"/>
        <v>06</v>
      </c>
      <c r="L47" t="str">
        <f t="shared" si="2"/>
        <v>20</v>
      </c>
      <c r="M47" s="2">
        <f t="shared" si="3"/>
        <v>42541.510416666664</v>
      </c>
      <c r="N47" s="1">
        <f>IF(SUMPRODUCT(--ISNUMBER(SEARCH({"nasdaq.com","bloomberg.com","wsj.com","seekingalpha.com","valuewalk.com","reuters.com","forbes.com","marketwatch.com","investopedia.com","businessinsider.com","analystratings.com"},B47)))&gt;0,1,0)</f>
        <v>1</v>
      </c>
      <c r="O47" t="s">
        <v>1302</v>
      </c>
    </row>
    <row r="48" spans="1:15" x14ac:dyDescent="0.35">
      <c r="A48">
        <v>3.17460317460317</v>
      </c>
      <c r="B48" t="s">
        <v>64</v>
      </c>
      <c r="C48" t="s">
        <v>65</v>
      </c>
      <c r="D48">
        <v>20160725201500</v>
      </c>
      <c r="E48" s="1">
        <f>IF(SUMPRODUCT(--ISNUMBER(SEARCH({"ECON_EARNINGSREPORT","ECON_STOCKMARKET"},C48)))&gt;0,1,0)</f>
        <v>1</v>
      </c>
      <c r="F48" s="1">
        <f>IF(SUMPRODUCT(--ISNUMBER(SEARCH({"ENV_"},C48)))&gt;0,1,0)</f>
        <v>0</v>
      </c>
      <c r="G48" s="1">
        <f>IF(SUMPRODUCT(--ISNUMBER(SEARCH({"DISCRIMINATION","HARASSMENT","HATE_SPEECH","GENDER_VIOLENCE"},C48)))&gt;0,1,0)</f>
        <v>0</v>
      </c>
      <c r="H48" s="1">
        <f>IF(SUMPRODUCT(--ISNUMBER(SEARCH({"LEGALIZE","LEGISLATION","TRIAL"},C48)))&gt;0,1,0)</f>
        <v>0</v>
      </c>
      <c r="I48" s="1">
        <f>IF(SUMPRODUCT(--ISNUMBER(SEARCH({"LEADER"},C48)))&gt;0,1,0)</f>
        <v>0</v>
      </c>
      <c r="J48" t="str">
        <f t="shared" si="0"/>
        <v>2016</v>
      </c>
      <c r="K48" t="str">
        <f t="shared" si="1"/>
        <v>07</v>
      </c>
      <c r="L48" t="str">
        <f t="shared" si="2"/>
        <v>25</v>
      </c>
      <c r="M48" s="2">
        <f t="shared" si="3"/>
        <v>42576.84375</v>
      </c>
      <c r="N48" s="1">
        <f>IF(SUMPRODUCT(--ISNUMBER(SEARCH({"nasdaq.com","bloomberg.com","wsj.com","seekingalpha.com","valuewalk.com","reuters.com","forbes.com","marketwatch.com","investopedia.com","businessinsider.com","analystratings.com"},B48)))&gt;0,1,0)</f>
        <v>0</v>
      </c>
      <c r="O48" t="s">
        <v>1302</v>
      </c>
    </row>
    <row r="49" spans="1:15" x14ac:dyDescent="0.35">
      <c r="A49">
        <v>2.65339966832504</v>
      </c>
      <c r="B49" t="s">
        <v>58</v>
      </c>
      <c r="D49">
        <v>20160630213000</v>
      </c>
      <c r="E49" s="1">
        <f>IF(SUMPRODUCT(--ISNUMBER(SEARCH({"ECON_EARNINGSREPORT","ECON_STOCKMARKET"},C49)))&gt;0,1,0)</f>
        <v>0</v>
      </c>
      <c r="F49" s="1">
        <f>IF(SUMPRODUCT(--ISNUMBER(SEARCH({"ENV_"},C49)))&gt;0,1,0)</f>
        <v>0</v>
      </c>
      <c r="G49" s="1">
        <f>IF(SUMPRODUCT(--ISNUMBER(SEARCH({"DISCRIMINATION","HARASSMENT","HATE_SPEECH","GENDER_VIOLENCE"},C49)))&gt;0,1,0)</f>
        <v>0</v>
      </c>
      <c r="H49" s="1">
        <f>IF(SUMPRODUCT(--ISNUMBER(SEARCH({"LEGALIZE","LEGISLATION","TRIAL"},C49)))&gt;0,1,0)</f>
        <v>0</v>
      </c>
      <c r="I49" s="1">
        <f>IF(SUMPRODUCT(--ISNUMBER(SEARCH({"LEADER"},C49)))&gt;0,1,0)</f>
        <v>0</v>
      </c>
      <c r="J49" t="str">
        <f t="shared" si="0"/>
        <v>2016</v>
      </c>
      <c r="K49" t="str">
        <f t="shared" si="1"/>
        <v>06</v>
      </c>
      <c r="L49" t="str">
        <f t="shared" si="2"/>
        <v>30</v>
      </c>
      <c r="M49" s="2">
        <f t="shared" si="3"/>
        <v>42551.895833333336</v>
      </c>
      <c r="N49" s="1">
        <f>IF(SUMPRODUCT(--ISNUMBER(SEARCH({"nasdaq.com","bloomberg.com","wsj.com","seekingalpha.com","valuewalk.com","reuters.com","forbes.com","marketwatch.com","investopedia.com","businessinsider.com","analystratings.com"},B49)))&gt;0,1,0)</f>
        <v>0</v>
      </c>
      <c r="O49" t="s">
        <v>1302</v>
      </c>
    </row>
    <row r="50" spans="1:15" x14ac:dyDescent="0.35">
      <c r="A50">
        <v>2.3460410557184699</v>
      </c>
      <c r="B50" t="s">
        <v>66</v>
      </c>
      <c r="C50" t="s">
        <v>67</v>
      </c>
      <c r="D50">
        <v>20160713150000</v>
      </c>
      <c r="E50" s="1">
        <f>IF(SUMPRODUCT(--ISNUMBER(SEARCH({"ECON_EARNINGSREPORT","ECON_STOCKMARKET"},C50)))&gt;0,1,0)</f>
        <v>1</v>
      </c>
      <c r="F50" s="1">
        <f>IF(SUMPRODUCT(--ISNUMBER(SEARCH({"ENV_"},C50)))&gt;0,1,0)</f>
        <v>0</v>
      </c>
      <c r="G50" s="1">
        <f>IF(SUMPRODUCT(--ISNUMBER(SEARCH({"DISCRIMINATION","HARASSMENT","HATE_SPEECH","GENDER_VIOLENCE"},C50)))&gt;0,1,0)</f>
        <v>0</v>
      </c>
      <c r="H50" s="1">
        <f>IF(SUMPRODUCT(--ISNUMBER(SEARCH({"LEGALIZE","LEGISLATION","TRIAL"},C50)))&gt;0,1,0)</f>
        <v>0</v>
      </c>
      <c r="I50" s="1">
        <f>IF(SUMPRODUCT(--ISNUMBER(SEARCH({"LEADER"},C50)))&gt;0,1,0)</f>
        <v>1</v>
      </c>
      <c r="J50" t="str">
        <f t="shared" si="0"/>
        <v>2016</v>
      </c>
      <c r="K50" t="str">
        <f t="shared" si="1"/>
        <v>07</v>
      </c>
      <c r="L50" t="str">
        <f t="shared" si="2"/>
        <v>13</v>
      </c>
      <c r="M50" s="2">
        <f t="shared" si="3"/>
        <v>42564.625</v>
      </c>
      <c r="N50" s="1">
        <f>IF(SUMPRODUCT(--ISNUMBER(SEARCH({"nasdaq.com","bloomberg.com","wsj.com","seekingalpha.com","valuewalk.com","reuters.com","forbes.com","marketwatch.com","investopedia.com","businessinsider.com","analystratings.com"},B50)))&gt;0,1,0)</f>
        <v>0</v>
      </c>
      <c r="O50" t="s">
        <v>1302</v>
      </c>
    </row>
    <row r="51" spans="1:15" x14ac:dyDescent="0.35">
      <c r="A51">
        <v>1.5418502202643201</v>
      </c>
      <c r="B51" t="s">
        <v>54</v>
      </c>
      <c r="C51" t="s">
        <v>68</v>
      </c>
      <c r="D51">
        <v>20160628181500</v>
      </c>
      <c r="E51" s="1">
        <f>IF(SUMPRODUCT(--ISNUMBER(SEARCH({"ECON_EARNINGSREPORT","ECON_STOCKMARKET"},C51)))&gt;0,1,0)</f>
        <v>1</v>
      </c>
      <c r="F51" s="1">
        <f>IF(SUMPRODUCT(--ISNUMBER(SEARCH({"ENV_"},C51)))&gt;0,1,0)</f>
        <v>0</v>
      </c>
      <c r="G51" s="1">
        <f>IF(SUMPRODUCT(--ISNUMBER(SEARCH({"DISCRIMINATION","HARASSMENT","HATE_SPEECH","GENDER_VIOLENCE"},C51)))&gt;0,1,0)</f>
        <v>0</v>
      </c>
      <c r="H51" s="1">
        <f>IF(SUMPRODUCT(--ISNUMBER(SEARCH({"LEGALIZE","LEGISLATION","TRIAL"},C51)))&gt;0,1,0)</f>
        <v>0</v>
      </c>
      <c r="I51" s="1">
        <f>IF(SUMPRODUCT(--ISNUMBER(SEARCH({"LEADER"},C51)))&gt;0,1,0)</f>
        <v>0</v>
      </c>
      <c r="J51" t="str">
        <f t="shared" si="0"/>
        <v>2016</v>
      </c>
      <c r="K51" t="str">
        <f t="shared" si="1"/>
        <v>06</v>
      </c>
      <c r="L51" t="str">
        <f t="shared" si="2"/>
        <v>28</v>
      </c>
      <c r="M51" s="2">
        <f t="shared" si="3"/>
        <v>42549.760416666664</v>
      </c>
      <c r="N51" s="1">
        <f>IF(SUMPRODUCT(--ISNUMBER(SEARCH({"nasdaq.com","bloomberg.com","wsj.com","seekingalpha.com","valuewalk.com","reuters.com","forbes.com","marketwatch.com","investopedia.com","businessinsider.com","analystratings.com"},B51)))&gt;0,1,0)</f>
        <v>0</v>
      </c>
      <c r="O51" t="s">
        <v>1302</v>
      </c>
    </row>
    <row r="52" spans="1:15" x14ac:dyDescent="0.35">
      <c r="A52">
        <v>2.1153846153846199</v>
      </c>
      <c r="B52" t="s">
        <v>34</v>
      </c>
      <c r="C52" t="s">
        <v>69</v>
      </c>
      <c r="D52">
        <v>20160620153000</v>
      </c>
      <c r="E52" s="1">
        <f>IF(SUMPRODUCT(--ISNUMBER(SEARCH({"ECON_EARNINGSREPORT","ECON_STOCKMARKET"},C52)))&gt;0,1,0)</f>
        <v>1</v>
      </c>
      <c r="F52" s="1">
        <f>IF(SUMPRODUCT(--ISNUMBER(SEARCH({"ENV_"},C52)))&gt;0,1,0)</f>
        <v>0</v>
      </c>
      <c r="G52" s="1">
        <f>IF(SUMPRODUCT(--ISNUMBER(SEARCH({"DISCRIMINATION","HARASSMENT","HATE_SPEECH","GENDER_VIOLENCE"},C52)))&gt;0,1,0)</f>
        <v>0</v>
      </c>
      <c r="H52" s="1">
        <f>IF(SUMPRODUCT(--ISNUMBER(SEARCH({"LEGALIZE","LEGISLATION","TRIAL"},C52)))&gt;0,1,0)</f>
        <v>1</v>
      </c>
      <c r="I52" s="1">
        <f>IF(SUMPRODUCT(--ISNUMBER(SEARCH({"LEADER"},C52)))&gt;0,1,0)</f>
        <v>0</v>
      </c>
      <c r="J52" t="str">
        <f t="shared" si="0"/>
        <v>2016</v>
      </c>
      <c r="K52" t="str">
        <f t="shared" si="1"/>
        <v>06</v>
      </c>
      <c r="L52" t="str">
        <f t="shared" si="2"/>
        <v>20</v>
      </c>
      <c r="M52" s="2">
        <f t="shared" si="3"/>
        <v>42541.645833333336</v>
      </c>
      <c r="N52" s="1">
        <f>IF(SUMPRODUCT(--ISNUMBER(SEARCH({"nasdaq.com","bloomberg.com","wsj.com","seekingalpha.com","valuewalk.com","reuters.com","forbes.com","marketwatch.com","investopedia.com","businessinsider.com","analystratings.com"},B52)))&gt;0,1,0)</f>
        <v>0</v>
      </c>
      <c r="O52" t="s">
        <v>1302</v>
      </c>
    </row>
    <row r="53" spans="1:15" x14ac:dyDescent="0.35">
      <c r="A53">
        <v>1.72786177105832</v>
      </c>
      <c r="B53" t="s">
        <v>54</v>
      </c>
      <c r="D53">
        <v>20160706164500</v>
      </c>
      <c r="E53" s="1">
        <f>IF(SUMPRODUCT(--ISNUMBER(SEARCH({"ECON_EARNINGSREPORT","ECON_STOCKMARKET"},C53)))&gt;0,1,0)</f>
        <v>0</v>
      </c>
      <c r="F53" s="1">
        <f>IF(SUMPRODUCT(--ISNUMBER(SEARCH({"ENV_"},C53)))&gt;0,1,0)</f>
        <v>0</v>
      </c>
      <c r="G53" s="1">
        <f>IF(SUMPRODUCT(--ISNUMBER(SEARCH({"DISCRIMINATION","HARASSMENT","HATE_SPEECH","GENDER_VIOLENCE"},C53)))&gt;0,1,0)</f>
        <v>0</v>
      </c>
      <c r="H53" s="1">
        <f>IF(SUMPRODUCT(--ISNUMBER(SEARCH({"LEGALIZE","LEGISLATION","TRIAL"},C53)))&gt;0,1,0)</f>
        <v>0</v>
      </c>
      <c r="I53" s="1">
        <f>IF(SUMPRODUCT(--ISNUMBER(SEARCH({"LEADER"},C53)))&gt;0,1,0)</f>
        <v>0</v>
      </c>
      <c r="J53" t="str">
        <f t="shared" si="0"/>
        <v>2016</v>
      </c>
      <c r="K53" t="str">
        <f t="shared" si="1"/>
        <v>07</v>
      </c>
      <c r="L53" t="str">
        <f t="shared" si="2"/>
        <v>06</v>
      </c>
      <c r="M53" s="2">
        <f t="shared" si="3"/>
        <v>42557.697916666664</v>
      </c>
      <c r="N53" s="1">
        <f>IF(SUMPRODUCT(--ISNUMBER(SEARCH({"nasdaq.com","bloomberg.com","wsj.com","seekingalpha.com","valuewalk.com","reuters.com","forbes.com","marketwatch.com","investopedia.com","businessinsider.com","analystratings.com"},B53)))&gt;0,1,0)</f>
        <v>0</v>
      </c>
      <c r="O53" t="s">
        <v>1302</v>
      </c>
    </row>
    <row r="54" spans="1:15" x14ac:dyDescent="0.35">
      <c r="A54">
        <v>3.1796502384737702</v>
      </c>
      <c r="B54" t="s">
        <v>70</v>
      </c>
      <c r="D54">
        <v>20160721214500</v>
      </c>
      <c r="E54" s="1">
        <f>IF(SUMPRODUCT(--ISNUMBER(SEARCH({"ECON_EARNINGSREPORT","ECON_STOCKMARKET"},C54)))&gt;0,1,0)</f>
        <v>0</v>
      </c>
      <c r="F54" s="1">
        <f>IF(SUMPRODUCT(--ISNUMBER(SEARCH({"ENV_"},C54)))&gt;0,1,0)</f>
        <v>0</v>
      </c>
      <c r="G54" s="1">
        <f>IF(SUMPRODUCT(--ISNUMBER(SEARCH({"DISCRIMINATION","HARASSMENT","HATE_SPEECH","GENDER_VIOLENCE"},C54)))&gt;0,1,0)</f>
        <v>0</v>
      </c>
      <c r="H54" s="1">
        <f>IF(SUMPRODUCT(--ISNUMBER(SEARCH({"LEGALIZE","LEGISLATION","TRIAL"},C54)))&gt;0,1,0)</f>
        <v>0</v>
      </c>
      <c r="I54" s="1">
        <f>IF(SUMPRODUCT(--ISNUMBER(SEARCH({"LEADER"},C54)))&gt;0,1,0)</f>
        <v>0</v>
      </c>
      <c r="J54" t="str">
        <f t="shared" si="0"/>
        <v>2016</v>
      </c>
      <c r="K54" t="str">
        <f t="shared" si="1"/>
        <v>07</v>
      </c>
      <c r="L54" t="str">
        <f t="shared" si="2"/>
        <v>21</v>
      </c>
      <c r="M54" s="2">
        <f t="shared" si="3"/>
        <v>42572.90625</v>
      </c>
      <c r="N54" s="1">
        <f>IF(SUMPRODUCT(--ISNUMBER(SEARCH({"nasdaq.com","bloomberg.com","wsj.com","seekingalpha.com","valuewalk.com","reuters.com","forbes.com","marketwatch.com","investopedia.com","businessinsider.com","analystratings.com"},B54)))&gt;0,1,0)</f>
        <v>0</v>
      </c>
      <c r="O54" t="s">
        <v>1302</v>
      </c>
    </row>
    <row r="55" spans="1:15" x14ac:dyDescent="0.35">
      <c r="A55">
        <v>-2.42763772175537</v>
      </c>
      <c r="B55" t="s">
        <v>17</v>
      </c>
      <c r="C55" t="s">
        <v>71</v>
      </c>
      <c r="D55">
        <v>20160721204500</v>
      </c>
      <c r="E55" s="1">
        <f>IF(SUMPRODUCT(--ISNUMBER(SEARCH({"ECON_EARNINGSREPORT","ECON_STOCKMARKET"},C55)))&gt;0,1,0)</f>
        <v>0</v>
      </c>
      <c r="F55" s="1">
        <f>IF(SUMPRODUCT(--ISNUMBER(SEARCH({"ENV_"},C55)))&gt;0,1,0)</f>
        <v>0</v>
      </c>
      <c r="G55" s="1">
        <f>IF(SUMPRODUCT(--ISNUMBER(SEARCH({"DISCRIMINATION","HARASSMENT","HATE_SPEECH","GENDER_VIOLENCE"},C55)))&gt;0,1,0)</f>
        <v>0</v>
      </c>
      <c r="H55" s="1">
        <f>IF(SUMPRODUCT(--ISNUMBER(SEARCH({"LEGALIZE","LEGISLATION","TRIAL"},C55)))&gt;0,1,0)</f>
        <v>0</v>
      </c>
      <c r="I55" s="1">
        <f>IF(SUMPRODUCT(--ISNUMBER(SEARCH({"LEADER"},C55)))&gt;0,1,0)</f>
        <v>0</v>
      </c>
      <c r="J55" t="str">
        <f t="shared" si="0"/>
        <v>2016</v>
      </c>
      <c r="K55" t="str">
        <f t="shared" si="1"/>
        <v>07</v>
      </c>
      <c r="L55" t="str">
        <f t="shared" si="2"/>
        <v>21</v>
      </c>
      <c r="M55" s="2">
        <f t="shared" si="3"/>
        <v>42572.864583333336</v>
      </c>
      <c r="N55" s="1">
        <f>IF(SUMPRODUCT(--ISNUMBER(SEARCH({"nasdaq.com","bloomberg.com","wsj.com","seekingalpha.com","valuewalk.com","reuters.com","forbes.com","marketwatch.com","investopedia.com","businessinsider.com","analystratings.com"},B55)))&gt;0,1,0)</f>
        <v>0</v>
      </c>
      <c r="O55" t="s">
        <v>1302</v>
      </c>
    </row>
    <row r="56" spans="1:15" x14ac:dyDescent="0.35">
      <c r="A56">
        <v>3.125</v>
      </c>
      <c r="B56" t="s">
        <v>54</v>
      </c>
      <c r="D56">
        <v>20160831150000</v>
      </c>
      <c r="E56" s="1">
        <f>IF(SUMPRODUCT(--ISNUMBER(SEARCH({"ECON_EARNINGSREPORT","ECON_STOCKMARKET"},C56)))&gt;0,1,0)</f>
        <v>0</v>
      </c>
      <c r="F56" s="1">
        <f>IF(SUMPRODUCT(--ISNUMBER(SEARCH({"ENV_"},C56)))&gt;0,1,0)</f>
        <v>0</v>
      </c>
      <c r="G56" s="1">
        <f>IF(SUMPRODUCT(--ISNUMBER(SEARCH({"DISCRIMINATION","HARASSMENT","HATE_SPEECH","GENDER_VIOLENCE"},C56)))&gt;0,1,0)</f>
        <v>0</v>
      </c>
      <c r="H56" s="1">
        <f>IF(SUMPRODUCT(--ISNUMBER(SEARCH({"LEGALIZE","LEGISLATION","TRIAL"},C56)))&gt;0,1,0)</f>
        <v>0</v>
      </c>
      <c r="I56" s="1">
        <f>IF(SUMPRODUCT(--ISNUMBER(SEARCH({"LEADER"},C56)))&gt;0,1,0)</f>
        <v>0</v>
      </c>
      <c r="J56" t="str">
        <f t="shared" si="0"/>
        <v>2016</v>
      </c>
      <c r="K56" t="str">
        <f t="shared" si="1"/>
        <v>08</v>
      </c>
      <c r="L56" t="str">
        <f t="shared" si="2"/>
        <v>31</v>
      </c>
      <c r="M56" s="2">
        <f t="shared" si="3"/>
        <v>42613.625</v>
      </c>
      <c r="N56" s="1">
        <f>IF(SUMPRODUCT(--ISNUMBER(SEARCH({"nasdaq.com","bloomberg.com","wsj.com","seekingalpha.com","valuewalk.com","reuters.com","forbes.com","marketwatch.com","investopedia.com","businessinsider.com","analystratings.com"},B56)))&gt;0,1,0)</f>
        <v>0</v>
      </c>
      <c r="O56" t="s">
        <v>1302</v>
      </c>
    </row>
    <row r="57" spans="1:15" x14ac:dyDescent="0.35">
      <c r="A57">
        <v>0.92838196286472197</v>
      </c>
      <c r="B57" t="s">
        <v>32</v>
      </c>
      <c r="C57" t="s">
        <v>72</v>
      </c>
      <c r="D57">
        <v>20160802144500</v>
      </c>
      <c r="E57" s="1">
        <f>IF(SUMPRODUCT(--ISNUMBER(SEARCH({"ECON_EARNINGSREPORT","ECON_STOCKMARKET"},C57)))&gt;0,1,0)</f>
        <v>1</v>
      </c>
      <c r="F57" s="1">
        <f>IF(SUMPRODUCT(--ISNUMBER(SEARCH({"ENV_"},C57)))&gt;0,1,0)</f>
        <v>0</v>
      </c>
      <c r="G57" s="1">
        <f>IF(SUMPRODUCT(--ISNUMBER(SEARCH({"DISCRIMINATION","HARASSMENT","HATE_SPEECH","GENDER_VIOLENCE"},C57)))&gt;0,1,0)</f>
        <v>0</v>
      </c>
      <c r="H57" s="1">
        <f>IF(SUMPRODUCT(--ISNUMBER(SEARCH({"LEGALIZE","LEGISLATION","TRIAL"},C57)))&gt;0,1,0)</f>
        <v>0</v>
      </c>
      <c r="I57" s="1">
        <f>IF(SUMPRODUCT(--ISNUMBER(SEARCH({"LEADER"},C57)))&gt;0,1,0)</f>
        <v>0</v>
      </c>
      <c r="J57" t="str">
        <f t="shared" si="0"/>
        <v>2016</v>
      </c>
      <c r="K57" t="str">
        <f t="shared" si="1"/>
        <v>08</v>
      </c>
      <c r="L57" t="str">
        <f t="shared" si="2"/>
        <v>02</v>
      </c>
      <c r="M57" s="2">
        <f t="shared" si="3"/>
        <v>42584.614583333336</v>
      </c>
      <c r="N57" s="1">
        <f>IF(SUMPRODUCT(--ISNUMBER(SEARCH({"nasdaq.com","bloomberg.com","wsj.com","seekingalpha.com","valuewalk.com","reuters.com","forbes.com","marketwatch.com","investopedia.com","businessinsider.com","analystratings.com"},B57)))&gt;0,1,0)</f>
        <v>0</v>
      </c>
      <c r="O57" t="s">
        <v>1302</v>
      </c>
    </row>
    <row r="58" spans="1:15" x14ac:dyDescent="0.35">
      <c r="A58">
        <v>3.5281146637265701</v>
      </c>
      <c r="B58" t="s">
        <v>46</v>
      </c>
      <c r="C58" t="s">
        <v>7</v>
      </c>
      <c r="D58">
        <v>20160716010000</v>
      </c>
      <c r="E58" s="1">
        <f>IF(SUMPRODUCT(--ISNUMBER(SEARCH({"ECON_EARNINGSREPORT","ECON_STOCKMARKET"},C58)))&gt;0,1,0)</f>
        <v>0</v>
      </c>
      <c r="F58" s="1">
        <f>IF(SUMPRODUCT(--ISNUMBER(SEARCH({"ENV_"},C58)))&gt;0,1,0)</f>
        <v>0</v>
      </c>
      <c r="G58" s="1">
        <f>IF(SUMPRODUCT(--ISNUMBER(SEARCH({"DISCRIMINATION","HARASSMENT","HATE_SPEECH","GENDER_VIOLENCE"},C58)))&gt;0,1,0)</f>
        <v>0</v>
      </c>
      <c r="H58" s="1">
        <f>IF(SUMPRODUCT(--ISNUMBER(SEARCH({"LEGALIZE","LEGISLATION","TRIAL"},C58)))&gt;0,1,0)</f>
        <v>0</v>
      </c>
      <c r="I58" s="1">
        <f>IF(SUMPRODUCT(--ISNUMBER(SEARCH({"LEADER"},C58)))&gt;0,1,0)</f>
        <v>0</v>
      </c>
      <c r="J58" t="str">
        <f t="shared" si="0"/>
        <v>2016</v>
      </c>
      <c r="K58" t="str">
        <f t="shared" si="1"/>
        <v>07</v>
      </c>
      <c r="L58" t="str">
        <f t="shared" si="2"/>
        <v>16</v>
      </c>
      <c r="M58" s="2">
        <f t="shared" si="3"/>
        <v>42567.041666666664</v>
      </c>
      <c r="N58" s="1">
        <f>IF(SUMPRODUCT(--ISNUMBER(SEARCH({"nasdaq.com","bloomberg.com","wsj.com","seekingalpha.com","valuewalk.com","reuters.com","forbes.com","marketwatch.com","investopedia.com","businessinsider.com","analystratings.com"},B58)))&gt;0,1,0)</f>
        <v>0</v>
      </c>
      <c r="O58" t="s">
        <v>1302</v>
      </c>
    </row>
    <row r="59" spans="1:15" x14ac:dyDescent="0.35">
      <c r="A59">
        <v>-0.26109660574412502</v>
      </c>
      <c r="B59" t="s">
        <v>73</v>
      </c>
      <c r="C59" t="s">
        <v>74</v>
      </c>
      <c r="D59">
        <v>20160726033000</v>
      </c>
      <c r="E59" s="1">
        <f>IF(SUMPRODUCT(--ISNUMBER(SEARCH({"ECON_EARNINGSREPORT","ECON_STOCKMARKET"},C59)))&gt;0,1,0)</f>
        <v>0</v>
      </c>
      <c r="F59" s="1">
        <f>IF(SUMPRODUCT(--ISNUMBER(SEARCH({"ENV_"},C59)))&gt;0,1,0)</f>
        <v>0</v>
      </c>
      <c r="G59" s="1">
        <f>IF(SUMPRODUCT(--ISNUMBER(SEARCH({"DISCRIMINATION","HARASSMENT","HATE_SPEECH","GENDER_VIOLENCE"},C59)))&gt;0,1,0)</f>
        <v>0</v>
      </c>
      <c r="H59" s="1">
        <f>IF(SUMPRODUCT(--ISNUMBER(SEARCH({"LEGALIZE","LEGISLATION","TRIAL"},C59)))&gt;0,1,0)</f>
        <v>0</v>
      </c>
      <c r="I59" s="1">
        <f>IF(SUMPRODUCT(--ISNUMBER(SEARCH({"LEADER"},C59)))&gt;0,1,0)</f>
        <v>1</v>
      </c>
      <c r="J59" t="str">
        <f t="shared" si="0"/>
        <v>2016</v>
      </c>
      <c r="K59" t="str">
        <f t="shared" si="1"/>
        <v>07</v>
      </c>
      <c r="L59" t="str">
        <f t="shared" si="2"/>
        <v>26</v>
      </c>
      <c r="M59" s="2">
        <f t="shared" si="3"/>
        <v>42577.145833333336</v>
      </c>
      <c r="N59" s="1">
        <f>IF(SUMPRODUCT(--ISNUMBER(SEARCH({"nasdaq.com","bloomberg.com","wsj.com","seekingalpha.com","valuewalk.com","reuters.com","forbes.com","marketwatch.com","investopedia.com","businessinsider.com","analystratings.com"},B59)))&gt;0,1,0)</f>
        <v>0</v>
      </c>
      <c r="O59" t="s">
        <v>1302</v>
      </c>
    </row>
    <row r="60" spans="1:15" x14ac:dyDescent="0.35">
      <c r="A60">
        <v>2.00333889816361</v>
      </c>
      <c r="B60" t="s">
        <v>75</v>
      </c>
      <c r="C60" t="s">
        <v>76</v>
      </c>
      <c r="D60">
        <v>20160722143000</v>
      </c>
      <c r="E60" s="1">
        <f>IF(SUMPRODUCT(--ISNUMBER(SEARCH({"ECON_EARNINGSREPORT","ECON_STOCKMARKET"},C60)))&gt;0,1,0)</f>
        <v>1</v>
      </c>
      <c r="F60" s="1">
        <f>IF(SUMPRODUCT(--ISNUMBER(SEARCH({"ENV_"},C60)))&gt;0,1,0)</f>
        <v>0</v>
      </c>
      <c r="G60" s="1">
        <f>IF(SUMPRODUCT(--ISNUMBER(SEARCH({"DISCRIMINATION","HARASSMENT","HATE_SPEECH","GENDER_VIOLENCE"},C60)))&gt;0,1,0)</f>
        <v>0</v>
      </c>
      <c r="H60" s="1">
        <f>IF(SUMPRODUCT(--ISNUMBER(SEARCH({"LEGALIZE","LEGISLATION","TRIAL"},C60)))&gt;0,1,0)</f>
        <v>0</v>
      </c>
      <c r="I60" s="1">
        <f>IF(SUMPRODUCT(--ISNUMBER(SEARCH({"LEADER"},C60)))&gt;0,1,0)</f>
        <v>0</v>
      </c>
      <c r="J60" t="str">
        <f t="shared" si="0"/>
        <v>2016</v>
      </c>
      <c r="K60" t="str">
        <f t="shared" si="1"/>
        <v>07</v>
      </c>
      <c r="L60" t="str">
        <f t="shared" si="2"/>
        <v>22</v>
      </c>
      <c r="M60" s="2">
        <f t="shared" si="3"/>
        <v>42573.604166666664</v>
      </c>
      <c r="N60" s="1">
        <f>IF(SUMPRODUCT(--ISNUMBER(SEARCH({"nasdaq.com","bloomberg.com","wsj.com","seekingalpha.com","valuewalk.com","reuters.com","forbes.com","marketwatch.com","investopedia.com","businessinsider.com","analystratings.com"},B60)))&gt;0,1,0)</f>
        <v>0</v>
      </c>
      <c r="O60" t="s">
        <v>1302</v>
      </c>
    </row>
    <row r="61" spans="1:15" x14ac:dyDescent="0.35">
      <c r="A61">
        <v>3.9592760180995499</v>
      </c>
      <c r="B61" t="s">
        <v>46</v>
      </c>
      <c r="C61" t="s">
        <v>7</v>
      </c>
      <c r="D61">
        <v>20160807161500</v>
      </c>
      <c r="E61" s="1">
        <f>IF(SUMPRODUCT(--ISNUMBER(SEARCH({"ECON_EARNINGSREPORT","ECON_STOCKMARKET"},C61)))&gt;0,1,0)</f>
        <v>0</v>
      </c>
      <c r="F61" s="1">
        <f>IF(SUMPRODUCT(--ISNUMBER(SEARCH({"ENV_"},C61)))&gt;0,1,0)</f>
        <v>0</v>
      </c>
      <c r="G61" s="1">
        <f>IF(SUMPRODUCT(--ISNUMBER(SEARCH({"DISCRIMINATION","HARASSMENT","HATE_SPEECH","GENDER_VIOLENCE"},C61)))&gt;0,1,0)</f>
        <v>0</v>
      </c>
      <c r="H61" s="1">
        <f>IF(SUMPRODUCT(--ISNUMBER(SEARCH({"LEGALIZE","LEGISLATION","TRIAL"},C61)))&gt;0,1,0)</f>
        <v>0</v>
      </c>
      <c r="I61" s="1">
        <f>IF(SUMPRODUCT(--ISNUMBER(SEARCH({"LEADER"},C61)))&gt;0,1,0)</f>
        <v>0</v>
      </c>
      <c r="J61" t="str">
        <f t="shared" si="0"/>
        <v>2016</v>
      </c>
      <c r="K61" t="str">
        <f t="shared" si="1"/>
        <v>08</v>
      </c>
      <c r="L61" t="str">
        <f t="shared" si="2"/>
        <v>07</v>
      </c>
      <c r="M61" s="2">
        <f t="shared" si="3"/>
        <v>42589.677083333336</v>
      </c>
      <c r="N61" s="1">
        <f>IF(SUMPRODUCT(--ISNUMBER(SEARCH({"nasdaq.com","bloomberg.com","wsj.com","seekingalpha.com","valuewalk.com","reuters.com","forbes.com","marketwatch.com","investopedia.com","businessinsider.com","analystratings.com"},B61)))&gt;0,1,0)</f>
        <v>0</v>
      </c>
      <c r="O61" t="s">
        <v>1302</v>
      </c>
    </row>
    <row r="62" spans="1:15" x14ac:dyDescent="0.35">
      <c r="A62">
        <v>2.26648351648352</v>
      </c>
      <c r="B62" t="s">
        <v>73</v>
      </c>
      <c r="C62" t="s">
        <v>77</v>
      </c>
      <c r="D62">
        <v>20160807164500</v>
      </c>
      <c r="E62" s="1">
        <f>IF(SUMPRODUCT(--ISNUMBER(SEARCH({"ECON_EARNINGSREPORT","ECON_STOCKMARKET"},C62)))&gt;0,1,0)</f>
        <v>0</v>
      </c>
      <c r="F62" s="1">
        <f>IF(SUMPRODUCT(--ISNUMBER(SEARCH({"ENV_"},C62)))&gt;0,1,0)</f>
        <v>0</v>
      </c>
      <c r="G62" s="1">
        <f>IF(SUMPRODUCT(--ISNUMBER(SEARCH({"DISCRIMINATION","HARASSMENT","HATE_SPEECH","GENDER_VIOLENCE"},C62)))&gt;0,1,0)</f>
        <v>0</v>
      </c>
      <c r="H62" s="1">
        <f>IF(SUMPRODUCT(--ISNUMBER(SEARCH({"LEGALIZE","LEGISLATION","TRIAL"},C62)))&gt;0,1,0)</f>
        <v>0</v>
      </c>
      <c r="I62" s="1">
        <f>IF(SUMPRODUCT(--ISNUMBER(SEARCH({"LEADER"},C62)))&gt;0,1,0)</f>
        <v>0</v>
      </c>
      <c r="J62" t="str">
        <f t="shared" si="0"/>
        <v>2016</v>
      </c>
      <c r="K62" t="str">
        <f t="shared" si="1"/>
        <v>08</v>
      </c>
      <c r="L62" t="str">
        <f t="shared" si="2"/>
        <v>07</v>
      </c>
      <c r="M62" s="2">
        <f t="shared" si="3"/>
        <v>42589.697916666664</v>
      </c>
      <c r="N62" s="1">
        <f>IF(SUMPRODUCT(--ISNUMBER(SEARCH({"nasdaq.com","bloomberg.com","wsj.com","seekingalpha.com","valuewalk.com","reuters.com","forbes.com","marketwatch.com","investopedia.com","businessinsider.com","analystratings.com"},B62)))&gt;0,1,0)</f>
        <v>0</v>
      </c>
      <c r="O62" t="s">
        <v>1302</v>
      </c>
    </row>
    <row r="63" spans="1:15" x14ac:dyDescent="0.35">
      <c r="A63">
        <v>-1.7154389505549901</v>
      </c>
      <c r="B63" t="s">
        <v>78</v>
      </c>
      <c r="C63" t="s">
        <v>79</v>
      </c>
      <c r="D63">
        <v>20160629173000</v>
      </c>
      <c r="E63" s="1">
        <f>IF(SUMPRODUCT(--ISNUMBER(SEARCH({"ECON_EARNINGSREPORT","ECON_STOCKMARKET"},C63)))&gt;0,1,0)</f>
        <v>1</v>
      </c>
      <c r="F63" s="1">
        <f>IF(SUMPRODUCT(--ISNUMBER(SEARCH({"ENV_"},C63)))&gt;0,1,0)</f>
        <v>0</v>
      </c>
      <c r="G63" s="1">
        <f>IF(SUMPRODUCT(--ISNUMBER(SEARCH({"DISCRIMINATION","HARASSMENT","HATE_SPEECH","GENDER_VIOLENCE"},C63)))&gt;0,1,0)</f>
        <v>0</v>
      </c>
      <c r="H63" s="1">
        <f>IF(SUMPRODUCT(--ISNUMBER(SEARCH({"LEGALIZE","LEGISLATION","TRIAL"},C63)))&gt;0,1,0)</f>
        <v>0</v>
      </c>
      <c r="I63" s="1">
        <f>IF(SUMPRODUCT(--ISNUMBER(SEARCH({"LEADER"},C63)))&gt;0,1,0)</f>
        <v>0</v>
      </c>
      <c r="J63" t="str">
        <f t="shared" si="0"/>
        <v>2016</v>
      </c>
      <c r="K63" t="str">
        <f t="shared" si="1"/>
        <v>06</v>
      </c>
      <c r="L63" t="str">
        <f t="shared" si="2"/>
        <v>29</v>
      </c>
      <c r="M63" s="2">
        <f t="shared" si="3"/>
        <v>42550.729166666664</v>
      </c>
      <c r="N63" s="1">
        <f>IF(SUMPRODUCT(--ISNUMBER(SEARCH({"nasdaq.com","bloomberg.com","wsj.com","seekingalpha.com","valuewalk.com","reuters.com","forbes.com","marketwatch.com","investopedia.com","businessinsider.com","analystratings.com"},B63)))&gt;0,1,0)</f>
        <v>1</v>
      </c>
      <c r="O63" t="s">
        <v>1302</v>
      </c>
    </row>
    <row r="64" spans="1:15" x14ac:dyDescent="0.35">
      <c r="A64">
        <v>2.4024024024024002</v>
      </c>
      <c r="B64" t="s">
        <v>43</v>
      </c>
      <c r="C64" t="s">
        <v>80</v>
      </c>
      <c r="D64">
        <v>20160804110000</v>
      </c>
      <c r="E64" s="1">
        <f>IF(SUMPRODUCT(--ISNUMBER(SEARCH({"ECON_EARNINGSREPORT","ECON_STOCKMARKET"},C64)))&gt;0,1,0)</f>
        <v>1</v>
      </c>
      <c r="F64" s="1">
        <f>IF(SUMPRODUCT(--ISNUMBER(SEARCH({"ENV_"},C64)))&gt;0,1,0)</f>
        <v>0</v>
      </c>
      <c r="G64" s="1">
        <f>IF(SUMPRODUCT(--ISNUMBER(SEARCH({"DISCRIMINATION","HARASSMENT","HATE_SPEECH","GENDER_VIOLENCE"},C64)))&gt;0,1,0)</f>
        <v>0</v>
      </c>
      <c r="H64" s="1">
        <f>IF(SUMPRODUCT(--ISNUMBER(SEARCH({"LEGALIZE","LEGISLATION","TRIAL"},C64)))&gt;0,1,0)</f>
        <v>0</v>
      </c>
      <c r="I64" s="1">
        <f>IF(SUMPRODUCT(--ISNUMBER(SEARCH({"LEADER"},C64)))&gt;0,1,0)</f>
        <v>0</v>
      </c>
      <c r="J64" t="str">
        <f t="shared" si="0"/>
        <v>2016</v>
      </c>
      <c r="K64" t="str">
        <f t="shared" si="1"/>
        <v>08</v>
      </c>
      <c r="L64" t="str">
        <f t="shared" si="2"/>
        <v>04</v>
      </c>
      <c r="M64" s="2">
        <f t="shared" si="3"/>
        <v>42586.458333333336</v>
      </c>
      <c r="N64" s="1">
        <f>IF(SUMPRODUCT(--ISNUMBER(SEARCH({"nasdaq.com","bloomberg.com","wsj.com","seekingalpha.com","valuewalk.com","reuters.com","forbes.com","marketwatch.com","investopedia.com","businessinsider.com","analystratings.com"},B64)))&gt;0,1,0)</f>
        <v>0</v>
      </c>
      <c r="O64" t="s">
        <v>1302</v>
      </c>
    </row>
    <row r="65" spans="1:15" x14ac:dyDescent="0.35">
      <c r="A65">
        <v>0.77922077922077904</v>
      </c>
      <c r="B65" t="s">
        <v>12</v>
      </c>
      <c r="D65">
        <v>20160708230000</v>
      </c>
      <c r="E65" s="1">
        <f>IF(SUMPRODUCT(--ISNUMBER(SEARCH({"ECON_EARNINGSREPORT","ECON_STOCKMARKET"},C65)))&gt;0,1,0)</f>
        <v>0</v>
      </c>
      <c r="F65" s="1">
        <f>IF(SUMPRODUCT(--ISNUMBER(SEARCH({"ENV_"},C65)))&gt;0,1,0)</f>
        <v>0</v>
      </c>
      <c r="G65" s="1">
        <f>IF(SUMPRODUCT(--ISNUMBER(SEARCH({"DISCRIMINATION","HARASSMENT","HATE_SPEECH","GENDER_VIOLENCE"},C65)))&gt;0,1,0)</f>
        <v>0</v>
      </c>
      <c r="H65" s="1">
        <f>IF(SUMPRODUCT(--ISNUMBER(SEARCH({"LEGALIZE","LEGISLATION","TRIAL"},C65)))&gt;0,1,0)</f>
        <v>0</v>
      </c>
      <c r="I65" s="1">
        <f>IF(SUMPRODUCT(--ISNUMBER(SEARCH({"LEADER"},C65)))&gt;0,1,0)</f>
        <v>0</v>
      </c>
      <c r="J65" t="str">
        <f t="shared" si="0"/>
        <v>2016</v>
      </c>
      <c r="K65" t="str">
        <f t="shared" si="1"/>
        <v>07</v>
      </c>
      <c r="L65" t="str">
        <f t="shared" si="2"/>
        <v>08</v>
      </c>
      <c r="M65" s="2">
        <f t="shared" si="3"/>
        <v>42559.958333333336</v>
      </c>
      <c r="N65" s="1">
        <f>IF(SUMPRODUCT(--ISNUMBER(SEARCH({"nasdaq.com","bloomberg.com","wsj.com","seekingalpha.com","valuewalk.com","reuters.com","forbes.com","marketwatch.com","investopedia.com","businessinsider.com","analystratings.com"},B65)))&gt;0,1,0)</f>
        <v>1</v>
      </c>
      <c r="O65" t="s">
        <v>1302</v>
      </c>
    </row>
    <row r="66" spans="1:15" x14ac:dyDescent="0.35">
      <c r="A66">
        <v>1.6460905349794199</v>
      </c>
      <c r="B66" t="s">
        <v>81</v>
      </c>
      <c r="C66" t="s">
        <v>82</v>
      </c>
      <c r="D66">
        <v>20160703214500</v>
      </c>
      <c r="E66" s="1">
        <f>IF(SUMPRODUCT(--ISNUMBER(SEARCH({"ECON_EARNINGSREPORT","ECON_STOCKMARKET"},C66)))&gt;0,1,0)</f>
        <v>0</v>
      </c>
      <c r="F66" s="1">
        <f>IF(SUMPRODUCT(--ISNUMBER(SEARCH({"ENV_"},C66)))&gt;0,1,0)</f>
        <v>0</v>
      </c>
      <c r="G66" s="1">
        <f>IF(SUMPRODUCT(--ISNUMBER(SEARCH({"DISCRIMINATION","HARASSMENT","HATE_SPEECH","GENDER_VIOLENCE"},C66)))&gt;0,1,0)</f>
        <v>0</v>
      </c>
      <c r="H66" s="1">
        <f>IF(SUMPRODUCT(--ISNUMBER(SEARCH({"LEGALIZE","LEGISLATION","TRIAL"},C66)))&gt;0,1,0)</f>
        <v>0</v>
      </c>
      <c r="I66" s="1">
        <f>IF(SUMPRODUCT(--ISNUMBER(SEARCH({"LEADER"},C66)))&gt;0,1,0)</f>
        <v>0</v>
      </c>
      <c r="J66" t="str">
        <f t="shared" si="0"/>
        <v>2016</v>
      </c>
      <c r="K66" t="str">
        <f t="shared" si="1"/>
        <v>07</v>
      </c>
      <c r="L66" t="str">
        <f t="shared" si="2"/>
        <v>03</v>
      </c>
      <c r="M66" s="2">
        <f t="shared" si="3"/>
        <v>42554.90625</v>
      </c>
      <c r="N66" s="1">
        <f>IF(SUMPRODUCT(--ISNUMBER(SEARCH({"nasdaq.com","bloomberg.com","wsj.com","seekingalpha.com","valuewalk.com","reuters.com","forbes.com","marketwatch.com","investopedia.com","businessinsider.com","analystratings.com"},B66)))&gt;0,1,0)</f>
        <v>0</v>
      </c>
      <c r="O66" t="s">
        <v>1302</v>
      </c>
    </row>
    <row r="67" spans="1:15" x14ac:dyDescent="0.35">
      <c r="A67">
        <v>2.3578363384188599</v>
      </c>
      <c r="B67" t="s">
        <v>56</v>
      </c>
      <c r="C67" t="s">
        <v>83</v>
      </c>
      <c r="D67">
        <v>20160629153000</v>
      </c>
      <c r="E67" s="1">
        <f>IF(SUMPRODUCT(--ISNUMBER(SEARCH({"ECON_EARNINGSREPORT","ECON_STOCKMARKET"},C67)))&gt;0,1,0)</f>
        <v>1</v>
      </c>
      <c r="F67" s="1">
        <f>IF(SUMPRODUCT(--ISNUMBER(SEARCH({"ENV_"},C67)))&gt;0,1,0)</f>
        <v>0</v>
      </c>
      <c r="G67" s="1">
        <f>IF(SUMPRODUCT(--ISNUMBER(SEARCH({"DISCRIMINATION","HARASSMENT","HATE_SPEECH","GENDER_VIOLENCE"},C67)))&gt;0,1,0)</f>
        <v>0</v>
      </c>
      <c r="H67" s="1">
        <f>IF(SUMPRODUCT(--ISNUMBER(SEARCH({"LEGALIZE","LEGISLATION","TRIAL"},C67)))&gt;0,1,0)</f>
        <v>0</v>
      </c>
      <c r="I67" s="1">
        <f>IF(SUMPRODUCT(--ISNUMBER(SEARCH({"LEADER"},C67)))&gt;0,1,0)</f>
        <v>0</v>
      </c>
      <c r="J67" t="str">
        <f t="shared" ref="J67:J130" si="4">LEFT(D67,4)</f>
        <v>2016</v>
      </c>
      <c r="K67" t="str">
        <f t="shared" ref="K67:K130" si="5">MID(D67,5,2)</f>
        <v>06</v>
      </c>
      <c r="L67" t="str">
        <f t="shared" ref="L67:L130" si="6">MID(D67,7,2)</f>
        <v>29</v>
      </c>
      <c r="M67" s="2">
        <f t="shared" ref="M67:M130" si="7">DATE(LEFT(D67,4),MID(D67,5,2),MID(D67,7,2))+TIME(MID(D67,9,2),MID(D67,11,2),RIGHT(D67,2))</f>
        <v>42550.645833333336</v>
      </c>
      <c r="N67" s="1">
        <f>IF(SUMPRODUCT(--ISNUMBER(SEARCH({"nasdaq.com","bloomberg.com","wsj.com","seekingalpha.com","valuewalk.com","reuters.com","forbes.com","marketwatch.com","investopedia.com","businessinsider.com","analystratings.com"},B67)))&gt;0,1,0)</f>
        <v>0</v>
      </c>
      <c r="O67" t="s">
        <v>1302</v>
      </c>
    </row>
    <row r="68" spans="1:15" x14ac:dyDescent="0.35">
      <c r="A68">
        <v>4.0609137055837596</v>
      </c>
      <c r="B68" t="s">
        <v>84</v>
      </c>
      <c r="C68" t="s">
        <v>85</v>
      </c>
      <c r="D68">
        <v>20160722110000</v>
      </c>
      <c r="E68" s="1">
        <f>IF(SUMPRODUCT(--ISNUMBER(SEARCH({"ECON_EARNINGSREPORT","ECON_STOCKMARKET"},C68)))&gt;0,1,0)</f>
        <v>1</v>
      </c>
      <c r="F68" s="1">
        <f>IF(SUMPRODUCT(--ISNUMBER(SEARCH({"ENV_"},C68)))&gt;0,1,0)</f>
        <v>0</v>
      </c>
      <c r="G68" s="1">
        <f>IF(SUMPRODUCT(--ISNUMBER(SEARCH({"DISCRIMINATION","HARASSMENT","HATE_SPEECH","GENDER_VIOLENCE"},C68)))&gt;0,1,0)</f>
        <v>0</v>
      </c>
      <c r="H68" s="1">
        <f>IF(SUMPRODUCT(--ISNUMBER(SEARCH({"LEGALIZE","LEGISLATION","TRIAL"},C68)))&gt;0,1,0)</f>
        <v>0</v>
      </c>
      <c r="I68" s="1">
        <f>IF(SUMPRODUCT(--ISNUMBER(SEARCH({"LEADER"},C68)))&gt;0,1,0)</f>
        <v>0</v>
      </c>
      <c r="J68" t="str">
        <f t="shared" si="4"/>
        <v>2016</v>
      </c>
      <c r="K68" t="str">
        <f t="shared" si="5"/>
        <v>07</v>
      </c>
      <c r="L68" t="str">
        <f t="shared" si="6"/>
        <v>22</v>
      </c>
      <c r="M68" s="2">
        <f t="shared" si="7"/>
        <v>42573.458333333336</v>
      </c>
      <c r="N68" s="1">
        <f>IF(SUMPRODUCT(--ISNUMBER(SEARCH({"nasdaq.com","bloomberg.com","wsj.com","seekingalpha.com","valuewalk.com","reuters.com","forbes.com","marketwatch.com","investopedia.com","businessinsider.com","analystratings.com"},B68)))&gt;0,1,0)</f>
        <v>0</v>
      </c>
      <c r="O68" t="s">
        <v>1302</v>
      </c>
    </row>
    <row r="69" spans="1:15" x14ac:dyDescent="0.35">
      <c r="A69">
        <v>2.4154589371980699</v>
      </c>
      <c r="B69" t="s">
        <v>51</v>
      </c>
      <c r="C69" t="s">
        <v>86</v>
      </c>
      <c r="D69">
        <v>20160725164500</v>
      </c>
      <c r="E69" s="1">
        <f>IF(SUMPRODUCT(--ISNUMBER(SEARCH({"ECON_EARNINGSREPORT","ECON_STOCKMARKET"},C69)))&gt;0,1,0)</f>
        <v>1</v>
      </c>
      <c r="F69" s="1">
        <f>IF(SUMPRODUCT(--ISNUMBER(SEARCH({"ENV_"},C69)))&gt;0,1,0)</f>
        <v>0</v>
      </c>
      <c r="G69" s="1">
        <f>IF(SUMPRODUCT(--ISNUMBER(SEARCH({"DISCRIMINATION","HARASSMENT","HATE_SPEECH","GENDER_VIOLENCE"},C69)))&gt;0,1,0)</f>
        <v>0</v>
      </c>
      <c r="H69" s="1">
        <f>IF(SUMPRODUCT(--ISNUMBER(SEARCH({"LEGALIZE","LEGISLATION","TRIAL"},C69)))&gt;0,1,0)</f>
        <v>0</v>
      </c>
      <c r="I69" s="1">
        <f>IF(SUMPRODUCT(--ISNUMBER(SEARCH({"LEADER"},C69)))&gt;0,1,0)</f>
        <v>0</v>
      </c>
      <c r="J69" t="str">
        <f t="shared" si="4"/>
        <v>2016</v>
      </c>
      <c r="K69" t="str">
        <f t="shared" si="5"/>
        <v>07</v>
      </c>
      <c r="L69" t="str">
        <f t="shared" si="6"/>
        <v>25</v>
      </c>
      <c r="M69" s="2">
        <f t="shared" si="7"/>
        <v>42576.697916666664</v>
      </c>
      <c r="N69" s="1">
        <f>IF(SUMPRODUCT(--ISNUMBER(SEARCH({"nasdaq.com","bloomberg.com","wsj.com","seekingalpha.com","valuewalk.com","reuters.com","forbes.com","marketwatch.com","investopedia.com","businessinsider.com","analystratings.com"},B69)))&gt;0,1,0)</f>
        <v>1</v>
      </c>
      <c r="O69" t="s">
        <v>1302</v>
      </c>
    </row>
    <row r="70" spans="1:15" x14ac:dyDescent="0.35">
      <c r="A70">
        <v>3.8560411311054001</v>
      </c>
      <c r="B70" t="s">
        <v>46</v>
      </c>
      <c r="C70" t="s">
        <v>87</v>
      </c>
      <c r="D70">
        <v>20160726153000</v>
      </c>
      <c r="E70" s="1">
        <f>IF(SUMPRODUCT(--ISNUMBER(SEARCH({"ECON_EARNINGSREPORT","ECON_STOCKMARKET"},C70)))&gt;0,1,0)</f>
        <v>0</v>
      </c>
      <c r="F70" s="1">
        <f>IF(SUMPRODUCT(--ISNUMBER(SEARCH({"ENV_"},C70)))&gt;0,1,0)</f>
        <v>0</v>
      </c>
      <c r="G70" s="1">
        <f>IF(SUMPRODUCT(--ISNUMBER(SEARCH({"DISCRIMINATION","HARASSMENT","HATE_SPEECH","GENDER_VIOLENCE"},C70)))&gt;0,1,0)</f>
        <v>0</v>
      </c>
      <c r="H70" s="1">
        <f>IF(SUMPRODUCT(--ISNUMBER(SEARCH({"LEGALIZE","LEGISLATION","TRIAL"},C70)))&gt;0,1,0)</f>
        <v>0</v>
      </c>
      <c r="I70" s="1">
        <f>IF(SUMPRODUCT(--ISNUMBER(SEARCH({"LEADER"},C70)))&gt;0,1,0)</f>
        <v>0</v>
      </c>
      <c r="J70" t="str">
        <f t="shared" si="4"/>
        <v>2016</v>
      </c>
      <c r="K70" t="str">
        <f t="shared" si="5"/>
        <v>07</v>
      </c>
      <c r="L70" t="str">
        <f t="shared" si="6"/>
        <v>26</v>
      </c>
      <c r="M70" s="2">
        <f t="shared" si="7"/>
        <v>42577.645833333336</v>
      </c>
      <c r="N70" s="1">
        <f>IF(SUMPRODUCT(--ISNUMBER(SEARCH({"nasdaq.com","bloomberg.com","wsj.com","seekingalpha.com","valuewalk.com","reuters.com","forbes.com","marketwatch.com","investopedia.com","businessinsider.com","analystratings.com"},B70)))&gt;0,1,0)</f>
        <v>0</v>
      </c>
      <c r="O70" t="s">
        <v>1302</v>
      </c>
    </row>
    <row r="71" spans="1:15" x14ac:dyDescent="0.35">
      <c r="A71">
        <v>0.759493670886076</v>
      </c>
      <c r="B71" t="s">
        <v>88</v>
      </c>
      <c r="C71" t="s">
        <v>89</v>
      </c>
      <c r="D71">
        <v>20160727164500</v>
      </c>
      <c r="E71" s="1">
        <f>IF(SUMPRODUCT(--ISNUMBER(SEARCH({"ECON_EARNINGSREPORT","ECON_STOCKMARKET"},C71)))&gt;0,1,0)</f>
        <v>1</v>
      </c>
      <c r="F71" s="1">
        <f>IF(SUMPRODUCT(--ISNUMBER(SEARCH({"ENV_"},C71)))&gt;0,1,0)</f>
        <v>0</v>
      </c>
      <c r="G71" s="1">
        <f>IF(SUMPRODUCT(--ISNUMBER(SEARCH({"DISCRIMINATION","HARASSMENT","HATE_SPEECH","GENDER_VIOLENCE"},C71)))&gt;0,1,0)</f>
        <v>0</v>
      </c>
      <c r="H71" s="1">
        <f>IF(SUMPRODUCT(--ISNUMBER(SEARCH({"LEGALIZE","LEGISLATION","TRIAL"},C71)))&gt;0,1,0)</f>
        <v>0</v>
      </c>
      <c r="I71" s="1">
        <f>IF(SUMPRODUCT(--ISNUMBER(SEARCH({"LEADER"},C71)))&gt;0,1,0)</f>
        <v>0</v>
      </c>
      <c r="J71" t="str">
        <f t="shared" si="4"/>
        <v>2016</v>
      </c>
      <c r="K71" t="str">
        <f t="shared" si="5"/>
        <v>07</v>
      </c>
      <c r="L71" t="str">
        <f t="shared" si="6"/>
        <v>27</v>
      </c>
      <c r="M71" s="2">
        <f t="shared" si="7"/>
        <v>42578.697916666664</v>
      </c>
      <c r="N71" s="1">
        <f>IF(SUMPRODUCT(--ISNUMBER(SEARCH({"nasdaq.com","bloomberg.com","wsj.com","seekingalpha.com","valuewalk.com","reuters.com","forbes.com","marketwatch.com","investopedia.com","businessinsider.com","analystratings.com"},B71)))&gt;0,1,0)</f>
        <v>0</v>
      </c>
      <c r="O71" t="s">
        <v>1302</v>
      </c>
    </row>
    <row r="72" spans="1:15" x14ac:dyDescent="0.35">
      <c r="A72">
        <v>2.30905861456483</v>
      </c>
      <c r="B72" t="s">
        <v>34</v>
      </c>
      <c r="C72" t="s">
        <v>90</v>
      </c>
      <c r="D72">
        <v>20160630191500</v>
      </c>
      <c r="E72" s="1">
        <f>IF(SUMPRODUCT(--ISNUMBER(SEARCH({"ECON_EARNINGSREPORT","ECON_STOCKMARKET"},C72)))&gt;0,1,0)</f>
        <v>1</v>
      </c>
      <c r="F72" s="1">
        <f>IF(SUMPRODUCT(--ISNUMBER(SEARCH({"ENV_"},C72)))&gt;0,1,0)</f>
        <v>0</v>
      </c>
      <c r="G72" s="1">
        <f>IF(SUMPRODUCT(--ISNUMBER(SEARCH({"DISCRIMINATION","HARASSMENT","HATE_SPEECH","GENDER_VIOLENCE"},C72)))&gt;0,1,0)</f>
        <v>0</v>
      </c>
      <c r="H72" s="1">
        <f>IF(SUMPRODUCT(--ISNUMBER(SEARCH({"LEGALIZE","LEGISLATION","TRIAL"},C72)))&gt;0,1,0)</f>
        <v>1</v>
      </c>
      <c r="I72" s="1">
        <f>IF(SUMPRODUCT(--ISNUMBER(SEARCH({"LEADER"},C72)))&gt;0,1,0)</f>
        <v>0</v>
      </c>
      <c r="J72" t="str">
        <f t="shared" si="4"/>
        <v>2016</v>
      </c>
      <c r="K72" t="str">
        <f t="shared" si="5"/>
        <v>06</v>
      </c>
      <c r="L72" t="str">
        <f t="shared" si="6"/>
        <v>30</v>
      </c>
      <c r="M72" s="2">
        <f t="shared" si="7"/>
        <v>42551.802083333336</v>
      </c>
      <c r="N72" s="1">
        <f>IF(SUMPRODUCT(--ISNUMBER(SEARCH({"nasdaq.com","bloomberg.com","wsj.com","seekingalpha.com","valuewalk.com","reuters.com","forbes.com","marketwatch.com","investopedia.com","businessinsider.com","analystratings.com"},B72)))&gt;0,1,0)</f>
        <v>0</v>
      </c>
      <c r="O72" t="s">
        <v>1302</v>
      </c>
    </row>
    <row r="73" spans="1:15" x14ac:dyDescent="0.35">
      <c r="A73">
        <v>2.7586206896551699</v>
      </c>
      <c r="B73" t="s">
        <v>51</v>
      </c>
      <c r="D73">
        <v>20160620213000</v>
      </c>
      <c r="E73" s="1">
        <f>IF(SUMPRODUCT(--ISNUMBER(SEARCH({"ECON_EARNINGSREPORT","ECON_STOCKMARKET"},C73)))&gt;0,1,0)</f>
        <v>0</v>
      </c>
      <c r="F73" s="1">
        <f>IF(SUMPRODUCT(--ISNUMBER(SEARCH({"ENV_"},C73)))&gt;0,1,0)</f>
        <v>0</v>
      </c>
      <c r="G73" s="1">
        <f>IF(SUMPRODUCT(--ISNUMBER(SEARCH({"DISCRIMINATION","HARASSMENT","HATE_SPEECH","GENDER_VIOLENCE"},C73)))&gt;0,1,0)</f>
        <v>0</v>
      </c>
      <c r="H73" s="1">
        <f>IF(SUMPRODUCT(--ISNUMBER(SEARCH({"LEGALIZE","LEGISLATION","TRIAL"},C73)))&gt;0,1,0)</f>
        <v>0</v>
      </c>
      <c r="I73" s="1">
        <f>IF(SUMPRODUCT(--ISNUMBER(SEARCH({"LEADER"},C73)))&gt;0,1,0)</f>
        <v>0</v>
      </c>
      <c r="J73" t="str">
        <f t="shared" si="4"/>
        <v>2016</v>
      </c>
      <c r="K73" t="str">
        <f t="shared" si="5"/>
        <v>06</v>
      </c>
      <c r="L73" t="str">
        <f t="shared" si="6"/>
        <v>20</v>
      </c>
      <c r="M73" s="2">
        <f t="shared" si="7"/>
        <v>42541.895833333336</v>
      </c>
      <c r="N73" s="1">
        <f>IF(SUMPRODUCT(--ISNUMBER(SEARCH({"nasdaq.com","bloomberg.com","wsj.com","seekingalpha.com","valuewalk.com","reuters.com","forbes.com","marketwatch.com","investopedia.com","businessinsider.com","analystratings.com"},B73)))&gt;0,1,0)</f>
        <v>1</v>
      </c>
      <c r="O73" t="s">
        <v>1302</v>
      </c>
    </row>
    <row r="74" spans="1:15" x14ac:dyDescent="0.35">
      <c r="A74">
        <v>0.61601642710472304</v>
      </c>
      <c r="B74" t="s">
        <v>73</v>
      </c>
      <c r="D74">
        <v>20160629170000</v>
      </c>
      <c r="E74" s="1">
        <f>IF(SUMPRODUCT(--ISNUMBER(SEARCH({"ECON_EARNINGSREPORT","ECON_STOCKMARKET"},C74)))&gt;0,1,0)</f>
        <v>0</v>
      </c>
      <c r="F74" s="1">
        <f>IF(SUMPRODUCT(--ISNUMBER(SEARCH({"ENV_"},C74)))&gt;0,1,0)</f>
        <v>0</v>
      </c>
      <c r="G74" s="1">
        <f>IF(SUMPRODUCT(--ISNUMBER(SEARCH({"DISCRIMINATION","HARASSMENT","HATE_SPEECH","GENDER_VIOLENCE"},C74)))&gt;0,1,0)</f>
        <v>0</v>
      </c>
      <c r="H74" s="1">
        <f>IF(SUMPRODUCT(--ISNUMBER(SEARCH({"LEGALIZE","LEGISLATION","TRIAL"},C74)))&gt;0,1,0)</f>
        <v>0</v>
      </c>
      <c r="I74" s="1">
        <f>IF(SUMPRODUCT(--ISNUMBER(SEARCH({"LEADER"},C74)))&gt;0,1,0)</f>
        <v>0</v>
      </c>
      <c r="J74" t="str">
        <f t="shared" si="4"/>
        <v>2016</v>
      </c>
      <c r="K74" t="str">
        <f t="shared" si="5"/>
        <v>06</v>
      </c>
      <c r="L74" t="str">
        <f t="shared" si="6"/>
        <v>29</v>
      </c>
      <c r="M74" s="2">
        <f t="shared" si="7"/>
        <v>42550.708333333336</v>
      </c>
      <c r="N74" s="1">
        <f>IF(SUMPRODUCT(--ISNUMBER(SEARCH({"nasdaq.com","bloomberg.com","wsj.com","seekingalpha.com","valuewalk.com","reuters.com","forbes.com","marketwatch.com","investopedia.com","businessinsider.com","analystratings.com"},B74)))&gt;0,1,0)</f>
        <v>0</v>
      </c>
      <c r="O74" t="s">
        <v>1302</v>
      </c>
    </row>
    <row r="75" spans="1:15" x14ac:dyDescent="0.35">
      <c r="A75">
        <v>2.52100840336134</v>
      </c>
      <c r="B75" t="s">
        <v>17</v>
      </c>
      <c r="C75" t="s">
        <v>91</v>
      </c>
      <c r="D75">
        <v>20160721220000</v>
      </c>
      <c r="E75" s="1">
        <f>IF(SUMPRODUCT(--ISNUMBER(SEARCH({"ECON_EARNINGSREPORT","ECON_STOCKMARKET"},C75)))&gt;0,1,0)</f>
        <v>0</v>
      </c>
      <c r="F75" s="1">
        <f>IF(SUMPRODUCT(--ISNUMBER(SEARCH({"ENV_"},C75)))&gt;0,1,0)</f>
        <v>0</v>
      </c>
      <c r="G75" s="1">
        <f>IF(SUMPRODUCT(--ISNUMBER(SEARCH({"DISCRIMINATION","HARASSMENT","HATE_SPEECH","GENDER_VIOLENCE"},C75)))&gt;0,1,0)</f>
        <v>0</v>
      </c>
      <c r="H75" s="1">
        <f>IF(SUMPRODUCT(--ISNUMBER(SEARCH({"LEGALIZE","LEGISLATION","TRIAL"},C75)))&gt;0,1,0)</f>
        <v>0</v>
      </c>
      <c r="I75" s="1">
        <f>IF(SUMPRODUCT(--ISNUMBER(SEARCH({"LEADER"},C75)))&gt;0,1,0)</f>
        <v>0</v>
      </c>
      <c r="J75" t="str">
        <f t="shared" si="4"/>
        <v>2016</v>
      </c>
      <c r="K75" t="str">
        <f t="shared" si="5"/>
        <v>07</v>
      </c>
      <c r="L75" t="str">
        <f t="shared" si="6"/>
        <v>21</v>
      </c>
      <c r="M75" s="2">
        <f t="shared" si="7"/>
        <v>42572.916666666664</v>
      </c>
      <c r="N75" s="1">
        <f>IF(SUMPRODUCT(--ISNUMBER(SEARCH({"nasdaq.com","bloomberg.com","wsj.com","seekingalpha.com","valuewalk.com","reuters.com","forbes.com","marketwatch.com","investopedia.com","businessinsider.com","analystratings.com"},B75)))&gt;0,1,0)</f>
        <v>0</v>
      </c>
      <c r="O75" t="s">
        <v>1302</v>
      </c>
    </row>
    <row r="76" spans="1:15" x14ac:dyDescent="0.35">
      <c r="A76">
        <v>3.79746835443038</v>
      </c>
      <c r="B76" t="s">
        <v>92</v>
      </c>
      <c r="C76" t="s">
        <v>93</v>
      </c>
      <c r="D76">
        <v>20160721110000</v>
      </c>
      <c r="E76" s="1">
        <f>IF(SUMPRODUCT(--ISNUMBER(SEARCH({"ECON_EARNINGSREPORT","ECON_STOCKMARKET"},C76)))&gt;0,1,0)</f>
        <v>1</v>
      </c>
      <c r="F76" s="1">
        <f>IF(SUMPRODUCT(--ISNUMBER(SEARCH({"ENV_"},C76)))&gt;0,1,0)</f>
        <v>0</v>
      </c>
      <c r="G76" s="1">
        <f>IF(SUMPRODUCT(--ISNUMBER(SEARCH({"DISCRIMINATION","HARASSMENT","HATE_SPEECH","GENDER_VIOLENCE"},C76)))&gt;0,1,0)</f>
        <v>0</v>
      </c>
      <c r="H76" s="1">
        <f>IF(SUMPRODUCT(--ISNUMBER(SEARCH({"LEGALIZE","LEGISLATION","TRIAL"},C76)))&gt;0,1,0)</f>
        <v>0</v>
      </c>
      <c r="I76" s="1">
        <f>IF(SUMPRODUCT(--ISNUMBER(SEARCH({"LEADER"},C76)))&gt;0,1,0)</f>
        <v>0</v>
      </c>
      <c r="J76" t="str">
        <f t="shared" si="4"/>
        <v>2016</v>
      </c>
      <c r="K76" t="str">
        <f t="shared" si="5"/>
        <v>07</v>
      </c>
      <c r="L76" t="str">
        <f t="shared" si="6"/>
        <v>21</v>
      </c>
      <c r="M76" s="2">
        <f t="shared" si="7"/>
        <v>42572.458333333336</v>
      </c>
      <c r="N76" s="1">
        <f>IF(SUMPRODUCT(--ISNUMBER(SEARCH({"nasdaq.com","bloomberg.com","wsj.com","seekingalpha.com","valuewalk.com","reuters.com","forbes.com","marketwatch.com","investopedia.com","businessinsider.com","analystratings.com"},B76)))&gt;0,1,0)</f>
        <v>0</v>
      </c>
      <c r="O76" t="s">
        <v>1302</v>
      </c>
    </row>
    <row r="77" spans="1:15" x14ac:dyDescent="0.35">
      <c r="A77">
        <v>2.4390243902439002</v>
      </c>
      <c r="B77" t="s">
        <v>17</v>
      </c>
      <c r="C77" t="s">
        <v>94</v>
      </c>
      <c r="D77">
        <v>20160726103000</v>
      </c>
      <c r="E77" s="1">
        <f>IF(SUMPRODUCT(--ISNUMBER(SEARCH({"ECON_EARNINGSREPORT","ECON_STOCKMARKET"},C77)))&gt;0,1,0)</f>
        <v>1</v>
      </c>
      <c r="F77" s="1">
        <f>IF(SUMPRODUCT(--ISNUMBER(SEARCH({"ENV_"},C77)))&gt;0,1,0)</f>
        <v>0</v>
      </c>
      <c r="G77" s="1">
        <f>IF(SUMPRODUCT(--ISNUMBER(SEARCH({"DISCRIMINATION","HARASSMENT","HATE_SPEECH","GENDER_VIOLENCE"},C77)))&gt;0,1,0)</f>
        <v>0</v>
      </c>
      <c r="H77" s="1">
        <f>IF(SUMPRODUCT(--ISNUMBER(SEARCH({"LEGALIZE","LEGISLATION","TRIAL"},C77)))&gt;0,1,0)</f>
        <v>1</v>
      </c>
      <c r="I77" s="1">
        <f>IF(SUMPRODUCT(--ISNUMBER(SEARCH({"LEADER"},C77)))&gt;0,1,0)</f>
        <v>0</v>
      </c>
      <c r="J77" t="str">
        <f t="shared" si="4"/>
        <v>2016</v>
      </c>
      <c r="K77" t="str">
        <f t="shared" si="5"/>
        <v>07</v>
      </c>
      <c r="L77" t="str">
        <f t="shared" si="6"/>
        <v>26</v>
      </c>
      <c r="M77" s="2">
        <f t="shared" si="7"/>
        <v>42577.4375</v>
      </c>
      <c r="N77" s="1">
        <f>IF(SUMPRODUCT(--ISNUMBER(SEARCH({"nasdaq.com","bloomberg.com","wsj.com","seekingalpha.com","valuewalk.com","reuters.com","forbes.com","marketwatch.com","investopedia.com","businessinsider.com","analystratings.com"},B77)))&gt;0,1,0)</f>
        <v>0</v>
      </c>
      <c r="O77" t="s">
        <v>1302</v>
      </c>
    </row>
    <row r="78" spans="1:15" x14ac:dyDescent="0.35">
      <c r="A78">
        <v>1.82186234817814</v>
      </c>
      <c r="B78" t="s">
        <v>34</v>
      </c>
      <c r="D78">
        <v>20160711214500</v>
      </c>
      <c r="E78" s="1">
        <f>IF(SUMPRODUCT(--ISNUMBER(SEARCH({"ECON_EARNINGSREPORT","ECON_STOCKMARKET"},C78)))&gt;0,1,0)</f>
        <v>0</v>
      </c>
      <c r="F78" s="1">
        <f>IF(SUMPRODUCT(--ISNUMBER(SEARCH({"ENV_"},C78)))&gt;0,1,0)</f>
        <v>0</v>
      </c>
      <c r="G78" s="1">
        <f>IF(SUMPRODUCT(--ISNUMBER(SEARCH({"DISCRIMINATION","HARASSMENT","HATE_SPEECH","GENDER_VIOLENCE"},C78)))&gt;0,1,0)</f>
        <v>0</v>
      </c>
      <c r="H78" s="1">
        <f>IF(SUMPRODUCT(--ISNUMBER(SEARCH({"LEGALIZE","LEGISLATION","TRIAL"},C78)))&gt;0,1,0)</f>
        <v>0</v>
      </c>
      <c r="I78" s="1">
        <f>IF(SUMPRODUCT(--ISNUMBER(SEARCH({"LEADER"},C78)))&gt;0,1,0)</f>
        <v>0</v>
      </c>
      <c r="J78" t="str">
        <f t="shared" si="4"/>
        <v>2016</v>
      </c>
      <c r="K78" t="str">
        <f t="shared" si="5"/>
        <v>07</v>
      </c>
      <c r="L78" t="str">
        <f t="shared" si="6"/>
        <v>11</v>
      </c>
      <c r="M78" s="2">
        <f t="shared" si="7"/>
        <v>42562.90625</v>
      </c>
      <c r="N78" s="1">
        <f>IF(SUMPRODUCT(--ISNUMBER(SEARCH({"nasdaq.com","bloomberg.com","wsj.com","seekingalpha.com","valuewalk.com","reuters.com","forbes.com","marketwatch.com","investopedia.com","businessinsider.com","analystratings.com"},B78)))&gt;0,1,0)</f>
        <v>0</v>
      </c>
      <c r="O78" t="s">
        <v>1302</v>
      </c>
    </row>
    <row r="79" spans="1:15" x14ac:dyDescent="0.35">
      <c r="A79">
        <v>2.5830258302583</v>
      </c>
      <c r="B79" t="s">
        <v>48</v>
      </c>
      <c r="D79">
        <v>20160722111500</v>
      </c>
      <c r="E79" s="1">
        <f>IF(SUMPRODUCT(--ISNUMBER(SEARCH({"ECON_EARNINGSREPORT","ECON_STOCKMARKET"},C79)))&gt;0,1,0)</f>
        <v>0</v>
      </c>
      <c r="F79" s="1">
        <f>IF(SUMPRODUCT(--ISNUMBER(SEARCH({"ENV_"},C79)))&gt;0,1,0)</f>
        <v>0</v>
      </c>
      <c r="G79" s="1">
        <f>IF(SUMPRODUCT(--ISNUMBER(SEARCH({"DISCRIMINATION","HARASSMENT","HATE_SPEECH","GENDER_VIOLENCE"},C79)))&gt;0,1,0)</f>
        <v>0</v>
      </c>
      <c r="H79" s="1">
        <f>IF(SUMPRODUCT(--ISNUMBER(SEARCH({"LEGALIZE","LEGISLATION","TRIAL"},C79)))&gt;0,1,0)</f>
        <v>0</v>
      </c>
      <c r="I79" s="1">
        <f>IF(SUMPRODUCT(--ISNUMBER(SEARCH({"LEADER"},C79)))&gt;0,1,0)</f>
        <v>0</v>
      </c>
      <c r="J79" t="str">
        <f t="shared" si="4"/>
        <v>2016</v>
      </c>
      <c r="K79" t="str">
        <f t="shared" si="5"/>
        <v>07</v>
      </c>
      <c r="L79" t="str">
        <f t="shared" si="6"/>
        <v>22</v>
      </c>
      <c r="M79" s="2">
        <f t="shared" si="7"/>
        <v>42573.46875</v>
      </c>
      <c r="N79" s="1">
        <f>IF(SUMPRODUCT(--ISNUMBER(SEARCH({"nasdaq.com","bloomberg.com","wsj.com","seekingalpha.com","valuewalk.com","reuters.com","forbes.com","marketwatch.com","investopedia.com","businessinsider.com","analystratings.com"},B79)))&gt;0,1,0)</f>
        <v>1</v>
      </c>
      <c r="O79" t="s">
        <v>1302</v>
      </c>
    </row>
    <row r="80" spans="1:15" x14ac:dyDescent="0.35">
      <c r="A80">
        <v>1.5527950310559</v>
      </c>
      <c r="B80" t="s">
        <v>73</v>
      </c>
      <c r="D80">
        <v>20160721231500</v>
      </c>
      <c r="E80" s="1">
        <f>IF(SUMPRODUCT(--ISNUMBER(SEARCH({"ECON_EARNINGSREPORT","ECON_STOCKMARKET"},C80)))&gt;0,1,0)</f>
        <v>0</v>
      </c>
      <c r="F80" s="1">
        <f>IF(SUMPRODUCT(--ISNUMBER(SEARCH({"ENV_"},C80)))&gt;0,1,0)</f>
        <v>0</v>
      </c>
      <c r="G80" s="1">
        <f>IF(SUMPRODUCT(--ISNUMBER(SEARCH({"DISCRIMINATION","HARASSMENT","HATE_SPEECH","GENDER_VIOLENCE"},C80)))&gt;0,1,0)</f>
        <v>0</v>
      </c>
      <c r="H80" s="1">
        <f>IF(SUMPRODUCT(--ISNUMBER(SEARCH({"LEGALIZE","LEGISLATION","TRIAL"},C80)))&gt;0,1,0)</f>
        <v>0</v>
      </c>
      <c r="I80" s="1">
        <f>IF(SUMPRODUCT(--ISNUMBER(SEARCH({"LEADER"},C80)))&gt;0,1,0)</f>
        <v>0</v>
      </c>
      <c r="J80" t="str">
        <f t="shared" si="4"/>
        <v>2016</v>
      </c>
      <c r="K80" t="str">
        <f t="shared" si="5"/>
        <v>07</v>
      </c>
      <c r="L80" t="str">
        <f t="shared" si="6"/>
        <v>21</v>
      </c>
      <c r="M80" s="2">
        <f t="shared" si="7"/>
        <v>42572.96875</v>
      </c>
      <c r="N80" s="1">
        <f>IF(SUMPRODUCT(--ISNUMBER(SEARCH({"nasdaq.com","bloomberg.com","wsj.com","seekingalpha.com","valuewalk.com","reuters.com","forbes.com","marketwatch.com","investopedia.com","businessinsider.com","analystratings.com"},B80)))&gt;0,1,0)</f>
        <v>0</v>
      </c>
      <c r="O80" t="s">
        <v>1302</v>
      </c>
    </row>
    <row r="81" spans="1:15" x14ac:dyDescent="0.35">
      <c r="A81">
        <v>1.96319018404908</v>
      </c>
      <c r="B81" t="s">
        <v>58</v>
      </c>
      <c r="C81" t="s">
        <v>95</v>
      </c>
      <c r="D81">
        <v>20160726194500</v>
      </c>
      <c r="E81" s="1">
        <f>IF(SUMPRODUCT(--ISNUMBER(SEARCH({"ECON_EARNINGSREPORT","ECON_STOCKMARKET"},C81)))&gt;0,1,0)</f>
        <v>0</v>
      </c>
      <c r="F81" s="1">
        <f>IF(SUMPRODUCT(--ISNUMBER(SEARCH({"ENV_"},C81)))&gt;0,1,0)</f>
        <v>0</v>
      </c>
      <c r="G81" s="1">
        <f>IF(SUMPRODUCT(--ISNUMBER(SEARCH({"DISCRIMINATION","HARASSMENT","HATE_SPEECH","GENDER_VIOLENCE"},C81)))&gt;0,1,0)</f>
        <v>0</v>
      </c>
      <c r="H81" s="1">
        <f>IF(SUMPRODUCT(--ISNUMBER(SEARCH({"LEGALIZE","LEGISLATION","TRIAL"},C81)))&gt;0,1,0)</f>
        <v>0</v>
      </c>
      <c r="I81" s="1">
        <f>IF(SUMPRODUCT(--ISNUMBER(SEARCH({"LEADER"},C81)))&gt;0,1,0)</f>
        <v>1</v>
      </c>
      <c r="J81" t="str">
        <f t="shared" si="4"/>
        <v>2016</v>
      </c>
      <c r="K81" t="str">
        <f t="shared" si="5"/>
        <v>07</v>
      </c>
      <c r="L81" t="str">
        <f t="shared" si="6"/>
        <v>26</v>
      </c>
      <c r="M81" s="2">
        <f t="shared" si="7"/>
        <v>42577.822916666664</v>
      </c>
      <c r="N81" s="1">
        <f>IF(SUMPRODUCT(--ISNUMBER(SEARCH({"nasdaq.com","bloomberg.com","wsj.com","seekingalpha.com","valuewalk.com","reuters.com","forbes.com","marketwatch.com","investopedia.com","businessinsider.com","analystratings.com"},B81)))&gt;0,1,0)</f>
        <v>0</v>
      </c>
      <c r="O81" t="s">
        <v>1302</v>
      </c>
    </row>
    <row r="82" spans="1:15" x14ac:dyDescent="0.35">
      <c r="A82">
        <v>1.38568129330254</v>
      </c>
      <c r="B82" t="s">
        <v>41</v>
      </c>
      <c r="D82">
        <v>20160730083000</v>
      </c>
      <c r="E82" s="1">
        <f>IF(SUMPRODUCT(--ISNUMBER(SEARCH({"ECON_EARNINGSREPORT","ECON_STOCKMARKET"},C82)))&gt;0,1,0)</f>
        <v>0</v>
      </c>
      <c r="F82" s="1">
        <f>IF(SUMPRODUCT(--ISNUMBER(SEARCH({"ENV_"},C82)))&gt;0,1,0)</f>
        <v>0</v>
      </c>
      <c r="G82" s="1">
        <f>IF(SUMPRODUCT(--ISNUMBER(SEARCH({"DISCRIMINATION","HARASSMENT","HATE_SPEECH","GENDER_VIOLENCE"},C82)))&gt;0,1,0)</f>
        <v>0</v>
      </c>
      <c r="H82" s="1">
        <f>IF(SUMPRODUCT(--ISNUMBER(SEARCH({"LEGALIZE","LEGISLATION","TRIAL"},C82)))&gt;0,1,0)</f>
        <v>0</v>
      </c>
      <c r="I82" s="1">
        <f>IF(SUMPRODUCT(--ISNUMBER(SEARCH({"LEADER"},C82)))&gt;0,1,0)</f>
        <v>0</v>
      </c>
      <c r="J82" t="str">
        <f t="shared" si="4"/>
        <v>2016</v>
      </c>
      <c r="K82" t="str">
        <f t="shared" si="5"/>
        <v>07</v>
      </c>
      <c r="L82" t="str">
        <f t="shared" si="6"/>
        <v>30</v>
      </c>
      <c r="M82" s="2">
        <f t="shared" si="7"/>
        <v>42581.354166666664</v>
      </c>
      <c r="N82" s="1">
        <f>IF(SUMPRODUCT(--ISNUMBER(SEARCH({"nasdaq.com","bloomberg.com","wsj.com","seekingalpha.com","valuewalk.com","reuters.com","forbes.com","marketwatch.com","investopedia.com","businessinsider.com","analystratings.com"},B82)))&gt;0,1,0)</f>
        <v>0</v>
      </c>
      <c r="O82" t="s">
        <v>1302</v>
      </c>
    </row>
    <row r="83" spans="1:15" x14ac:dyDescent="0.35">
      <c r="A83">
        <v>0.73612684031710096</v>
      </c>
      <c r="B83" t="s">
        <v>49</v>
      </c>
      <c r="C83" t="s">
        <v>96</v>
      </c>
      <c r="D83">
        <v>20160728003000</v>
      </c>
      <c r="E83" s="1">
        <f>IF(SUMPRODUCT(--ISNUMBER(SEARCH({"ECON_EARNINGSREPORT","ECON_STOCKMARKET"},C83)))&gt;0,1,0)</f>
        <v>0</v>
      </c>
      <c r="F83" s="1">
        <f>IF(SUMPRODUCT(--ISNUMBER(SEARCH({"ENV_"},C83)))&gt;0,1,0)</f>
        <v>0</v>
      </c>
      <c r="G83" s="1">
        <f>IF(SUMPRODUCT(--ISNUMBER(SEARCH({"DISCRIMINATION","HARASSMENT","HATE_SPEECH","GENDER_VIOLENCE"},C83)))&gt;0,1,0)</f>
        <v>0</v>
      </c>
      <c r="H83" s="1">
        <f>IF(SUMPRODUCT(--ISNUMBER(SEARCH({"LEGALIZE","LEGISLATION","TRIAL"},C83)))&gt;0,1,0)</f>
        <v>0</v>
      </c>
      <c r="I83" s="1">
        <f>IF(SUMPRODUCT(--ISNUMBER(SEARCH({"LEADER"},C83)))&gt;0,1,0)</f>
        <v>1</v>
      </c>
      <c r="J83" t="str">
        <f t="shared" si="4"/>
        <v>2016</v>
      </c>
      <c r="K83" t="str">
        <f t="shared" si="5"/>
        <v>07</v>
      </c>
      <c r="L83" t="str">
        <f t="shared" si="6"/>
        <v>28</v>
      </c>
      <c r="M83" s="2">
        <f t="shared" si="7"/>
        <v>42579.020833333336</v>
      </c>
      <c r="N83" s="1">
        <f>IF(SUMPRODUCT(--ISNUMBER(SEARCH({"nasdaq.com","bloomberg.com","wsj.com","seekingalpha.com","valuewalk.com","reuters.com","forbes.com","marketwatch.com","investopedia.com","businessinsider.com","analystratings.com"},B83)))&gt;0,1,0)</f>
        <v>0</v>
      </c>
      <c r="O83" t="s">
        <v>1302</v>
      </c>
    </row>
    <row r="84" spans="1:15" x14ac:dyDescent="0.35">
      <c r="A84">
        <v>2.17864923747277</v>
      </c>
      <c r="B84" t="s">
        <v>97</v>
      </c>
      <c r="D84">
        <v>20160727203000</v>
      </c>
      <c r="E84" s="1">
        <f>IF(SUMPRODUCT(--ISNUMBER(SEARCH({"ECON_EARNINGSREPORT","ECON_STOCKMARKET"},C84)))&gt;0,1,0)</f>
        <v>0</v>
      </c>
      <c r="F84" s="1">
        <f>IF(SUMPRODUCT(--ISNUMBER(SEARCH({"ENV_"},C84)))&gt;0,1,0)</f>
        <v>0</v>
      </c>
      <c r="G84" s="1">
        <f>IF(SUMPRODUCT(--ISNUMBER(SEARCH({"DISCRIMINATION","HARASSMENT","HATE_SPEECH","GENDER_VIOLENCE"},C84)))&gt;0,1,0)</f>
        <v>0</v>
      </c>
      <c r="H84" s="1">
        <f>IF(SUMPRODUCT(--ISNUMBER(SEARCH({"LEGALIZE","LEGISLATION","TRIAL"},C84)))&gt;0,1,0)</f>
        <v>0</v>
      </c>
      <c r="I84" s="1">
        <f>IF(SUMPRODUCT(--ISNUMBER(SEARCH({"LEADER"},C84)))&gt;0,1,0)</f>
        <v>0</v>
      </c>
      <c r="J84" t="str">
        <f t="shared" si="4"/>
        <v>2016</v>
      </c>
      <c r="K84" t="str">
        <f t="shared" si="5"/>
        <v>07</v>
      </c>
      <c r="L84" t="str">
        <f t="shared" si="6"/>
        <v>27</v>
      </c>
      <c r="M84" s="2">
        <f t="shared" si="7"/>
        <v>42578.854166666664</v>
      </c>
      <c r="N84" s="1">
        <f>IF(SUMPRODUCT(--ISNUMBER(SEARCH({"nasdaq.com","bloomberg.com","wsj.com","seekingalpha.com","valuewalk.com","reuters.com","forbes.com","marketwatch.com","investopedia.com","businessinsider.com","analystratings.com"},B84)))&gt;0,1,0)</f>
        <v>0</v>
      </c>
      <c r="O84" t="s">
        <v>1302</v>
      </c>
    </row>
    <row r="85" spans="1:15" x14ac:dyDescent="0.35">
      <c r="A85">
        <v>2.0905923344947701</v>
      </c>
      <c r="B85" t="s">
        <v>98</v>
      </c>
      <c r="D85">
        <v>20160722090000</v>
      </c>
      <c r="E85" s="1">
        <f>IF(SUMPRODUCT(--ISNUMBER(SEARCH({"ECON_EARNINGSREPORT","ECON_STOCKMARKET"},C85)))&gt;0,1,0)</f>
        <v>0</v>
      </c>
      <c r="F85" s="1">
        <f>IF(SUMPRODUCT(--ISNUMBER(SEARCH({"ENV_"},C85)))&gt;0,1,0)</f>
        <v>0</v>
      </c>
      <c r="G85" s="1">
        <f>IF(SUMPRODUCT(--ISNUMBER(SEARCH({"DISCRIMINATION","HARASSMENT","HATE_SPEECH","GENDER_VIOLENCE"},C85)))&gt;0,1,0)</f>
        <v>0</v>
      </c>
      <c r="H85" s="1">
        <f>IF(SUMPRODUCT(--ISNUMBER(SEARCH({"LEGALIZE","LEGISLATION","TRIAL"},C85)))&gt;0,1,0)</f>
        <v>0</v>
      </c>
      <c r="I85" s="1">
        <f>IF(SUMPRODUCT(--ISNUMBER(SEARCH({"LEADER"},C85)))&gt;0,1,0)</f>
        <v>0</v>
      </c>
      <c r="J85" t="str">
        <f t="shared" si="4"/>
        <v>2016</v>
      </c>
      <c r="K85" t="str">
        <f t="shared" si="5"/>
        <v>07</v>
      </c>
      <c r="L85" t="str">
        <f t="shared" si="6"/>
        <v>22</v>
      </c>
      <c r="M85" s="2">
        <f t="shared" si="7"/>
        <v>42573.375</v>
      </c>
      <c r="N85" s="1">
        <f>IF(SUMPRODUCT(--ISNUMBER(SEARCH({"nasdaq.com","bloomberg.com","wsj.com","seekingalpha.com","valuewalk.com","reuters.com","forbes.com","marketwatch.com","investopedia.com","businessinsider.com","analystratings.com"},B85)))&gt;0,1,0)</f>
        <v>0</v>
      </c>
      <c r="O85" t="s">
        <v>1302</v>
      </c>
    </row>
    <row r="86" spans="1:15" x14ac:dyDescent="0.35">
      <c r="A86">
        <v>0</v>
      </c>
      <c r="B86" t="s">
        <v>12</v>
      </c>
      <c r="C86" t="s">
        <v>99</v>
      </c>
      <c r="D86">
        <v>20160725194500</v>
      </c>
      <c r="E86" s="1">
        <f>IF(SUMPRODUCT(--ISNUMBER(SEARCH({"ECON_EARNINGSREPORT","ECON_STOCKMARKET"},C86)))&gt;0,1,0)</f>
        <v>1</v>
      </c>
      <c r="F86" s="1">
        <f>IF(SUMPRODUCT(--ISNUMBER(SEARCH({"ENV_"},C86)))&gt;0,1,0)</f>
        <v>0</v>
      </c>
      <c r="G86" s="1">
        <f>IF(SUMPRODUCT(--ISNUMBER(SEARCH({"DISCRIMINATION","HARASSMENT","HATE_SPEECH","GENDER_VIOLENCE"},C86)))&gt;0,1,0)</f>
        <v>0</v>
      </c>
      <c r="H86" s="1">
        <f>IF(SUMPRODUCT(--ISNUMBER(SEARCH({"LEGALIZE","LEGISLATION","TRIAL"},C86)))&gt;0,1,0)</f>
        <v>0</v>
      </c>
      <c r="I86" s="1">
        <f>IF(SUMPRODUCT(--ISNUMBER(SEARCH({"LEADER"},C86)))&gt;0,1,0)</f>
        <v>0</v>
      </c>
      <c r="J86" t="str">
        <f t="shared" si="4"/>
        <v>2016</v>
      </c>
      <c r="K86" t="str">
        <f t="shared" si="5"/>
        <v>07</v>
      </c>
      <c r="L86" t="str">
        <f t="shared" si="6"/>
        <v>25</v>
      </c>
      <c r="M86" s="2">
        <f t="shared" si="7"/>
        <v>42576.822916666664</v>
      </c>
      <c r="N86" s="1">
        <f>IF(SUMPRODUCT(--ISNUMBER(SEARCH({"nasdaq.com","bloomberg.com","wsj.com","seekingalpha.com","valuewalk.com","reuters.com","forbes.com","marketwatch.com","investopedia.com","businessinsider.com","analystratings.com"},B86)))&gt;0,1,0)</f>
        <v>1</v>
      </c>
      <c r="O86" t="s">
        <v>1302</v>
      </c>
    </row>
    <row r="87" spans="1:15" x14ac:dyDescent="0.35">
      <c r="A87">
        <v>-1.2062726176115799</v>
      </c>
      <c r="B87" t="s">
        <v>64</v>
      </c>
      <c r="D87">
        <v>20160624214500</v>
      </c>
      <c r="E87" s="1">
        <f>IF(SUMPRODUCT(--ISNUMBER(SEARCH({"ECON_EARNINGSREPORT","ECON_STOCKMARKET"},C87)))&gt;0,1,0)</f>
        <v>0</v>
      </c>
      <c r="F87" s="1">
        <f>IF(SUMPRODUCT(--ISNUMBER(SEARCH({"ENV_"},C87)))&gt;0,1,0)</f>
        <v>0</v>
      </c>
      <c r="G87" s="1">
        <f>IF(SUMPRODUCT(--ISNUMBER(SEARCH({"DISCRIMINATION","HARASSMENT","HATE_SPEECH","GENDER_VIOLENCE"},C87)))&gt;0,1,0)</f>
        <v>0</v>
      </c>
      <c r="H87" s="1">
        <f>IF(SUMPRODUCT(--ISNUMBER(SEARCH({"LEGALIZE","LEGISLATION","TRIAL"},C87)))&gt;0,1,0)</f>
        <v>0</v>
      </c>
      <c r="I87" s="1">
        <f>IF(SUMPRODUCT(--ISNUMBER(SEARCH({"LEADER"},C87)))&gt;0,1,0)</f>
        <v>0</v>
      </c>
      <c r="J87" t="str">
        <f t="shared" si="4"/>
        <v>2016</v>
      </c>
      <c r="K87" t="str">
        <f t="shared" si="5"/>
        <v>06</v>
      </c>
      <c r="L87" t="str">
        <f t="shared" si="6"/>
        <v>24</v>
      </c>
      <c r="M87" s="2">
        <f t="shared" si="7"/>
        <v>42545.90625</v>
      </c>
      <c r="N87" s="1">
        <f>IF(SUMPRODUCT(--ISNUMBER(SEARCH({"nasdaq.com","bloomberg.com","wsj.com","seekingalpha.com","valuewalk.com","reuters.com","forbes.com","marketwatch.com","investopedia.com","businessinsider.com","analystratings.com"},B87)))&gt;0,1,0)</f>
        <v>0</v>
      </c>
      <c r="O87" t="s">
        <v>1302</v>
      </c>
    </row>
    <row r="88" spans="1:15" x14ac:dyDescent="0.35">
      <c r="A88">
        <v>0.734048560135517</v>
      </c>
      <c r="B88" t="s">
        <v>49</v>
      </c>
      <c r="C88" t="s">
        <v>96</v>
      </c>
      <c r="D88">
        <v>20160713143000</v>
      </c>
      <c r="E88" s="1">
        <f>IF(SUMPRODUCT(--ISNUMBER(SEARCH({"ECON_EARNINGSREPORT","ECON_STOCKMARKET"},C88)))&gt;0,1,0)</f>
        <v>0</v>
      </c>
      <c r="F88" s="1">
        <f>IF(SUMPRODUCT(--ISNUMBER(SEARCH({"ENV_"},C88)))&gt;0,1,0)</f>
        <v>0</v>
      </c>
      <c r="G88" s="1">
        <f>IF(SUMPRODUCT(--ISNUMBER(SEARCH({"DISCRIMINATION","HARASSMENT","HATE_SPEECH","GENDER_VIOLENCE"},C88)))&gt;0,1,0)</f>
        <v>0</v>
      </c>
      <c r="H88" s="1">
        <f>IF(SUMPRODUCT(--ISNUMBER(SEARCH({"LEGALIZE","LEGISLATION","TRIAL"},C88)))&gt;0,1,0)</f>
        <v>0</v>
      </c>
      <c r="I88" s="1">
        <f>IF(SUMPRODUCT(--ISNUMBER(SEARCH({"LEADER"},C88)))&gt;0,1,0)</f>
        <v>1</v>
      </c>
      <c r="J88" t="str">
        <f t="shared" si="4"/>
        <v>2016</v>
      </c>
      <c r="K88" t="str">
        <f t="shared" si="5"/>
        <v>07</v>
      </c>
      <c r="L88" t="str">
        <f t="shared" si="6"/>
        <v>13</v>
      </c>
      <c r="M88" s="2">
        <f t="shared" si="7"/>
        <v>42564.604166666664</v>
      </c>
      <c r="N88" s="1">
        <f>IF(SUMPRODUCT(--ISNUMBER(SEARCH({"nasdaq.com","bloomberg.com","wsj.com","seekingalpha.com","valuewalk.com","reuters.com","forbes.com","marketwatch.com","investopedia.com","businessinsider.com","analystratings.com"},B88)))&gt;0,1,0)</f>
        <v>0</v>
      </c>
      <c r="O88" t="s">
        <v>1302</v>
      </c>
    </row>
    <row r="89" spans="1:15" x14ac:dyDescent="0.35">
      <c r="A89">
        <v>3.4946236559139798</v>
      </c>
      <c r="B89" t="s">
        <v>46</v>
      </c>
      <c r="C89" t="s">
        <v>47</v>
      </c>
      <c r="D89">
        <v>20160722054500</v>
      </c>
      <c r="E89" s="1">
        <f>IF(SUMPRODUCT(--ISNUMBER(SEARCH({"ECON_EARNINGSREPORT","ECON_STOCKMARKET"},C89)))&gt;0,1,0)</f>
        <v>0</v>
      </c>
      <c r="F89" s="1">
        <f>IF(SUMPRODUCT(--ISNUMBER(SEARCH({"ENV_"},C89)))&gt;0,1,0)</f>
        <v>0</v>
      </c>
      <c r="G89" s="1">
        <f>IF(SUMPRODUCT(--ISNUMBER(SEARCH({"DISCRIMINATION","HARASSMENT","HATE_SPEECH","GENDER_VIOLENCE"},C89)))&gt;0,1,0)</f>
        <v>0</v>
      </c>
      <c r="H89" s="1">
        <f>IF(SUMPRODUCT(--ISNUMBER(SEARCH({"LEGALIZE","LEGISLATION","TRIAL"},C89)))&gt;0,1,0)</f>
        <v>0</v>
      </c>
      <c r="I89" s="1">
        <f>IF(SUMPRODUCT(--ISNUMBER(SEARCH({"LEADER"},C89)))&gt;0,1,0)</f>
        <v>0</v>
      </c>
      <c r="J89" t="str">
        <f t="shared" si="4"/>
        <v>2016</v>
      </c>
      <c r="K89" t="str">
        <f t="shared" si="5"/>
        <v>07</v>
      </c>
      <c r="L89" t="str">
        <f t="shared" si="6"/>
        <v>22</v>
      </c>
      <c r="M89" s="2">
        <f t="shared" si="7"/>
        <v>42573.239583333336</v>
      </c>
      <c r="N89" s="1">
        <f>IF(SUMPRODUCT(--ISNUMBER(SEARCH({"nasdaq.com","bloomberg.com","wsj.com","seekingalpha.com","valuewalk.com","reuters.com","forbes.com","marketwatch.com","investopedia.com","businessinsider.com","analystratings.com"},B89)))&gt;0,1,0)</f>
        <v>0</v>
      </c>
      <c r="O89" t="s">
        <v>1302</v>
      </c>
    </row>
    <row r="90" spans="1:15" x14ac:dyDescent="0.35">
      <c r="A90">
        <v>2.5157232704402501</v>
      </c>
      <c r="B90" t="s">
        <v>43</v>
      </c>
      <c r="C90" t="s">
        <v>100</v>
      </c>
      <c r="D90">
        <v>20160802110000</v>
      </c>
      <c r="E90" s="1">
        <f>IF(SUMPRODUCT(--ISNUMBER(SEARCH({"ECON_EARNINGSREPORT","ECON_STOCKMARKET"},C90)))&gt;0,1,0)</f>
        <v>0</v>
      </c>
      <c r="F90" s="1">
        <f>IF(SUMPRODUCT(--ISNUMBER(SEARCH({"ENV_"},C90)))&gt;0,1,0)</f>
        <v>0</v>
      </c>
      <c r="G90" s="1">
        <f>IF(SUMPRODUCT(--ISNUMBER(SEARCH({"DISCRIMINATION","HARASSMENT","HATE_SPEECH","GENDER_VIOLENCE"},C90)))&gt;0,1,0)</f>
        <v>0</v>
      </c>
      <c r="H90" s="1">
        <f>IF(SUMPRODUCT(--ISNUMBER(SEARCH({"LEGALIZE","LEGISLATION","TRIAL"},C90)))&gt;0,1,0)</f>
        <v>0</v>
      </c>
      <c r="I90" s="1">
        <f>IF(SUMPRODUCT(--ISNUMBER(SEARCH({"LEADER"},C90)))&gt;0,1,0)</f>
        <v>0</v>
      </c>
      <c r="J90" t="str">
        <f t="shared" si="4"/>
        <v>2016</v>
      </c>
      <c r="K90" t="str">
        <f t="shared" si="5"/>
        <v>08</v>
      </c>
      <c r="L90" t="str">
        <f t="shared" si="6"/>
        <v>02</v>
      </c>
      <c r="M90" s="2">
        <f t="shared" si="7"/>
        <v>42584.458333333336</v>
      </c>
      <c r="N90" s="1">
        <f>IF(SUMPRODUCT(--ISNUMBER(SEARCH({"nasdaq.com","bloomberg.com","wsj.com","seekingalpha.com","valuewalk.com","reuters.com","forbes.com","marketwatch.com","investopedia.com","businessinsider.com","analystratings.com"},B90)))&gt;0,1,0)</f>
        <v>0</v>
      </c>
      <c r="O90" t="s">
        <v>1302</v>
      </c>
    </row>
    <row r="91" spans="1:15" x14ac:dyDescent="0.35">
      <c r="A91">
        <v>2.15686274509804</v>
      </c>
      <c r="B91" t="s">
        <v>101</v>
      </c>
      <c r="D91">
        <v>20160728050000</v>
      </c>
      <c r="E91" s="1">
        <f>IF(SUMPRODUCT(--ISNUMBER(SEARCH({"ECON_EARNINGSREPORT","ECON_STOCKMARKET"},C91)))&gt;0,1,0)</f>
        <v>0</v>
      </c>
      <c r="F91" s="1">
        <f>IF(SUMPRODUCT(--ISNUMBER(SEARCH({"ENV_"},C91)))&gt;0,1,0)</f>
        <v>0</v>
      </c>
      <c r="G91" s="1">
        <f>IF(SUMPRODUCT(--ISNUMBER(SEARCH({"DISCRIMINATION","HARASSMENT","HATE_SPEECH","GENDER_VIOLENCE"},C91)))&gt;0,1,0)</f>
        <v>0</v>
      </c>
      <c r="H91" s="1">
        <f>IF(SUMPRODUCT(--ISNUMBER(SEARCH({"LEGALIZE","LEGISLATION","TRIAL"},C91)))&gt;0,1,0)</f>
        <v>0</v>
      </c>
      <c r="I91" s="1">
        <f>IF(SUMPRODUCT(--ISNUMBER(SEARCH({"LEADER"},C91)))&gt;0,1,0)</f>
        <v>0</v>
      </c>
      <c r="J91" t="str">
        <f t="shared" si="4"/>
        <v>2016</v>
      </c>
      <c r="K91" t="str">
        <f t="shared" si="5"/>
        <v>07</v>
      </c>
      <c r="L91" t="str">
        <f t="shared" si="6"/>
        <v>28</v>
      </c>
      <c r="M91" s="2">
        <f t="shared" si="7"/>
        <v>42579.208333333336</v>
      </c>
      <c r="N91" s="1">
        <f>IF(SUMPRODUCT(--ISNUMBER(SEARCH({"nasdaq.com","bloomberg.com","wsj.com","seekingalpha.com","valuewalk.com","reuters.com","forbes.com","marketwatch.com","investopedia.com","businessinsider.com","analystratings.com"},B91)))&gt;0,1,0)</f>
        <v>0</v>
      </c>
      <c r="O91" t="s">
        <v>1302</v>
      </c>
    </row>
    <row r="92" spans="1:15" x14ac:dyDescent="0.35">
      <c r="A92">
        <v>1.03626943005181</v>
      </c>
      <c r="B92" t="s">
        <v>23</v>
      </c>
      <c r="C92" t="s">
        <v>102</v>
      </c>
      <c r="D92">
        <v>20160704083000</v>
      </c>
      <c r="E92" s="1">
        <f>IF(SUMPRODUCT(--ISNUMBER(SEARCH({"ECON_EARNINGSREPORT","ECON_STOCKMARKET"},C92)))&gt;0,1,0)</f>
        <v>0</v>
      </c>
      <c r="F92" s="1">
        <f>IF(SUMPRODUCT(--ISNUMBER(SEARCH({"ENV_"},C92)))&gt;0,1,0)</f>
        <v>0</v>
      </c>
      <c r="G92" s="1">
        <f>IF(SUMPRODUCT(--ISNUMBER(SEARCH({"DISCRIMINATION","HARASSMENT","HATE_SPEECH","GENDER_VIOLENCE"},C92)))&gt;0,1,0)</f>
        <v>0</v>
      </c>
      <c r="H92" s="1">
        <f>IF(SUMPRODUCT(--ISNUMBER(SEARCH({"LEGALIZE","LEGISLATION","TRIAL"},C92)))&gt;0,1,0)</f>
        <v>0</v>
      </c>
      <c r="I92" s="1">
        <f>IF(SUMPRODUCT(--ISNUMBER(SEARCH({"LEADER"},C92)))&gt;0,1,0)</f>
        <v>0</v>
      </c>
      <c r="J92" t="str">
        <f t="shared" si="4"/>
        <v>2016</v>
      </c>
      <c r="K92" t="str">
        <f t="shared" si="5"/>
        <v>07</v>
      </c>
      <c r="L92" t="str">
        <f t="shared" si="6"/>
        <v>04</v>
      </c>
      <c r="M92" s="2">
        <f t="shared" si="7"/>
        <v>42555.354166666664</v>
      </c>
      <c r="N92" s="1">
        <f>IF(SUMPRODUCT(--ISNUMBER(SEARCH({"nasdaq.com","bloomberg.com","wsj.com","seekingalpha.com","valuewalk.com","reuters.com","forbes.com","marketwatch.com","investopedia.com","businessinsider.com","analystratings.com"},B92)))&gt;0,1,0)</f>
        <v>0</v>
      </c>
      <c r="O92" t="s">
        <v>1302</v>
      </c>
    </row>
    <row r="93" spans="1:15" x14ac:dyDescent="0.35">
      <c r="A93">
        <v>1.54867256637168</v>
      </c>
      <c r="B93" t="s">
        <v>58</v>
      </c>
      <c r="C93" t="s">
        <v>103</v>
      </c>
      <c r="D93">
        <v>20160708163000</v>
      </c>
      <c r="E93" s="1">
        <f>IF(SUMPRODUCT(--ISNUMBER(SEARCH({"ECON_EARNINGSREPORT","ECON_STOCKMARKET"},C93)))&gt;0,1,0)</f>
        <v>0</v>
      </c>
      <c r="F93" s="1">
        <f>IF(SUMPRODUCT(--ISNUMBER(SEARCH({"ENV_"},C93)))&gt;0,1,0)</f>
        <v>0</v>
      </c>
      <c r="G93" s="1">
        <f>IF(SUMPRODUCT(--ISNUMBER(SEARCH({"DISCRIMINATION","HARASSMENT","HATE_SPEECH","GENDER_VIOLENCE"},C93)))&gt;0,1,0)</f>
        <v>0</v>
      </c>
      <c r="H93" s="1">
        <f>IF(SUMPRODUCT(--ISNUMBER(SEARCH({"LEGALIZE","LEGISLATION","TRIAL"},C93)))&gt;0,1,0)</f>
        <v>0</v>
      </c>
      <c r="I93" s="1">
        <f>IF(SUMPRODUCT(--ISNUMBER(SEARCH({"LEADER"},C93)))&gt;0,1,0)</f>
        <v>0</v>
      </c>
      <c r="J93" t="str">
        <f t="shared" si="4"/>
        <v>2016</v>
      </c>
      <c r="K93" t="str">
        <f t="shared" si="5"/>
        <v>07</v>
      </c>
      <c r="L93" t="str">
        <f t="shared" si="6"/>
        <v>08</v>
      </c>
      <c r="M93" s="2">
        <f t="shared" si="7"/>
        <v>42559.6875</v>
      </c>
      <c r="N93" s="1">
        <f>IF(SUMPRODUCT(--ISNUMBER(SEARCH({"nasdaq.com","bloomberg.com","wsj.com","seekingalpha.com","valuewalk.com","reuters.com","forbes.com","marketwatch.com","investopedia.com","businessinsider.com","analystratings.com"},B93)))&gt;0,1,0)</f>
        <v>0</v>
      </c>
      <c r="O93" t="s">
        <v>1302</v>
      </c>
    </row>
    <row r="94" spans="1:15" x14ac:dyDescent="0.35">
      <c r="A94">
        <v>3.0503978779840799</v>
      </c>
      <c r="B94" t="s">
        <v>75</v>
      </c>
      <c r="C94" t="s">
        <v>104</v>
      </c>
      <c r="D94">
        <v>20160826163000</v>
      </c>
      <c r="E94" s="1">
        <f>IF(SUMPRODUCT(--ISNUMBER(SEARCH({"ECON_EARNINGSREPORT","ECON_STOCKMARKET"},C94)))&gt;0,1,0)</f>
        <v>1</v>
      </c>
      <c r="F94" s="1">
        <f>IF(SUMPRODUCT(--ISNUMBER(SEARCH({"ENV_"},C94)))&gt;0,1,0)</f>
        <v>0</v>
      </c>
      <c r="G94" s="1">
        <f>IF(SUMPRODUCT(--ISNUMBER(SEARCH({"DISCRIMINATION","HARASSMENT","HATE_SPEECH","GENDER_VIOLENCE"},C94)))&gt;0,1,0)</f>
        <v>0</v>
      </c>
      <c r="H94" s="1">
        <f>IF(SUMPRODUCT(--ISNUMBER(SEARCH({"LEGALIZE","LEGISLATION","TRIAL"},C94)))&gt;0,1,0)</f>
        <v>0</v>
      </c>
      <c r="I94" s="1">
        <f>IF(SUMPRODUCT(--ISNUMBER(SEARCH({"LEADER"},C94)))&gt;0,1,0)</f>
        <v>1</v>
      </c>
      <c r="J94" t="str">
        <f t="shared" si="4"/>
        <v>2016</v>
      </c>
      <c r="K94" t="str">
        <f t="shared" si="5"/>
        <v>08</v>
      </c>
      <c r="L94" t="str">
        <f t="shared" si="6"/>
        <v>26</v>
      </c>
      <c r="M94" s="2">
        <f t="shared" si="7"/>
        <v>42608.6875</v>
      </c>
      <c r="N94" s="1">
        <f>IF(SUMPRODUCT(--ISNUMBER(SEARCH({"nasdaq.com","bloomberg.com","wsj.com","seekingalpha.com","valuewalk.com","reuters.com","forbes.com","marketwatch.com","investopedia.com","businessinsider.com","analystratings.com"},B94)))&gt;0,1,0)</f>
        <v>0</v>
      </c>
      <c r="O94" t="s">
        <v>1302</v>
      </c>
    </row>
    <row r="95" spans="1:15" x14ac:dyDescent="0.35">
      <c r="A95">
        <v>1.5900153872456799</v>
      </c>
      <c r="B95" t="s">
        <v>78</v>
      </c>
      <c r="D95">
        <v>20160913201500</v>
      </c>
      <c r="E95" s="1">
        <f>IF(SUMPRODUCT(--ISNUMBER(SEARCH({"ECON_EARNINGSREPORT","ECON_STOCKMARKET"},C95)))&gt;0,1,0)</f>
        <v>0</v>
      </c>
      <c r="F95" s="1">
        <f>IF(SUMPRODUCT(--ISNUMBER(SEARCH({"ENV_"},C95)))&gt;0,1,0)</f>
        <v>0</v>
      </c>
      <c r="G95" s="1">
        <f>IF(SUMPRODUCT(--ISNUMBER(SEARCH({"DISCRIMINATION","HARASSMENT","HATE_SPEECH","GENDER_VIOLENCE"},C95)))&gt;0,1,0)</f>
        <v>0</v>
      </c>
      <c r="H95" s="1">
        <f>IF(SUMPRODUCT(--ISNUMBER(SEARCH({"LEGALIZE","LEGISLATION","TRIAL"},C95)))&gt;0,1,0)</f>
        <v>0</v>
      </c>
      <c r="I95" s="1">
        <f>IF(SUMPRODUCT(--ISNUMBER(SEARCH({"LEADER"},C95)))&gt;0,1,0)</f>
        <v>0</v>
      </c>
      <c r="J95" t="str">
        <f t="shared" si="4"/>
        <v>2016</v>
      </c>
      <c r="K95" t="str">
        <f t="shared" si="5"/>
        <v>09</v>
      </c>
      <c r="L95" t="str">
        <f t="shared" si="6"/>
        <v>13</v>
      </c>
      <c r="M95" s="2">
        <f t="shared" si="7"/>
        <v>42626.84375</v>
      </c>
      <c r="N95" s="1">
        <f>IF(SUMPRODUCT(--ISNUMBER(SEARCH({"nasdaq.com","bloomberg.com","wsj.com","seekingalpha.com","valuewalk.com","reuters.com","forbes.com","marketwatch.com","investopedia.com","businessinsider.com","analystratings.com"},B95)))&gt;0,1,0)</f>
        <v>1</v>
      </c>
      <c r="O95" t="s">
        <v>1302</v>
      </c>
    </row>
    <row r="96" spans="1:15" x14ac:dyDescent="0.35">
      <c r="A96">
        <v>3.8186157517899799</v>
      </c>
      <c r="B96" t="s">
        <v>105</v>
      </c>
      <c r="D96">
        <v>20160708230000</v>
      </c>
      <c r="E96" s="1">
        <f>IF(SUMPRODUCT(--ISNUMBER(SEARCH({"ECON_EARNINGSREPORT","ECON_STOCKMARKET"},C96)))&gt;0,1,0)</f>
        <v>0</v>
      </c>
      <c r="F96" s="1">
        <f>IF(SUMPRODUCT(--ISNUMBER(SEARCH({"ENV_"},C96)))&gt;0,1,0)</f>
        <v>0</v>
      </c>
      <c r="G96" s="1">
        <f>IF(SUMPRODUCT(--ISNUMBER(SEARCH({"DISCRIMINATION","HARASSMENT","HATE_SPEECH","GENDER_VIOLENCE"},C96)))&gt;0,1,0)</f>
        <v>0</v>
      </c>
      <c r="H96" s="1">
        <f>IF(SUMPRODUCT(--ISNUMBER(SEARCH({"LEGALIZE","LEGISLATION","TRIAL"},C96)))&gt;0,1,0)</f>
        <v>0</v>
      </c>
      <c r="I96" s="1">
        <f>IF(SUMPRODUCT(--ISNUMBER(SEARCH({"LEADER"},C96)))&gt;0,1,0)</f>
        <v>0</v>
      </c>
      <c r="J96" t="str">
        <f t="shared" si="4"/>
        <v>2016</v>
      </c>
      <c r="K96" t="str">
        <f t="shared" si="5"/>
        <v>07</v>
      </c>
      <c r="L96" t="str">
        <f t="shared" si="6"/>
        <v>08</v>
      </c>
      <c r="M96" s="2">
        <f t="shared" si="7"/>
        <v>42559.958333333336</v>
      </c>
      <c r="N96" s="1">
        <f>IF(SUMPRODUCT(--ISNUMBER(SEARCH({"nasdaq.com","bloomberg.com","wsj.com","seekingalpha.com","valuewalk.com","reuters.com","forbes.com","marketwatch.com","investopedia.com","businessinsider.com","analystratings.com"},B96)))&gt;0,1,0)</f>
        <v>0</v>
      </c>
      <c r="O96" t="s">
        <v>1302</v>
      </c>
    </row>
    <row r="97" spans="1:15" x14ac:dyDescent="0.35">
      <c r="A97">
        <v>3</v>
      </c>
      <c r="B97" t="s">
        <v>75</v>
      </c>
      <c r="C97" t="s">
        <v>106</v>
      </c>
      <c r="D97">
        <v>20160630220000</v>
      </c>
      <c r="E97" s="1">
        <f>IF(SUMPRODUCT(--ISNUMBER(SEARCH({"ECON_EARNINGSREPORT","ECON_STOCKMARKET"},C97)))&gt;0,1,0)</f>
        <v>1</v>
      </c>
      <c r="F97" s="1">
        <f>IF(SUMPRODUCT(--ISNUMBER(SEARCH({"ENV_"},C97)))&gt;0,1,0)</f>
        <v>0</v>
      </c>
      <c r="G97" s="1">
        <f>IF(SUMPRODUCT(--ISNUMBER(SEARCH({"DISCRIMINATION","HARASSMENT","HATE_SPEECH","GENDER_VIOLENCE"},C97)))&gt;0,1,0)</f>
        <v>0</v>
      </c>
      <c r="H97" s="1">
        <f>IF(SUMPRODUCT(--ISNUMBER(SEARCH({"LEGALIZE","LEGISLATION","TRIAL"},C97)))&gt;0,1,0)</f>
        <v>0</v>
      </c>
      <c r="I97" s="1">
        <f>IF(SUMPRODUCT(--ISNUMBER(SEARCH({"LEADER"},C97)))&gt;0,1,0)</f>
        <v>0</v>
      </c>
      <c r="J97" t="str">
        <f t="shared" si="4"/>
        <v>2016</v>
      </c>
      <c r="K97" t="str">
        <f t="shared" si="5"/>
        <v>06</v>
      </c>
      <c r="L97" t="str">
        <f t="shared" si="6"/>
        <v>30</v>
      </c>
      <c r="M97" s="2">
        <f t="shared" si="7"/>
        <v>42551.916666666664</v>
      </c>
      <c r="N97" s="1">
        <f>IF(SUMPRODUCT(--ISNUMBER(SEARCH({"nasdaq.com","bloomberg.com","wsj.com","seekingalpha.com","valuewalk.com","reuters.com","forbes.com","marketwatch.com","investopedia.com","businessinsider.com","analystratings.com"},B97)))&gt;0,1,0)</f>
        <v>0</v>
      </c>
      <c r="O97" t="s">
        <v>1302</v>
      </c>
    </row>
    <row r="98" spans="1:15" x14ac:dyDescent="0.35">
      <c r="A98">
        <v>3.2411820781696901</v>
      </c>
      <c r="B98" t="s">
        <v>107</v>
      </c>
      <c r="C98" t="s">
        <v>5</v>
      </c>
      <c r="D98">
        <v>20160722141500</v>
      </c>
      <c r="E98" s="1">
        <f>IF(SUMPRODUCT(--ISNUMBER(SEARCH({"ECON_EARNINGSREPORT","ECON_STOCKMARKET"},C98)))&gt;0,1,0)</f>
        <v>1</v>
      </c>
      <c r="F98" s="1">
        <f>IF(SUMPRODUCT(--ISNUMBER(SEARCH({"ENV_"},C98)))&gt;0,1,0)</f>
        <v>0</v>
      </c>
      <c r="G98" s="1">
        <f>IF(SUMPRODUCT(--ISNUMBER(SEARCH({"DISCRIMINATION","HARASSMENT","HATE_SPEECH","GENDER_VIOLENCE"},C98)))&gt;0,1,0)</f>
        <v>0</v>
      </c>
      <c r="H98" s="1">
        <f>IF(SUMPRODUCT(--ISNUMBER(SEARCH({"LEGALIZE","LEGISLATION","TRIAL"},C98)))&gt;0,1,0)</f>
        <v>0</v>
      </c>
      <c r="I98" s="1">
        <f>IF(SUMPRODUCT(--ISNUMBER(SEARCH({"LEADER"},C98)))&gt;0,1,0)</f>
        <v>0</v>
      </c>
      <c r="J98" t="str">
        <f t="shared" si="4"/>
        <v>2016</v>
      </c>
      <c r="K98" t="str">
        <f t="shared" si="5"/>
        <v>07</v>
      </c>
      <c r="L98" t="str">
        <f t="shared" si="6"/>
        <v>22</v>
      </c>
      <c r="M98" s="2">
        <f t="shared" si="7"/>
        <v>42573.59375</v>
      </c>
      <c r="N98" s="1">
        <f>IF(SUMPRODUCT(--ISNUMBER(SEARCH({"nasdaq.com","bloomberg.com","wsj.com","seekingalpha.com","valuewalk.com","reuters.com","forbes.com","marketwatch.com","investopedia.com","businessinsider.com","analystratings.com"},B98)))&gt;0,1,0)</f>
        <v>0</v>
      </c>
      <c r="O98" t="s">
        <v>1302</v>
      </c>
    </row>
    <row r="99" spans="1:15" x14ac:dyDescent="0.35">
      <c r="A99">
        <v>2.1437578814628</v>
      </c>
      <c r="B99" t="s">
        <v>58</v>
      </c>
      <c r="C99" t="s">
        <v>108</v>
      </c>
      <c r="D99">
        <v>20160906210000</v>
      </c>
      <c r="E99" s="1">
        <f>IF(SUMPRODUCT(--ISNUMBER(SEARCH({"ECON_EARNINGSREPORT","ECON_STOCKMARKET"},C99)))&gt;0,1,0)</f>
        <v>0</v>
      </c>
      <c r="F99" s="1">
        <f>IF(SUMPRODUCT(--ISNUMBER(SEARCH({"ENV_"},C99)))&gt;0,1,0)</f>
        <v>0</v>
      </c>
      <c r="G99" s="1">
        <f>IF(SUMPRODUCT(--ISNUMBER(SEARCH({"DISCRIMINATION","HARASSMENT","HATE_SPEECH","GENDER_VIOLENCE"},C99)))&gt;0,1,0)</f>
        <v>0</v>
      </c>
      <c r="H99" s="1">
        <f>IF(SUMPRODUCT(--ISNUMBER(SEARCH({"LEGALIZE","LEGISLATION","TRIAL"},C99)))&gt;0,1,0)</f>
        <v>0</v>
      </c>
      <c r="I99" s="1">
        <f>IF(SUMPRODUCT(--ISNUMBER(SEARCH({"LEADER"},C99)))&gt;0,1,0)</f>
        <v>1</v>
      </c>
      <c r="J99" t="str">
        <f t="shared" si="4"/>
        <v>2016</v>
      </c>
      <c r="K99" t="str">
        <f t="shared" si="5"/>
        <v>09</v>
      </c>
      <c r="L99" t="str">
        <f t="shared" si="6"/>
        <v>06</v>
      </c>
      <c r="M99" s="2">
        <f t="shared" si="7"/>
        <v>42619.875</v>
      </c>
      <c r="N99" s="1">
        <f>IF(SUMPRODUCT(--ISNUMBER(SEARCH({"nasdaq.com","bloomberg.com","wsj.com","seekingalpha.com","valuewalk.com","reuters.com","forbes.com","marketwatch.com","investopedia.com","businessinsider.com","analystratings.com"},B99)))&gt;0,1,0)</f>
        <v>0</v>
      </c>
      <c r="O99" t="s">
        <v>1302</v>
      </c>
    </row>
    <row r="100" spans="1:15" x14ac:dyDescent="0.35">
      <c r="A100">
        <v>2.9520295202951998</v>
      </c>
      <c r="B100" t="s">
        <v>75</v>
      </c>
      <c r="D100">
        <v>20160913230000</v>
      </c>
      <c r="E100" s="1">
        <f>IF(SUMPRODUCT(--ISNUMBER(SEARCH({"ECON_EARNINGSREPORT","ECON_STOCKMARKET"},C100)))&gt;0,1,0)</f>
        <v>0</v>
      </c>
      <c r="F100" s="1">
        <f>IF(SUMPRODUCT(--ISNUMBER(SEARCH({"ENV_"},C100)))&gt;0,1,0)</f>
        <v>0</v>
      </c>
      <c r="G100" s="1">
        <f>IF(SUMPRODUCT(--ISNUMBER(SEARCH({"DISCRIMINATION","HARASSMENT","HATE_SPEECH","GENDER_VIOLENCE"},C100)))&gt;0,1,0)</f>
        <v>0</v>
      </c>
      <c r="H100" s="1">
        <f>IF(SUMPRODUCT(--ISNUMBER(SEARCH({"LEGALIZE","LEGISLATION","TRIAL"},C100)))&gt;0,1,0)</f>
        <v>0</v>
      </c>
      <c r="I100" s="1">
        <f>IF(SUMPRODUCT(--ISNUMBER(SEARCH({"LEADER"},C100)))&gt;0,1,0)</f>
        <v>0</v>
      </c>
      <c r="J100" t="str">
        <f t="shared" si="4"/>
        <v>2016</v>
      </c>
      <c r="K100" t="str">
        <f t="shared" si="5"/>
        <v>09</v>
      </c>
      <c r="L100" t="str">
        <f t="shared" si="6"/>
        <v>13</v>
      </c>
      <c r="M100" s="2">
        <f t="shared" si="7"/>
        <v>42626.958333333336</v>
      </c>
      <c r="N100" s="1">
        <f>IF(SUMPRODUCT(--ISNUMBER(SEARCH({"nasdaq.com","bloomberg.com","wsj.com","seekingalpha.com","valuewalk.com","reuters.com","forbes.com","marketwatch.com","investopedia.com","businessinsider.com","analystratings.com"},B100)))&gt;0,1,0)</f>
        <v>0</v>
      </c>
      <c r="O100" t="s">
        <v>1302</v>
      </c>
    </row>
    <row r="101" spans="1:15" x14ac:dyDescent="0.35">
      <c r="A101">
        <v>1.94931773879142</v>
      </c>
      <c r="B101" t="s">
        <v>48</v>
      </c>
      <c r="C101" t="s">
        <v>109</v>
      </c>
      <c r="D101">
        <v>20160708220000</v>
      </c>
      <c r="E101" s="1">
        <f>IF(SUMPRODUCT(--ISNUMBER(SEARCH({"ECON_EARNINGSREPORT","ECON_STOCKMARKET"},C101)))&gt;0,1,0)</f>
        <v>1</v>
      </c>
      <c r="F101" s="1">
        <f>IF(SUMPRODUCT(--ISNUMBER(SEARCH({"ENV_"},C101)))&gt;0,1,0)</f>
        <v>0</v>
      </c>
      <c r="G101" s="1">
        <f>IF(SUMPRODUCT(--ISNUMBER(SEARCH({"DISCRIMINATION","HARASSMENT","HATE_SPEECH","GENDER_VIOLENCE"},C101)))&gt;0,1,0)</f>
        <v>0</v>
      </c>
      <c r="H101" s="1">
        <f>IF(SUMPRODUCT(--ISNUMBER(SEARCH({"LEGALIZE","LEGISLATION","TRIAL"},C101)))&gt;0,1,0)</f>
        <v>0</v>
      </c>
      <c r="I101" s="1">
        <f>IF(SUMPRODUCT(--ISNUMBER(SEARCH({"LEADER"},C101)))&gt;0,1,0)</f>
        <v>0</v>
      </c>
      <c r="J101" t="str">
        <f t="shared" si="4"/>
        <v>2016</v>
      </c>
      <c r="K101" t="str">
        <f t="shared" si="5"/>
        <v>07</v>
      </c>
      <c r="L101" t="str">
        <f t="shared" si="6"/>
        <v>08</v>
      </c>
      <c r="M101" s="2">
        <f t="shared" si="7"/>
        <v>42559.916666666664</v>
      </c>
      <c r="N101" s="1">
        <f>IF(SUMPRODUCT(--ISNUMBER(SEARCH({"nasdaq.com","bloomberg.com","wsj.com","seekingalpha.com","valuewalk.com","reuters.com","forbes.com","marketwatch.com","investopedia.com","businessinsider.com","analystratings.com"},B101)))&gt;0,1,0)</f>
        <v>1</v>
      </c>
      <c r="O101" t="s">
        <v>1302</v>
      </c>
    </row>
    <row r="102" spans="1:15" x14ac:dyDescent="0.35">
      <c r="A102">
        <v>0</v>
      </c>
      <c r="B102" t="s">
        <v>110</v>
      </c>
      <c r="D102">
        <v>20160808033000</v>
      </c>
      <c r="E102" s="1">
        <f>IF(SUMPRODUCT(--ISNUMBER(SEARCH({"ECON_EARNINGSREPORT","ECON_STOCKMARKET"},C102)))&gt;0,1,0)</f>
        <v>0</v>
      </c>
      <c r="F102" s="1">
        <f>IF(SUMPRODUCT(--ISNUMBER(SEARCH({"ENV_"},C102)))&gt;0,1,0)</f>
        <v>0</v>
      </c>
      <c r="G102" s="1">
        <f>IF(SUMPRODUCT(--ISNUMBER(SEARCH({"DISCRIMINATION","HARASSMENT","HATE_SPEECH","GENDER_VIOLENCE"},C102)))&gt;0,1,0)</f>
        <v>0</v>
      </c>
      <c r="H102" s="1">
        <f>IF(SUMPRODUCT(--ISNUMBER(SEARCH({"LEGALIZE","LEGISLATION","TRIAL"},C102)))&gt;0,1,0)</f>
        <v>0</v>
      </c>
      <c r="I102" s="1">
        <f>IF(SUMPRODUCT(--ISNUMBER(SEARCH({"LEADER"},C102)))&gt;0,1,0)</f>
        <v>0</v>
      </c>
      <c r="J102" t="str">
        <f t="shared" si="4"/>
        <v>2016</v>
      </c>
      <c r="K102" t="str">
        <f t="shared" si="5"/>
        <v>08</v>
      </c>
      <c r="L102" t="str">
        <f t="shared" si="6"/>
        <v>08</v>
      </c>
      <c r="M102" s="2">
        <f t="shared" si="7"/>
        <v>42590.145833333336</v>
      </c>
      <c r="N102" s="1">
        <f>IF(SUMPRODUCT(--ISNUMBER(SEARCH({"nasdaq.com","bloomberg.com","wsj.com","seekingalpha.com","valuewalk.com","reuters.com","forbes.com","marketwatch.com","investopedia.com","businessinsider.com","analystratings.com"},B102)))&gt;0,1,0)</f>
        <v>0</v>
      </c>
      <c r="O102" t="s">
        <v>1302</v>
      </c>
    </row>
    <row r="103" spans="1:15" x14ac:dyDescent="0.35">
      <c r="A103">
        <v>0.49833887043189401</v>
      </c>
      <c r="B103" t="s">
        <v>92</v>
      </c>
      <c r="D103">
        <v>20160913211500</v>
      </c>
      <c r="E103" s="1">
        <f>IF(SUMPRODUCT(--ISNUMBER(SEARCH({"ECON_EARNINGSREPORT","ECON_STOCKMARKET"},C103)))&gt;0,1,0)</f>
        <v>0</v>
      </c>
      <c r="F103" s="1">
        <f>IF(SUMPRODUCT(--ISNUMBER(SEARCH({"ENV_"},C103)))&gt;0,1,0)</f>
        <v>0</v>
      </c>
      <c r="G103" s="1">
        <f>IF(SUMPRODUCT(--ISNUMBER(SEARCH({"DISCRIMINATION","HARASSMENT","HATE_SPEECH","GENDER_VIOLENCE"},C103)))&gt;0,1,0)</f>
        <v>0</v>
      </c>
      <c r="H103" s="1">
        <f>IF(SUMPRODUCT(--ISNUMBER(SEARCH({"LEGALIZE","LEGISLATION","TRIAL"},C103)))&gt;0,1,0)</f>
        <v>0</v>
      </c>
      <c r="I103" s="1">
        <f>IF(SUMPRODUCT(--ISNUMBER(SEARCH({"LEADER"},C103)))&gt;0,1,0)</f>
        <v>0</v>
      </c>
      <c r="J103" t="str">
        <f t="shared" si="4"/>
        <v>2016</v>
      </c>
      <c r="K103" t="str">
        <f t="shared" si="5"/>
        <v>09</v>
      </c>
      <c r="L103" t="str">
        <f t="shared" si="6"/>
        <v>13</v>
      </c>
      <c r="M103" s="2">
        <f t="shared" si="7"/>
        <v>42626.885416666664</v>
      </c>
      <c r="N103" s="1">
        <f>IF(SUMPRODUCT(--ISNUMBER(SEARCH({"nasdaq.com","bloomberg.com","wsj.com","seekingalpha.com","valuewalk.com","reuters.com","forbes.com","marketwatch.com","investopedia.com","businessinsider.com","analystratings.com"},B103)))&gt;0,1,0)</f>
        <v>0</v>
      </c>
      <c r="O103" t="s">
        <v>1302</v>
      </c>
    </row>
    <row r="104" spans="1:15" x14ac:dyDescent="0.35">
      <c r="A104">
        <v>3.6823935558112799</v>
      </c>
      <c r="B104" t="s">
        <v>46</v>
      </c>
      <c r="C104" t="s">
        <v>7</v>
      </c>
      <c r="D104">
        <v>20160828231500</v>
      </c>
      <c r="E104" s="1">
        <f>IF(SUMPRODUCT(--ISNUMBER(SEARCH({"ECON_EARNINGSREPORT","ECON_STOCKMARKET"},C104)))&gt;0,1,0)</f>
        <v>0</v>
      </c>
      <c r="F104" s="1">
        <f>IF(SUMPRODUCT(--ISNUMBER(SEARCH({"ENV_"},C104)))&gt;0,1,0)</f>
        <v>0</v>
      </c>
      <c r="G104" s="1">
        <f>IF(SUMPRODUCT(--ISNUMBER(SEARCH({"DISCRIMINATION","HARASSMENT","HATE_SPEECH","GENDER_VIOLENCE"},C104)))&gt;0,1,0)</f>
        <v>0</v>
      </c>
      <c r="H104" s="1">
        <f>IF(SUMPRODUCT(--ISNUMBER(SEARCH({"LEGALIZE","LEGISLATION","TRIAL"},C104)))&gt;0,1,0)</f>
        <v>0</v>
      </c>
      <c r="I104" s="1">
        <f>IF(SUMPRODUCT(--ISNUMBER(SEARCH({"LEADER"},C104)))&gt;0,1,0)</f>
        <v>0</v>
      </c>
      <c r="J104" t="str">
        <f t="shared" si="4"/>
        <v>2016</v>
      </c>
      <c r="K104" t="str">
        <f t="shared" si="5"/>
        <v>08</v>
      </c>
      <c r="L104" t="str">
        <f t="shared" si="6"/>
        <v>28</v>
      </c>
      <c r="M104" s="2">
        <f t="shared" si="7"/>
        <v>42610.96875</v>
      </c>
      <c r="N104" s="1">
        <f>IF(SUMPRODUCT(--ISNUMBER(SEARCH({"nasdaq.com","bloomberg.com","wsj.com","seekingalpha.com","valuewalk.com","reuters.com","forbes.com","marketwatch.com","investopedia.com","businessinsider.com","analystratings.com"},B104)))&gt;0,1,0)</f>
        <v>0</v>
      </c>
      <c r="O104" t="s">
        <v>1302</v>
      </c>
    </row>
    <row r="105" spans="1:15" x14ac:dyDescent="0.35">
      <c r="A105">
        <v>0.87719298245613997</v>
      </c>
      <c r="B105" t="s">
        <v>43</v>
      </c>
      <c r="C105" t="s">
        <v>111</v>
      </c>
      <c r="D105">
        <v>20160824153000</v>
      </c>
      <c r="E105" s="1">
        <f>IF(SUMPRODUCT(--ISNUMBER(SEARCH({"ECON_EARNINGSREPORT","ECON_STOCKMARKET"},C105)))&gt;0,1,0)</f>
        <v>1</v>
      </c>
      <c r="F105" s="1">
        <f>IF(SUMPRODUCT(--ISNUMBER(SEARCH({"ENV_"},C105)))&gt;0,1,0)</f>
        <v>0</v>
      </c>
      <c r="G105" s="1">
        <f>IF(SUMPRODUCT(--ISNUMBER(SEARCH({"DISCRIMINATION","HARASSMENT","HATE_SPEECH","GENDER_VIOLENCE"},C105)))&gt;0,1,0)</f>
        <v>0</v>
      </c>
      <c r="H105" s="1">
        <f>IF(SUMPRODUCT(--ISNUMBER(SEARCH({"LEGALIZE","LEGISLATION","TRIAL"},C105)))&gt;0,1,0)</f>
        <v>0</v>
      </c>
      <c r="I105" s="1">
        <f>IF(SUMPRODUCT(--ISNUMBER(SEARCH({"LEADER"},C105)))&gt;0,1,0)</f>
        <v>0</v>
      </c>
      <c r="J105" t="str">
        <f t="shared" si="4"/>
        <v>2016</v>
      </c>
      <c r="K105" t="str">
        <f t="shared" si="5"/>
        <v>08</v>
      </c>
      <c r="L105" t="str">
        <f t="shared" si="6"/>
        <v>24</v>
      </c>
      <c r="M105" s="2">
        <f t="shared" si="7"/>
        <v>42606.645833333336</v>
      </c>
      <c r="N105" s="1">
        <f>IF(SUMPRODUCT(--ISNUMBER(SEARCH({"nasdaq.com","bloomberg.com","wsj.com","seekingalpha.com","valuewalk.com","reuters.com","forbes.com","marketwatch.com","investopedia.com","businessinsider.com","analystratings.com"},B105)))&gt;0,1,0)</f>
        <v>0</v>
      </c>
      <c r="O105" t="s">
        <v>1302</v>
      </c>
    </row>
    <row r="106" spans="1:15" x14ac:dyDescent="0.35">
      <c r="A106">
        <v>6.4971751412429404</v>
      </c>
      <c r="B106" t="s">
        <v>31</v>
      </c>
      <c r="C106" t="s">
        <v>112</v>
      </c>
      <c r="D106">
        <v>20160805134500</v>
      </c>
      <c r="E106" s="1">
        <f>IF(SUMPRODUCT(--ISNUMBER(SEARCH({"ECON_EARNINGSREPORT","ECON_STOCKMARKET"},C106)))&gt;0,1,0)</f>
        <v>1</v>
      </c>
      <c r="F106" s="1">
        <f>IF(SUMPRODUCT(--ISNUMBER(SEARCH({"ENV_"},C106)))&gt;0,1,0)</f>
        <v>0</v>
      </c>
      <c r="G106" s="1">
        <f>IF(SUMPRODUCT(--ISNUMBER(SEARCH({"DISCRIMINATION","HARASSMENT","HATE_SPEECH","GENDER_VIOLENCE"},C106)))&gt;0,1,0)</f>
        <v>0</v>
      </c>
      <c r="H106" s="1">
        <f>IF(SUMPRODUCT(--ISNUMBER(SEARCH({"LEGALIZE","LEGISLATION","TRIAL"},C106)))&gt;0,1,0)</f>
        <v>0</v>
      </c>
      <c r="I106" s="1">
        <f>IF(SUMPRODUCT(--ISNUMBER(SEARCH({"LEADER"},C106)))&gt;0,1,0)</f>
        <v>0</v>
      </c>
      <c r="J106" t="str">
        <f t="shared" si="4"/>
        <v>2016</v>
      </c>
      <c r="K106" t="str">
        <f t="shared" si="5"/>
        <v>08</v>
      </c>
      <c r="L106" t="str">
        <f t="shared" si="6"/>
        <v>05</v>
      </c>
      <c r="M106" s="2">
        <f t="shared" si="7"/>
        <v>42587.572916666664</v>
      </c>
      <c r="N106" s="1">
        <f>IF(SUMPRODUCT(--ISNUMBER(SEARCH({"nasdaq.com","bloomberg.com","wsj.com","seekingalpha.com","valuewalk.com","reuters.com","forbes.com","marketwatch.com","investopedia.com","businessinsider.com","analystratings.com"},B106)))&gt;0,1,0)</f>
        <v>0</v>
      </c>
      <c r="O106" t="s">
        <v>1302</v>
      </c>
    </row>
    <row r="107" spans="1:15" x14ac:dyDescent="0.35">
      <c r="A107">
        <v>5.56792873051225</v>
      </c>
      <c r="B107" t="s">
        <v>31</v>
      </c>
      <c r="C107" t="s">
        <v>113</v>
      </c>
      <c r="D107">
        <v>20160822143000</v>
      </c>
      <c r="E107" s="1">
        <f>IF(SUMPRODUCT(--ISNUMBER(SEARCH({"ECON_EARNINGSREPORT","ECON_STOCKMARKET"},C107)))&gt;0,1,0)</f>
        <v>0</v>
      </c>
      <c r="F107" s="1">
        <f>IF(SUMPRODUCT(--ISNUMBER(SEARCH({"ENV_"},C107)))&gt;0,1,0)</f>
        <v>0</v>
      </c>
      <c r="G107" s="1">
        <f>IF(SUMPRODUCT(--ISNUMBER(SEARCH({"DISCRIMINATION","HARASSMENT","HATE_SPEECH","GENDER_VIOLENCE"},C107)))&gt;0,1,0)</f>
        <v>0</v>
      </c>
      <c r="H107" s="1">
        <f>IF(SUMPRODUCT(--ISNUMBER(SEARCH({"LEGALIZE","LEGISLATION","TRIAL"},C107)))&gt;0,1,0)</f>
        <v>0</v>
      </c>
      <c r="I107" s="1">
        <f>IF(SUMPRODUCT(--ISNUMBER(SEARCH({"LEADER"},C107)))&gt;0,1,0)</f>
        <v>0</v>
      </c>
      <c r="J107" t="str">
        <f t="shared" si="4"/>
        <v>2016</v>
      </c>
      <c r="K107" t="str">
        <f t="shared" si="5"/>
        <v>08</v>
      </c>
      <c r="L107" t="str">
        <f t="shared" si="6"/>
        <v>22</v>
      </c>
      <c r="M107" s="2">
        <f t="shared" si="7"/>
        <v>42604.604166666664</v>
      </c>
      <c r="N107" s="1">
        <f>IF(SUMPRODUCT(--ISNUMBER(SEARCH({"nasdaq.com","bloomberg.com","wsj.com","seekingalpha.com","valuewalk.com","reuters.com","forbes.com","marketwatch.com","investopedia.com","businessinsider.com","analystratings.com"},B107)))&gt;0,1,0)</f>
        <v>0</v>
      </c>
      <c r="O107" t="s">
        <v>1302</v>
      </c>
    </row>
    <row r="108" spans="1:15" x14ac:dyDescent="0.35">
      <c r="A108">
        <v>3.9906103286385002</v>
      </c>
      <c r="B108" t="s">
        <v>114</v>
      </c>
      <c r="C108" t="s">
        <v>47</v>
      </c>
      <c r="D108">
        <v>20160725093000</v>
      </c>
      <c r="E108" s="1">
        <f>IF(SUMPRODUCT(--ISNUMBER(SEARCH({"ECON_EARNINGSREPORT","ECON_STOCKMARKET"},C108)))&gt;0,1,0)</f>
        <v>0</v>
      </c>
      <c r="F108" s="1">
        <f>IF(SUMPRODUCT(--ISNUMBER(SEARCH({"ENV_"},C108)))&gt;0,1,0)</f>
        <v>0</v>
      </c>
      <c r="G108" s="1">
        <f>IF(SUMPRODUCT(--ISNUMBER(SEARCH({"DISCRIMINATION","HARASSMENT","HATE_SPEECH","GENDER_VIOLENCE"},C108)))&gt;0,1,0)</f>
        <v>0</v>
      </c>
      <c r="H108" s="1">
        <f>IF(SUMPRODUCT(--ISNUMBER(SEARCH({"LEGALIZE","LEGISLATION","TRIAL"},C108)))&gt;0,1,0)</f>
        <v>0</v>
      </c>
      <c r="I108" s="1">
        <f>IF(SUMPRODUCT(--ISNUMBER(SEARCH({"LEADER"},C108)))&gt;0,1,0)</f>
        <v>0</v>
      </c>
      <c r="J108" t="str">
        <f t="shared" si="4"/>
        <v>2016</v>
      </c>
      <c r="K108" t="str">
        <f t="shared" si="5"/>
        <v>07</v>
      </c>
      <c r="L108" t="str">
        <f t="shared" si="6"/>
        <v>25</v>
      </c>
      <c r="M108" s="2">
        <f t="shared" si="7"/>
        <v>42576.395833333336</v>
      </c>
      <c r="N108" s="1">
        <f>IF(SUMPRODUCT(--ISNUMBER(SEARCH({"nasdaq.com","bloomberg.com","wsj.com","seekingalpha.com","valuewalk.com","reuters.com","forbes.com","marketwatch.com","investopedia.com","businessinsider.com","analystratings.com"},B108)))&gt;0,1,0)</f>
        <v>0</v>
      </c>
      <c r="O108" t="s">
        <v>1302</v>
      </c>
    </row>
    <row r="109" spans="1:15" x14ac:dyDescent="0.35">
      <c r="A109">
        <v>5.12445095168375</v>
      </c>
      <c r="B109" t="s">
        <v>115</v>
      </c>
      <c r="C109" t="s">
        <v>47</v>
      </c>
      <c r="D109">
        <v>20160920134500</v>
      </c>
      <c r="E109" s="1">
        <f>IF(SUMPRODUCT(--ISNUMBER(SEARCH({"ECON_EARNINGSREPORT","ECON_STOCKMARKET"},C109)))&gt;0,1,0)</f>
        <v>0</v>
      </c>
      <c r="F109" s="1">
        <f>IF(SUMPRODUCT(--ISNUMBER(SEARCH({"ENV_"},C109)))&gt;0,1,0)</f>
        <v>0</v>
      </c>
      <c r="G109" s="1">
        <f>IF(SUMPRODUCT(--ISNUMBER(SEARCH({"DISCRIMINATION","HARASSMENT","HATE_SPEECH","GENDER_VIOLENCE"},C109)))&gt;0,1,0)</f>
        <v>0</v>
      </c>
      <c r="H109" s="1">
        <f>IF(SUMPRODUCT(--ISNUMBER(SEARCH({"LEGALIZE","LEGISLATION","TRIAL"},C109)))&gt;0,1,0)</f>
        <v>0</v>
      </c>
      <c r="I109" s="1">
        <f>IF(SUMPRODUCT(--ISNUMBER(SEARCH({"LEADER"},C109)))&gt;0,1,0)</f>
        <v>0</v>
      </c>
      <c r="J109" t="str">
        <f t="shared" si="4"/>
        <v>2016</v>
      </c>
      <c r="K109" t="str">
        <f t="shared" si="5"/>
        <v>09</v>
      </c>
      <c r="L109" t="str">
        <f t="shared" si="6"/>
        <v>20</v>
      </c>
      <c r="M109" s="2">
        <f t="shared" si="7"/>
        <v>42633.572916666664</v>
      </c>
      <c r="N109" s="1">
        <f>IF(SUMPRODUCT(--ISNUMBER(SEARCH({"nasdaq.com","bloomberg.com","wsj.com","seekingalpha.com","valuewalk.com","reuters.com","forbes.com","marketwatch.com","investopedia.com","businessinsider.com","analystratings.com"},B109)))&gt;0,1,0)</f>
        <v>0</v>
      </c>
      <c r="O109" t="s">
        <v>1302</v>
      </c>
    </row>
    <row r="110" spans="1:15" x14ac:dyDescent="0.35">
      <c r="A110">
        <v>1.2145748987854199</v>
      </c>
      <c r="B110" t="s">
        <v>64</v>
      </c>
      <c r="C110" t="s">
        <v>116</v>
      </c>
      <c r="D110">
        <v>20160825201500</v>
      </c>
      <c r="E110" s="1">
        <f>IF(SUMPRODUCT(--ISNUMBER(SEARCH({"ECON_EARNINGSREPORT","ECON_STOCKMARKET"},C110)))&gt;0,1,0)</f>
        <v>1</v>
      </c>
      <c r="F110" s="1">
        <f>IF(SUMPRODUCT(--ISNUMBER(SEARCH({"ENV_"},C110)))&gt;0,1,0)</f>
        <v>1</v>
      </c>
      <c r="G110" s="1">
        <f>IF(SUMPRODUCT(--ISNUMBER(SEARCH({"DISCRIMINATION","HARASSMENT","HATE_SPEECH","GENDER_VIOLENCE"},C110)))&gt;0,1,0)</f>
        <v>0</v>
      </c>
      <c r="H110" s="1">
        <f>IF(SUMPRODUCT(--ISNUMBER(SEARCH({"LEGALIZE","LEGISLATION","TRIAL"},C110)))&gt;0,1,0)</f>
        <v>0</v>
      </c>
      <c r="I110" s="1">
        <f>IF(SUMPRODUCT(--ISNUMBER(SEARCH({"LEADER"},C110)))&gt;0,1,0)</f>
        <v>0</v>
      </c>
      <c r="J110" t="str">
        <f t="shared" si="4"/>
        <v>2016</v>
      </c>
      <c r="K110" t="str">
        <f t="shared" si="5"/>
        <v>08</v>
      </c>
      <c r="L110" t="str">
        <f t="shared" si="6"/>
        <v>25</v>
      </c>
      <c r="M110" s="2">
        <f t="shared" si="7"/>
        <v>42607.84375</v>
      </c>
      <c r="N110" s="1">
        <f>IF(SUMPRODUCT(--ISNUMBER(SEARCH({"nasdaq.com","bloomberg.com","wsj.com","seekingalpha.com","valuewalk.com","reuters.com","forbes.com","marketwatch.com","investopedia.com","businessinsider.com","analystratings.com"},B110)))&gt;0,1,0)</f>
        <v>0</v>
      </c>
      <c r="O110" t="s">
        <v>1302</v>
      </c>
    </row>
    <row r="111" spans="1:15" x14ac:dyDescent="0.35">
      <c r="A111">
        <v>-0.57636887608069198</v>
      </c>
      <c r="B111" t="s">
        <v>117</v>
      </c>
      <c r="C111" t="s">
        <v>118</v>
      </c>
      <c r="D111">
        <v>20160925210000</v>
      </c>
      <c r="E111" s="1">
        <f>IF(SUMPRODUCT(--ISNUMBER(SEARCH({"ECON_EARNINGSREPORT","ECON_STOCKMARKET"},C111)))&gt;0,1,0)</f>
        <v>1</v>
      </c>
      <c r="F111" s="1">
        <f>IF(SUMPRODUCT(--ISNUMBER(SEARCH({"ENV_"},C111)))&gt;0,1,0)</f>
        <v>0</v>
      </c>
      <c r="G111" s="1">
        <f>IF(SUMPRODUCT(--ISNUMBER(SEARCH({"DISCRIMINATION","HARASSMENT","HATE_SPEECH","GENDER_VIOLENCE"},C111)))&gt;0,1,0)</f>
        <v>0</v>
      </c>
      <c r="H111" s="1">
        <f>IF(SUMPRODUCT(--ISNUMBER(SEARCH({"LEGALIZE","LEGISLATION","TRIAL"},C111)))&gt;0,1,0)</f>
        <v>0</v>
      </c>
      <c r="I111" s="1">
        <f>IF(SUMPRODUCT(--ISNUMBER(SEARCH({"LEADER"},C111)))&gt;0,1,0)</f>
        <v>0</v>
      </c>
      <c r="J111" t="str">
        <f t="shared" si="4"/>
        <v>2016</v>
      </c>
      <c r="K111" t="str">
        <f t="shared" si="5"/>
        <v>09</v>
      </c>
      <c r="L111" t="str">
        <f t="shared" si="6"/>
        <v>25</v>
      </c>
      <c r="M111" s="2">
        <f t="shared" si="7"/>
        <v>42638.875</v>
      </c>
      <c r="N111" s="1">
        <f>IF(SUMPRODUCT(--ISNUMBER(SEARCH({"nasdaq.com","bloomberg.com","wsj.com","seekingalpha.com","valuewalk.com","reuters.com","forbes.com","marketwatch.com","investopedia.com","businessinsider.com","analystratings.com"},B111)))&gt;0,1,0)</f>
        <v>1</v>
      </c>
      <c r="O111" t="s">
        <v>1302</v>
      </c>
    </row>
    <row r="112" spans="1:15" x14ac:dyDescent="0.35">
      <c r="A112">
        <v>-0.13605442176870799</v>
      </c>
      <c r="B112" t="s">
        <v>56</v>
      </c>
      <c r="C112" t="s">
        <v>119</v>
      </c>
      <c r="D112">
        <v>20160725151500</v>
      </c>
      <c r="E112" s="1">
        <f>IF(SUMPRODUCT(--ISNUMBER(SEARCH({"ECON_EARNINGSREPORT","ECON_STOCKMARKET"},C112)))&gt;0,1,0)</f>
        <v>1</v>
      </c>
      <c r="F112" s="1">
        <f>IF(SUMPRODUCT(--ISNUMBER(SEARCH({"ENV_"},C112)))&gt;0,1,0)</f>
        <v>0</v>
      </c>
      <c r="G112" s="1">
        <f>IF(SUMPRODUCT(--ISNUMBER(SEARCH({"DISCRIMINATION","HARASSMENT","HATE_SPEECH","GENDER_VIOLENCE"},C112)))&gt;0,1,0)</f>
        <v>0</v>
      </c>
      <c r="H112" s="1">
        <f>IF(SUMPRODUCT(--ISNUMBER(SEARCH({"LEGALIZE","LEGISLATION","TRIAL"},C112)))&gt;0,1,0)</f>
        <v>0</v>
      </c>
      <c r="I112" s="1">
        <f>IF(SUMPRODUCT(--ISNUMBER(SEARCH({"LEADER"},C112)))&gt;0,1,0)</f>
        <v>0</v>
      </c>
      <c r="J112" t="str">
        <f t="shared" si="4"/>
        <v>2016</v>
      </c>
      <c r="K112" t="str">
        <f t="shared" si="5"/>
        <v>07</v>
      </c>
      <c r="L112" t="str">
        <f t="shared" si="6"/>
        <v>25</v>
      </c>
      <c r="M112" s="2">
        <f t="shared" si="7"/>
        <v>42576.635416666664</v>
      </c>
      <c r="N112" s="1">
        <f>IF(SUMPRODUCT(--ISNUMBER(SEARCH({"nasdaq.com","bloomberg.com","wsj.com","seekingalpha.com","valuewalk.com","reuters.com","forbes.com","marketwatch.com","investopedia.com","businessinsider.com","analystratings.com"},B112)))&gt;0,1,0)</f>
        <v>0</v>
      </c>
      <c r="O112" t="s">
        <v>1302</v>
      </c>
    </row>
    <row r="113" spans="1:15" x14ac:dyDescent="0.35">
      <c r="A113">
        <v>0.334448160535117</v>
      </c>
      <c r="B113" t="s">
        <v>56</v>
      </c>
      <c r="C113" t="s">
        <v>120</v>
      </c>
      <c r="D113">
        <v>20160725151500</v>
      </c>
      <c r="E113" s="1">
        <f>IF(SUMPRODUCT(--ISNUMBER(SEARCH({"ECON_EARNINGSREPORT","ECON_STOCKMARKET"},C113)))&gt;0,1,0)</f>
        <v>1</v>
      </c>
      <c r="F113" s="1">
        <f>IF(SUMPRODUCT(--ISNUMBER(SEARCH({"ENV_"},C113)))&gt;0,1,0)</f>
        <v>0</v>
      </c>
      <c r="G113" s="1">
        <f>IF(SUMPRODUCT(--ISNUMBER(SEARCH({"DISCRIMINATION","HARASSMENT","HATE_SPEECH","GENDER_VIOLENCE"},C113)))&gt;0,1,0)</f>
        <v>0</v>
      </c>
      <c r="H113" s="1">
        <f>IF(SUMPRODUCT(--ISNUMBER(SEARCH({"LEGALIZE","LEGISLATION","TRIAL"},C113)))&gt;0,1,0)</f>
        <v>0</v>
      </c>
      <c r="I113" s="1">
        <f>IF(SUMPRODUCT(--ISNUMBER(SEARCH({"LEADER"},C113)))&gt;0,1,0)</f>
        <v>0</v>
      </c>
      <c r="J113" t="str">
        <f t="shared" si="4"/>
        <v>2016</v>
      </c>
      <c r="K113" t="str">
        <f t="shared" si="5"/>
        <v>07</v>
      </c>
      <c r="L113" t="str">
        <f t="shared" si="6"/>
        <v>25</v>
      </c>
      <c r="M113" s="2">
        <f t="shared" si="7"/>
        <v>42576.635416666664</v>
      </c>
      <c r="N113" s="1">
        <f>IF(SUMPRODUCT(--ISNUMBER(SEARCH({"nasdaq.com","bloomberg.com","wsj.com","seekingalpha.com","valuewalk.com","reuters.com","forbes.com","marketwatch.com","investopedia.com","businessinsider.com","analystratings.com"},B113)))&gt;0,1,0)</f>
        <v>0</v>
      </c>
      <c r="O113" t="s">
        <v>1302</v>
      </c>
    </row>
    <row r="114" spans="1:15" x14ac:dyDescent="0.35">
      <c r="A114">
        <v>3.0927835051546402</v>
      </c>
      <c r="B114" t="s">
        <v>121</v>
      </c>
      <c r="C114" t="s">
        <v>122</v>
      </c>
      <c r="D114">
        <v>20160825184500</v>
      </c>
      <c r="E114" s="1">
        <f>IF(SUMPRODUCT(--ISNUMBER(SEARCH({"ECON_EARNINGSREPORT","ECON_STOCKMARKET"},C114)))&gt;0,1,0)</f>
        <v>1</v>
      </c>
      <c r="F114" s="1">
        <f>IF(SUMPRODUCT(--ISNUMBER(SEARCH({"ENV_"},C114)))&gt;0,1,0)</f>
        <v>0</v>
      </c>
      <c r="G114" s="1">
        <f>IF(SUMPRODUCT(--ISNUMBER(SEARCH({"DISCRIMINATION","HARASSMENT","HATE_SPEECH","GENDER_VIOLENCE"},C114)))&gt;0,1,0)</f>
        <v>0</v>
      </c>
      <c r="H114" s="1">
        <f>IF(SUMPRODUCT(--ISNUMBER(SEARCH({"LEGALIZE","LEGISLATION","TRIAL"},C114)))&gt;0,1,0)</f>
        <v>0</v>
      </c>
      <c r="I114" s="1">
        <f>IF(SUMPRODUCT(--ISNUMBER(SEARCH({"LEADER"},C114)))&gt;0,1,0)</f>
        <v>0</v>
      </c>
      <c r="J114" t="str">
        <f t="shared" si="4"/>
        <v>2016</v>
      </c>
      <c r="K114" t="str">
        <f t="shared" si="5"/>
        <v>08</v>
      </c>
      <c r="L114" t="str">
        <f t="shared" si="6"/>
        <v>25</v>
      </c>
      <c r="M114" s="2">
        <f t="shared" si="7"/>
        <v>42607.78125</v>
      </c>
      <c r="N114" s="1">
        <f>IF(SUMPRODUCT(--ISNUMBER(SEARCH({"nasdaq.com","bloomberg.com","wsj.com","seekingalpha.com","valuewalk.com","reuters.com","forbes.com","marketwatch.com","investopedia.com","businessinsider.com","analystratings.com"},B114)))&gt;0,1,0)</f>
        <v>0</v>
      </c>
      <c r="O114" t="s">
        <v>1302</v>
      </c>
    </row>
    <row r="115" spans="1:15" x14ac:dyDescent="0.35">
      <c r="A115">
        <v>0.51813471502590702</v>
      </c>
      <c r="B115" t="s">
        <v>73</v>
      </c>
      <c r="C115" t="s">
        <v>123</v>
      </c>
      <c r="D115">
        <v>20160824154500</v>
      </c>
      <c r="E115" s="1">
        <f>IF(SUMPRODUCT(--ISNUMBER(SEARCH({"ECON_EARNINGSREPORT","ECON_STOCKMARKET"},C115)))&gt;0,1,0)</f>
        <v>0</v>
      </c>
      <c r="F115" s="1">
        <f>IF(SUMPRODUCT(--ISNUMBER(SEARCH({"ENV_"},C115)))&gt;0,1,0)</f>
        <v>0</v>
      </c>
      <c r="G115" s="1">
        <f>IF(SUMPRODUCT(--ISNUMBER(SEARCH({"DISCRIMINATION","HARASSMENT","HATE_SPEECH","GENDER_VIOLENCE"},C115)))&gt;0,1,0)</f>
        <v>0</v>
      </c>
      <c r="H115" s="1">
        <f>IF(SUMPRODUCT(--ISNUMBER(SEARCH({"LEGALIZE","LEGISLATION","TRIAL"},C115)))&gt;0,1,0)</f>
        <v>0</v>
      </c>
      <c r="I115" s="1">
        <f>IF(SUMPRODUCT(--ISNUMBER(SEARCH({"LEADER"},C115)))&gt;0,1,0)</f>
        <v>0</v>
      </c>
      <c r="J115" t="str">
        <f t="shared" si="4"/>
        <v>2016</v>
      </c>
      <c r="K115" t="str">
        <f t="shared" si="5"/>
        <v>08</v>
      </c>
      <c r="L115" t="str">
        <f t="shared" si="6"/>
        <v>24</v>
      </c>
      <c r="M115" s="2">
        <f t="shared" si="7"/>
        <v>42606.65625</v>
      </c>
      <c r="N115" s="1">
        <f>IF(SUMPRODUCT(--ISNUMBER(SEARCH({"nasdaq.com","bloomberg.com","wsj.com","seekingalpha.com","valuewalk.com","reuters.com","forbes.com","marketwatch.com","investopedia.com","businessinsider.com","analystratings.com"},B115)))&gt;0,1,0)</f>
        <v>0</v>
      </c>
      <c r="O115" t="s">
        <v>1302</v>
      </c>
    </row>
    <row r="116" spans="1:15" x14ac:dyDescent="0.35">
      <c r="A116">
        <v>1.52380952380952</v>
      </c>
      <c r="B116" t="s">
        <v>73</v>
      </c>
      <c r="D116">
        <v>20160914150000</v>
      </c>
      <c r="E116" s="1">
        <f>IF(SUMPRODUCT(--ISNUMBER(SEARCH({"ECON_EARNINGSREPORT","ECON_STOCKMARKET"},C116)))&gt;0,1,0)</f>
        <v>0</v>
      </c>
      <c r="F116" s="1">
        <f>IF(SUMPRODUCT(--ISNUMBER(SEARCH({"ENV_"},C116)))&gt;0,1,0)</f>
        <v>0</v>
      </c>
      <c r="G116" s="1">
        <f>IF(SUMPRODUCT(--ISNUMBER(SEARCH({"DISCRIMINATION","HARASSMENT","HATE_SPEECH","GENDER_VIOLENCE"},C116)))&gt;0,1,0)</f>
        <v>0</v>
      </c>
      <c r="H116" s="1">
        <f>IF(SUMPRODUCT(--ISNUMBER(SEARCH({"LEGALIZE","LEGISLATION","TRIAL"},C116)))&gt;0,1,0)</f>
        <v>0</v>
      </c>
      <c r="I116" s="1">
        <f>IF(SUMPRODUCT(--ISNUMBER(SEARCH({"LEADER"},C116)))&gt;0,1,0)</f>
        <v>0</v>
      </c>
      <c r="J116" t="str">
        <f t="shared" si="4"/>
        <v>2016</v>
      </c>
      <c r="K116" t="str">
        <f t="shared" si="5"/>
        <v>09</v>
      </c>
      <c r="L116" t="str">
        <f t="shared" si="6"/>
        <v>14</v>
      </c>
      <c r="M116" s="2">
        <f t="shared" si="7"/>
        <v>42627.625</v>
      </c>
      <c r="N116" s="1">
        <f>IF(SUMPRODUCT(--ISNUMBER(SEARCH({"nasdaq.com","bloomberg.com","wsj.com","seekingalpha.com","valuewalk.com","reuters.com","forbes.com","marketwatch.com","investopedia.com","businessinsider.com","analystratings.com"},B116)))&gt;0,1,0)</f>
        <v>0</v>
      </c>
      <c r="O116" t="s">
        <v>1302</v>
      </c>
    </row>
    <row r="117" spans="1:15" x14ac:dyDescent="0.35">
      <c r="A117">
        <v>3.6</v>
      </c>
      <c r="B117" t="s">
        <v>48</v>
      </c>
      <c r="C117" t="s">
        <v>57</v>
      </c>
      <c r="D117">
        <v>20160914150000</v>
      </c>
      <c r="E117" s="1">
        <f>IF(SUMPRODUCT(--ISNUMBER(SEARCH({"ECON_EARNINGSREPORT","ECON_STOCKMARKET"},C117)))&gt;0,1,0)</f>
        <v>1</v>
      </c>
      <c r="F117" s="1">
        <f>IF(SUMPRODUCT(--ISNUMBER(SEARCH({"ENV_"},C117)))&gt;0,1,0)</f>
        <v>0</v>
      </c>
      <c r="G117" s="1">
        <f>IF(SUMPRODUCT(--ISNUMBER(SEARCH({"DISCRIMINATION","HARASSMENT","HATE_SPEECH","GENDER_VIOLENCE"},C117)))&gt;0,1,0)</f>
        <v>0</v>
      </c>
      <c r="H117" s="1">
        <f>IF(SUMPRODUCT(--ISNUMBER(SEARCH({"LEGALIZE","LEGISLATION","TRIAL"},C117)))&gt;0,1,0)</f>
        <v>0</v>
      </c>
      <c r="I117" s="1">
        <f>IF(SUMPRODUCT(--ISNUMBER(SEARCH({"LEADER"},C117)))&gt;0,1,0)</f>
        <v>0</v>
      </c>
      <c r="J117" t="str">
        <f t="shared" si="4"/>
        <v>2016</v>
      </c>
      <c r="K117" t="str">
        <f t="shared" si="5"/>
        <v>09</v>
      </c>
      <c r="L117" t="str">
        <f t="shared" si="6"/>
        <v>14</v>
      </c>
      <c r="M117" s="2">
        <f t="shared" si="7"/>
        <v>42627.625</v>
      </c>
      <c r="N117" s="1">
        <f>IF(SUMPRODUCT(--ISNUMBER(SEARCH({"nasdaq.com","bloomberg.com","wsj.com","seekingalpha.com","valuewalk.com","reuters.com","forbes.com","marketwatch.com","investopedia.com","businessinsider.com","analystratings.com"},B117)))&gt;0,1,0)</f>
        <v>1</v>
      </c>
      <c r="O117" t="s">
        <v>1302</v>
      </c>
    </row>
    <row r="118" spans="1:15" x14ac:dyDescent="0.35">
      <c r="A118">
        <v>2.50965250965251</v>
      </c>
      <c r="B118" t="s">
        <v>64</v>
      </c>
      <c r="C118" t="s">
        <v>124</v>
      </c>
      <c r="D118">
        <v>20160901234500</v>
      </c>
      <c r="E118" s="1">
        <f>IF(SUMPRODUCT(--ISNUMBER(SEARCH({"ECON_EARNINGSREPORT","ECON_STOCKMARKET"},C118)))&gt;0,1,0)</f>
        <v>1</v>
      </c>
      <c r="F118" s="1">
        <f>IF(SUMPRODUCT(--ISNUMBER(SEARCH({"ENV_"},C118)))&gt;0,1,0)</f>
        <v>0</v>
      </c>
      <c r="G118" s="1">
        <f>IF(SUMPRODUCT(--ISNUMBER(SEARCH({"DISCRIMINATION","HARASSMENT","HATE_SPEECH","GENDER_VIOLENCE"},C118)))&gt;0,1,0)</f>
        <v>0</v>
      </c>
      <c r="H118" s="1">
        <f>IF(SUMPRODUCT(--ISNUMBER(SEARCH({"LEGALIZE","LEGISLATION","TRIAL"},C118)))&gt;0,1,0)</f>
        <v>0</v>
      </c>
      <c r="I118" s="1">
        <f>IF(SUMPRODUCT(--ISNUMBER(SEARCH({"LEADER"},C118)))&gt;0,1,0)</f>
        <v>0</v>
      </c>
      <c r="J118" t="str">
        <f t="shared" si="4"/>
        <v>2016</v>
      </c>
      <c r="K118" t="str">
        <f t="shared" si="5"/>
        <v>09</v>
      </c>
      <c r="L118" t="str">
        <f t="shared" si="6"/>
        <v>01</v>
      </c>
      <c r="M118" s="2">
        <f t="shared" si="7"/>
        <v>42614.989583333336</v>
      </c>
      <c r="N118" s="1">
        <f>IF(SUMPRODUCT(--ISNUMBER(SEARCH({"nasdaq.com","bloomberg.com","wsj.com","seekingalpha.com","valuewalk.com","reuters.com","forbes.com","marketwatch.com","investopedia.com","businessinsider.com","analystratings.com"},B118)))&gt;0,1,0)</f>
        <v>0</v>
      </c>
      <c r="O118" t="s">
        <v>1302</v>
      </c>
    </row>
    <row r="119" spans="1:15" x14ac:dyDescent="0.35">
      <c r="A119">
        <v>2.9082774049217002</v>
      </c>
      <c r="B119" t="s">
        <v>114</v>
      </c>
      <c r="C119" t="s">
        <v>47</v>
      </c>
      <c r="D119">
        <v>20160823091500</v>
      </c>
      <c r="E119" s="1">
        <f>IF(SUMPRODUCT(--ISNUMBER(SEARCH({"ECON_EARNINGSREPORT","ECON_STOCKMARKET"},C119)))&gt;0,1,0)</f>
        <v>0</v>
      </c>
      <c r="F119" s="1">
        <f>IF(SUMPRODUCT(--ISNUMBER(SEARCH({"ENV_"},C119)))&gt;0,1,0)</f>
        <v>0</v>
      </c>
      <c r="G119" s="1">
        <f>IF(SUMPRODUCT(--ISNUMBER(SEARCH({"DISCRIMINATION","HARASSMENT","HATE_SPEECH","GENDER_VIOLENCE"},C119)))&gt;0,1,0)</f>
        <v>0</v>
      </c>
      <c r="H119" s="1">
        <f>IF(SUMPRODUCT(--ISNUMBER(SEARCH({"LEGALIZE","LEGISLATION","TRIAL"},C119)))&gt;0,1,0)</f>
        <v>0</v>
      </c>
      <c r="I119" s="1">
        <f>IF(SUMPRODUCT(--ISNUMBER(SEARCH({"LEADER"},C119)))&gt;0,1,0)</f>
        <v>0</v>
      </c>
      <c r="J119" t="str">
        <f t="shared" si="4"/>
        <v>2016</v>
      </c>
      <c r="K119" t="str">
        <f t="shared" si="5"/>
        <v>08</v>
      </c>
      <c r="L119" t="str">
        <f t="shared" si="6"/>
        <v>23</v>
      </c>
      <c r="M119" s="2">
        <f t="shared" si="7"/>
        <v>42605.385416666664</v>
      </c>
      <c r="N119" s="1">
        <f>IF(SUMPRODUCT(--ISNUMBER(SEARCH({"nasdaq.com","bloomberg.com","wsj.com","seekingalpha.com","valuewalk.com","reuters.com","forbes.com","marketwatch.com","investopedia.com","businessinsider.com","analystratings.com"},B119)))&gt;0,1,0)</f>
        <v>0</v>
      </c>
      <c r="O119" t="s">
        <v>1302</v>
      </c>
    </row>
    <row r="120" spans="1:15" x14ac:dyDescent="0.35">
      <c r="A120">
        <v>-0.32537960954446898</v>
      </c>
      <c r="B120" t="s">
        <v>125</v>
      </c>
      <c r="C120" t="s">
        <v>126</v>
      </c>
      <c r="D120">
        <v>20160920173000</v>
      </c>
      <c r="E120" s="1">
        <f>IF(SUMPRODUCT(--ISNUMBER(SEARCH({"ECON_EARNINGSREPORT","ECON_STOCKMARKET"},C120)))&gt;0,1,0)</f>
        <v>1</v>
      </c>
      <c r="F120" s="1">
        <f>IF(SUMPRODUCT(--ISNUMBER(SEARCH({"ENV_"},C120)))&gt;0,1,0)</f>
        <v>0</v>
      </c>
      <c r="G120" s="1">
        <f>IF(SUMPRODUCT(--ISNUMBER(SEARCH({"DISCRIMINATION","HARASSMENT","HATE_SPEECH","GENDER_VIOLENCE"},C120)))&gt;0,1,0)</f>
        <v>0</v>
      </c>
      <c r="H120" s="1">
        <f>IF(SUMPRODUCT(--ISNUMBER(SEARCH({"LEGALIZE","LEGISLATION","TRIAL"},C120)))&gt;0,1,0)</f>
        <v>0</v>
      </c>
      <c r="I120" s="1">
        <f>IF(SUMPRODUCT(--ISNUMBER(SEARCH({"LEADER"},C120)))&gt;0,1,0)</f>
        <v>0</v>
      </c>
      <c r="J120" t="str">
        <f t="shared" si="4"/>
        <v>2016</v>
      </c>
      <c r="K120" t="str">
        <f t="shared" si="5"/>
        <v>09</v>
      </c>
      <c r="L120" t="str">
        <f t="shared" si="6"/>
        <v>20</v>
      </c>
      <c r="M120" s="2">
        <f t="shared" si="7"/>
        <v>42633.729166666664</v>
      </c>
      <c r="N120" s="1">
        <f>IF(SUMPRODUCT(--ISNUMBER(SEARCH({"nasdaq.com","bloomberg.com","wsj.com","seekingalpha.com","valuewalk.com","reuters.com","forbes.com","marketwatch.com","investopedia.com","businessinsider.com","analystratings.com"},B120)))&gt;0,1,0)</f>
        <v>0</v>
      </c>
      <c r="O120" t="s">
        <v>1302</v>
      </c>
    </row>
    <row r="121" spans="1:15" x14ac:dyDescent="0.35">
      <c r="A121">
        <v>3.3994334277620402</v>
      </c>
      <c r="B121" t="s">
        <v>88</v>
      </c>
      <c r="C121" t="s">
        <v>127</v>
      </c>
      <c r="D121">
        <v>20160727191500</v>
      </c>
      <c r="E121" s="1">
        <f>IF(SUMPRODUCT(--ISNUMBER(SEARCH({"ECON_EARNINGSREPORT","ECON_STOCKMARKET"},C121)))&gt;0,1,0)</f>
        <v>1</v>
      </c>
      <c r="F121" s="1">
        <f>IF(SUMPRODUCT(--ISNUMBER(SEARCH({"ENV_"},C121)))&gt;0,1,0)</f>
        <v>0</v>
      </c>
      <c r="G121" s="1">
        <f>IF(SUMPRODUCT(--ISNUMBER(SEARCH({"DISCRIMINATION","HARASSMENT","HATE_SPEECH","GENDER_VIOLENCE"},C121)))&gt;0,1,0)</f>
        <v>0</v>
      </c>
      <c r="H121" s="1">
        <f>IF(SUMPRODUCT(--ISNUMBER(SEARCH({"LEGALIZE","LEGISLATION","TRIAL"},C121)))&gt;0,1,0)</f>
        <v>0</v>
      </c>
      <c r="I121" s="1">
        <f>IF(SUMPRODUCT(--ISNUMBER(SEARCH({"LEADER"},C121)))&gt;0,1,0)</f>
        <v>0</v>
      </c>
      <c r="J121" t="str">
        <f t="shared" si="4"/>
        <v>2016</v>
      </c>
      <c r="K121" t="str">
        <f t="shared" si="5"/>
        <v>07</v>
      </c>
      <c r="L121" t="str">
        <f t="shared" si="6"/>
        <v>27</v>
      </c>
      <c r="M121" s="2">
        <f t="shared" si="7"/>
        <v>42578.802083333336</v>
      </c>
      <c r="N121" s="1">
        <f>IF(SUMPRODUCT(--ISNUMBER(SEARCH({"nasdaq.com","bloomberg.com","wsj.com","seekingalpha.com","valuewalk.com","reuters.com","forbes.com","marketwatch.com","investopedia.com","businessinsider.com","analystratings.com"},B121)))&gt;0,1,0)</f>
        <v>0</v>
      </c>
      <c r="O121" t="s">
        <v>1302</v>
      </c>
    </row>
    <row r="122" spans="1:15" x14ac:dyDescent="0.35">
      <c r="A122">
        <v>1.4141414141414099</v>
      </c>
      <c r="B122" t="s">
        <v>31</v>
      </c>
      <c r="D122">
        <v>20160829213000</v>
      </c>
      <c r="E122" s="1">
        <f>IF(SUMPRODUCT(--ISNUMBER(SEARCH({"ECON_EARNINGSREPORT","ECON_STOCKMARKET"},C122)))&gt;0,1,0)</f>
        <v>0</v>
      </c>
      <c r="F122" s="1">
        <f>IF(SUMPRODUCT(--ISNUMBER(SEARCH({"ENV_"},C122)))&gt;0,1,0)</f>
        <v>0</v>
      </c>
      <c r="G122" s="1">
        <f>IF(SUMPRODUCT(--ISNUMBER(SEARCH({"DISCRIMINATION","HARASSMENT","HATE_SPEECH","GENDER_VIOLENCE"},C122)))&gt;0,1,0)</f>
        <v>0</v>
      </c>
      <c r="H122" s="1">
        <f>IF(SUMPRODUCT(--ISNUMBER(SEARCH({"LEGALIZE","LEGISLATION","TRIAL"},C122)))&gt;0,1,0)</f>
        <v>0</v>
      </c>
      <c r="I122" s="1">
        <f>IF(SUMPRODUCT(--ISNUMBER(SEARCH({"LEADER"},C122)))&gt;0,1,0)</f>
        <v>0</v>
      </c>
      <c r="J122" t="str">
        <f t="shared" si="4"/>
        <v>2016</v>
      </c>
      <c r="K122" t="str">
        <f t="shared" si="5"/>
        <v>08</v>
      </c>
      <c r="L122" t="str">
        <f t="shared" si="6"/>
        <v>29</v>
      </c>
      <c r="M122" s="2">
        <f t="shared" si="7"/>
        <v>42611.895833333336</v>
      </c>
      <c r="N122" s="1">
        <f>IF(SUMPRODUCT(--ISNUMBER(SEARCH({"nasdaq.com","bloomberg.com","wsj.com","seekingalpha.com","valuewalk.com","reuters.com","forbes.com","marketwatch.com","investopedia.com","businessinsider.com","analystratings.com"},B122)))&gt;0,1,0)</f>
        <v>0</v>
      </c>
      <c r="O122" t="s">
        <v>1302</v>
      </c>
    </row>
    <row r="123" spans="1:15" x14ac:dyDescent="0.35">
      <c r="A123">
        <v>-0.29585798816568099</v>
      </c>
      <c r="B123" t="s">
        <v>92</v>
      </c>
      <c r="C123" t="s">
        <v>128</v>
      </c>
      <c r="D123">
        <v>20160929191500</v>
      </c>
      <c r="E123" s="1">
        <f>IF(SUMPRODUCT(--ISNUMBER(SEARCH({"ECON_EARNINGSREPORT","ECON_STOCKMARKET"},C123)))&gt;0,1,0)</f>
        <v>0</v>
      </c>
      <c r="F123" s="1">
        <f>IF(SUMPRODUCT(--ISNUMBER(SEARCH({"ENV_"},C123)))&gt;0,1,0)</f>
        <v>0</v>
      </c>
      <c r="G123" s="1">
        <f>IF(SUMPRODUCT(--ISNUMBER(SEARCH({"DISCRIMINATION","HARASSMENT","HATE_SPEECH","GENDER_VIOLENCE"},C123)))&gt;0,1,0)</f>
        <v>0</v>
      </c>
      <c r="H123" s="1">
        <f>IF(SUMPRODUCT(--ISNUMBER(SEARCH({"LEGALIZE","LEGISLATION","TRIAL"},C123)))&gt;0,1,0)</f>
        <v>0</v>
      </c>
      <c r="I123" s="1">
        <f>IF(SUMPRODUCT(--ISNUMBER(SEARCH({"LEADER"},C123)))&gt;0,1,0)</f>
        <v>0</v>
      </c>
      <c r="J123" t="str">
        <f t="shared" si="4"/>
        <v>2016</v>
      </c>
      <c r="K123" t="str">
        <f t="shared" si="5"/>
        <v>09</v>
      </c>
      <c r="L123" t="str">
        <f t="shared" si="6"/>
        <v>29</v>
      </c>
      <c r="M123" s="2">
        <f t="shared" si="7"/>
        <v>42642.802083333336</v>
      </c>
      <c r="N123" s="1">
        <f>IF(SUMPRODUCT(--ISNUMBER(SEARCH({"nasdaq.com","bloomberg.com","wsj.com","seekingalpha.com","valuewalk.com","reuters.com","forbes.com","marketwatch.com","investopedia.com","businessinsider.com","analystratings.com"},B123)))&gt;0,1,0)</f>
        <v>0</v>
      </c>
      <c r="O123" t="s">
        <v>1302</v>
      </c>
    </row>
    <row r="124" spans="1:15" x14ac:dyDescent="0.35">
      <c r="A124">
        <v>0.431034482758621</v>
      </c>
      <c r="B124" t="s">
        <v>21</v>
      </c>
      <c r="C124" t="s">
        <v>129</v>
      </c>
      <c r="D124">
        <v>20160926180000</v>
      </c>
      <c r="E124" s="1">
        <f>IF(SUMPRODUCT(--ISNUMBER(SEARCH({"ECON_EARNINGSREPORT","ECON_STOCKMARKET"},C124)))&gt;0,1,0)</f>
        <v>1</v>
      </c>
      <c r="F124" s="1">
        <f>IF(SUMPRODUCT(--ISNUMBER(SEARCH({"ENV_"},C124)))&gt;0,1,0)</f>
        <v>0</v>
      </c>
      <c r="G124" s="1">
        <f>IF(SUMPRODUCT(--ISNUMBER(SEARCH({"DISCRIMINATION","HARASSMENT","HATE_SPEECH","GENDER_VIOLENCE"},C124)))&gt;0,1,0)</f>
        <v>0</v>
      </c>
      <c r="H124" s="1">
        <f>IF(SUMPRODUCT(--ISNUMBER(SEARCH({"LEGALIZE","LEGISLATION","TRIAL"},C124)))&gt;0,1,0)</f>
        <v>0</v>
      </c>
      <c r="I124" s="1">
        <f>IF(SUMPRODUCT(--ISNUMBER(SEARCH({"LEADER"},C124)))&gt;0,1,0)</f>
        <v>0</v>
      </c>
      <c r="J124" t="str">
        <f t="shared" si="4"/>
        <v>2016</v>
      </c>
      <c r="K124" t="str">
        <f t="shared" si="5"/>
        <v>09</v>
      </c>
      <c r="L124" t="str">
        <f t="shared" si="6"/>
        <v>26</v>
      </c>
      <c r="M124" s="2">
        <f t="shared" si="7"/>
        <v>42639.75</v>
      </c>
      <c r="N124" s="1">
        <f>IF(SUMPRODUCT(--ISNUMBER(SEARCH({"nasdaq.com","bloomberg.com","wsj.com","seekingalpha.com","valuewalk.com","reuters.com","forbes.com","marketwatch.com","investopedia.com","businessinsider.com","analystratings.com"},B124)))&gt;0,1,0)</f>
        <v>0</v>
      </c>
      <c r="O124" t="s">
        <v>1302</v>
      </c>
    </row>
    <row r="125" spans="1:15" x14ac:dyDescent="0.35">
      <c r="A125">
        <v>1.0456273764258599</v>
      </c>
      <c r="B125" t="s">
        <v>58</v>
      </c>
      <c r="C125" t="s">
        <v>130</v>
      </c>
      <c r="D125">
        <v>20160824044500</v>
      </c>
      <c r="E125" s="1">
        <f>IF(SUMPRODUCT(--ISNUMBER(SEARCH({"ECON_EARNINGSREPORT","ECON_STOCKMARKET"},C125)))&gt;0,1,0)</f>
        <v>0</v>
      </c>
      <c r="F125" s="1">
        <f>IF(SUMPRODUCT(--ISNUMBER(SEARCH({"ENV_"},C125)))&gt;0,1,0)</f>
        <v>0</v>
      </c>
      <c r="G125" s="1">
        <f>IF(SUMPRODUCT(--ISNUMBER(SEARCH({"DISCRIMINATION","HARASSMENT","HATE_SPEECH","GENDER_VIOLENCE"},C125)))&gt;0,1,0)</f>
        <v>0</v>
      </c>
      <c r="H125" s="1">
        <f>IF(SUMPRODUCT(--ISNUMBER(SEARCH({"LEGALIZE","LEGISLATION","TRIAL"},C125)))&gt;0,1,0)</f>
        <v>0</v>
      </c>
      <c r="I125" s="1">
        <f>IF(SUMPRODUCT(--ISNUMBER(SEARCH({"LEADER"},C125)))&gt;0,1,0)</f>
        <v>1</v>
      </c>
      <c r="J125" t="str">
        <f t="shared" si="4"/>
        <v>2016</v>
      </c>
      <c r="K125" t="str">
        <f t="shared" si="5"/>
        <v>08</v>
      </c>
      <c r="L125" t="str">
        <f t="shared" si="6"/>
        <v>24</v>
      </c>
      <c r="M125" s="2">
        <f t="shared" si="7"/>
        <v>42606.197916666664</v>
      </c>
      <c r="N125" s="1">
        <f>IF(SUMPRODUCT(--ISNUMBER(SEARCH({"nasdaq.com","bloomberg.com","wsj.com","seekingalpha.com","valuewalk.com","reuters.com","forbes.com","marketwatch.com","investopedia.com","businessinsider.com","analystratings.com"},B125)))&gt;0,1,0)</f>
        <v>0</v>
      </c>
      <c r="O125" t="s">
        <v>1302</v>
      </c>
    </row>
    <row r="126" spans="1:15" x14ac:dyDescent="0.35">
      <c r="A126">
        <v>1.80995475113122</v>
      </c>
      <c r="B126" t="s">
        <v>58</v>
      </c>
      <c r="D126">
        <v>20160705164500</v>
      </c>
      <c r="E126" s="1">
        <f>IF(SUMPRODUCT(--ISNUMBER(SEARCH({"ECON_EARNINGSREPORT","ECON_STOCKMARKET"},C126)))&gt;0,1,0)</f>
        <v>0</v>
      </c>
      <c r="F126" s="1">
        <f>IF(SUMPRODUCT(--ISNUMBER(SEARCH({"ENV_"},C126)))&gt;0,1,0)</f>
        <v>0</v>
      </c>
      <c r="G126" s="1">
        <f>IF(SUMPRODUCT(--ISNUMBER(SEARCH({"DISCRIMINATION","HARASSMENT","HATE_SPEECH","GENDER_VIOLENCE"},C126)))&gt;0,1,0)</f>
        <v>0</v>
      </c>
      <c r="H126" s="1">
        <f>IF(SUMPRODUCT(--ISNUMBER(SEARCH({"LEGALIZE","LEGISLATION","TRIAL"},C126)))&gt;0,1,0)</f>
        <v>0</v>
      </c>
      <c r="I126" s="1">
        <f>IF(SUMPRODUCT(--ISNUMBER(SEARCH({"LEADER"},C126)))&gt;0,1,0)</f>
        <v>0</v>
      </c>
      <c r="J126" t="str">
        <f t="shared" si="4"/>
        <v>2016</v>
      </c>
      <c r="K126" t="str">
        <f t="shared" si="5"/>
        <v>07</v>
      </c>
      <c r="L126" t="str">
        <f t="shared" si="6"/>
        <v>05</v>
      </c>
      <c r="M126" s="2">
        <f t="shared" si="7"/>
        <v>42556.697916666664</v>
      </c>
      <c r="N126" s="1">
        <f>IF(SUMPRODUCT(--ISNUMBER(SEARCH({"nasdaq.com","bloomberg.com","wsj.com","seekingalpha.com","valuewalk.com","reuters.com","forbes.com","marketwatch.com","investopedia.com","businessinsider.com","analystratings.com"},B126)))&gt;0,1,0)</f>
        <v>0</v>
      </c>
      <c r="O126" t="s">
        <v>1302</v>
      </c>
    </row>
    <row r="127" spans="1:15" x14ac:dyDescent="0.35">
      <c r="A127">
        <v>1.7408123791102501</v>
      </c>
      <c r="B127" t="s">
        <v>54</v>
      </c>
      <c r="C127" t="s">
        <v>131</v>
      </c>
      <c r="D127">
        <v>20160914173000</v>
      </c>
      <c r="E127" s="1">
        <f>IF(SUMPRODUCT(--ISNUMBER(SEARCH({"ECON_EARNINGSREPORT","ECON_STOCKMARKET"},C127)))&gt;0,1,0)</f>
        <v>1</v>
      </c>
      <c r="F127" s="1">
        <f>IF(SUMPRODUCT(--ISNUMBER(SEARCH({"ENV_"},C127)))&gt;0,1,0)</f>
        <v>0</v>
      </c>
      <c r="G127" s="1">
        <f>IF(SUMPRODUCT(--ISNUMBER(SEARCH({"DISCRIMINATION","HARASSMENT","HATE_SPEECH","GENDER_VIOLENCE"},C127)))&gt;0,1,0)</f>
        <v>0</v>
      </c>
      <c r="H127" s="1">
        <f>IF(SUMPRODUCT(--ISNUMBER(SEARCH({"LEGALIZE","LEGISLATION","TRIAL"},C127)))&gt;0,1,0)</f>
        <v>0</v>
      </c>
      <c r="I127" s="1">
        <f>IF(SUMPRODUCT(--ISNUMBER(SEARCH({"LEADER"},C127)))&gt;0,1,0)</f>
        <v>1</v>
      </c>
      <c r="J127" t="str">
        <f t="shared" si="4"/>
        <v>2016</v>
      </c>
      <c r="K127" t="str">
        <f t="shared" si="5"/>
        <v>09</v>
      </c>
      <c r="L127" t="str">
        <f t="shared" si="6"/>
        <v>14</v>
      </c>
      <c r="M127" s="2">
        <f t="shared" si="7"/>
        <v>42627.729166666664</v>
      </c>
      <c r="N127" s="1">
        <f>IF(SUMPRODUCT(--ISNUMBER(SEARCH({"nasdaq.com","bloomberg.com","wsj.com","seekingalpha.com","valuewalk.com","reuters.com","forbes.com","marketwatch.com","investopedia.com","businessinsider.com","analystratings.com"},B127)))&gt;0,1,0)</f>
        <v>0</v>
      </c>
      <c r="O127" t="s">
        <v>1302</v>
      </c>
    </row>
    <row r="128" spans="1:15" x14ac:dyDescent="0.35">
      <c r="A128">
        <v>-0.110011001100111</v>
      </c>
      <c r="B128" t="s">
        <v>14</v>
      </c>
      <c r="C128" t="s">
        <v>132</v>
      </c>
      <c r="D128">
        <v>20160920181500</v>
      </c>
      <c r="E128" s="1">
        <f>IF(SUMPRODUCT(--ISNUMBER(SEARCH({"ECON_EARNINGSREPORT","ECON_STOCKMARKET"},C128)))&gt;0,1,0)</f>
        <v>1</v>
      </c>
      <c r="F128" s="1">
        <f>IF(SUMPRODUCT(--ISNUMBER(SEARCH({"ENV_"},C128)))&gt;0,1,0)</f>
        <v>0</v>
      </c>
      <c r="G128" s="1">
        <f>IF(SUMPRODUCT(--ISNUMBER(SEARCH({"DISCRIMINATION","HARASSMENT","HATE_SPEECH","GENDER_VIOLENCE"},C128)))&gt;0,1,0)</f>
        <v>0</v>
      </c>
      <c r="H128" s="1">
        <f>IF(SUMPRODUCT(--ISNUMBER(SEARCH({"LEGALIZE","LEGISLATION","TRIAL"},C128)))&gt;0,1,0)</f>
        <v>0</v>
      </c>
      <c r="I128" s="1">
        <f>IF(SUMPRODUCT(--ISNUMBER(SEARCH({"LEADER"},C128)))&gt;0,1,0)</f>
        <v>0</v>
      </c>
      <c r="J128" t="str">
        <f t="shared" si="4"/>
        <v>2016</v>
      </c>
      <c r="K128" t="str">
        <f t="shared" si="5"/>
        <v>09</v>
      </c>
      <c r="L128" t="str">
        <f t="shared" si="6"/>
        <v>20</v>
      </c>
      <c r="M128" s="2">
        <f t="shared" si="7"/>
        <v>42633.760416666664</v>
      </c>
      <c r="N128" s="1">
        <f>IF(SUMPRODUCT(--ISNUMBER(SEARCH({"nasdaq.com","bloomberg.com","wsj.com","seekingalpha.com","valuewalk.com","reuters.com","forbes.com","marketwatch.com","investopedia.com","businessinsider.com","analystratings.com"},B128)))&gt;0,1,0)</f>
        <v>0</v>
      </c>
      <c r="O128" t="s">
        <v>1302</v>
      </c>
    </row>
    <row r="129" spans="1:15" x14ac:dyDescent="0.35">
      <c r="A129">
        <v>6.35838150289017</v>
      </c>
      <c r="B129" t="s">
        <v>78</v>
      </c>
      <c r="C129" t="s">
        <v>133</v>
      </c>
      <c r="D129">
        <v>20160822161500</v>
      </c>
      <c r="E129" s="1">
        <f>IF(SUMPRODUCT(--ISNUMBER(SEARCH({"ECON_EARNINGSREPORT","ECON_STOCKMARKET"},C129)))&gt;0,1,0)</f>
        <v>0</v>
      </c>
      <c r="F129" s="1">
        <f>IF(SUMPRODUCT(--ISNUMBER(SEARCH({"ENV_"},C129)))&gt;0,1,0)</f>
        <v>0</v>
      </c>
      <c r="G129" s="1">
        <f>IF(SUMPRODUCT(--ISNUMBER(SEARCH({"DISCRIMINATION","HARASSMENT","HATE_SPEECH","GENDER_VIOLENCE"},C129)))&gt;0,1,0)</f>
        <v>0</v>
      </c>
      <c r="H129" s="1">
        <f>IF(SUMPRODUCT(--ISNUMBER(SEARCH({"LEGALIZE","LEGISLATION","TRIAL"},C129)))&gt;0,1,0)</f>
        <v>0</v>
      </c>
      <c r="I129" s="1">
        <f>IF(SUMPRODUCT(--ISNUMBER(SEARCH({"LEADER"},C129)))&gt;0,1,0)</f>
        <v>1</v>
      </c>
      <c r="J129" t="str">
        <f t="shared" si="4"/>
        <v>2016</v>
      </c>
      <c r="K129" t="str">
        <f t="shared" si="5"/>
        <v>08</v>
      </c>
      <c r="L129" t="str">
        <f t="shared" si="6"/>
        <v>22</v>
      </c>
      <c r="M129" s="2">
        <f t="shared" si="7"/>
        <v>42604.677083333336</v>
      </c>
      <c r="N129" s="1">
        <f>IF(SUMPRODUCT(--ISNUMBER(SEARCH({"nasdaq.com","bloomberg.com","wsj.com","seekingalpha.com","valuewalk.com","reuters.com","forbes.com","marketwatch.com","investopedia.com","businessinsider.com","analystratings.com"},B129)))&gt;0,1,0)</f>
        <v>1</v>
      </c>
      <c r="O129" t="s">
        <v>1302</v>
      </c>
    </row>
    <row r="130" spans="1:15" x14ac:dyDescent="0.35">
      <c r="A130">
        <v>2.05047318611987</v>
      </c>
      <c r="B130" t="s">
        <v>134</v>
      </c>
      <c r="D130">
        <v>20160819050000</v>
      </c>
      <c r="E130" s="1">
        <f>IF(SUMPRODUCT(--ISNUMBER(SEARCH({"ECON_EARNINGSREPORT","ECON_STOCKMARKET"},C130)))&gt;0,1,0)</f>
        <v>0</v>
      </c>
      <c r="F130" s="1">
        <f>IF(SUMPRODUCT(--ISNUMBER(SEARCH({"ENV_"},C130)))&gt;0,1,0)</f>
        <v>0</v>
      </c>
      <c r="G130" s="1">
        <f>IF(SUMPRODUCT(--ISNUMBER(SEARCH({"DISCRIMINATION","HARASSMENT","HATE_SPEECH","GENDER_VIOLENCE"},C130)))&gt;0,1,0)</f>
        <v>0</v>
      </c>
      <c r="H130" s="1">
        <f>IF(SUMPRODUCT(--ISNUMBER(SEARCH({"LEGALIZE","LEGISLATION","TRIAL"},C130)))&gt;0,1,0)</f>
        <v>0</v>
      </c>
      <c r="I130" s="1">
        <f>IF(SUMPRODUCT(--ISNUMBER(SEARCH({"LEADER"},C130)))&gt;0,1,0)</f>
        <v>0</v>
      </c>
      <c r="J130" t="str">
        <f t="shared" si="4"/>
        <v>2016</v>
      </c>
      <c r="K130" t="str">
        <f t="shared" si="5"/>
        <v>08</v>
      </c>
      <c r="L130" t="str">
        <f t="shared" si="6"/>
        <v>19</v>
      </c>
      <c r="M130" s="2">
        <f t="shared" si="7"/>
        <v>42601.208333333336</v>
      </c>
      <c r="N130" s="1">
        <f>IF(SUMPRODUCT(--ISNUMBER(SEARCH({"nasdaq.com","bloomberg.com","wsj.com","seekingalpha.com","valuewalk.com","reuters.com","forbes.com","marketwatch.com","investopedia.com","businessinsider.com","analystratings.com"},B130)))&gt;0,1,0)</f>
        <v>0</v>
      </c>
      <c r="O130" t="s">
        <v>1302</v>
      </c>
    </row>
    <row r="131" spans="1:15" x14ac:dyDescent="0.35">
      <c r="A131">
        <v>1.6694490818029999</v>
      </c>
      <c r="B131" t="s">
        <v>34</v>
      </c>
      <c r="D131">
        <v>20160829203000</v>
      </c>
      <c r="E131" s="1">
        <f>IF(SUMPRODUCT(--ISNUMBER(SEARCH({"ECON_EARNINGSREPORT","ECON_STOCKMARKET"},C131)))&gt;0,1,0)</f>
        <v>0</v>
      </c>
      <c r="F131" s="1">
        <f>IF(SUMPRODUCT(--ISNUMBER(SEARCH({"ENV_"},C131)))&gt;0,1,0)</f>
        <v>0</v>
      </c>
      <c r="G131" s="1">
        <f>IF(SUMPRODUCT(--ISNUMBER(SEARCH({"DISCRIMINATION","HARASSMENT","HATE_SPEECH","GENDER_VIOLENCE"},C131)))&gt;0,1,0)</f>
        <v>0</v>
      </c>
      <c r="H131" s="1">
        <f>IF(SUMPRODUCT(--ISNUMBER(SEARCH({"LEGALIZE","LEGISLATION","TRIAL"},C131)))&gt;0,1,0)</f>
        <v>0</v>
      </c>
      <c r="I131" s="1">
        <f>IF(SUMPRODUCT(--ISNUMBER(SEARCH({"LEADER"},C131)))&gt;0,1,0)</f>
        <v>0</v>
      </c>
      <c r="J131" t="str">
        <f t="shared" ref="J131:J194" si="8">LEFT(D131,4)</f>
        <v>2016</v>
      </c>
      <c r="K131" t="str">
        <f t="shared" ref="K131:K194" si="9">MID(D131,5,2)</f>
        <v>08</v>
      </c>
      <c r="L131" t="str">
        <f t="shared" ref="L131:L194" si="10">MID(D131,7,2)</f>
        <v>29</v>
      </c>
      <c r="M131" s="2">
        <f t="shared" ref="M131:M194" si="11">DATE(LEFT(D131,4),MID(D131,5,2),MID(D131,7,2))+TIME(MID(D131,9,2),MID(D131,11,2),RIGHT(D131,2))</f>
        <v>42611.854166666664</v>
      </c>
      <c r="N131" s="1">
        <f>IF(SUMPRODUCT(--ISNUMBER(SEARCH({"nasdaq.com","bloomberg.com","wsj.com","seekingalpha.com","valuewalk.com","reuters.com","forbes.com","marketwatch.com","investopedia.com","businessinsider.com","analystratings.com"},B131)))&gt;0,1,0)</f>
        <v>0</v>
      </c>
      <c r="O131" t="s">
        <v>1302</v>
      </c>
    </row>
    <row r="132" spans="1:15" x14ac:dyDescent="0.35">
      <c r="A132">
        <v>2.3605150214592299</v>
      </c>
      <c r="B132" t="s">
        <v>135</v>
      </c>
      <c r="C132" t="s">
        <v>136</v>
      </c>
      <c r="D132">
        <v>20160825100000</v>
      </c>
      <c r="E132" s="1">
        <f>IF(SUMPRODUCT(--ISNUMBER(SEARCH({"ECON_EARNINGSREPORT","ECON_STOCKMARKET"},C132)))&gt;0,1,0)</f>
        <v>0</v>
      </c>
      <c r="F132" s="1">
        <f>IF(SUMPRODUCT(--ISNUMBER(SEARCH({"ENV_"},C132)))&gt;0,1,0)</f>
        <v>0</v>
      </c>
      <c r="G132" s="1">
        <f>IF(SUMPRODUCT(--ISNUMBER(SEARCH({"DISCRIMINATION","HARASSMENT","HATE_SPEECH","GENDER_VIOLENCE"},C132)))&gt;0,1,0)</f>
        <v>0</v>
      </c>
      <c r="H132" s="1">
        <f>IF(SUMPRODUCT(--ISNUMBER(SEARCH({"LEGALIZE","LEGISLATION","TRIAL"},C132)))&gt;0,1,0)</f>
        <v>0</v>
      </c>
      <c r="I132" s="1">
        <f>IF(SUMPRODUCT(--ISNUMBER(SEARCH({"LEADER"},C132)))&gt;0,1,0)</f>
        <v>1</v>
      </c>
      <c r="J132" t="str">
        <f t="shared" si="8"/>
        <v>2016</v>
      </c>
      <c r="K132" t="str">
        <f t="shared" si="9"/>
        <v>08</v>
      </c>
      <c r="L132" t="str">
        <f t="shared" si="10"/>
        <v>25</v>
      </c>
      <c r="M132" s="2">
        <f t="shared" si="11"/>
        <v>42607.416666666664</v>
      </c>
      <c r="N132" s="1">
        <f>IF(SUMPRODUCT(--ISNUMBER(SEARCH({"nasdaq.com","bloomberg.com","wsj.com","seekingalpha.com","valuewalk.com","reuters.com","forbes.com","marketwatch.com","investopedia.com","businessinsider.com","analystratings.com"},B132)))&gt;0,1,0)</f>
        <v>0</v>
      </c>
      <c r="O132" t="s">
        <v>1302</v>
      </c>
    </row>
    <row r="133" spans="1:15" x14ac:dyDescent="0.35">
      <c r="A133">
        <v>0.43505282784338101</v>
      </c>
      <c r="B133" t="s">
        <v>49</v>
      </c>
      <c r="C133" t="s">
        <v>137</v>
      </c>
      <c r="D133">
        <v>20160901220000</v>
      </c>
      <c r="E133" s="1">
        <f>IF(SUMPRODUCT(--ISNUMBER(SEARCH({"ECON_EARNINGSREPORT","ECON_STOCKMARKET"},C133)))&gt;0,1,0)</f>
        <v>1</v>
      </c>
      <c r="F133" s="1">
        <f>IF(SUMPRODUCT(--ISNUMBER(SEARCH({"ENV_"},C133)))&gt;0,1,0)</f>
        <v>0</v>
      </c>
      <c r="G133" s="1">
        <f>IF(SUMPRODUCT(--ISNUMBER(SEARCH({"DISCRIMINATION","HARASSMENT","HATE_SPEECH","GENDER_VIOLENCE"},C133)))&gt;0,1,0)</f>
        <v>0</v>
      </c>
      <c r="H133" s="1">
        <f>IF(SUMPRODUCT(--ISNUMBER(SEARCH({"LEGALIZE","LEGISLATION","TRIAL"},C133)))&gt;0,1,0)</f>
        <v>0</v>
      </c>
      <c r="I133" s="1">
        <f>IF(SUMPRODUCT(--ISNUMBER(SEARCH({"LEADER"},C133)))&gt;0,1,0)</f>
        <v>0</v>
      </c>
      <c r="J133" t="str">
        <f t="shared" si="8"/>
        <v>2016</v>
      </c>
      <c r="K133" t="str">
        <f t="shared" si="9"/>
        <v>09</v>
      </c>
      <c r="L133" t="str">
        <f t="shared" si="10"/>
        <v>01</v>
      </c>
      <c r="M133" s="2">
        <f t="shared" si="11"/>
        <v>42614.916666666664</v>
      </c>
      <c r="N133" s="1">
        <f>IF(SUMPRODUCT(--ISNUMBER(SEARCH({"nasdaq.com","bloomberg.com","wsj.com","seekingalpha.com","valuewalk.com","reuters.com","forbes.com","marketwatch.com","investopedia.com","businessinsider.com","analystratings.com"},B133)))&gt;0,1,0)</f>
        <v>0</v>
      </c>
      <c r="O133" t="s">
        <v>1302</v>
      </c>
    </row>
    <row r="134" spans="1:15" x14ac:dyDescent="0.35">
      <c r="A134">
        <v>1.7766497461928901</v>
      </c>
      <c r="B134" t="s">
        <v>138</v>
      </c>
      <c r="C134" t="s">
        <v>139</v>
      </c>
      <c r="D134">
        <v>20160920130000</v>
      </c>
      <c r="E134" s="1">
        <f>IF(SUMPRODUCT(--ISNUMBER(SEARCH({"ECON_EARNINGSREPORT","ECON_STOCKMARKET"},C134)))&gt;0,1,0)</f>
        <v>1</v>
      </c>
      <c r="F134" s="1">
        <f>IF(SUMPRODUCT(--ISNUMBER(SEARCH({"ENV_"},C134)))&gt;0,1,0)</f>
        <v>0</v>
      </c>
      <c r="G134" s="1">
        <f>IF(SUMPRODUCT(--ISNUMBER(SEARCH({"DISCRIMINATION","HARASSMENT","HATE_SPEECH","GENDER_VIOLENCE"},C134)))&gt;0,1,0)</f>
        <v>0</v>
      </c>
      <c r="H134" s="1">
        <f>IF(SUMPRODUCT(--ISNUMBER(SEARCH({"LEGALIZE","LEGISLATION","TRIAL"},C134)))&gt;0,1,0)</f>
        <v>0</v>
      </c>
      <c r="I134" s="1">
        <f>IF(SUMPRODUCT(--ISNUMBER(SEARCH({"LEADER"},C134)))&gt;0,1,0)</f>
        <v>0</v>
      </c>
      <c r="J134" t="str">
        <f t="shared" si="8"/>
        <v>2016</v>
      </c>
      <c r="K134" t="str">
        <f t="shared" si="9"/>
        <v>09</v>
      </c>
      <c r="L134" t="str">
        <f t="shared" si="10"/>
        <v>20</v>
      </c>
      <c r="M134" s="2">
        <f t="shared" si="11"/>
        <v>42633.541666666664</v>
      </c>
      <c r="N134" s="1">
        <f>IF(SUMPRODUCT(--ISNUMBER(SEARCH({"nasdaq.com","bloomberg.com","wsj.com","seekingalpha.com","valuewalk.com","reuters.com","forbes.com","marketwatch.com","investopedia.com","businessinsider.com","analystratings.com"},B134)))&gt;0,1,0)</f>
        <v>0</v>
      </c>
      <c r="O134" t="s">
        <v>1302</v>
      </c>
    </row>
    <row r="135" spans="1:15" x14ac:dyDescent="0.35">
      <c r="A135">
        <v>1.7361111111111101</v>
      </c>
      <c r="B135" t="s">
        <v>140</v>
      </c>
      <c r="C135" t="s">
        <v>141</v>
      </c>
      <c r="D135">
        <v>20160630133000</v>
      </c>
      <c r="E135" s="1">
        <f>IF(SUMPRODUCT(--ISNUMBER(SEARCH({"ECON_EARNINGSREPORT","ECON_STOCKMARKET"},C135)))&gt;0,1,0)</f>
        <v>1</v>
      </c>
      <c r="F135" s="1">
        <f>IF(SUMPRODUCT(--ISNUMBER(SEARCH({"ENV_"},C135)))&gt;0,1,0)</f>
        <v>0</v>
      </c>
      <c r="G135" s="1">
        <f>IF(SUMPRODUCT(--ISNUMBER(SEARCH({"DISCRIMINATION","HARASSMENT","HATE_SPEECH","GENDER_VIOLENCE"},C135)))&gt;0,1,0)</f>
        <v>0</v>
      </c>
      <c r="H135" s="1">
        <f>IF(SUMPRODUCT(--ISNUMBER(SEARCH({"LEGALIZE","LEGISLATION","TRIAL"},C135)))&gt;0,1,0)</f>
        <v>0</v>
      </c>
      <c r="I135" s="1">
        <f>IF(SUMPRODUCT(--ISNUMBER(SEARCH({"LEADER"},C135)))&gt;0,1,0)</f>
        <v>0</v>
      </c>
      <c r="J135" t="str">
        <f t="shared" si="8"/>
        <v>2016</v>
      </c>
      <c r="K135" t="str">
        <f t="shared" si="9"/>
        <v>06</v>
      </c>
      <c r="L135" t="str">
        <f t="shared" si="10"/>
        <v>30</v>
      </c>
      <c r="M135" s="2">
        <f t="shared" si="11"/>
        <v>42551.5625</v>
      </c>
      <c r="N135" s="1">
        <f>IF(SUMPRODUCT(--ISNUMBER(SEARCH({"nasdaq.com","bloomberg.com","wsj.com","seekingalpha.com","valuewalk.com","reuters.com","forbes.com","marketwatch.com","investopedia.com","businessinsider.com","analystratings.com"},B135)))&gt;0,1,0)</f>
        <v>0</v>
      </c>
      <c r="O135" t="s">
        <v>1302</v>
      </c>
    </row>
    <row r="136" spans="1:15" x14ac:dyDescent="0.35">
      <c r="A136">
        <v>-0.33149171270718197</v>
      </c>
      <c r="B136" t="s">
        <v>13</v>
      </c>
      <c r="C136" t="s">
        <v>142</v>
      </c>
      <c r="D136">
        <v>20160920183000</v>
      </c>
      <c r="E136" s="1">
        <f>IF(SUMPRODUCT(--ISNUMBER(SEARCH({"ECON_EARNINGSREPORT","ECON_STOCKMARKET"},C136)))&gt;0,1,0)</f>
        <v>1</v>
      </c>
      <c r="F136" s="1">
        <f>IF(SUMPRODUCT(--ISNUMBER(SEARCH({"ENV_"},C136)))&gt;0,1,0)</f>
        <v>0</v>
      </c>
      <c r="G136" s="1">
        <f>IF(SUMPRODUCT(--ISNUMBER(SEARCH({"DISCRIMINATION","HARASSMENT","HATE_SPEECH","GENDER_VIOLENCE"},C136)))&gt;0,1,0)</f>
        <v>0</v>
      </c>
      <c r="H136" s="1">
        <f>IF(SUMPRODUCT(--ISNUMBER(SEARCH({"LEGALIZE","LEGISLATION","TRIAL"},C136)))&gt;0,1,0)</f>
        <v>0</v>
      </c>
      <c r="I136" s="1">
        <f>IF(SUMPRODUCT(--ISNUMBER(SEARCH({"LEADER"},C136)))&gt;0,1,0)</f>
        <v>0</v>
      </c>
      <c r="J136" t="str">
        <f t="shared" si="8"/>
        <v>2016</v>
      </c>
      <c r="K136" t="str">
        <f t="shared" si="9"/>
        <v>09</v>
      </c>
      <c r="L136" t="str">
        <f t="shared" si="10"/>
        <v>20</v>
      </c>
      <c r="M136" s="2">
        <f t="shared" si="11"/>
        <v>42633.770833333336</v>
      </c>
      <c r="N136" s="1">
        <f>IF(SUMPRODUCT(--ISNUMBER(SEARCH({"nasdaq.com","bloomberg.com","wsj.com","seekingalpha.com","valuewalk.com","reuters.com","forbes.com","marketwatch.com","investopedia.com","businessinsider.com","analystratings.com"},B136)))&gt;0,1,0)</f>
        <v>0</v>
      </c>
      <c r="O136" t="s">
        <v>1302</v>
      </c>
    </row>
    <row r="137" spans="1:15" x14ac:dyDescent="0.35">
      <c r="A137">
        <v>1.5845070422535199</v>
      </c>
      <c r="B137" t="s">
        <v>135</v>
      </c>
      <c r="C137" t="s">
        <v>143</v>
      </c>
      <c r="D137">
        <v>20161004084500</v>
      </c>
      <c r="E137" s="1">
        <f>IF(SUMPRODUCT(--ISNUMBER(SEARCH({"ECON_EARNINGSREPORT","ECON_STOCKMARKET"},C137)))&gt;0,1,0)</f>
        <v>0</v>
      </c>
      <c r="F137" s="1">
        <f>IF(SUMPRODUCT(--ISNUMBER(SEARCH({"ENV_"},C137)))&gt;0,1,0)</f>
        <v>0</v>
      </c>
      <c r="G137" s="1">
        <f>IF(SUMPRODUCT(--ISNUMBER(SEARCH({"DISCRIMINATION","HARASSMENT","HATE_SPEECH","GENDER_VIOLENCE"},C137)))&gt;0,1,0)</f>
        <v>0</v>
      </c>
      <c r="H137" s="1">
        <f>IF(SUMPRODUCT(--ISNUMBER(SEARCH({"LEGALIZE","LEGISLATION","TRIAL"},C137)))&gt;0,1,0)</f>
        <v>0</v>
      </c>
      <c r="I137" s="1">
        <f>IF(SUMPRODUCT(--ISNUMBER(SEARCH({"LEADER"},C137)))&gt;0,1,0)</f>
        <v>0</v>
      </c>
      <c r="J137" t="str">
        <f t="shared" si="8"/>
        <v>2016</v>
      </c>
      <c r="K137" t="str">
        <f t="shared" si="9"/>
        <v>10</v>
      </c>
      <c r="L137" t="str">
        <f t="shared" si="10"/>
        <v>04</v>
      </c>
      <c r="M137" s="2">
        <f t="shared" si="11"/>
        <v>42647.364583333336</v>
      </c>
      <c r="N137" s="1">
        <f>IF(SUMPRODUCT(--ISNUMBER(SEARCH({"nasdaq.com","bloomberg.com","wsj.com","seekingalpha.com","valuewalk.com","reuters.com","forbes.com","marketwatch.com","investopedia.com","businessinsider.com","analystratings.com"},B137)))&gt;0,1,0)</f>
        <v>0</v>
      </c>
      <c r="O137" t="s">
        <v>1302</v>
      </c>
    </row>
    <row r="138" spans="1:15" x14ac:dyDescent="0.35">
      <c r="A138">
        <v>2.7649769585253501</v>
      </c>
      <c r="B138" t="s">
        <v>73</v>
      </c>
      <c r="C138" t="s">
        <v>144</v>
      </c>
      <c r="D138">
        <v>20161003133000</v>
      </c>
      <c r="E138" s="1">
        <f>IF(SUMPRODUCT(--ISNUMBER(SEARCH({"ECON_EARNINGSREPORT","ECON_STOCKMARKET"},C138)))&gt;0,1,0)</f>
        <v>0</v>
      </c>
      <c r="F138" s="1">
        <f>IF(SUMPRODUCT(--ISNUMBER(SEARCH({"ENV_"},C138)))&gt;0,1,0)</f>
        <v>0</v>
      </c>
      <c r="G138" s="1">
        <f>IF(SUMPRODUCT(--ISNUMBER(SEARCH({"DISCRIMINATION","HARASSMENT","HATE_SPEECH","GENDER_VIOLENCE"},C138)))&gt;0,1,0)</f>
        <v>0</v>
      </c>
      <c r="H138" s="1">
        <f>IF(SUMPRODUCT(--ISNUMBER(SEARCH({"LEGALIZE","LEGISLATION","TRIAL"},C138)))&gt;0,1,0)</f>
        <v>0</v>
      </c>
      <c r="I138" s="1">
        <f>IF(SUMPRODUCT(--ISNUMBER(SEARCH({"LEADER"},C138)))&gt;0,1,0)</f>
        <v>0</v>
      </c>
      <c r="J138" t="str">
        <f t="shared" si="8"/>
        <v>2016</v>
      </c>
      <c r="K138" t="str">
        <f t="shared" si="9"/>
        <v>10</v>
      </c>
      <c r="L138" t="str">
        <f t="shared" si="10"/>
        <v>03</v>
      </c>
      <c r="M138" s="2">
        <f t="shared" si="11"/>
        <v>42646.5625</v>
      </c>
      <c r="N138" s="1">
        <f>IF(SUMPRODUCT(--ISNUMBER(SEARCH({"nasdaq.com","bloomberg.com","wsj.com","seekingalpha.com","valuewalk.com","reuters.com","forbes.com","marketwatch.com","investopedia.com","businessinsider.com","analystratings.com"},B138)))&gt;0,1,0)</f>
        <v>0</v>
      </c>
      <c r="O138" t="s">
        <v>1302</v>
      </c>
    </row>
    <row r="139" spans="1:15" x14ac:dyDescent="0.35">
      <c r="A139">
        <v>1.14942528735632</v>
      </c>
      <c r="B139" t="s">
        <v>125</v>
      </c>
      <c r="C139" t="s">
        <v>145</v>
      </c>
      <c r="D139">
        <v>20160915004500</v>
      </c>
      <c r="E139" s="1">
        <f>IF(SUMPRODUCT(--ISNUMBER(SEARCH({"ECON_EARNINGSREPORT","ECON_STOCKMARKET"},C139)))&gt;0,1,0)</f>
        <v>1</v>
      </c>
      <c r="F139" s="1">
        <f>IF(SUMPRODUCT(--ISNUMBER(SEARCH({"ENV_"},C139)))&gt;0,1,0)</f>
        <v>1</v>
      </c>
      <c r="G139" s="1">
        <f>IF(SUMPRODUCT(--ISNUMBER(SEARCH({"DISCRIMINATION","HARASSMENT","HATE_SPEECH","GENDER_VIOLENCE"},C139)))&gt;0,1,0)</f>
        <v>0</v>
      </c>
      <c r="H139" s="1">
        <f>IF(SUMPRODUCT(--ISNUMBER(SEARCH({"LEGALIZE","LEGISLATION","TRIAL"},C139)))&gt;0,1,0)</f>
        <v>0</v>
      </c>
      <c r="I139" s="1">
        <f>IF(SUMPRODUCT(--ISNUMBER(SEARCH({"LEADER"},C139)))&gt;0,1,0)</f>
        <v>1</v>
      </c>
      <c r="J139" t="str">
        <f t="shared" si="8"/>
        <v>2016</v>
      </c>
      <c r="K139" t="str">
        <f t="shared" si="9"/>
        <v>09</v>
      </c>
      <c r="L139" t="str">
        <f t="shared" si="10"/>
        <v>15</v>
      </c>
      <c r="M139" s="2">
        <f t="shared" si="11"/>
        <v>42628.03125</v>
      </c>
      <c r="N139" s="1">
        <f>IF(SUMPRODUCT(--ISNUMBER(SEARCH({"nasdaq.com","bloomberg.com","wsj.com","seekingalpha.com","valuewalk.com","reuters.com","forbes.com","marketwatch.com","investopedia.com","businessinsider.com","analystratings.com"},B139)))&gt;0,1,0)</f>
        <v>0</v>
      </c>
      <c r="O139" t="s">
        <v>1302</v>
      </c>
    </row>
    <row r="140" spans="1:15" x14ac:dyDescent="0.35">
      <c r="A140">
        <v>4.6439628482972104</v>
      </c>
      <c r="B140" t="s">
        <v>31</v>
      </c>
      <c r="C140" t="s">
        <v>146</v>
      </c>
      <c r="D140">
        <v>20160822133000</v>
      </c>
      <c r="E140" s="1">
        <f>IF(SUMPRODUCT(--ISNUMBER(SEARCH({"ECON_EARNINGSREPORT","ECON_STOCKMARKET"},C140)))&gt;0,1,0)</f>
        <v>0</v>
      </c>
      <c r="F140" s="1">
        <f>IF(SUMPRODUCT(--ISNUMBER(SEARCH({"ENV_"},C140)))&gt;0,1,0)</f>
        <v>0</v>
      </c>
      <c r="G140" s="1">
        <f>IF(SUMPRODUCT(--ISNUMBER(SEARCH({"DISCRIMINATION","HARASSMENT","HATE_SPEECH","GENDER_VIOLENCE"},C140)))&gt;0,1,0)</f>
        <v>0</v>
      </c>
      <c r="H140" s="1">
        <f>IF(SUMPRODUCT(--ISNUMBER(SEARCH({"LEGALIZE","LEGISLATION","TRIAL"},C140)))&gt;0,1,0)</f>
        <v>0</v>
      </c>
      <c r="I140" s="1">
        <f>IF(SUMPRODUCT(--ISNUMBER(SEARCH({"LEADER"},C140)))&gt;0,1,0)</f>
        <v>0</v>
      </c>
      <c r="J140" t="str">
        <f t="shared" si="8"/>
        <v>2016</v>
      </c>
      <c r="K140" t="str">
        <f t="shared" si="9"/>
        <v>08</v>
      </c>
      <c r="L140" t="str">
        <f t="shared" si="10"/>
        <v>22</v>
      </c>
      <c r="M140" s="2">
        <f t="shared" si="11"/>
        <v>42604.5625</v>
      </c>
      <c r="N140" s="1">
        <f>IF(SUMPRODUCT(--ISNUMBER(SEARCH({"nasdaq.com","bloomberg.com","wsj.com","seekingalpha.com","valuewalk.com","reuters.com","forbes.com","marketwatch.com","investopedia.com","businessinsider.com","analystratings.com"},B140)))&gt;0,1,0)</f>
        <v>0</v>
      </c>
      <c r="O140" t="s">
        <v>1302</v>
      </c>
    </row>
    <row r="141" spans="1:15" x14ac:dyDescent="0.35">
      <c r="A141">
        <v>3.5578144853875502</v>
      </c>
      <c r="B141" t="s">
        <v>46</v>
      </c>
      <c r="C141" t="s">
        <v>7</v>
      </c>
      <c r="D141">
        <v>20161003173000</v>
      </c>
      <c r="E141" s="1">
        <f>IF(SUMPRODUCT(--ISNUMBER(SEARCH({"ECON_EARNINGSREPORT","ECON_STOCKMARKET"},C141)))&gt;0,1,0)</f>
        <v>0</v>
      </c>
      <c r="F141" s="1">
        <f>IF(SUMPRODUCT(--ISNUMBER(SEARCH({"ENV_"},C141)))&gt;0,1,0)</f>
        <v>0</v>
      </c>
      <c r="G141" s="1">
        <f>IF(SUMPRODUCT(--ISNUMBER(SEARCH({"DISCRIMINATION","HARASSMENT","HATE_SPEECH","GENDER_VIOLENCE"},C141)))&gt;0,1,0)</f>
        <v>0</v>
      </c>
      <c r="H141" s="1">
        <f>IF(SUMPRODUCT(--ISNUMBER(SEARCH({"LEGALIZE","LEGISLATION","TRIAL"},C141)))&gt;0,1,0)</f>
        <v>0</v>
      </c>
      <c r="I141" s="1">
        <f>IF(SUMPRODUCT(--ISNUMBER(SEARCH({"LEADER"},C141)))&gt;0,1,0)</f>
        <v>0</v>
      </c>
      <c r="J141" t="str">
        <f t="shared" si="8"/>
        <v>2016</v>
      </c>
      <c r="K141" t="str">
        <f t="shared" si="9"/>
        <v>10</v>
      </c>
      <c r="L141" t="str">
        <f t="shared" si="10"/>
        <v>03</v>
      </c>
      <c r="M141" s="2">
        <f t="shared" si="11"/>
        <v>42646.729166666664</v>
      </c>
      <c r="N141" s="1">
        <f>IF(SUMPRODUCT(--ISNUMBER(SEARCH({"nasdaq.com","bloomberg.com","wsj.com","seekingalpha.com","valuewalk.com","reuters.com","forbes.com","marketwatch.com","investopedia.com","businessinsider.com","analystratings.com"},B141)))&gt;0,1,0)</f>
        <v>0</v>
      </c>
      <c r="O141" t="s">
        <v>1302</v>
      </c>
    </row>
    <row r="142" spans="1:15" x14ac:dyDescent="0.35">
      <c r="A142">
        <v>3.1019202363367802</v>
      </c>
      <c r="B142" t="s">
        <v>107</v>
      </c>
      <c r="C142" t="s">
        <v>147</v>
      </c>
      <c r="D142">
        <v>20160825190000</v>
      </c>
      <c r="E142" s="1">
        <f>IF(SUMPRODUCT(--ISNUMBER(SEARCH({"ECON_EARNINGSREPORT","ECON_STOCKMARKET"},C142)))&gt;0,1,0)</f>
        <v>1</v>
      </c>
      <c r="F142" s="1">
        <f>IF(SUMPRODUCT(--ISNUMBER(SEARCH({"ENV_"},C142)))&gt;0,1,0)</f>
        <v>0</v>
      </c>
      <c r="G142" s="1">
        <f>IF(SUMPRODUCT(--ISNUMBER(SEARCH({"DISCRIMINATION","HARASSMENT","HATE_SPEECH","GENDER_VIOLENCE"},C142)))&gt;0,1,0)</f>
        <v>0</v>
      </c>
      <c r="H142" s="1">
        <f>IF(SUMPRODUCT(--ISNUMBER(SEARCH({"LEGALIZE","LEGISLATION","TRIAL"},C142)))&gt;0,1,0)</f>
        <v>0</v>
      </c>
      <c r="I142" s="1">
        <f>IF(SUMPRODUCT(--ISNUMBER(SEARCH({"LEADER"},C142)))&gt;0,1,0)</f>
        <v>0</v>
      </c>
      <c r="J142" t="str">
        <f t="shared" si="8"/>
        <v>2016</v>
      </c>
      <c r="K142" t="str">
        <f t="shared" si="9"/>
        <v>08</v>
      </c>
      <c r="L142" t="str">
        <f t="shared" si="10"/>
        <v>25</v>
      </c>
      <c r="M142" s="2">
        <f t="shared" si="11"/>
        <v>42607.791666666664</v>
      </c>
      <c r="N142" s="1">
        <f>IF(SUMPRODUCT(--ISNUMBER(SEARCH({"nasdaq.com","bloomberg.com","wsj.com","seekingalpha.com","valuewalk.com","reuters.com","forbes.com","marketwatch.com","investopedia.com","businessinsider.com","analystratings.com"},B142)))&gt;0,1,0)</f>
        <v>0</v>
      </c>
      <c r="O142" t="s">
        <v>1302</v>
      </c>
    </row>
    <row r="143" spans="1:15" x14ac:dyDescent="0.35">
      <c r="A143">
        <v>2.2508038585209</v>
      </c>
      <c r="B143" t="s">
        <v>28</v>
      </c>
      <c r="C143" t="s">
        <v>148</v>
      </c>
      <c r="D143">
        <v>20160906220000</v>
      </c>
      <c r="E143" s="1">
        <f>IF(SUMPRODUCT(--ISNUMBER(SEARCH({"ECON_EARNINGSREPORT","ECON_STOCKMARKET"},C143)))&gt;0,1,0)</f>
        <v>1</v>
      </c>
      <c r="F143" s="1">
        <f>IF(SUMPRODUCT(--ISNUMBER(SEARCH({"ENV_"},C143)))&gt;0,1,0)</f>
        <v>0</v>
      </c>
      <c r="G143" s="1">
        <f>IF(SUMPRODUCT(--ISNUMBER(SEARCH({"DISCRIMINATION","HARASSMENT","HATE_SPEECH","GENDER_VIOLENCE"},C143)))&gt;0,1,0)</f>
        <v>0</v>
      </c>
      <c r="H143" s="1">
        <f>IF(SUMPRODUCT(--ISNUMBER(SEARCH({"LEGALIZE","LEGISLATION","TRIAL"},C143)))&gt;0,1,0)</f>
        <v>0</v>
      </c>
      <c r="I143" s="1">
        <f>IF(SUMPRODUCT(--ISNUMBER(SEARCH({"LEADER"},C143)))&gt;0,1,0)</f>
        <v>0</v>
      </c>
      <c r="J143" t="str">
        <f t="shared" si="8"/>
        <v>2016</v>
      </c>
      <c r="K143" t="str">
        <f t="shared" si="9"/>
        <v>09</v>
      </c>
      <c r="L143" t="str">
        <f t="shared" si="10"/>
        <v>06</v>
      </c>
      <c r="M143" s="2">
        <f t="shared" si="11"/>
        <v>42619.916666666664</v>
      </c>
      <c r="N143" s="1">
        <f>IF(SUMPRODUCT(--ISNUMBER(SEARCH({"nasdaq.com","bloomberg.com","wsj.com","seekingalpha.com","valuewalk.com","reuters.com","forbes.com","marketwatch.com","investopedia.com","businessinsider.com","analystratings.com"},B143)))&gt;0,1,0)</f>
        <v>0</v>
      </c>
      <c r="O143" t="s">
        <v>1302</v>
      </c>
    </row>
    <row r="144" spans="1:15" x14ac:dyDescent="0.35">
      <c r="A144">
        <v>2.6246719160105001</v>
      </c>
      <c r="B144" t="s">
        <v>98</v>
      </c>
      <c r="C144" t="s">
        <v>149</v>
      </c>
      <c r="D144">
        <v>20160901120000</v>
      </c>
      <c r="E144" s="1">
        <f>IF(SUMPRODUCT(--ISNUMBER(SEARCH({"ECON_EARNINGSREPORT","ECON_STOCKMARKET"},C144)))&gt;0,1,0)</f>
        <v>1</v>
      </c>
      <c r="F144" s="1">
        <f>IF(SUMPRODUCT(--ISNUMBER(SEARCH({"ENV_"},C144)))&gt;0,1,0)</f>
        <v>0</v>
      </c>
      <c r="G144" s="1">
        <f>IF(SUMPRODUCT(--ISNUMBER(SEARCH({"DISCRIMINATION","HARASSMENT","HATE_SPEECH","GENDER_VIOLENCE"},C144)))&gt;0,1,0)</f>
        <v>0</v>
      </c>
      <c r="H144" s="1">
        <f>IF(SUMPRODUCT(--ISNUMBER(SEARCH({"LEGALIZE","LEGISLATION","TRIAL"},C144)))&gt;0,1,0)</f>
        <v>0</v>
      </c>
      <c r="I144" s="1">
        <f>IF(SUMPRODUCT(--ISNUMBER(SEARCH({"LEADER"},C144)))&gt;0,1,0)</f>
        <v>0</v>
      </c>
      <c r="J144" t="str">
        <f t="shared" si="8"/>
        <v>2016</v>
      </c>
      <c r="K144" t="str">
        <f t="shared" si="9"/>
        <v>09</v>
      </c>
      <c r="L144" t="str">
        <f t="shared" si="10"/>
        <v>01</v>
      </c>
      <c r="M144" s="2">
        <f t="shared" si="11"/>
        <v>42614.5</v>
      </c>
      <c r="N144" s="1">
        <f>IF(SUMPRODUCT(--ISNUMBER(SEARCH({"nasdaq.com","bloomberg.com","wsj.com","seekingalpha.com","valuewalk.com","reuters.com","forbes.com","marketwatch.com","investopedia.com","businessinsider.com","analystratings.com"},B144)))&gt;0,1,0)</f>
        <v>0</v>
      </c>
      <c r="O144" t="s">
        <v>1302</v>
      </c>
    </row>
    <row r="145" spans="1:15" x14ac:dyDescent="0.35">
      <c r="A145">
        <v>1</v>
      </c>
      <c r="B145" t="s">
        <v>73</v>
      </c>
      <c r="C145" t="s">
        <v>150</v>
      </c>
      <c r="D145">
        <v>20160726021500</v>
      </c>
      <c r="E145" s="1">
        <f>IF(SUMPRODUCT(--ISNUMBER(SEARCH({"ECON_EARNINGSREPORT","ECON_STOCKMARKET"},C145)))&gt;0,1,0)</f>
        <v>0</v>
      </c>
      <c r="F145" s="1">
        <f>IF(SUMPRODUCT(--ISNUMBER(SEARCH({"ENV_"},C145)))&gt;0,1,0)</f>
        <v>0</v>
      </c>
      <c r="G145" s="1">
        <f>IF(SUMPRODUCT(--ISNUMBER(SEARCH({"DISCRIMINATION","HARASSMENT","HATE_SPEECH","GENDER_VIOLENCE"},C145)))&gt;0,1,0)</f>
        <v>0</v>
      </c>
      <c r="H145" s="1">
        <f>IF(SUMPRODUCT(--ISNUMBER(SEARCH({"LEGALIZE","LEGISLATION","TRIAL"},C145)))&gt;0,1,0)</f>
        <v>0</v>
      </c>
      <c r="I145" s="1">
        <f>IF(SUMPRODUCT(--ISNUMBER(SEARCH({"LEADER"},C145)))&gt;0,1,0)</f>
        <v>1</v>
      </c>
      <c r="J145" t="str">
        <f t="shared" si="8"/>
        <v>2016</v>
      </c>
      <c r="K145" t="str">
        <f t="shared" si="9"/>
        <v>07</v>
      </c>
      <c r="L145" t="str">
        <f t="shared" si="10"/>
        <v>26</v>
      </c>
      <c r="M145" s="2">
        <f t="shared" si="11"/>
        <v>42577.09375</v>
      </c>
      <c r="N145" s="1">
        <f>IF(SUMPRODUCT(--ISNUMBER(SEARCH({"nasdaq.com","bloomberg.com","wsj.com","seekingalpha.com","valuewalk.com","reuters.com","forbes.com","marketwatch.com","investopedia.com","businessinsider.com","analystratings.com"},B145)))&gt;0,1,0)</f>
        <v>0</v>
      </c>
      <c r="O145" t="s">
        <v>1302</v>
      </c>
    </row>
    <row r="146" spans="1:15" x14ac:dyDescent="0.35">
      <c r="A146">
        <v>-1.5625</v>
      </c>
      <c r="B146" t="s">
        <v>44</v>
      </c>
      <c r="C146" t="s">
        <v>151</v>
      </c>
      <c r="D146">
        <v>20160925144500</v>
      </c>
      <c r="E146" s="1">
        <f>IF(SUMPRODUCT(--ISNUMBER(SEARCH({"ECON_EARNINGSREPORT","ECON_STOCKMARKET"},C146)))&gt;0,1,0)</f>
        <v>1</v>
      </c>
      <c r="F146" s="1">
        <f>IF(SUMPRODUCT(--ISNUMBER(SEARCH({"ENV_"},C146)))&gt;0,1,0)</f>
        <v>0</v>
      </c>
      <c r="G146" s="1">
        <f>IF(SUMPRODUCT(--ISNUMBER(SEARCH({"DISCRIMINATION","HARASSMENT","HATE_SPEECH","GENDER_VIOLENCE"},C146)))&gt;0,1,0)</f>
        <v>0</v>
      </c>
      <c r="H146" s="1">
        <f>IF(SUMPRODUCT(--ISNUMBER(SEARCH({"LEGALIZE","LEGISLATION","TRIAL"},C146)))&gt;0,1,0)</f>
        <v>0</v>
      </c>
      <c r="I146" s="1">
        <f>IF(SUMPRODUCT(--ISNUMBER(SEARCH({"LEADER"},C146)))&gt;0,1,0)</f>
        <v>0</v>
      </c>
      <c r="J146" t="str">
        <f t="shared" si="8"/>
        <v>2016</v>
      </c>
      <c r="K146" t="str">
        <f t="shared" si="9"/>
        <v>09</v>
      </c>
      <c r="L146" t="str">
        <f t="shared" si="10"/>
        <v>25</v>
      </c>
      <c r="M146" s="2">
        <f t="shared" si="11"/>
        <v>42638.614583333336</v>
      </c>
      <c r="N146" s="1">
        <f>IF(SUMPRODUCT(--ISNUMBER(SEARCH({"nasdaq.com","bloomberg.com","wsj.com","seekingalpha.com","valuewalk.com","reuters.com","forbes.com","marketwatch.com","investopedia.com","businessinsider.com","analystratings.com"},B146)))&gt;0,1,0)</f>
        <v>0</v>
      </c>
      <c r="O146" t="s">
        <v>1302</v>
      </c>
    </row>
    <row r="147" spans="1:15" x14ac:dyDescent="0.35">
      <c r="A147">
        <v>0.97402597402597402</v>
      </c>
      <c r="B147" t="s">
        <v>13</v>
      </c>
      <c r="C147" t="s">
        <v>152</v>
      </c>
      <c r="D147">
        <v>20160915000000</v>
      </c>
      <c r="E147" s="1">
        <f>IF(SUMPRODUCT(--ISNUMBER(SEARCH({"ECON_EARNINGSREPORT","ECON_STOCKMARKET"},C147)))&gt;0,1,0)</f>
        <v>1</v>
      </c>
      <c r="F147" s="1">
        <f>IF(SUMPRODUCT(--ISNUMBER(SEARCH({"ENV_"},C147)))&gt;0,1,0)</f>
        <v>1</v>
      </c>
      <c r="G147" s="1">
        <f>IF(SUMPRODUCT(--ISNUMBER(SEARCH({"DISCRIMINATION","HARASSMENT","HATE_SPEECH","GENDER_VIOLENCE"},C147)))&gt;0,1,0)</f>
        <v>0</v>
      </c>
      <c r="H147" s="1">
        <f>IF(SUMPRODUCT(--ISNUMBER(SEARCH({"LEGALIZE","LEGISLATION","TRIAL"},C147)))&gt;0,1,0)</f>
        <v>0</v>
      </c>
      <c r="I147" s="1">
        <f>IF(SUMPRODUCT(--ISNUMBER(SEARCH({"LEADER"},C147)))&gt;0,1,0)</f>
        <v>1</v>
      </c>
      <c r="J147" t="str">
        <f t="shared" si="8"/>
        <v>2016</v>
      </c>
      <c r="K147" t="str">
        <f t="shared" si="9"/>
        <v>09</v>
      </c>
      <c r="L147" t="str">
        <f t="shared" si="10"/>
        <v>15</v>
      </c>
      <c r="M147" s="2">
        <f t="shared" si="11"/>
        <v>42628</v>
      </c>
      <c r="N147" s="1">
        <f>IF(SUMPRODUCT(--ISNUMBER(SEARCH({"nasdaq.com","bloomberg.com","wsj.com","seekingalpha.com","valuewalk.com","reuters.com","forbes.com","marketwatch.com","investopedia.com","businessinsider.com","analystratings.com"},B147)))&gt;0,1,0)</f>
        <v>0</v>
      </c>
      <c r="O147" t="s">
        <v>1302</v>
      </c>
    </row>
    <row r="148" spans="1:15" x14ac:dyDescent="0.35">
      <c r="A148">
        <v>1.6949152542372901</v>
      </c>
      <c r="B148" t="s">
        <v>153</v>
      </c>
      <c r="D148">
        <v>20160829164500</v>
      </c>
      <c r="E148" s="1">
        <f>IF(SUMPRODUCT(--ISNUMBER(SEARCH({"ECON_EARNINGSREPORT","ECON_STOCKMARKET"},C148)))&gt;0,1,0)</f>
        <v>0</v>
      </c>
      <c r="F148" s="1">
        <f>IF(SUMPRODUCT(--ISNUMBER(SEARCH({"ENV_"},C148)))&gt;0,1,0)</f>
        <v>0</v>
      </c>
      <c r="G148" s="1">
        <f>IF(SUMPRODUCT(--ISNUMBER(SEARCH({"DISCRIMINATION","HARASSMENT","HATE_SPEECH","GENDER_VIOLENCE"},C148)))&gt;0,1,0)</f>
        <v>0</v>
      </c>
      <c r="H148" s="1">
        <f>IF(SUMPRODUCT(--ISNUMBER(SEARCH({"LEGALIZE","LEGISLATION","TRIAL"},C148)))&gt;0,1,0)</f>
        <v>0</v>
      </c>
      <c r="I148" s="1">
        <f>IF(SUMPRODUCT(--ISNUMBER(SEARCH({"LEADER"},C148)))&gt;0,1,0)</f>
        <v>0</v>
      </c>
      <c r="J148" t="str">
        <f t="shared" si="8"/>
        <v>2016</v>
      </c>
      <c r="K148" t="str">
        <f t="shared" si="9"/>
        <v>08</v>
      </c>
      <c r="L148" t="str">
        <f t="shared" si="10"/>
        <v>29</v>
      </c>
      <c r="M148" s="2">
        <f t="shared" si="11"/>
        <v>42611.697916666664</v>
      </c>
      <c r="N148" s="1">
        <f>IF(SUMPRODUCT(--ISNUMBER(SEARCH({"nasdaq.com","bloomberg.com","wsj.com","seekingalpha.com","valuewalk.com","reuters.com","forbes.com","marketwatch.com","investopedia.com","businessinsider.com","analystratings.com"},B148)))&gt;0,1,0)</f>
        <v>0</v>
      </c>
      <c r="O148" t="s">
        <v>1302</v>
      </c>
    </row>
    <row r="149" spans="1:15" x14ac:dyDescent="0.35">
      <c r="A149">
        <v>3.3670033670033699</v>
      </c>
      <c r="B149" t="s">
        <v>121</v>
      </c>
      <c r="C149" t="s">
        <v>154</v>
      </c>
      <c r="D149">
        <v>20161019200000</v>
      </c>
      <c r="E149" s="1">
        <f>IF(SUMPRODUCT(--ISNUMBER(SEARCH({"ECON_EARNINGSREPORT","ECON_STOCKMARKET"},C149)))&gt;0,1,0)</f>
        <v>1</v>
      </c>
      <c r="F149" s="1">
        <f>IF(SUMPRODUCT(--ISNUMBER(SEARCH({"ENV_"},C149)))&gt;0,1,0)</f>
        <v>0</v>
      </c>
      <c r="G149" s="1">
        <f>IF(SUMPRODUCT(--ISNUMBER(SEARCH({"DISCRIMINATION","HARASSMENT","HATE_SPEECH","GENDER_VIOLENCE"},C149)))&gt;0,1,0)</f>
        <v>0</v>
      </c>
      <c r="H149" s="1">
        <f>IF(SUMPRODUCT(--ISNUMBER(SEARCH({"LEGALIZE","LEGISLATION","TRIAL"},C149)))&gt;0,1,0)</f>
        <v>0</v>
      </c>
      <c r="I149" s="1">
        <f>IF(SUMPRODUCT(--ISNUMBER(SEARCH({"LEADER"},C149)))&gt;0,1,0)</f>
        <v>0</v>
      </c>
      <c r="J149" t="str">
        <f t="shared" si="8"/>
        <v>2016</v>
      </c>
      <c r="K149" t="str">
        <f t="shared" si="9"/>
        <v>10</v>
      </c>
      <c r="L149" t="str">
        <f t="shared" si="10"/>
        <v>19</v>
      </c>
      <c r="M149" s="2">
        <f t="shared" si="11"/>
        <v>42662.833333333336</v>
      </c>
      <c r="N149" s="1">
        <f>IF(SUMPRODUCT(--ISNUMBER(SEARCH({"nasdaq.com","bloomberg.com","wsj.com","seekingalpha.com","valuewalk.com","reuters.com","forbes.com","marketwatch.com","investopedia.com","businessinsider.com","analystratings.com"},B149)))&gt;0,1,0)</f>
        <v>0</v>
      </c>
      <c r="O149" t="s">
        <v>1302</v>
      </c>
    </row>
    <row r="150" spans="1:15" x14ac:dyDescent="0.35">
      <c r="A150">
        <v>0.47169811320754701</v>
      </c>
      <c r="B150" t="s">
        <v>155</v>
      </c>
      <c r="C150" t="s">
        <v>156</v>
      </c>
      <c r="D150">
        <v>20160926144500</v>
      </c>
      <c r="E150" s="1">
        <f>IF(SUMPRODUCT(--ISNUMBER(SEARCH({"ECON_EARNINGSREPORT","ECON_STOCKMARKET"},C150)))&gt;0,1,0)</f>
        <v>1</v>
      </c>
      <c r="F150" s="1">
        <f>IF(SUMPRODUCT(--ISNUMBER(SEARCH({"ENV_"},C150)))&gt;0,1,0)</f>
        <v>0</v>
      </c>
      <c r="G150" s="1">
        <f>IF(SUMPRODUCT(--ISNUMBER(SEARCH({"DISCRIMINATION","HARASSMENT","HATE_SPEECH","GENDER_VIOLENCE"},C150)))&gt;0,1,0)</f>
        <v>0</v>
      </c>
      <c r="H150" s="1">
        <f>IF(SUMPRODUCT(--ISNUMBER(SEARCH({"LEGALIZE","LEGISLATION","TRIAL"},C150)))&gt;0,1,0)</f>
        <v>0</v>
      </c>
      <c r="I150" s="1">
        <f>IF(SUMPRODUCT(--ISNUMBER(SEARCH({"LEADER"},C150)))&gt;0,1,0)</f>
        <v>0</v>
      </c>
      <c r="J150" t="str">
        <f t="shared" si="8"/>
        <v>2016</v>
      </c>
      <c r="K150" t="str">
        <f t="shared" si="9"/>
        <v>09</v>
      </c>
      <c r="L150" t="str">
        <f t="shared" si="10"/>
        <v>26</v>
      </c>
      <c r="M150" s="2">
        <f t="shared" si="11"/>
        <v>42639.614583333336</v>
      </c>
      <c r="N150" s="1">
        <f>IF(SUMPRODUCT(--ISNUMBER(SEARCH({"nasdaq.com","bloomberg.com","wsj.com","seekingalpha.com","valuewalk.com","reuters.com","forbes.com","marketwatch.com","investopedia.com","businessinsider.com","analystratings.com"},B150)))&gt;0,1,0)</f>
        <v>0</v>
      </c>
      <c r="O150" t="s">
        <v>1302</v>
      </c>
    </row>
    <row r="151" spans="1:15" x14ac:dyDescent="0.35">
      <c r="A151">
        <v>1.12697220135237</v>
      </c>
      <c r="B151" t="s">
        <v>27</v>
      </c>
      <c r="D151">
        <v>20161014194500</v>
      </c>
      <c r="E151" s="1">
        <f>IF(SUMPRODUCT(--ISNUMBER(SEARCH({"ECON_EARNINGSREPORT","ECON_STOCKMARKET"},C151)))&gt;0,1,0)</f>
        <v>0</v>
      </c>
      <c r="F151" s="1">
        <f>IF(SUMPRODUCT(--ISNUMBER(SEARCH({"ENV_"},C151)))&gt;0,1,0)</f>
        <v>0</v>
      </c>
      <c r="G151" s="1">
        <f>IF(SUMPRODUCT(--ISNUMBER(SEARCH({"DISCRIMINATION","HARASSMENT","HATE_SPEECH","GENDER_VIOLENCE"},C151)))&gt;0,1,0)</f>
        <v>0</v>
      </c>
      <c r="H151" s="1">
        <f>IF(SUMPRODUCT(--ISNUMBER(SEARCH({"LEGALIZE","LEGISLATION","TRIAL"},C151)))&gt;0,1,0)</f>
        <v>0</v>
      </c>
      <c r="I151" s="1">
        <f>IF(SUMPRODUCT(--ISNUMBER(SEARCH({"LEADER"},C151)))&gt;0,1,0)</f>
        <v>0</v>
      </c>
      <c r="J151" t="str">
        <f t="shared" si="8"/>
        <v>2016</v>
      </c>
      <c r="K151" t="str">
        <f t="shared" si="9"/>
        <v>10</v>
      </c>
      <c r="L151" t="str">
        <f t="shared" si="10"/>
        <v>14</v>
      </c>
      <c r="M151" s="2">
        <f t="shared" si="11"/>
        <v>42657.822916666664</v>
      </c>
      <c r="N151" s="1">
        <f>IF(SUMPRODUCT(--ISNUMBER(SEARCH({"nasdaq.com","bloomberg.com","wsj.com","seekingalpha.com","valuewalk.com","reuters.com","forbes.com","marketwatch.com","investopedia.com","businessinsider.com","analystratings.com"},B151)))&gt;0,1,0)</f>
        <v>0</v>
      </c>
      <c r="O151" t="s">
        <v>1302</v>
      </c>
    </row>
    <row r="152" spans="1:15" x14ac:dyDescent="0.35">
      <c r="A152">
        <v>4.1223404255319096</v>
      </c>
      <c r="B152" t="s">
        <v>157</v>
      </c>
      <c r="C152" t="s">
        <v>7</v>
      </c>
      <c r="D152">
        <v>20160910054500</v>
      </c>
      <c r="E152" s="1">
        <f>IF(SUMPRODUCT(--ISNUMBER(SEARCH({"ECON_EARNINGSREPORT","ECON_STOCKMARKET"},C152)))&gt;0,1,0)</f>
        <v>0</v>
      </c>
      <c r="F152" s="1">
        <f>IF(SUMPRODUCT(--ISNUMBER(SEARCH({"ENV_"},C152)))&gt;0,1,0)</f>
        <v>0</v>
      </c>
      <c r="G152" s="1">
        <f>IF(SUMPRODUCT(--ISNUMBER(SEARCH({"DISCRIMINATION","HARASSMENT","HATE_SPEECH","GENDER_VIOLENCE"},C152)))&gt;0,1,0)</f>
        <v>0</v>
      </c>
      <c r="H152" s="1">
        <f>IF(SUMPRODUCT(--ISNUMBER(SEARCH({"LEGALIZE","LEGISLATION","TRIAL"},C152)))&gt;0,1,0)</f>
        <v>0</v>
      </c>
      <c r="I152" s="1">
        <f>IF(SUMPRODUCT(--ISNUMBER(SEARCH({"LEADER"},C152)))&gt;0,1,0)</f>
        <v>0</v>
      </c>
      <c r="J152" t="str">
        <f t="shared" si="8"/>
        <v>2016</v>
      </c>
      <c r="K152" t="str">
        <f t="shared" si="9"/>
        <v>09</v>
      </c>
      <c r="L152" t="str">
        <f t="shared" si="10"/>
        <v>10</v>
      </c>
      <c r="M152" s="2">
        <f t="shared" si="11"/>
        <v>42623.239583333336</v>
      </c>
      <c r="N152" s="1">
        <f>IF(SUMPRODUCT(--ISNUMBER(SEARCH({"nasdaq.com","bloomberg.com","wsj.com","seekingalpha.com","valuewalk.com","reuters.com","forbes.com","marketwatch.com","investopedia.com","businessinsider.com","analystratings.com"},B152)))&gt;0,1,0)</f>
        <v>0</v>
      </c>
      <c r="O152" t="s">
        <v>1302</v>
      </c>
    </row>
    <row r="153" spans="1:15" x14ac:dyDescent="0.35">
      <c r="A153">
        <v>-1.44144144144144</v>
      </c>
      <c r="B153" t="s">
        <v>12</v>
      </c>
      <c r="C153" t="s">
        <v>158</v>
      </c>
      <c r="D153">
        <v>20160907233000</v>
      </c>
      <c r="E153" s="1">
        <f>IF(SUMPRODUCT(--ISNUMBER(SEARCH({"ECON_EARNINGSREPORT","ECON_STOCKMARKET"},C153)))&gt;0,1,0)</f>
        <v>1</v>
      </c>
      <c r="F153" s="1">
        <f>IF(SUMPRODUCT(--ISNUMBER(SEARCH({"ENV_"},C153)))&gt;0,1,0)</f>
        <v>0</v>
      </c>
      <c r="G153" s="1">
        <f>IF(SUMPRODUCT(--ISNUMBER(SEARCH({"DISCRIMINATION","HARASSMENT","HATE_SPEECH","GENDER_VIOLENCE"},C153)))&gt;0,1,0)</f>
        <v>0</v>
      </c>
      <c r="H153" s="1">
        <f>IF(SUMPRODUCT(--ISNUMBER(SEARCH({"LEGALIZE","LEGISLATION","TRIAL"},C153)))&gt;0,1,0)</f>
        <v>0</v>
      </c>
      <c r="I153" s="1">
        <f>IF(SUMPRODUCT(--ISNUMBER(SEARCH({"LEADER"},C153)))&gt;0,1,0)</f>
        <v>0</v>
      </c>
      <c r="J153" t="str">
        <f t="shared" si="8"/>
        <v>2016</v>
      </c>
      <c r="K153" t="str">
        <f t="shared" si="9"/>
        <v>09</v>
      </c>
      <c r="L153" t="str">
        <f t="shared" si="10"/>
        <v>07</v>
      </c>
      <c r="M153" s="2">
        <f t="shared" si="11"/>
        <v>42620.979166666664</v>
      </c>
      <c r="N153" s="1">
        <f>IF(SUMPRODUCT(--ISNUMBER(SEARCH({"nasdaq.com","bloomberg.com","wsj.com","seekingalpha.com","valuewalk.com","reuters.com","forbes.com","marketwatch.com","investopedia.com","businessinsider.com","analystratings.com"},B153)))&gt;0,1,0)</f>
        <v>1</v>
      </c>
      <c r="O153" t="s">
        <v>1302</v>
      </c>
    </row>
    <row r="154" spans="1:15" x14ac:dyDescent="0.35">
      <c r="A154">
        <v>-1.92023633677991</v>
      </c>
      <c r="B154" t="s">
        <v>13</v>
      </c>
      <c r="C154" t="s">
        <v>159</v>
      </c>
      <c r="D154">
        <v>20160908003000</v>
      </c>
      <c r="E154" s="1">
        <f>IF(SUMPRODUCT(--ISNUMBER(SEARCH({"ECON_EARNINGSREPORT","ECON_STOCKMARKET"},C154)))&gt;0,1,0)</f>
        <v>1</v>
      </c>
      <c r="F154" s="1">
        <f>IF(SUMPRODUCT(--ISNUMBER(SEARCH({"ENV_"},C154)))&gt;0,1,0)</f>
        <v>1</v>
      </c>
      <c r="G154" s="1">
        <f>IF(SUMPRODUCT(--ISNUMBER(SEARCH({"DISCRIMINATION","HARASSMENT","HATE_SPEECH","GENDER_VIOLENCE"},C154)))&gt;0,1,0)</f>
        <v>0</v>
      </c>
      <c r="H154" s="1">
        <f>IF(SUMPRODUCT(--ISNUMBER(SEARCH({"LEGALIZE","LEGISLATION","TRIAL"},C154)))&gt;0,1,0)</f>
        <v>0</v>
      </c>
      <c r="I154" s="1">
        <f>IF(SUMPRODUCT(--ISNUMBER(SEARCH({"LEADER"},C154)))&gt;0,1,0)</f>
        <v>0</v>
      </c>
      <c r="J154" t="str">
        <f t="shared" si="8"/>
        <v>2016</v>
      </c>
      <c r="K154" t="str">
        <f t="shared" si="9"/>
        <v>09</v>
      </c>
      <c r="L154" t="str">
        <f t="shared" si="10"/>
        <v>08</v>
      </c>
      <c r="M154" s="2">
        <f t="shared" si="11"/>
        <v>42621.020833333336</v>
      </c>
      <c r="N154" s="1">
        <f>IF(SUMPRODUCT(--ISNUMBER(SEARCH({"nasdaq.com","bloomberg.com","wsj.com","seekingalpha.com","valuewalk.com","reuters.com","forbes.com","marketwatch.com","investopedia.com","businessinsider.com","analystratings.com"},B154)))&gt;0,1,0)</f>
        <v>0</v>
      </c>
      <c r="O154" t="s">
        <v>1302</v>
      </c>
    </row>
    <row r="155" spans="1:15" x14ac:dyDescent="0.35">
      <c r="A155">
        <v>3.4360189573459698</v>
      </c>
      <c r="B155" t="s">
        <v>105</v>
      </c>
      <c r="C155" t="s">
        <v>47</v>
      </c>
      <c r="D155">
        <v>20160912131500</v>
      </c>
      <c r="E155" s="1">
        <f>IF(SUMPRODUCT(--ISNUMBER(SEARCH({"ECON_EARNINGSREPORT","ECON_STOCKMARKET"},C155)))&gt;0,1,0)</f>
        <v>0</v>
      </c>
      <c r="F155" s="1">
        <f>IF(SUMPRODUCT(--ISNUMBER(SEARCH({"ENV_"},C155)))&gt;0,1,0)</f>
        <v>0</v>
      </c>
      <c r="G155" s="1">
        <f>IF(SUMPRODUCT(--ISNUMBER(SEARCH({"DISCRIMINATION","HARASSMENT","HATE_SPEECH","GENDER_VIOLENCE"},C155)))&gt;0,1,0)</f>
        <v>0</v>
      </c>
      <c r="H155" s="1">
        <f>IF(SUMPRODUCT(--ISNUMBER(SEARCH({"LEGALIZE","LEGISLATION","TRIAL"},C155)))&gt;0,1,0)</f>
        <v>0</v>
      </c>
      <c r="I155" s="1">
        <f>IF(SUMPRODUCT(--ISNUMBER(SEARCH({"LEADER"},C155)))&gt;0,1,0)</f>
        <v>0</v>
      </c>
      <c r="J155" t="str">
        <f t="shared" si="8"/>
        <v>2016</v>
      </c>
      <c r="K155" t="str">
        <f t="shared" si="9"/>
        <v>09</v>
      </c>
      <c r="L155" t="str">
        <f t="shared" si="10"/>
        <v>12</v>
      </c>
      <c r="M155" s="2">
        <f t="shared" si="11"/>
        <v>42625.552083333336</v>
      </c>
      <c r="N155" s="1">
        <f>IF(SUMPRODUCT(--ISNUMBER(SEARCH({"nasdaq.com","bloomberg.com","wsj.com","seekingalpha.com","valuewalk.com","reuters.com","forbes.com","marketwatch.com","investopedia.com","businessinsider.com","analystratings.com"},B155)))&gt;0,1,0)</f>
        <v>0</v>
      </c>
      <c r="O155" t="s">
        <v>1302</v>
      </c>
    </row>
    <row r="156" spans="1:15" x14ac:dyDescent="0.35">
      <c r="A156">
        <v>2.2842639593908598</v>
      </c>
      <c r="B156" t="s">
        <v>56</v>
      </c>
      <c r="C156" t="s">
        <v>160</v>
      </c>
      <c r="D156">
        <v>20161015003000</v>
      </c>
      <c r="E156" s="1">
        <f>IF(SUMPRODUCT(--ISNUMBER(SEARCH({"ECON_EARNINGSREPORT","ECON_STOCKMARKET"},C156)))&gt;0,1,0)</f>
        <v>1</v>
      </c>
      <c r="F156" s="1">
        <f>IF(SUMPRODUCT(--ISNUMBER(SEARCH({"ENV_"},C156)))&gt;0,1,0)</f>
        <v>0</v>
      </c>
      <c r="G156" s="1">
        <f>IF(SUMPRODUCT(--ISNUMBER(SEARCH({"DISCRIMINATION","HARASSMENT","HATE_SPEECH","GENDER_VIOLENCE"},C156)))&gt;0,1,0)</f>
        <v>0</v>
      </c>
      <c r="H156" s="1">
        <f>IF(SUMPRODUCT(--ISNUMBER(SEARCH({"LEGALIZE","LEGISLATION","TRIAL"},C156)))&gt;0,1,0)</f>
        <v>0</v>
      </c>
      <c r="I156" s="1">
        <f>IF(SUMPRODUCT(--ISNUMBER(SEARCH({"LEADER"},C156)))&gt;0,1,0)</f>
        <v>0</v>
      </c>
      <c r="J156" t="str">
        <f t="shared" si="8"/>
        <v>2016</v>
      </c>
      <c r="K156" t="str">
        <f t="shared" si="9"/>
        <v>10</v>
      </c>
      <c r="L156" t="str">
        <f t="shared" si="10"/>
        <v>15</v>
      </c>
      <c r="M156" s="2">
        <f t="shared" si="11"/>
        <v>42658.020833333336</v>
      </c>
      <c r="N156" s="1">
        <f>IF(SUMPRODUCT(--ISNUMBER(SEARCH({"nasdaq.com","bloomberg.com","wsj.com","seekingalpha.com","valuewalk.com","reuters.com","forbes.com","marketwatch.com","investopedia.com","businessinsider.com","analystratings.com"},B156)))&gt;0,1,0)</f>
        <v>0</v>
      </c>
      <c r="O156" t="s">
        <v>1302</v>
      </c>
    </row>
    <row r="157" spans="1:15" x14ac:dyDescent="0.35">
      <c r="A157">
        <v>0.886262924667652</v>
      </c>
      <c r="B157" t="s">
        <v>92</v>
      </c>
      <c r="D157">
        <v>20160825173000</v>
      </c>
      <c r="E157" s="1">
        <f>IF(SUMPRODUCT(--ISNUMBER(SEARCH({"ECON_EARNINGSREPORT","ECON_STOCKMARKET"},C157)))&gt;0,1,0)</f>
        <v>0</v>
      </c>
      <c r="F157" s="1">
        <f>IF(SUMPRODUCT(--ISNUMBER(SEARCH({"ENV_"},C157)))&gt;0,1,0)</f>
        <v>0</v>
      </c>
      <c r="G157" s="1">
        <f>IF(SUMPRODUCT(--ISNUMBER(SEARCH({"DISCRIMINATION","HARASSMENT","HATE_SPEECH","GENDER_VIOLENCE"},C157)))&gt;0,1,0)</f>
        <v>0</v>
      </c>
      <c r="H157" s="1">
        <f>IF(SUMPRODUCT(--ISNUMBER(SEARCH({"LEGALIZE","LEGISLATION","TRIAL"},C157)))&gt;0,1,0)</f>
        <v>0</v>
      </c>
      <c r="I157" s="1">
        <f>IF(SUMPRODUCT(--ISNUMBER(SEARCH({"LEADER"},C157)))&gt;0,1,0)</f>
        <v>0</v>
      </c>
      <c r="J157" t="str">
        <f t="shared" si="8"/>
        <v>2016</v>
      </c>
      <c r="K157" t="str">
        <f t="shared" si="9"/>
        <v>08</v>
      </c>
      <c r="L157" t="str">
        <f t="shared" si="10"/>
        <v>25</v>
      </c>
      <c r="M157" s="2">
        <f t="shared" si="11"/>
        <v>42607.729166666664</v>
      </c>
      <c r="N157" s="1">
        <f>IF(SUMPRODUCT(--ISNUMBER(SEARCH({"nasdaq.com","bloomberg.com","wsj.com","seekingalpha.com","valuewalk.com","reuters.com","forbes.com","marketwatch.com","investopedia.com","businessinsider.com","analystratings.com"},B157)))&gt;0,1,0)</f>
        <v>0</v>
      </c>
      <c r="O157" t="s">
        <v>1302</v>
      </c>
    </row>
    <row r="158" spans="1:15" x14ac:dyDescent="0.35">
      <c r="A158">
        <v>0.81037277147487796</v>
      </c>
      <c r="B158" t="s">
        <v>14</v>
      </c>
      <c r="C158" t="s">
        <v>161</v>
      </c>
      <c r="D158">
        <v>20160914233000</v>
      </c>
      <c r="E158" s="1">
        <f>IF(SUMPRODUCT(--ISNUMBER(SEARCH({"ECON_EARNINGSREPORT","ECON_STOCKMARKET"},C158)))&gt;0,1,0)</f>
        <v>1</v>
      </c>
      <c r="F158" s="1">
        <f>IF(SUMPRODUCT(--ISNUMBER(SEARCH({"ENV_"},C158)))&gt;0,1,0)</f>
        <v>1</v>
      </c>
      <c r="G158" s="1">
        <f>IF(SUMPRODUCT(--ISNUMBER(SEARCH({"DISCRIMINATION","HARASSMENT","HATE_SPEECH","GENDER_VIOLENCE"},C158)))&gt;0,1,0)</f>
        <v>0</v>
      </c>
      <c r="H158" s="1">
        <f>IF(SUMPRODUCT(--ISNUMBER(SEARCH({"LEGALIZE","LEGISLATION","TRIAL"},C158)))&gt;0,1,0)</f>
        <v>1</v>
      </c>
      <c r="I158" s="1">
        <f>IF(SUMPRODUCT(--ISNUMBER(SEARCH({"LEADER"},C158)))&gt;0,1,0)</f>
        <v>1</v>
      </c>
      <c r="J158" t="str">
        <f t="shared" si="8"/>
        <v>2016</v>
      </c>
      <c r="K158" t="str">
        <f t="shared" si="9"/>
        <v>09</v>
      </c>
      <c r="L158" t="str">
        <f t="shared" si="10"/>
        <v>14</v>
      </c>
      <c r="M158" s="2">
        <f t="shared" si="11"/>
        <v>42627.979166666664</v>
      </c>
      <c r="N158" s="1">
        <f>IF(SUMPRODUCT(--ISNUMBER(SEARCH({"nasdaq.com","bloomberg.com","wsj.com","seekingalpha.com","valuewalk.com","reuters.com","forbes.com","marketwatch.com","investopedia.com","businessinsider.com","analystratings.com"},B158)))&gt;0,1,0)</f>
        <v>0</v>
      </c>
      <c r="O158" t="s">
        <v>1302</v>
      </c>
    </row>
    <row r="159" spans="1:15" x14ac:dyDescent="0.35">
      <c r="A159">
        <v>1.26582278481013</v>
      </c>
      <c r="B159" t="s">
        <v>162</v>
      </c>
      <c r="C159" t="s">
        <v>163</v>
      </c>
      <c r="D159">
        <v>20161014234500</v>
      </c>
      <c r="E159" s="1">
        <f>IF(SUMPRODUCT(--ISNUMBER(SEARCH({"ECON_EARNINGSREPORT","ECON_STOCKMARKET"},C159)))&gt;0,1,0)</f>
        <v>1</v>
      </c>
      <c r="F159" s="1">
        <f>IF(SUMPRODUCT(--ISNUMBER(SEARCH({"ENV_"},C159)))&gt;0,1,0)</f>
        <v>0</v>
      </c>
      <c r="G159" s="1">
        <f>IF(SUMPRODUCT(--ISNUMBER(SEARCH({"DISCRIMINATION","HARASSMENT","HATE_SPEECH","GENDER_VIOLENCE"},C159)))&gt;0,1,0)</f>
        <v>0</v>
      </c>
      <c r="H159" s="1">
        <f>IF(SUMPRODUCT(--ISNUMBER(SEARCH({"LEGALIZE","LEGISLATION","TRIAL"},C159)))&gt;0,1,0)</f>
        <v>0</v>
      </c>
      <c r="I159" s="1">
        <f>IF(SUMPRODUCT(--ISNUMBER(SEARCH({"LEADER"},C159)))&gt;0,1,0)</f>
        <v>0</v>
      </c>
      <c r="J159" t="str">
        <f t="shared" si="8"/>
        <v>2016</v>
      </c>
      <c r="K159" t="str">
        <f t="shared" si="9"/>
        <v>10</v>
      </c>
      <c r="L159" t="str">
        <f t="shared" si="10"/>
        <v>14</v>
      </c>
      <c r="M159" s="2">
        <f t="shared" si="11"/>
        <v>42657.989583333336</v>
      </c>
      <c r="N159" s="1">
        <f>IF(SUMPRODUCT(--ISNUMBER(SEARCH({"nasdaq.com","bloomberg.com","wsj.com","seekingalpha.com","valuewalk.com","reuters.com","forbes.com","marketwatch.com","investopedia.com","businessinsider.com","analystratings.com"},B159)))&gt;0,1,0)</f>
        <v>0</v>
      </c>
      <c r="O159" t="s">
        <v>1302</v>
      </c>
    </row>
    <row r="160" spans="1:15" x14ac:dyDescent="0.35">
      <c r="A160">
        <v>0.35026269702276702</v>
      </c>
      <c r="B160" t="s">
        <v>17</v>
      </c>
      <c r="D160">
        <v>20160909090000</v>
      </c>
      <c r="E160" s="1">
        <f>IF(SUMPRODUCT(--ISNUMBER(SEARCH({"ECON_EARNINGSREPORT","ECON_STOCKMARKET"},C160)))&gt;0,1,0)</f>
        <v>0</v>
      </c>
      <c r="F160" s="1">
        <f>IF(SUMPRODUCT(--ISNUMBER(SEARCH({"ENV_"},C160)))&gt;0,1,0)</f>
        <v>0</v>
      </c>
      <c r="G160" s="1">
        <f>IF(SUMPRODUCT(--ISNUMBER(SEARCH({"DISCRIMINATION","HARASSMENT","HATE_SPEECH","GENDER_VIOLENCE"},C160)))&gt;0,1,0)</f>
        <v>0</v>
      </c>
      <c r="H160" s="1">
        <f>IF(SUMPRODUCT(--ISNUMBER(SEARCH({"LEGALIZE","LEGISLATION","TRIAL"},C160)))&gt;0,1,0)</f>
        <v>0</v>
      </c>
      <c r="I160" s="1">
        <f>IF(SUMPRODUCT(--ISNUMBER(SEARCH({"LEADER"},C160)))&gt;0,1,0)</f>
        <v>0</v>
      </c>
      <c r="J160" t="str">
        <f t="shared" si="8"/>
        <v>2016</v>
      </c>
      <c r="K160" t="str">
        <f t="shared" si="9"/>
        <v>09</v>
      </c>
      <c r="L160" t="str">
        <f t="shared" si="10"/>
        <v>09</v>
      </c>
      <c r="M160" s="2">
        <f t="shared" si="11"/>
        <v>42622.375</v>
      </c>
      <c r="N160" s="1">
        <f>IF(SUMPRODUCT(--ISNUMBER(SEARCH({"nasdaq.com","bloomberg.com","wsj.com","seekingalpha.com","valuewalk.com","reuters.com","forbes.com","marketwatch.com","investopedia.com","businessinsider.com","analystratings.com"},B160)))&gt;0,1,0)</f>
        <v>0</v>
      </c>
      <c r="O160" t="s">
        <v>1302</v>
      </c>
    </row>
    <row r="161" spans="1:15" x14ac:dyDescent="0.35">
      <c r="A161">
        <v>3.8303693570451398</v>
      </c>
      <c r="B161" t="s">
        <v>164</v>
      </c>
      <c r="C161" t="s">
        <v>5</v>
      </c>
      <c r="D161">
        <v>20160915160000</v>
      </c>
      <c r="E161" s="1">
        <f>IF(SUMPRODUCT(--ISNUMBER(SEARCH({"ECON_EARNINGSREPORT","ECON_STOCKMARKET"},C161)))&gt;0,1,0)</f>
        <v>1</v>
      </c>
      <c r="F161" s="1">
        <f>IF(SUMPRODUCT(--ISNUMBER(SEARCH({"ENV_"},C161)))&gt;0,1,0)</f>
        <v>0</v>
      </c>
      <c r="G161" s="1">
        <f>IF(SUMPRODUCT(--ISNUMBER(SEARCH({"DISCRIMINATION","HARASSMENT","HATE_SPEECH","GENDER_VIOLENCE"},C161)))&gt;0,1,0)</f>
        <v>0</v>
      </c>
      <c r="H161" s="1">
        <f>IF(SUMPRODUCT(--ISNUMBER(SEARCH({"LEGALIZE","LEGISLATION","TRIAL"},C161)))&gt;0,1,0)</f>
        <v>0</v>
      </c>
      <c r="I161" s="1">
        <f>IF(SUMPRODUCT(--ISNUMBER(SEARCH({"LEADER"},C161)))&gt;0,1,0)</f>
        <v>0</v>
      </c>
      <c r="J161" t="str">
        <f t="shared" si="8"/>
        <v>2016</v>
      </c>
      <c r="K161" t="str">
        <f t="shared" si="9"/>
        <v>09</v>
      </c>
      <c r="L161" t="str">
        <f t="shared" si="10"/>
        <v>15</v>
      </c>
      <c r="M161" s="2">
        <f t="shared" si="11"/>
        <v>42628.666666666664</v>
      </c>
      <c r="N161" s="1">
        <f>IF(SUMPRODUCT(--ISNUMBER(SEARCH({"nasdaq.com","bloomberg.com","wsj.com","seekingalpha.com","valuewalk.com","reuters.com","forbes.com","marketwatch.com","investopedia.com","businessinsider.com","analystratings.com"},B161)))&gt;0,1,0)</f>
        <v>0</v>
      </c>
      <c r="O161" t="s">
        <v>1302</v>
      </c>
    </row>
    <row r="162" spans="1:15" x14ac:dyDescent="0.35">
      <c r="A162">
        <v>2.4844720496894399</v>
      </c>
      <c r="B162" t="s">
        <v>56</v>
      </c>
      <c r="C162" t="s">
        <v>165</v>
      </c>
      <c r="D162">
        <v>20160907194500</v>
      </c>
      <c r="E162" s="1">
        <f>IF(SUMPRODUCT(--ISNUMBER(SEARCH({"ECON_EARNINGSREPORT","ECON_STOCKMARKET"},C162)))&gt;0,1,0)</f>
        <v>1</v>
      </c>
      <c r="F162" s="1">
        <f>IF(SUMPRODUCT(--ISNUMBER(SEARCH({"ENV_"},C162)))&gt;0,1,0)</f>
        <v>0</v>
      </c>
      <c r="G162" s="1">
        <f>IF(SUMPRODUCT(--ISNUMBER(SEARCH({"DISCRIMINATION","HARASSMENT","HATE_SPEECH","GENDER_VIOLENCE"},C162)))&gt;0,1,0)</f>
        <v>0</v>
      </c>
      <c r="H162" s="1">
        <f>IF(SUMPRODUCT(--ISNUMBER(SEARCH({"LEGALIZE","LEGISLATION","TRIAL"},C162)))&gt;0,1,0)</f>
        <v>0</v>
      </c>
      <c r="I162" s="1">
        <f>IF(SUMPRODUCT(--ISNUMBER(SEARCH({"LEADER"},C162)))&gt;0,1,0)</f>
        <v>0</v>
      </c>
      <c r="J162" t="str">
        <f t="shared" si="8"/>
        <v>2016</v>
      </c>
      <c r="K162" t="str">
        <f t="shared" si="9"/>
        <v>09</v>
      </c>
      <c r="L162" t="str">
        <f t="shared" si="10"/>
        <v>07</v>
      </c>
      <c r="M162" s="2">
        <f t="shared" si="11"/>
        <v>42620.822916666664</v>
      </c>
      <c r="N162" s="1">
        <f>IF(SUMPRODUCT(--ISNUMBER(SEARCH({"nasdaq.com","bloomberg.com","wsj.com","seekingalpha.com","valuewalk.com","reuters.com","forbes.com","marketwatch.com","investopedia.com","businessinsider.com","analystratings.com"},B162)))&gt;0,1,0)</f>
        <v>0</v>
      </c>
      <c r="O162" t="s">
        <v>1302</v>
      </c>
    </row>
    <row r="163" spans="1:15" x14ac:dyDescent="0.35">
      <c r="A163">
        <v>3.7546933667083899</v>
      </c>
      <c r="B163" t="s">
        <v>164</v>
      </c>
      <c r="C163" t="s">
        <v>112</v>
      </c>
      <c r="D163">
        <v>20160914073000</v>
      </c>
      <c r="E163" s="1">
        <f>IF(SUMPRODUCT(--ISNUMBER(SEARCH({"ECON_EARNINGSREPORT","ECON_STOCKMARKET"},C163)))&gt;0,1,0)</f>
        <v>1</v>
      </c>
      <c r="F163" s="1">
        <f>IF(SUMPRODUCT(--ISNUMBER(SEARCH({"ENV_"},C163)))&gt;0,1,0)</f>
        <v>0</v>
      </c>
      <c r="G163" s="1">
        <f>IF(SUMPRODUCT(--ISNUMBER(SEARCH({"DISCRIMINATION","HARASSMENT","HATE_SPEECH","GENDER_VIOLENCE"},C163)))&gt;0,1,0)</f>
        <v>0</v>
      </c>
      <c r="H163" s="1">
        <f>IF(SUMPRODUCT(--ISNUMBER(SEARCH({"LEGALIZE","LEGISLATION","TRIAL"},C163)))&gt;0,1,0)</f>
        <v>0</v>
      </c>
      <c r="I163" s="1">
        <f>IF(SUMPRODUCT(--ISNUMBER(SEARCH({"LEADER"},C163)))&gt;0,1,0)</f>
        <v>0</v>
      </c>
      <c r="J163" t="str">
        <f t="shared" si="8"/>
        <v>2016</v>
      </c>
      <c r="K163" t="str">
        <f t="shared" si="9"/>
        <v>09</v>
      </c>
      <c r="L163" t="str">
        <f t="shared" si="10"/>
        <v>14</v>
      </c>
      <c r="M163" s="2">
        <f t="shared" si="11"/>
        <v>42627.3125</v>
      </c>
      <c r="N163" s="1">
        <f>IF(SUMPRODUCT(--ISNUMBER(SEARCH({"nasdaq.com","bloomberg.com","wsj.com","seekingalpha.com","valuewalk.com","reuters.com","forbes.com","marketwatch.com","investopedia.com","businessinsider.com","analystratings.com"},B163)))&gt;0,1,0)</f>
        <v>0</v>
      </c>
      <c r="O163" t="s">
        <v>1302</v>
      </c>
    </row>
    <row r="164" spans="1:15" x14ac:dyDescent="0.35">
      <c r="A164">
        <v>5.1948051948051903</v>
      </c>
      <c r="B164" t="s">
        <v>166</v>
      </c>
      <c r="C164" t="s">
        <v>167</v>
      </c>
      <c r="D164">
        <v>20160829210000</v>
      </c>
      <c r="E164" s="1">
        <f>IF(SUMPRODUCT(--ISNUMBER(SEARCH({"ECON_EARNINGSREPORT","ECON_STOCKMARKET"},C164)))&gt;0,1,0)</f>
        <v>0</v>
      </c>
      <c r="F164" s="1">
        <f>IF(SUMPRODUCT(--ISNUMBER(SEARCH({"ENV_"},C164)))&gt;0,1,0)</f>
        <v>0</v>
      </c>
      <c r="G164" s="1">
        <f>IF(SUMPRODUCT(--ISNUMBER(SEARCH({"DISCRIMINATION","HARASSMENT","HATE_SPEECH","GENDER_VIOLENCE"},C164)))&gt;0,1,0)</f>
        <v>0</v>
      </c>
      <c r="H164" s="1">
        <f>IF(SUMPRODUCT(--ISNUMBER(SEARCH({"LEGALIZE","LEGISLATION","TRIAL"},C164)))&gt;0,1,0)</f>
        <v>0</v>
      </c>
      <c r="I164" s="1">
        <f>IF(SUMPRODUCT(--ISNUMBER(SEARCH({"LEADER"},C164)))&gt;0,1,0)</f>
        <v>0</v>
      </c>
      <c r="J164" t="str">
        <f t="shared" si="8"/>
        <v>2016</v>
      </c>
      <c r="K164" t="str">
        <f t="shared" si="9"/>
        <v>08</v>
      </c>
      <c r="L164" t="str">
        <f t="shared" si="10"/>
        <v>29</v>
      </c>
      <c r="M164" s="2">
        <f t="shared" si="11"/>
        <v>42611.875</v>
      </c>
      <c r="N164" s="1">
        <f>IF(SUMPRODUCT(--ISNUMBER(SEARCH({"nasdaq.com","bloomberg.com","wsj.com","seekingalpha.com","valuewalk.com","reuters.com","forbes.com","marketwatch.com","investopedia.com","businessinsider.com","analystratings.com"},B164)))&gt;0,1,0)</f>
        <v>0</v>
      </c>
      <c r="O164" t="s">
        <v>1302</v>
      </c>
    </row>
    <row r="165" spans="1:15" x14ac:dyDescent="0.35">
      <c r="A165">
        <v>0.99304865938430997</v>
      </c>
      <c r="B165" t="s">
        <v>73</v>
      </c>
      <c r="D165">
        <v>20160818133000</v>
      </c>
      <c r="E165" s="1">
        <f>IF(SUMPRODUCT(--ISNUMBER(SEARCH({"ECON_EARNINGSREPORT","ECON_STOCKMARKET"},C165)))&gt;0,1,0)</f>
        <v>0</v>
      </c>
      <c r="F165" s="1">
        <f>IF(SUMPRODUCT(--ISNUMBER(SEARCH({"ENV_"},C165)))&gt;0,1,0)</f>
        <v>0</v>
      </c>
      <c r="G165" s="1">
        <f>IF(SUMPRODUCT(--ISNUMBER(SEARCH({"DISCRIMINATION","HARASSMENT","HATE_SPEECH","GENDER_VIOLENCE"},C165)))&gt;0,1,0)</f>
        <v>0</v>
      </c>
      <c r="H165" s="1">
        <f>IF(SUMPRODUCT(--ISNUMBER(SEARCH({"LEGALIZE","LEGISLATION","TRIAL"},C165)))&gt;0,1,0)</f>
        <v>0</v>
      </c>
      <c r="I165" s="1">
        <f>IF(SUMPRODUCT(--ISNUMBER(SEARCH({"LEADER"},C165)))&gt;0,1,0)</f>
        <v>0</v>
      </c>
      <c r="J165" t="str">
        <f t="shared" si="8"/>
        <v>2016</v>
      </c>
      <c r="K165" t="str">
        <f t="shared" si="9"/>
        <v>08</v>
      </c>
      <c r="L165" t="str">
        <f t="shared" si="10"/>
        <v>18</v>
      </c>
      <c r="M165" s="2">
        <f t="shared" si="11"/>
        <v>42600.5625</v>
      </c>
      <c r="N165" s="1">
        <f>IF(SUMPRODUCT(--ISNUMBER(SEARCH({"nasdaq.com","bloomberg.com","wsj.com","seekingalpha.com","valuewalk.com","reuters.com","forbes.com","marketwatch.com","investopedia.com","businessinsider.com","analystratings.com"},B165)))&gt;0,1,0)</f>
        <v>0</v>
      </c>
      <c r="O165" t="s">
        <v>1302</v>
      </c>
    </row>
    <row r="166" spans="1:15" x14ac:dyDescent="0.35">
      <c r="A166">
        <v>2.05047318611987</v>
      </c>
      <c r="B166" t="s">
        <v>4</v>
      </c>
      <c r="D166">
        <v>20160818224500</v>
      </c>
      <c r="E166" s="1">
        <f>IF(SUMPRODUCT(--ISNUMBER(SEARCH({"ECON_EARNINGSREPORT","ECON_STOCKMARKET"},C166)))&gt;0,1,0)</f>
        <v>0</v>
      </c>
      <c r="F166" s="1">
        <f>IF(SUMPRODUCT(--ISNUMBER(SEARCH({"ENV_"},C166)))&gt;0,1,0)</f>
        <v>0</v>
      </c>
      <c r="G166" s="1">
        <f>IF(SUMPRODUCT(--ISNUMBER(SEARCH({"DISCRIMINATION","HARASSMENT","HATE_SPEECH","GENDER_VIOLENCE"},C166)))&gt;0,1,0)</f>
        <v>0</v>
      </c>
      <c r="H166" s="1">
        <f>IF(SUMPRODUCT(--ISNUMBER(SEARCH({"LEGALIZE","LEGISLATION","TRIAL"},C166)))&gt;0,1,0)</f>
        <v>0</v>
      </c>
      <c r="I166" s="1">
        <f>IF(SUMPRODUCT(--ISNUMBER(SEARCH({"LEADER"},C166)))&gt;0,1,0)</f>
        <v>0</v>
      </c>
      <c r="J166" t="str">
        <f t="shared" si="8"/>
        <v>2016</v>
      </c>
      <c r="K166" t="str">
        <f t="shared" si="9"/>
        <v>08</v>
      </c>
      <c r="L166" t="str">
        <f t="shared" si="10"/>
        <v>18</v>
      </c>
      <c r="M166" s="2">
        <f t="shared" si="11"/>
        <v>42600.947916666664</v>
      </c>
      <c r="N166" s="1">
        <f>IF(SUMPRODUCT(--ISNUMBER(SEARCH({"nasdaq.com","bloomberg.com","wsj.com","seekingalpha.com","valuewalk.com","reuters.com","forbes.com","marketwatch.com","investopedia.com","businessinsider.com","analystratings.com"},B166)))&gt;0,1,0)</f>
        <v>0</v>
      </c>
      <c r="O166" t="s">
        <v>1302</v>
      </c>
    </row>
    <row r="167" spans="1:15" x14ac:dyDescent="0.35">
      <c r="A167">
        <v>0.69735006973500702</v>
      </c>
      <c r="B167" t="s">
        <v>12</v>
      </c>
      <c r="C167" t="s">
        <v>168</v>
      </c>
      <c r="D167">
        <v>20161018173000</v>
      </c>
      <c r="E167" s="1">
        <f>IF(SUMPRODUCT(--ISNUMBER(SEARCH({"ECON_EARNINGSREPORT","ECON_STOCKMARKET"},C167)))&gt;0,1,0)</f>
        <v>1</v>
      </c>
      <c r="F167" s="1">
        <f>IF(SUMPRODUCT(--ISNUMBER(SEARCH({"ENV_"},C167)))&gt;0,1,0)</f>
        <v>0</v>
      </c>
      <c r="G167" s="1">
        <f>IF(SUMPRODUCT(--ISNUMBER(SEARCH({"DISCRIMINATION","HARASSMENT","HATE_SPEECH","GENDER_VIOLENCE"},C167)))&gt;0,1,0)</f>
        <v>0</v>
      </c>
      <c r="H167" s="1">
        <f>IF(SUMPRODUCT(--ISNUMBER(SEARCH({"LEGALIZE","LEGISLATION","TRIAL"},C167)))&gt;0,1,0)</f>
        <v>0</v>
      </c>
      <c r="I167" s="1">
        <f>IF(SUMPRODUCT(--ISNUMBER(SEARCH({"LEADER"},C167)))&gt;0,1,0)</f>
        <v>0</v>
      </c>
      <c r="J167" t="str">
        <f t="shared" si="8"/>
        <v>2016</v>
      </c>
      <c r="K167" t="str">
        <f t="shared" si="9"/>
        <v>10</v>
      </c>
      <c r="L167" t="str">
        <f t="shared" si="10"/>
        <v>18</v>
      </c>
      <c r="M167" s="2">
        <f t="shared" si="11"/>
        <v>42661.729166666664</v>
      </c>
      <c r="N167" s="1">
        <f>IF(SUMPRODUCT(--ISNUMBER(SEARCH({"nasdaq.com","bloomberg.com","wsj.com","seekingalpha.com","valuewalk.com","reuters.com","forbes.com","marketwatch.com","investopedia.com","businessinsider.com","analystratings.com"},B167)))&gt;0,1,0)</f>
        <v>1</v>
      </c>
      <c r="O167" t="s">
        <v>1302</v>
      </c>
    </row>
    <row r="168" spans="1:15" x14ac:dyDescent="0.35">
      <c r="A168">
        <v>0</v>
      </c>
      <c r="B168" t="s">
        <v>62</v>
      </c>
      <c r="C168" t="s">
        <v>169</v>
      </c>
      <c r="D168">
        <v>20161014201500</v>
      </c>
      <c r="E168" s="1">
        <f>IF(SUMPRODUCT(--ISNUMBER(SEARCH({"ECON_EARNINGSREPORT","ECON_STOCKMARKET"},C168)))&gt;0,1,0)</f>
        <v>1</v>
      </c>
      <c r="F168" s="1">
        <f>IF(SUMPRODUCT(--ISNUMBER(SEARCH({"ENV_"},C168)))&gt;0,1,0)</f>
        <v>0</v>
      </c>
      <c r="G168" s="1">
        <f>IF(SUMPRODUCT(--ISNUMBER(SEARCH({"DISCRIMINATION","HARASSMENT","HATE_SPEECH","GENDER_VIOLENCE"},C168)))&gt;0,1,0)</f>
        <v>0</v>
      </c>
      <c r="H168" s="1">
        <f>IF(SUMPRODUCT(--ISNUMBER(SEARCH({"LEGALIZE","LEGISLATION","TRIAL"},C168)))&gt;0,1,0)</f>
        <v>0</v>
      </c>
      <c r="I168" s="1">
        <f>IF(SUMPRODUCT(--ISNUMBER(SEARCH({"LEADER"},C168)))&gt;0,1,0)</f>
        <v>1</v>
      </c>
      <c r="J168" t="str">
        <f t="shared" si="8"/>
        <v>2016</v>
      </c>
      <c r="K168" t="str">
        <f t="shared" si="9"/>
        <v>10</v>
      </c>
      <c r="L168" t="str">
        <f t="shared" si="10"/>
        <v>14</v>
      </c>
      <c r="M168" s="2">
        <f t="shared" si="11"/>
        <v>42657.84375</v>
      </c>
      <c r="N168" s="1">
        <f>IF(SUMPRODUCT(--ISNUMBER(SEARCH({"nasdaq.com","bloomberg.com","wsj.com","seekingalpha.com","valuewalk.com","reuters.com","forbes.com","marketwatch.com","investopedia.com","businessinsider.com","analystratings.com"},B168)))&gt;0,1,0)</f>
        <v>1</v>
      </c>
      <c r="O168" t="s">
        <v>1302</v>
      </c>
    </row>
    <row r="169" spans="1:15" x14ac:dyDescent="0.35">
      <c r="A169">
        <v>1.3400335008375199</v>
      </c>
      <c r="B169" t="s">
        <v>170</v>
      </c>
      <c r="C169" t="s">
        <v>171</v>
      </c>
      <c r="D169">
        <v>20161011173000</v>
      </c>
      <c r="E169" s="1">
        <f>IF(SUMPRODUCT(--ISNUMBER(SEARCH({"ECON_EARNINGSREPORT","ECON_STOCKMARKET"},C169)))&gt;0,1,0)</f>
        <v>1</v>
      </c>
      <c r="F169" s="1">
        <f>IF(SUMPRODUCT(--ISNUMBER(SEARCH({"ENV_"},C169)))&gt;0,1,0)</f>
        <v>0</v>
      </c>
      <c r="G169" s="1">
        <f>IF(SUMPRODUCT(--ISNUMBER(SEARCH({"DISCRIMINATION","HARASSMENT","HATE_SPEECH","GENDER_VIOLENCE"},C169)))&gt;0,1,0)</f>
        <v>0</v>
      </c>
      <c r="H169" s="1">
        <f>IF(SUMPRODUCT(--ISNUMBER(SEARCH({"LEGALIZE","LEGISLATION","TRIAL"},C169)))&gt;0,1,0)</f>
        <v>0</v>
      </c>
      <c r="I169" s="1">
        <f>IF(SUMPRODUCT(--ISNUMBER(SEARCH({"LEADER"},C169)))&gt;0,1,0)</f>
        <v>0</v>
      </c>
      <c r="J169" t="str">
        <f t="shared" si="8"/>
        <v>2016</v>
      </c>
      <c r="K169" t="str">
        <f t="shared" si="9"/>
        <v>10</v>
      </c>
      <c r="L169" t="str">
        <f t="shared" si="10"/>
        <v>11</v>
      </c>
      <c r="M169" s="2">
        <f t="shared" si="11"/>
        <v>42654.729166666664</v>
      </c>
      <c r="N169" s="1">
        <f>IF(SUMPRODUCT(--ISNUMBER(SEARCH({"nasdaq.com","bloomberg.com","wsj.com","seekingalpha.com","valuewalk.com","reuters.com","forbes.com","marketwatch.com","investopedia.com","businessinsider.com","analystratings.com"},B169)))&gt;0,1,0)</f>
        <v>0</v>
      </c>
      <c r="O169" t="s">
        <v>1302</v>
      </c>
    </row>
    <row r="170" spans="1:15" x14ac:dyDescent="0.35">
      <c r="A170">
        <v>2.5276461295418602</v>
      </c>
      <c r="B170" t="s">
        <v>12</v>
      </c>
      <c r="C170" t="s">
        <v>165</v>
      </c>
      <c r="D170">
        <v>20160907184500</v>
      </c>
      <c r="E170" s="1">
        <f>IF(SUMPRODUCT(--ISNUMBER(SEARCH({"ECON_EARNINGSREPORT","ECON_STOCKMARKET"},C170)))&gt;0,1,0)</f>
        <v>1</v>
      </c>
      <c r="F170" s="1">
        <f>IF(SUMPRODUCT(--ISNUMBER(SEARCH({"ENV_"},C170)))&gt;0,1,0)</f>
        <v>0</v>
      </c>
      <c r="G170" s="1">
        <f>IF(SUMPRODUCT(--ISNUMBER(SEARCH({"DISCRIMINATION","HARASSMENT","HATE_SPEECH","GENDER_VIOLENCE"},C170)))&gt;0,1,0)</f>
        <v>0</v>
      </c>
      <c r="H170" s="1">
        <f>IF(SUMPRODUCT(--ISNUMBER(SEARCH({"LEGALIZE","LEGISLATION","TRIAL"},C170)))&gt;0,1,0)</f>
        <v>0</v>
      </c>
      <c r="I170" s="1">
        <f>IF(SUMPRODUCT(--ISNUMBER(SEARCH({"LEADER"},C170)))&gt;0,1,0)</f>
        <v>0</v>
      </c>
      <c r="J170" t="str">
        <f t="shared" si="8"/>
        <v>2016</v>
      </c>
      <c r="K170" t="str">
        <f t="shared" si="9"/>
        <v>09</v>
      </c>
      <c r="L170" t="str">
        <f t="shared" si="10"/>
        <v>07</v>
      </c>
      <c r="M170" s="2">
        <f t="shared" si="11"/>
        <v>42620.78125</v>
      </c>
      <c r="N170" s="1">
        <f>IF(SUMPRODUCT(--ISNUMBER(SEARCH({"nasdaq.com","bloomberg.com","wsj.com","seekingalpha.com","valuewalk.com","reuters.com","forbes.com","marketwatch.com","investopedia.com","businessinsider.com","analystratings.com"},B170)))&gt;0,1,0)</f>
        <v>1</v>
      </c>
      <c r="O170" t="s">
        <v>1302</v>
      </c>
    </row>
    <row r="171" spans="1:15" x14ac:dyDescent="0.35">
      <c r="A171">
        <v>-1.4842300556586301</v>
      </c>
      <c r="B171" t="s">
        <v>56</v>
      </c>
      <c r="C171" t="s">
        <v>158</v>
      </c>
      <c r="D171">
        <v>20160907214500</v>
      </c>
      <c r="E171" s="1">
        <f>IF(SUMPRODUCT(--ISNUMBER(SEARCH({"ECON_EARNINGSREPORT","ECON_STOCKMARKET"},C171)))&gt;0,1,0)</f>
        <v>1</v>
      </c>
      <c r="F171" s="1">
        <f>IF(SUMPRODUCT(--ISNUMBER(SEARCH({"ENV_"},C171)))&gt;0,1,0)</f>
        <v>0</v>
      </c>
      <c r="G171" s="1">
        <f>IF(SUMPRODUCT(--ISNUMBER(SEARCH({"DISCRIMINATION","HARASSMENT","HATE_SPEECH","GENDER_VIOLENCE"},C171)))&gt;0,1,0)</f>
        <v>0</v>
      </c>
      <c r="H171" s="1">
        <f>IF(SUMPRODUCT(--ISNUMBER(SEARCH({"LEGALIZE","LEGISLATION","TRIAL"},C171)))&gt;0,1,0)</f>
        <v>0</v>
      </c>
      <c r="I171" s="1">
        <f>IF(SUMPRODUCT(--ISNUMBER(SEARCH({"LEADER"},C171)))&gt;0,1,0)</f>
        <v>0</v>
      </c>
      <c r="J171" t="str">
        <f t="shared" si="8"/>
        <v>2016</v>
      </c>
      <c r="K171" t="str">
        <f t="shared" si="9"/>
        <v>09</v>
      </c>
      <c r="L171" t="str">
        <f t="shared" si="10"/>
        <v>07</v>
      </c>
      <c r="M171" s="2">
        <f t="shared" si="11"/>
        <v>42620.90625</v>
      </c>
      <c r="N171" s="1">
        <f>IF(SUMPRODUCT(--ISNUMBER(SEARCH({"nasdaq.com","bloomberg.com","wsj.com","seekingalpha.com","valuewalk.com","reuters.com","forbes.com","marketwatch.com","investopedia.com","businessinsider.com","analystratings.com"},B171)))&gt;0,1,0)</f>
        <v>0</v>
      </c>
      <c r="O171" t="s">
        <v>1302</v>
      </c>
    </row>
    <row r="172" spans="1:15" x14ac:dyDescent="0.35">
      <c r="A172">
        <v>2.53807106598985</v>
      </c>
      <c r="B172" t="s">
        <v>135</v>
      </c>
      <c r="C172" t="s">
        <v>172</v>
      </c>
      <c r="D172">
        <v>20160907131500</v>
      </c>
      <c r="E172" s="1">
        <f>IF(SUMPRODUCT(--ISNUMBER(SEARCH({"ECON_EARNINGSREPORT","ECON_STOCKMARKET"},C172)))&gt;0,1,0)</f>
        <v>0</v>
      </c>
      <c r="F172" s="1">
        <f>IF(SUMPRODUCT(--ISNUMBER(SEARCH({"ENV_"},C172)))&gt;0,1,0)</f>
        <v>0</v>
      </c>
      <c r="G172" s="1">
        <f>IF(SUMPRODUCT(--ISNUMBER(SEARCH({"DISCRIMINATION","HARASSMENT","HATE_SPEECH","GENDER_VIOLENCE"},C172)))&gt;0,1,0)</f>
        <v>0</v>
      </c>
      <c r="H172" s="1">
        <f>IF(SUMPRODUCT(--ISNUMBER(SEARCH({"LEGALIZE","LEGISLATION","TRIAL"},C172)))&gt;0,1,0)</f>
        <v>0</v>
      </c>
      <c r="I172" s="1">
        <f>IF(SUMPRODUCT(--ISNUMBER(SEARCH({"LEADER"},C172)))&gt;0,1,0)</f>
        <v>0</v>
      </c>
      <c r="J172" t="str">
        <f t="shared" si="8"/>
        <v>2016</v>
      </c>
      <c r="K172" t="str">
        <f t="shared" si="9"/>
        <v>09</v>
      </c>
      <c r="L172" t="str">
        <f t="shared" si="10"/>
        <v>07</v>
      </c>
      <c r="M172" s="2">
        <f t="shared" si="11"/>
        <v>42620.552083333336</v>
      </c>
      <c r="N172" s="1">
        <f>IF(SUMPRODUCT(--ISNUMBER(SEARCH({"nasdaq.com","bloomberg.com","wsj.com","seekingalpha.com","valuewalk.com","reuters.com","forbes.com","marketwatch.com","investopedia.com","businessinsider.com","analystratings.com"},B172)))&gt;0,1,0)</f>
        <v>0</v>
      </c>
      <c r="O172" t="s">
        <v>1302</v>
      </c>
    </row>
    <row r="173" spans="1:15" x14ac:dyDescent="0.35">
      <c r="A173">
        <v>5.0595238095238102</v>
      </c>
      <c r="B173" t="s">
        <v>12</v>
      </c>
      <c r="C173" t="s">
        <v>173</v>
      </c>
      <c r="D173">
        <v>20160819150000</v>
      </c>
      <c r="E173" s="1">
        <f>IF(SUMPRODUCT(--ISNUMBER(SEARCH({"ECON_EARNINGSREPORT","ECON_STOCKMARKET"},C173)))&gt;0,1,0)</f>
        <v>1</v>
      </c>
      <c r="F173" s="1">
        <f>IF(SUMPRODUCT(--ISNUMBER(SEARCH({"ENV_"},C173)))&gt;0,1,0)</f>
        <v>0</v>
      </c>
      <c r="G173" s="1">
        <f>IF(SUMPRODUCT(--ISNUMBER(SEARCH({"DISCRIMINATION","HARASSMENT","HATE_SPEECH","GENDER_VIOLENCE"},C173)))&gt;0,1,0)</f>
        <v>0</v>
      </c>
      <c r="H173" s="1">
        <f>IF(SUMPRODUCT(--ISNUMBER(SEARCH({"LEGALIZE","LEGISLATION","TRIAL"},C173)))&gt;0,1,0)</f>
        <v>0</v>
      </c>
      <c r="I173" s="1">
        <f>IF(SUMPRODUCT(--ISNUMBER(SEARCH({"LEADER"},C173)))&gt;0,1,0)</f>
        <v>0</v>
      </c>
      <c r="J173" t="str">
        <f t="shared" si="8"/>
        <v>2016</v>
      </c>
      <c r="K173" t="str">
        <f t="shared" si="9"/>
        <v>08</v>
      </c>
      <c r="L173" t="str">
        <f t="shared" si="10"/>
        <v>19</v>
      </c>
      <c r="M173" s="2">
        <f t="shared" si="11"/>
        <v>42601.625</v>
      </c>
      <c r="N173" s="1">
        <f>IF(SUMPRODUCT(--ISNUMBER(SEARCH({"nasdaq.com","bloomberg.com","wsj.com","seekingalpha.com","valuewalk.com","reuters.com","forbes.com","marketwatch.com","investopedia.com","businessinsider.com","analystratings.com"},B173)))&gt;0,1,0)</f>
        <v>1</v>
      </c>
      <c r="O173" t="s">
        <v>1302</v>
      </c>
    </row>
    <row r="174" spans="1:15" x14ac:dyDescent="0.35">
      <c r="A174">
        <v>-2.3426061493411399</v>
      </c>
      <c r="B174" t="s">
        <v>14</v>
      </c>
      <c r="C174" t="s">
        <v>174</v>
      </c>
      <c r="D174">
        <v>20160908000000</v>
      </c>
      <c r="E174" s="1">
        <f>IF(SUMPRODUCT(--ISNUMBER(SEARCH({"ECON_EARNINGSREPORT","ECON_STOCKMARKET"},C174)))&gt;0,1,0)</f>
        <v>1</v>
      </c>
      <c r="F174" s="1">
        <f>IF(SUMPRODUCT(--ISNUMBER(SEARCH({"ENV_"},C174)))&gt;0,1,0)</f>
        <v>1</v>
      </c>
      <c r="G174" s="1">
        <f>IF(SUMPRODUCT(--ISNUMBER(SEARCH({"DISCRIMINATION","HARASSMENT","HATE_SPEECH","GENDER_VIOLENCE"},C174)))&gt;0,1,0)</f>
        <v>0</v>
      </c>
      <c r="H174" s="1">
        <f>IF(SUMPRODUCT(--ISNUMBER(SEARCH({"LEGALIZE","LEGISLATION","TRIAL"},C174)))&gt;0,1,0)</f>
        <v>1</v>
      </c>
      <c r="I174" s="1">
        <f>IF(SUMPRODUCT(--ISNUMBER(SEARCH({"LEADER"},C174)))&gt;0,1,0)</f>
        <v>0</v>
      </c>
      <c r="J174" t="str">
        <f t="shared" si="8"/>
        <v>2016</v>
      </c>
      <c r="K174" t="str">
        <f t="shared" si="9"/>
        <v>09</v>
      </c>
      <c r="L174" t="str">
        <f t="shared" si="10"/>
        <v>08</v>
      </c>
      <c r="M174" s="2">
        <f t="shared" si="11"/>
        <v>42621</v>
      </c>
      <c r="N174" s="1">
        <f>IF(SUMPRODUCT(--ISNUMBER(SEARCH({"nasdaq.com","bloomberg.com","wsj.com","seekingalpha.com","valuewalk.com","reuters.com","forbes.com","marketwatch.com","investopedia.com","businessinsider.com","analystratings.com"},B174)))&gt;0,1,0)</f>
        <v>0</v>
      </c>
      <c r="O174" t="s">
        <v>1302</v>
      </c>
    </row>
    <row r="175" spans="1:15" x14ac:dyDescent="0.35">
      <c r="A175">
        <v>-1.88405797101449</v>
      </c>
      <c r="B175" t="s">
        <v>12</v>
      </c>
      <c r="C175" t="s">
        <v>159</v>
      </c>
      <c r="D175">
        <v>20160908003000</v>
      </c>
      <c r="E175" s="1">
        <f>IF(SUMPRODUCT(--ISNUMBER(SEARCH({"ECON_EARNINGSREPORT","ECON_STOCKMARKET"},C175)))&gt;0,1,0)</f>
        <v>1</v>
      </c>
      <c r="F175" s="1">
        <f>IF(SUMPRODUCT(--ISNUMBER(SEARCH({"ENV_"},C175)))&gt;0,1,0)</f>
        <v>1</v>
      </c>
      <c r="G175" s="1">
        <f>IF(SUMPRODUCT(--ISNUMBER(SEARCH({"DISCRIMINATION","HARASSMENT","HATE_SPEECH","GENDER_VIOLENCE"},C175)))&gt;0,1,0)</f>
        <v>0</v>
      </c>
      <c r="H175" s="1">
        <f>IF(SUMPRODUCT(--ISNUMBER(SEARCH({"LEGALIZE","LEGISLATION","TRIAL"},C175)))&gt;0,1,0)</f>
        <v>0</v>
      </c>
      <c r="I175" s="1">
        <f>IF(SUMPRODUCT(--ISNUMBER(SEARCH({"LEADER"},C175)))&gt;0,1,0)</f>
        <v>0</v>
      </c>
      <c r="J175" t="str">
        <f t="shared" si="8"/>
        <v>2016</v>
      </c>
      <c r="K175" t="str">
        <f t="shared" si="9"/>
        <v>09</v>
      </c>
      <c r="L175" t="str">
        <f t="shared" si="10"/>
        <v>08</v>
      </c>
      <c r="M175" s="2">
        <f t="shared" si="11"/>
        <v>42621.020833333336</v>
      </c>
      <c r="N175" s="1">
        <f>IF(SUMPRODUCT(--ISNUMBER(SEARCH({"nasdaq.com","bloomberg.com","wsj.com","seekingalpha.com","valuewalk.com","reuters.com","forbes.com","marketwatch.com","investopedia.com","businessinsider.com","analystratings.com"},B175)))&gt;0,1,0)</f>
        <v>1</v>
      </c>
      <c r="O175" t="s">
        <v>1302</v>
      </c>
    </row>
    <row r="176" spans="1:15" x14ac:dyDescent="0.35">
      <c r="A176">
        <v>4.02969247083775</v>
      </c>
      <c r="B176" t="s">
        <v>75</v>
      </c>
      <c r="C176" t="s">
        <v>175</v>
      </c>
      <c r="D176">
        <v>20160907150000</v>
      </c>
      <c r="E176" s="1">
        <f>IF(SUMPRODUCT(--ISNUMBER(SEARCH({"ECON_EARNINGSREPORT","ECON_STOCKMARKET"},C176)))&gt;0,1,0)</f>
        <v>0</v>
      </c>
      <c r="F176" s="1">
        <f>IF(SUMPRODUCT(--ISNUMBER(SEARCH({"ENV_"},C176)))&gt;0,1,0)</f>
        <v>0</v>
      </c>
      <c r="G176" s="1">
        <f>IF(SUMPRODUCT(--ISNUMBER(SEARCH({"DISCRIMINATION","HARASSMENT","HATE_SPEECH","GENDER_VIOLENCE"},C176)))&gt;0,1,0)</f>
        <v>0</v>
      </c>
      <c r="H176" s="1">
        <f>IF(SUMPRODUCT(--ISNUMBER(SEARCH({"LEGALIZE","LEGISLATION","TRIAL"},C176)))&gt;0,1,0)</f>
        <v>0</v>
      </c>
      <c r="I176" s="1">
        <f>IF(SUMPRODUCT(--ISNUMBER(SEARCH({"LEADER"},C176)))&gt;0,1,0)</f>
        <v>0</v>
      </c>
      <c r="J176" t="str">
        <f t="shared" si="8"/>
        <v>2016</v>
      </c>
      <c r="K176" t="str">
        <f t="shared" si="9"/>
        <v>09</v>
      </c>
      <c r="L176" t="str">
        <f t="shared" si="10"/>
        <v>07</v>
      </c>
      <c r="M176" s="2">
        <f t="shared" si="11"/>
        <v>42620.625</v>
      </c>
      <c r="N176" s="1">
        <f>IF(SUMPRODUCT(--ISNUMBER(SEARCH({"nasdaq.com","bloomberg.com","wsj.com","seekingalpha.com","valuewalk.com","reuters.com","forbes.com","marketwatch.com","investopedia.com","businessinsider.com","analystratings.com"},B176)))&gt;0,1,0)</f>
        <v>0</v>
      </c>
      <c r="O176" t="s">
        <v>1302</v>
      </c>
    </row>
    <row r="177" spans="1:15" x14ac:dyDescent="0.35">
      <c r="A177">
        <v>3.4632034632034601</v>
      </c>
      <c r="B177" t="s">
        <v>176</v>
      </c>
      <c r="C177" t="s">
        <v>150</v>
      </c>
      <c r="D177">
        <v>20160819033000</v>
      </c>
      <c r="E177" s="1">
        <f>IF(SUMPRODUCT(--ISNUMBER(SEARCH({"ECON_EARNINGSREPORT","ECON_STOCKMARKET"},C177)))&gt;0,1,0)</f>
        <v>0</v>
      </c>
      <c r="F177" s="1">
        <f>IF(SUMPRODUCT(--ISNUMBER(SEARCH({"ENV_"},C177)))&gt;0,1,0)</f>
        <v>0</v>
      </c>
      <c r="G177" s="1">
        <f>IF(SUMPRODUCT(--ISNUMBER(SEARCH({"DISCRIMINATION","HARASSMENT","HATE_SPEECH","GENDER_VIOLENCE"},C177)))&gt;0,1,0)</f>
        <v>0</v>
      </c>
      <c r="H177" s="1">
        <f>IF(SUMPRODUCT(--ISNUMBER(SEARCH({"LEGALIZE","LEGISLATION","TRIAL"},C177)))&gt;0,1,0)</f>
        <v>0</v>
      </c>
      <c r="I177" s="1">
        <f>IF(SUMPRODUCT(--ISNUMBER(SEARCH({"LEADER"},C177)))&gt;0,1,0)</f>
        <v>1</v>
      </c>
      <c r="J177" t="str">
        <f t="shared" si="8"/>
        <v>2016</v>
      </c>
      <c r="K177" t="str">
        <f t="shared" si="9"/>
        <v>08</v>
      </c>
      <c r="L177" t="str">
        <f t="shared" si="10"/>
        <v>19</v>
      </c>
      <c r="M177" s="2">
        <f t="shared" si="11"/>
        <v>42601.145833333336</v>
      </c>
      <c r="N177" s="1">
        <f>IF(SUMPRODUCT(--ISNUMBER(SEARCH({"nasdaq.com","bloomberg.com","wsj.com","seekingalpha.com","valuewalk.com","reuters.com","forbes.com","marketwatch.com","investopedia.com","businessinsider.com","analystratings.com"},B177)))&gt;0,1,0)</f>
        <v>0</v>
      </c>
      <c r="O177" t="s">
        <v>1302</v>
      </c>
    </row>
    <row r="178" spans="1:15" x14ac:dyDescent="0.35">
      <c r="A178">
        <v>1.84696569920844</v>
      </c>
      <c r="B178" t="s">
        <v>135</v>
      </c>
      <c r="C178" t="s">
        <v>177</v>
      </c>
      <c r="D178">
        <v>20160930103000</v>
      </c>
      <c r="E178" s="1">
        <f>IF(SUMPRODUCT(--ISNUMBER(SEARCH({"ECON_EARNINGSREPORT","ECON_STOCKMARKET"},C178)))&gt;0,1,0)</f>
        <v>0</v>
      </c>
      <c r="F178" s="1">
        <f>IF(SUMPRODUCT(--ISNUMBER(SEARCH({"ENV_"},C178)))&gt;0,1,0)</f>
        <v>0</v>
      </c>
      <c r="G178" s="1">
        <f>IF(SUMPRODUCT(--ISNUMBER(SEARCH({"DISCRIMINATION","HARASSMENT","HATE_SPEECH","GENDER_VIOLENCE"},C178)))&gt;0,1,0)</f>
        <v>0</v>
      </c>
      <c r="H178" s="1">
        <f>IF(SUMPRODUCT(--ISNUMBER(SEARCH({"LEGALIZE","LEGISLATION","TRIAL"},C178)))&gt;0,1,0)</f>
        <v>0</v>
      </c>
      <c r="I178" s="1">
        <f>IF(SUMPRODUCT(--ISNUMBER(SEARCH({"LEADER"},C178)))&gt;0,1,0)</f>
        <v>0</v>
      </c>
      <c r="J178" t="str">
        <f t="shared" si="8"/>
        <v>2016</v>
      </c>
      <c r="K178" t="str">
        <f t="shared" si="9"/>
        <v>09</v>
      </c>
      <c r="L178" t="str">
        <f t="shared" si="10"/>
        <v>30</v>
      </c>
      <c r="M178" s="2">
        <f t="shared" si="11"/>
        <v>42643.4375</v>
      </c>
      <c r="N178" s="1">
        <f>IF(SUMPRODUCT(--ISNUMBER(SEARCH({"nasdaq.com","bloomberg.com","wsj.com","seekingalpha.com","valuewalk.com","reuters.com","forbes.com","marketwatch.com","investopedia.com","businessinsider.com","analystratings.com"},B178)))&gt;0,1,0)</f>
        <v>0</v>
      </c>
      <c r="O178" t="s">
        <v>1302</v>
      </c>
    </row>
    <row r="179" spans="1:15" x14ac:dyDescent="0.35">
      <c r="A179">
        <v>3.3106960950764002</v>
      </c>
      <c r="B179" t="s">
        <v>51</v>
      </c>
      <c r="D179">
        <v>20160906173000</v>
      </c>
      <c r="E179" s="1">
        <f>IF(SUMPRODUCT(--ISNUMBER(SEARCH({"ECON_EARNINGSREPORT","ECON_STOCKMARKET"},C179)))&gt;0,1,0)</f>
        <v>0</v>
      </c>
      <c r="F179" s="1">
        <f>IF(SUMPRODUCT(--ISNUMBER(SEARCH({"ENV_"},C179)))&gt;0,1,0)</f>
        <v>0</v>
      </c>
      <c r="G179" s="1">
        <f>IF(SUMPRODUCT(--ISNUMBER(SEARCH({"DISCRIMINATION","HARASSMENT","HATE_SPEECH","GENDER_VIOLENCE"},C179)))&gt;0,1,0)</f>
        <v>0</v>
      </c>
      <c r="H179" s="1">
        <f>IF(SUMPRODUCT(--ISNUMBER(SEARCH({"LEGALIZE","LEGISLATION","TRIAL"},C179)))&gt;0,1,0)</f>
        <v>0</v>
      </c>
      <c r="I179" s="1">
        <f>IF(SUMPRODUCT(--ISNUMBER(SEARCH({"LEADER"},C179)))&gt;0,1,0)</f>
        <v>0</v>
      </c>
      <c r="J179" t="str">
        <f t="shared" si="8"/>
        <v>2016</v>
      </c>
      <c r="K179" t="str">
        <f t="shared" si="9"/>
        <v>09</v>
      </c>
      <c r="L179" t="str">
        <f t="shared" si="10"/>
        <v>06</v>
      </c>
      <c r="M179" s="2">
        <f t="shared" si="11"/>
        <v>42619.729166666664</v>
      </c>
      <c r="N179" s="1">
        <f>IF(SUMPRODUCT(--ISNUMBER(SEARCH({"nasdaq.com","bloomberg.com","wsj.com","seekingalpha.com","valuewalk.com","reuters.com","forbes.com","marketwatch.com","investopedia.com","businessinsider.com","analystratings.com"},B179)))&gt;0,1,0)</f>
        <v>1</v>
      </c>
      <c r="O179" t="s">
        <v>1302</v>
      </c>
    </row>
    <row r="180" spans="1:15" x14ac:dyDescent="0.35">
      <c r="A180">
        <v>0.97297297297297303</v>
      </c>
      <c r="B180" t="s">
        <v>17</v>
      </c>
      <c r="C180" t="s">
        <v>178</v>
      </c>
      <c r="D180">
        <v>20160923123000</v>
      </c>
      <c r="E180" s="1">
        <f>IF(SUMPRODUCT(--ISNUMBER(SEARCH({"ECON_EARNINGSREPORT","ECON_STOCKMARKET"},C180)))&gt;0,1,0)</f>
        <v>0</v>
      </c>
      <c r="F180" s="1">
        <f>IF(SUMPRODUCT(--ISNUMBER(SEARCH({"ENV_"},C180)))&gt;0,1,0)</f>
        <v>0</v>
      </c>
      <c r="G180" s="1">
        <f>IF(SUMPRODUCT(--ISNUMBER(SEARCH({"DISCRIMINATION","HARASSMENT","HATE_SPEECH","GENDER_VIOLENCE"},C180)))&gt;0,1,0)</f>
        <v>0</v>
      </c>
      <c r="H180" s="1">
        <f>IF(SUMPRODUCT(--ISNUMBER(SEARCH({"LEGALIZE","LEGISLATION","TRIAL"},C180)))&gt;0,1,0)</f>
        <v>0</v>
      </c>
      <c r="I180" s="1">
        <f>IF(SUMPRODUCT(--ISNUMBER(SEARCH({"LEADER"},C180)))&gt;0,1,0)</f>
        <v>0</v>
      </c>
      <c r="J180" t="str">
        <f t="shared" si="8"/>
        <v>2016</v>
      </c>
      <c r="K180" t="str">
        <f t="shared" si="9"/>
        <v>09</v>
      </c>
      <c r="L180" t="str">
        <f t="shared" si="10"/>
        <v>23</v>
      </c>
      <c r="M180" s="2">
        <f t="shared" si="11"/>
        <v>42636.520833333336</v>
      </c>
      <c r="N180" s="1">
        <f>IF(SUMPRODUCT(--ISNUMBER(SEARCH({"nasdaq.com","bloomberg.com","wsj.com","seekingalpha.com","valuewalk.com","reuters.com","forbes.com","marketwatch.com","investopedia.com","businessinsider.com","analystratings.com"},B180)))&gt;0,1,0)</f>
        <v>0</v>
      </c>
      <c r="O180" t="s">
        <v>1302</v>
      </c>
    </row>
    <row r="181" spans="1:15" x14ac:dyDescent="0.35">
      <c r="A181">
        <v>0.29542097488921698</v>
      </c>
      <c r="B181" t="s">
        <v>58</v>
      </c>
      <c r="C181" t="s">
        <v>179</v>
      </c>
      <c r="D181">
        <v>20161014233000</v>
      </c>
      <c r="E181" s="1">
        <f>IF(SUMPRODUCT(--ISNUMBER(SEARCH({"ECON_EARNINGSREPORT","ECON_STOCKMARKET"},C181)))&gt;0,1,0)</f>
        <v>0</v>
      </c>
      <c r="F181" s="1">
        <f>IF(SUMPRODUCT(--ISNUMBER(SEARCH({"ENV_"},C181)))&gt;0,1,0)</f>
        <v>0</v>
      </c>
      <c r="G181" s="1">
        <f>IF(SUMPRODUCT(--ISNUMBER(SEARCH({"DISCRIMINATION","HARASSMENT","HATE_SPEECH","GENDER_VIOLENCE"},C181)))&gt;0,1,0)</f>
        <v>0</v>
      </c>
      <c r="H181" s="1">
        <f>IF(SUMPRODUCT(--ISNUMBER(SEARCH({"LEGALIZE","LEGISLATION","TRIAL"},C181)))&gt;0,1,0)</f>
        <v>0</v>
      </c>
      <c r="I181" s="1">
        <f>IF(SUMPRODUCT(--ISNUMBER(SEARCH({"LEADER"},C181)))&gt;0,1,0)</f>
        <v>1</v>
      </c>
      <c r="J181" t="str">
        <f t="shared" si="8"/>
        <v>2016</v>
      </c>
      <c r="K181" t="str">
        <f t="shared" si="9"/>
        <v>10</v>
      </c>
      <c r="L181" t="str">
        <f t="shared" si="10"/>
        <v>14</v>
      </c>
      <c r="M181" s="2">
        <f t="shared" si="11"/>
        <v>42657.979166666664</v>
      </c>
      <c r="N181" s="1">
        <f>IF(SUMPRODUCT(--ISNUMBER(SEARCH({"nasdaq.com","bloomberg.com","wsj.com","seekingalpha.com","valuewalk.com","reuters.com","forbes.com","marketwatch.com","investopedia.com","businessinsider.com","analystratings.com"},B181)))&gt;0,1,0)</f>
        <v>0</v>
      </c>
      <c r="O181" t="s">
        <v>1302</v>
      </c>
    </row>
    <row r="182" spans="1:15" x14ac:dyDescent="0.35">
      <c r="A182">
        <v>-0.68728522336769804</v>
      </c>
      <c r="B182" t="s">
        <v>73</v>
      </c>
      <c r="C182" t="s">
        <v>180</v>
      </c>
      <c r="D182">
        <v>20160906231500</v>
      </c>
      <c r="E182" s="1">
        <f>IF(SUMPRODUCT(--ISNUMBER(SEARCH({"ECON_EARNINGSREPORT","ECON_STOCKMARKET"},C182)))&gt;0,1,0)</f>
        <v>1</v>
      </c>
      <c r="F182" s="1">
        <f>IF(SUMPRODUCT(--ISNUMBER(SEARCH({"ENV_"},C182)))&gt;0,1,0)</f>
        <v>0</v>
      </c>
      <c r="G182" s="1">
        <f>IF(SUMPRODUCT(--ISNUMBER(SEARCH({"DISCRIMINATION","HARASSMENT","HATE_SPEECH","GENDER_VIOLENCE"},C182)))&gt;0,1,0)</f>
        <v>0</v>
      </c>
      <c r="H182" s="1">
        <f>IF(SUMPRODUCT(--ISNUMBER(SEARCH({"LEGALIZE","LEGISLATION","TRIAL"},C182)))&gt;0,1,0)</f>
        <v>0</v>
      </c>
      <c r="I182" s="1">
        <f>IF(SUMPRODUCT(--ISNUMBER(SEARCH({"LEADER"},C182)))&gt;0,1,0)</f>
        <v>0</v>
      </c>
      <c r="J182" t="str">
        <f t="shared" si="8"/>
        <v>2016</v>
      </c>
      <c r="K182" t="str">
        <f t="shared" si="9"/>
        <v>09</v>
      </c>
      <c r="L182" t="str">
        <f t="shared" si="10"/>
        <v>06</v>
      </c>
      <c r="M182" s="2">
        <f t="shared" si="11"/>
        <v>42619.96875</v>
      </c>
      <c r="N182" s="1">
        <f>IF(SUMPRODUCT(--ISNUMBER(SEARCH({"nasdaq.com","bloomberg.com","wsj.com","seekingalpha.com","valuewalk.com","reuters.com","forbes.com","marketwatch.com","investopedia.com","businessinsider.com","analystratings.com"},B182)))&gt;0,1,0)</f>
        <v>0</v>
      </c>
      <c r="O182" t="s">
        <v>1302</v>
      </c>
    </row>
    <row r="183" spans="1:15" x14ac:dyDescent="0.35">
      <c r="A183">
        <v>3.90309555854643</v>
      </c>
      <c r="B183" t="s">
        <v>54</v>
      </c>
      <c r="C183" t="s">
        <v>181</v>
      </c>
      <c r="D183">
        <v>20160830194500</v>
      </c>
      <c r="E183" s="1">
        <f>IF(SUMPRODUCT(--ISNUMBER(SEARCH({"ECON_EARNINGSREPORT","ECON_STOCKMARKET"},C183)))&gt;0,1,0)</f>
        <v>1</v>
      </c>
      <c r="F183" s="1">
        <f>IF(SUMPRODUCT(--ISNUMBER(SEARCH({"ENV_"},C183)))&gt;0,1,0)</f>
        <v>0</v>
      </c>
      <c r="G183" s="1">
        <f>IF(SUMPRODUCT(--ISNUMBER(SEARCH({"DISCRIMINATION","HARASSMENT","HATE_SPEECH","GENDER_VIOLENCE"},C183)))&gt;0,1,0)</f>
        <v>0</v>
      </c>
      <c r="H183" s="1">
        <f>IF(SUMPRODUCT(--ISNUMBER(SEARCH({"LEGALIZE","LEGISLATION","TRIAL"},C183)))&gt;0,1,0)</f>
        <v>1</v>
      </c>
      <c r="I183" s="1">
        <f>IF(SUMPRODUCT(--ISNUMBER(SEARCH({"LEADER"},C183)))&gt;0,1,0)</f>
        <v>0</v>
      </c>
      <c r="J183" t="str">
        <f t="shared" si="8"/>
        <v>2016</v>
      </c>
      <c r="K183" t="str">
        <f t="shared" si="9"/>
        <v>08</v>
      </c>
      <c r="L183" t="str">
        <f t="shared" si="10"/>
        <v>30</v>
      </c>
      <c r="M183" s="2">
        <f t="shared" si="11"/>
        <v>42612.822916666664</v>
      </c>
      <c r="N183" s="1">
        <f>IF(SUMPRODUCT(--ISNUMBER(SEARCH({"nasdaq.com","bloomberg.com","wsj.com","seekingalpha.com","valuewalk.com","reuters.com","forbes.com","marketwatch.com","investopedia.com","businessinsider.com","analystratings.com"},B183)))&gt;0,1,0)</f>
        <v>0</v>
      </c>
      <c r="O183" t="s">
        <v>1302</v>
      </c>
    </row>
    <row r="184" spans="1:15" x14ac:dyDescent="0.35">
      <c r="A184">
        <v>3.3210332103321001</v>
      </c>
      <c r="B184" t="s">
        <v>70</v>
      </c>
      <c r="D184">
        <v>20160915164500</v>
      </c>
      <c r="E184" s="1">
        <f>IF(SUMPRODUCT(--ISNUMBER(SEARCH({"ECON_EARNINGSREPORT","ECON_STOCKMARKET"},C184)))&gt;0,1,0)</f>
        <v>0</v>
      </c>
      <c r="F184" s="1">
        <f>IF(SUMPRODUCT(--ISNUMBER(SEARCH({"ENV_"},C184)))&gt;0,1,0)</f>
        <v>0</v>
      </c>
      <c r="G184" s="1">
        <f>IF(SUMPRODUCT(--ISNUMBER(SEARCH({"DISCRIMINATION","HARASSMENT","HATE_SPEECH","GENDER_VIOLENCE"},C184)))&gt;0,1,0)</f>
        <v>0</v>
      </c>
      <c r="H184" s="1">
        <f>IF(SUMPRODUCT(--ISNUMBER(SEARCH({"LEGALIZE","LEGISLATION","TRIAL"},C184)))&gt;0,1,0)</f>
        <v>0</v>
      </c>
      <c r="I184" s="1">
        <f>IF(SUMPRODUCT(--ISNUMBER(SEARCH({"LEADER"},C184)))&gt;0,1,0)</f>
        <v>0</v>
      </c>
      <c r="J184" t="str">
        <f t="shared" si="8"/>
        <v>2016</v>
      </c>
      <c r="K184" t="str">
        <f t="shared" si="9"/>
        <v>09</v>
      </c>
      <c r="L184" t="str">
        <f t="shared" si="10"/>
        <v>15</v>
      </c>
      <c r="M184" s="2">
        <f t="shared" si="11"/>
        <v>42628.697916666664</v>
      </c>
      <c r="N184" s="1">
        <f>IF(SUMPRODUCT(--ISNUMBER(SEARCH({"nasdaq.com","bloomberg.com","wsj.com","seekingalpha.com","valuewalk.com","reuters.com","forbes.com","marketwatch.com","investopedia.com","businessinsider.com","analystratings.com"},B184)))&gt;0,1,0)</f>
        <v>0</v>
      </c>
      <c r="O184" t="s">
        <v>1302</v>
      </c>
    </row>
    <row r="185" spans="1:15" x14ac:dyDescent="0.35">
      <c r="A185">
        <v>2.1671826625386998</v>
      </c>
      <c r="B185" t="s">
        <v>13</v>
      </c>
      <c r="D185">
        <v>20160818233000</v>
      </c>
      <c r="E185" s="1">
        <f>IF(SUMPRODUCT(--ISNUMBER(SEARCH({"ECON_EARNINGSREPORT","ECON_STOCKMARKET"},C185)))&gt;0,1,0)</f>
        <v>0</v>
      </c>
      <c r="F185" s="1">
        <f>IF(SUMPRODUCT(--ISNUMBER(SEARCH({"ENV_"},C185)))&gt;0,1,0)</f>
        <v>0</v>
      </c>
      <c r="G185" s="1">
        <f>IF(SUMPRODUCT(--ISNUMBER(SEARCH({"DISCRIMINATION","HARASSMENT","HATE_SPEECH","GENDER_VIOLENCE"},C185)))&gt;0,1,0)</f>
        <v>0</v>
      </c>
      <c r="H185" s="1">
        <f>IF(SUMPRODUCT(--ISNUMBER(SEARCH({"LEGALIZE","LEGISLATION","TRIAL"},C185)))&gt;0,1,0)</f>
        <v>0</v>
      </c>
      <c r="I185" s="1">
        <f>IF(SUMPRODUCT(--ISNUMBER(SEARCH({"LEADER"},C185)))&gt;0,1,0)</f>
        <v>0</v>
      </c>
      <c r="J185" t="str">
        <f t="shared" si="8"/>
        <v>2016</v>
      </c>
      <c r="K185" t="str">
        <f t="shared" si="9"/>
        <v>08</v>
      </c>
      <c r="L185" t="str">
        <f t="shared" si="10"/>
        <v>18</v>
      </c>
      <c r="M185" s="2">
        <f t="shared" si="11"/>
        <v>42600.979166666664</v>
      </c>
      <c r="N185" s="1">
        <f>IF(SUMPRODUCT(--ISNUMBER(SEARCH({"nasdaq.com","bloomberg.com","wsj.com","seekingalpha.com","valuewalk.com","reuters.com","forbes.com","marketwatch.com","investopedia.com","businessinsider.com","analystratings.com"},B185)))&gt;0,1,0)</f>
        <v>0</v>
      </c>
      <c r="O185" t="s">
        <v>1302</v>
      </c>
    </row>
    <row r="186" spans="1:15" x14ac:dyDescent="0.35">
      <c r="A186">
        <v>3.3783783783783798</v>
      </c>
      <c r="B186" t="s">
        <v>121</v>
      </c>
      <c r="C186" t="s">
        <v>182</v>
      </c>
      <c r="D186">
        <v>20161023171500</v>
      </c>
      <c r="E186" s="1">
        <f>IF(SUMPRODUCT(--ISNUMBER(SEARCH({"ECON_EARNINGSREPORT","ECON_STOCKMARKET"},C186)))&gt;0,1,0)</f>
        <v>0</v>
      </c>
      <c r="F186" s="1">
        <f>IF(SUMPRODUCT(--ISNUMBER(SEARCH({"ENV_"},C186)))&gt;0,1,0)</f>
        <v>0</v>
      </c>
      <c r="G186" s="1">
        <f>IF(SUMPRODUCT(--ISNUMBER(SEARCH({"DISCRIMINATION","HARASSMENT","HATE_SPEECH","GENDER_VIOLENCE"},C186)))&gt;0,1,0)</f>
        <v>0</v>
      </c>
      <c r="H186" s="1">
        <f>IF(SUMPRODUCT(--ISNUMBER(SEARCH({"LEGALIZE","LEGISLATION","TRIAL"},C186)))&gt;0,1,0)</f>
        <v>0</v>
      </c>
      <c r="I186" s="1">
        <f>IF(SUMPRODUCT(--ISNUMBER(SEARCH({"LEADER"},C186)))&gt;0,1,0)</f>
        <v>0</v>
      </c>
      <c r="J186" t="str">
        <f t="shared" si="8"/>
        <v>2016</v>
      </c>
      <c r="K186" t="str">
        <f t="shared" si="9"/>
        <v>10</v>
      </c>
      <c r="L186" t="str">
        <f t="shared" si="10"/>
        <v>23</v>
      </c>
      <c r="M186" s="2">
        <f t="shared" si="11"/>
        <v>42666.71875</v>
      </c>
      <c r="N186" s="1">
        <f>IF(SUMPRODUCT(--ISNUMBER(SEARCH({"nasdaq.com","bloomberg.com","wsj.com","seekingalpha.com","valuewalk.com","reuters.com","forbes.com","marketwatch.com","investopedia.com","businessinsider.com","analystratings.com"},B186)))&gt;0,1,0)</f>
        <v>0</v>
      </c>
      <c r="O186" t="s">
        <v>1302</v>
      </c>
    </row>
    <row r="187" spans="1:15" x14ac:dyDescent="0.35">
      <c r="A187">
        <v>1.4462809917355399</v>
      </c>
      <c r="B187" t="s">
        <v>32</v>
      </c>
      <c r="C187" t="s">
        <v>183</v>
      </c>
      <c r="D187">
        <v>20161020104500</v>
      </c>
      <c r="E187" s="1">
        <f>IF(SUMPRODUCT(--ISNUMBER(SEARCH({"ECON_EARNINGSREPORT","ECON_STOCKMARKET"},C187)))&gt;0,1,0)</f>
        <v>1</v>
      </c>
      <c r="F187" s="1">
        <f>IF(SUMPRODUCT(--ISNUMBER(SEARCH({"ENV_"},C187)))&gt;0,1,0)</f>
        <v>0</v>
      </c>
      <c r="G187" s="1">
        <f>IF(SUMPRODUCT(--ISNUMBER(SEARCH({"DISCRIMINATION","HARASSMENT","HATE_SPEECH","GENDER_VIOLENCE"},C187)))&gt;0,1,0)</f>
        <v>0</v>
      </c>
      <c r="H187" s="1">
        <f>IF(SUMPRODUCT(--ISNUMBER(SEARCH({"LEGALIZE","LEGISLATION","TRIAL"},C187)))&gt;0,1,0)</f>
        <v>0</v>
      </c>
      <c r="I187" s="1">
        <f>IF(SUMPRODUCT(--ISNUMBER(SEARCH({"LEADER"},C187)))&gt;0,1,0)</f>
        <v>1</v>
      </c>
      <c r="J187" t="str">
        <f t="shared" si="8"/>
        <v>2016</v>
      </c>
      <c r="K187" t="str">
        <f t="shared" si="9"/>
        <v>10</v>
      </c>
      <c r="L187" t="str">
        <f t="shared" si="10"/>
        <v>20</v>
      </c>
      <c r="M187" s="2">
        <f t="shared" si="11"/>
        <v>42663.447916666664</v>
      </c>
      <c r="N187" s="1">
        <f>IF(SUMPRODUCT(--ISNUMBER(SEARCH({"nasdaq.com","bloomberg.com","wsj.com","seekingalpha.com","valuewalk.com","reuters.com","forbes.com","marketwatch.com","investopedia.com","businessinsider.com","analystratings.com"},B187)))&gt;0,1,0)</f>
        <v>0</v>
      </c>
      <c r="O187" t="s">
        <v>1302</v>
      </c>
    </row>
    <row r="188" spans="1:15" x14ac:dyDescent="0.35">
      <c r="A188">
        <v>-8.1168831168831196E-2</v>
      </c>
      <c r="B188" t="s">
        <v>73</v>
      </c>
      <c r="D188">
        <v>20160818183000</v>
      </c>
      <c r="E188" s="1">
        <f>IF(SUMPRODUCT(--ISNUMBER(SEARCH({"ECON_EARNINGSREPORT","ECON_STOCKMARKET"},C188)))&gt;0,1,0)</f>
        <v>0</v>
      </c>
      <c r="F188" s="1">
        <f>IF(SUMPRODUCT(--ISNUMBER(SEARCH({"ENV_"},C188)))&gt;0,1,0)</f>
        <v>0</v>
      </c>
      <c r="G188" s="1">
        <f>IF(SUMPRODUCT(--ISNUMBER(SEARCH({"DISCRIMINATION","HARASSMENT","HATE_SPEECH","GENDER_VIOLENCE"},C188)))&gt;0,1,0)</f>
        <v>0</v>
      </c>
      <c r="H188" s="1">
        <f>IF(SUMPRODUCT(--ISNUMBER(SEARCH({"LEGALIZE","LEGISLATION","TRIAL"},C188)))&gt;0,1,0)</f>
        <v>0</v>
      </c>
      <c r="I188" s="1">
        <f>IF(SUMPRODUCT(--ISNUMBER(SEARCH({"LEADER"},C188)))&gt;0,1,0)</f>
        <v>0</v>
      </c>
      <c r="J188" t="str">
        <f t="shared" si="8"/>
        <v>2016</v>
      </c>
      <c r="K188" t="str">
        <f t="shared" si="9"/>
        <v>08</v>
      </c>
      <c r="L188" t="str">
        <f t="shared" si="10"/>
        <v>18</v>
      </c>
      <c r="M188" s="2">
        <f t="shared" si="11"/>
        <v>42600.770833333336</v>
      </c>
      <c r="N188" s="1">
        <f>IF(SUMPRODUCT(--ISNUMBER(SEARCH({"nasdaq.com","bloomberg.com","wsj.com","seekingalpha.com","valuewalk.com","reuters.com","forbes.com","marketwatch.com","investopedia.com","businessinsider.com","analystratings.com"},B188)))&gt;0,1,0)</f>
        <v>0</v>
      </c>
      <c r="O188" t="s">
        <v>1302</v>
      </c>
    </row>
    <row r="189" spans="1:15" x14ac:dyDescent="0.35">
      <c r="A189">
        <v>0.68728522336769804</v>
      </c>
      <c r="B189" t="s">
        <v>64</v>
      </c>
      <c r="C189" t="s">
        <v>184</v>
      </c>
      <c r="D189">
        <v>20160820134500</v>
      </c>
      <c r="E189" s="1">
        <f>IF(SUMPRODUCT(--ISNUMBER(SEARCH({"ECON_EARNINGSREPORT","ECON_STOCKMARKET"},C189)))&gt;0,1,0)</f>
        <v>1</v>
      </c>
      <c r="F189" s="1">
        <f>IF(SUMPRODUCT(--ISNUMBER(SEARCH({"ENV_"},C189)))&gt;0,1,0)</f>
        <v>0</v>
      </c>
      <c r="G189" s="1">
        <f>IF(SUMPRODUCT(--ISNUMBER(SEARCH({"DISCRIMINATION","HARASSMENT","HATE_SPEECH","GENDER_VIOLENCE"},C189)))&gt;0,1,0)</f>
        <v>0</v>
      </c>
      <c r="H189" s="1">
        <f>IF(SUMPRODUCT(--ISNUMBER(SEARCH({"LEGALIZE","LEGISLATION","TRIAL"},C189)))&gt;0,1,0)</f>
        <v>0</v>
      </c>
      <c r="I189" s="1">
        <f>IF(SUMPRODUCT(--ISNUMBER(SEARCH({"LEADER"},C189)))&gt;0,1,0)</f>
        <v>0</v>
      </c>
      <c r="J189" t="str">
        <f t="shared" si="8"/>
        <v>2016</v>
      </c>
      <c r="K189" t="str">
        <f t="shared" si="9"/>
        <v>08</v>
      </c>
      <c r="L189" t="str">
        <f t="shared" si="10"/>
        <v>20</v>
      </c>
      <c r="M189" s="2">
        <f t="shared" si="11"/>
        <v>42602.572916666664</v>
      </c>
      <c r="N189" s="1">
        <f>IF(SUMPRODUCT(--ISNUMBER(SEARCH({"nasdaq.com","bloomberg.com","wsj.com","seekingalpha.com","valuewalk.com","reuters.com","forbes.com","marketwatch.com","investopedia.com","businessinsider.com","analystratings.com"},B189)))&gt;0,1,0)</f>
        <v>0</v>
      </c>
      <c r="O189" t="s">
        <v>1302</v>
      </c>
    </row>
    <row r="190" spans="1:15" x14ac:dyDescent="0.35">
      <c r="A190">
        <v>0.98231827111984305</v>
      </c>
      <c r="B190" t="s">
        <v>66</v>
      </c>
      <c r="C190" t="s">
        <v>185</v>
      </c>
      <c r="D190">
        <v>20161018184500</v>
      </c>
      <c r="E190" s="1">
        <f>IF(SUMPRODUCT(--ISNUMBER(SEARCH({"ECON_EARNINGSREPORT","ECON_STOCKMARKET"},C190)))&gt;0,1,0)</f>
        <v>1</v>
      </c>
      <c r="F190" s="1">
        <f>IF(SUMPRODUCT(--ISNUMBER(SEARCH({"ENV_"},C190)))&gt;0,1,0)</f>
        <v>0</v>
      </c>
      <c r="G190" s="1">
        <f>IF(SUMPRODUCT(--ISNUMBER(SEARCH({"DISCRIMINATION","HARASSMENT","HATE_SPEECH","GENDER_VIOLENCE"},C190)))&gt;0,1,0)</f>
        <v>0</v>
      </c>
      <c r="H190" s="1">
        <f>IF(SUMPRODUCT(--ISNUMBER(SEARCH({"LEGALIZE","LEGISLATION","TRIAL"},C190)))&gt;0,1,0)</f>
        <v>0</v>
      </c>
      <c r="I190" s="1">
        <f>IF(SUMPRODUCT(--ISNUMBER(SEARCH({"LEADER"},C190)))&gt;0,1,0)</f>
        <v>0</v>
      </c>
      <c r="J190" t="str">
        <f t="shared" si="8"/>
        <v>2016</v>
      </c>
      <c r="K190" t="str">
        <f t="shared" si="9"/>
        <v>10</v>
      </c>
      <c r="L190" t="str">
        <f t="shared" si="10"/>
        <v>18</v>
      </c>
      <c r="M190" s="2">
        <f t="shared" si="11"/>
        <v>42661.78125</v>
      </c>
      <c r="N190" s="1">
        <f>IF(SUMPRODUCT(--ISNUMBER(SEARCH({"nasdaq.com","bloomberg.com","wsj.com","seekingalpha.com","valuewalk.com","reuters.com","forbes.com","marketwatch.com","investopedia.com","businessinsider.com","analystratings.com"},B190)))&gt;0,1,0)</f>
        <v>0</v>
      </c>
      <c r="O190" t="s">
        <v>1302</v>
      </c>
    </row>
    <row r="191" spans="1:15" x14ac:dyDescent="0.35">
      <c r="A191">
        <v>-0.970873786407767</v>
      </c>
      <c r="B191" t="s">
        <v>17</v>
      </c>
      <c r="C191" t="s">
        <v>186</v>
      </c>
      <c r="D191">
        <v>20160907180000</v>
      </c>
      <c r="E191" s="1">
        <f>IF(SUMPRODUCT(--ISNUMBER(SEARCH({"ECON_EARNINGSREPORT","ECON_STOCKMARKET"},C191)))&gt;0,1,0)</f>
        <v>1</v>
      </c>
      <c r="F191" s="1">
        <f>IF(SUMPRODUCT(--ISNUMBER(SEARCH({"ENV_"},C191)))&gt;0,1,0)</f>
        <v>0</v>
      </c>
      <c r="G191" s="1">
        <f>IF(SUMPRODUCT(--ISNUMBER(SEARCH({"DISCRIMINATION","HARASSMENT","HATE_SPEECH","GENDER_VIOLENCE"},C191)))&gt;0,1,0)</f>
        <v>0</v>
      </c>
      <c r="H191" s="1">
        <f>IF(SUMPRODUCT(--ISNUMBER(SEARCH({"LEGALIZE","LEGISLATION","TRIAL"},C191)))&gt;0,1,0)</f>
        <v>0</v>
      </c>
      <c r="I191" s="1">
        <f>IF(SUMPRODUCT(--ISNUMBER(SEARCH({"LEADER"},C191)))&gt;0,1,0)</f>
        <v>0</v>
      </c>
      <c r="J191" t="str">
        <f t="shared" si="8"/>
        <v>2016</v>
      </c>
      <c r="K191" t="str">
        <f t="shared" si="9"/>
        <v>09</v>
      </c>
      <c r="L191" t="str">
        <f t="shared" si="10"/>
        <v>07</v>
      </c>
      <c r="M191" s="2">
        <f t="shared" si="11"/>
        <v>42620.75</v>
      </c>
      <c r="N191" s="1">
        <f>IF(SUMPRODUCT(--ISNUMBER(SEARCH({"nasdaq.com","bloomberg.com","wsj.com","seekingalpha.com","valuewalk.com","reuters.com","forbes.com","marketwatch.com","investopedia.com","businessinsider.com","analystratings.com"},B191)))&gt;0,1,0)</f>
        <v>0</v>
      </c>
      <c r="O191" t="s">
        <v>1302</v>
      </c>
    </row>
    <row r="192" spans="1:15" x14ac:dyDescent="0.35">
      <c r="A192">
        <v>1.72413793103448</v>
      </c>
      <c r="B192" t="s">
        <v>12</v>
      </c>
      <c r="C192" t="s">
        <v>187</v>
      </c>
      <c r="D192">
        <v>20161020194500</v>
      </c>
      <c r="E192" s="1">
        <f>IF(SUMPRODUCT(--ISNUMBER(SEARCH({"ECON_EARNINGSREPORT","ECON_STOCKMARKET"},C192)))&gt;0,1,0)</f>
        <v>1</v>
      </c>
      <c r="F192" s="1">
        <f>IF(SUMPRODUCT(--ISNUMBER(SEARCH({"ENV_"},C192)))&gt;0,1,0)</f>
        <v>0</v>
      </c>
      <c r="G192" s="1">
        <f>IF(SUMPRODUCT(--ISNUMBER(SEARCH({"DISCRIMINATION","HARASSMENT","HATE_SPEECH","GENDER_VIOLENCE"},C192)))&gt;0,1,0)</f>
        <v>0</v>
      </c>
      <c r="H192" s="1">
        <f>IF(SUMPRODUCT(--ISNUMBER(SEARCH({"LEGALIZE","LEGISLATION","TRIAL"},C192)))&gt;0,1,0)</f>
        <v>0</v>
      </c>
      <c r="I192" s="1">
        <f>IF(SUMPRODUCT(--ISNUMBER(SEARCH({"LEADER"},C192)))&gt;0,1,0)</f>
        <v>0</v>
      </c>
      <c r="J192" t="str">
        <f t="shared" si="8"/>
        <v>2016</v>
      </c>
      <c r="K192" t="str">
        <f t="shared" si="9"/>
        <v>10</v>
      </c>
      <c r="L192" t="str">
        <f t="shared" si="10"/>
        <v>20</v>
      </c>
      <c r="M192" s="2">
        <f t="shared" si="11"/>
        <v>42663.822916666664</v>
      </c>
      <c r="N192" s="1">
        <f>IF(SUMPRODUCT(--ISNUMBER(SEARCH({"nasdaq.com","bloomberg.com","wsj.com","seekingalpha.com","valuewalk.com","reuters.com","forbes.com","marketwatch.com","investopedia.com","businessinsider.com","analystratings.com"},B192)))&gt;0,1,0)</f>
        <v>1</v>
      </c>
      <c r="O192" t="s">
        <v>1302</v>
      </c>
    </row>
    <row r="193" spans="1:15" x14ac:dyDescent="0.35">
      <c r="A193">
        <v>-1.2820512820512799</v>
      </c>
      <c r="B193" t="s">
        <v>62</v>
      </c>
      <c r="C193" t="s">
        <v>188</v>
      </c>
      <c r="D193">
        <v>20161020204500</v>
      </c>
      <c r="E193" s="1">
        <f>IF(SUMPRODUCT(--ISNUMBER(SEARCH({"ECON_EARNINGSREPORT","ECON_STOCKMARKET"},C193)))&gt;0,1,0)</f>
        <v>0</v>
      </c>
      <c r="F193" s="1">
        <f>IF(SUMPRODUCT(--ISNUMBER(SEARCH({"ENV_"},C193)))&gt;0,1,0)</f>
        <v>0</v>
      </c>
      <c r="G193" s="1">
        <f>IF(SUMPRODUCT(--ISNUMBER(SEARCH({"DISCRIMINATION","HARASSMENT","HATE_SPEECH","GENDER_VIOLENCE"},C193)))&gt;0,1,0)</f>
        <v>0</v>
      </c>
      <c r="H193" s="1">
        <f>IF(SUMPRODUCT(--ISNUMBER(SEARCH({"LEGALIZE","LEGISLATION","TRIAL"},C193)))&gt;0,1,0)</f>
        <v>0</v>
      </c>
      <c r="I193" s="1">
        <f>IF(SUMPRODUCT(--ISNUMBER(SEARCH({"LEADER"},C193)))&gt;0,1,0)</f>
        <v>0</v>
      </c>
      <c r="J193" t="str">
        <f t="shared" si="8"/>
        <v>2016</v>
      </c>
      <c r="K193" t="str">
        <f t="shared" si="9"/>
        <v>10</v>
      </c>
      <c r="L193" t="str">
        <f t="shared" si="10"/>
        <v>20</v>
      </c>
      <c r="M193" s="2">
        <f t="shared" si="11"/>
        <v>42663.864583333336</v>
      </c>
      <c r="N193" s="1">
        <f>IF(SUMPRODUCT(--ISNUMBER(SEARCH({"nasdaq.com","bloomberg.com","wsj.com","seekingalpha.com","valuewalk.com","reuters.com","forbes.com","marketwatch.com","investopedia.com","businessinsider.com","analystratings.com"},B193)))&gt;0,1,0)</f>
        <v>1</v>
      </c>
      <c r="O193" t="s">
        <v>1302</v>
      </c>
    </row>
    <row r="194" spans="1:15" x14ac:dyDescent="0.35">
      <c r="A194">
        <v>-2.1356002488077999</v>
      </c>
      <c r="B194" t="s">
        <v>17</v>
      </c>
      <c r="C194" t="s">
        <v>189</v>
      </c>
      <c r="D194">
        <v>20161020204500</v>
      </c>
      <c r="E194" s="1">
        <f>IF(SUMPRODUCT(--ISNUMBER(SEARCH({"ECON_EARNINGSREPORT","ECON_STOCKMARKET"},C194)))&gt;0,1,0)</f>
        <v>0</v>
      </c>
      <c r="F194" s="1">
        <f>IF(SUMPRODUCT(--ISNUMBER(SEARCH({"ENV_"},C194)))&gt;0,1,0)</f>
        <v>0</v>
      </c>
      <c r="G194" s="1">
        <f>IF(SUMPRODUCT(--ISNUMBER(SEARCH({"DISCRIMINATION","HARASSMENT","HATE_SPEECH","GENDER_VIOLENCE"},C194)))&gt;0,1,0)</f>
        <v>0</v>
      </c>
      <c r="H194" s="1">
        <f>IF(SUMPRODUCT(--ISNUMBER(SEARCH({"LEGALIZE","LEGISLATION","TRIAL"},C194)))&gt;0,1,0)</f>
        <v>0</v>
      </c>
      <c r="I194" s="1">
        <f>IF(SUMPRODUCT(--ISNUMBER(SEARCH({"LEADER"},C194)))&gt;0,1,0)</f>
        <v>0</v>
      </c>
      <c r="J194" t="str">
        <f t="shared" si="8"/>
        <v>2016</v>
      </c>
      <c r="K194" t="str">
        <f t="shared" si="9"/>
        <v>10</v>
      </c>
      <c r="L194" t="str">
        <f t="shared" si="10"/>
        <v>20</v>
      </c>
      <c r="M194" s="2">
        <f t="shared" si="11"/>
        <v>42663.864583333336</v>
      </c>
      <c r="N194" s="1">
        <f>IF(SUMPRODUCT(--ISNUMBER(SEARCH({"nasdaq.com","bloomberg.com","wsj.com","seekingalpha.com","valuewalk.com","reuters.com","forbes.com","marketwatch.com","investopedia.com","businessinsider.com","analystratings.com"},B194)))&gt;0,1,0)</f>
        <v>0</v>
      </c>
      <c r="O194" t="s">
        <v>1302</v>
      </c>
    </row>
    <row r="195" spans="1:15" x14ac:dyDescent="0.35">
      <c r="A195">
        <v>1.67173252279635</v>
      </c>
      <c r="B195" t="s">
        <v>14</v>
      </c>
      <c r="C195" t="s">
        <v>190</v>
      </c>
      <c r="D195">
        <v>20160818231500</v>
      </c>
      <c r="E195" s="1">
        <f>IF(SUMPRODUCT(--ISNUMBER(SEARCH({"ECON_EARNINGSREPORT","ECON_STOCKMARKET"},C195)))&gt;0,1,0)</f>
        <v>1</v>
      </c>
      <c r="F195" s="1">
        <f>IF(SUMPRODUCT(--ISNUMBER(SEARCH({"ENV_"},C195)))&gt;0,1,0)</f>
        <v>0</v>
      </c>
      <c r="G195" s="1">
        <f>IF(SUMPRODUCT(--ISNUMBER(SEARCH({"DISCRIMINATION","HARASSMENT","HATE_SPEECH","GENDER_VIOLENCE"},C195)))&gt;0,1,0)</f>
        <v>0</v>
      </c>
      <c r="H195" s="1">
        <f>IF(SUMPRODUCT(--ISNUMBER(SEARCH({"LEGALIZE","LEGISLATION","TRIAL"},C195)))&gt;0,1,0)</f>
        <v>0</v>
      </c>
      <c r="I195" s="1">
        <f>IF(SUMPRODUCT(--ISNUMBER(SEARCH({"LEADER"},C195)))&gt;0,1,0)</f>
        <v>0</v>
      </c>
      <c r="J195" t="str">
        <f t="shared" ref="J195:J258" si="12">LEFT(D195,4)</f>
        <v>2016</v>
      </c>
      <c r="K195" t="str">
        <f t="shared" ref="K195:K258" si="13">MID(D195,5,2)</f>
        <v>08</v>
      </c>
      <c r="L195" t="str">
        <f t="shared" ref="L195:L258" si="14">MID(D195,7,2)</f>
        <v>18</v>
      </c>
      <c r="M195" s="2">
        <f t="shared" ref="M195:M258" si="15">DATE(LEFT(D195,4),MID(D195,5,2),MID(D195,7,2))+TIME(MID(D195,9,2),MID(D195,11,2),RIGHT(D195,2))</f>
        <v>42600.96875</v>
      </c>
      <c r="N195" s="1">
        <f>IF(SUMPRODUCT(--ISNUMBER(SEARCH({"nasdaq.com","bloomberg.com","wsj.com","seekingalpha.com","valuewalk.com","reuters.com","forbes.com","marketwatch.com","investopedia.com","businessinsider.com","analystratings.com"},B195)))&gt;0,1,0)</f>
        <v>0</v>
      </c>
      <c r="O195" t="s">
        <v>1302</v>
      </c>
    </row>
    <row r="196" spans="1:15" x14ac:dyDescent="0.35">
      <c r="A196">
        <v>3.125</v>
      </c>
      <c r="B196" t="s">
        <v>48</v>
      </c>
      <c r="C196" t="s">
        <v>191</v>
      </c>
      <c r="D196">
        <v>20161019130000</v>
      </c>
      <c r="E196" s="1">
        <f>IF(SUMPRODUCT(--ISNUMBER(SEARCH({"ECON_EARNINGSREPORT","ECON_STOCKMARKET"},C196)))&gt;0,1,0)</f>
        <v>1</v>
      </c>
      <c r="F196" s="1">
        <f>IF(SUMPRODUCT(--ISNUMBER(SEARCH({"ENV_"},C196)))&gt;0,1,0)</f>
        <v>0</v>
      </c>
      <c r="G196" s="1">
        <f>IF(SUMPRODUCT(--ISNUMBER(SEARCH({"DISCRIMINATION","HARASSMENT","HATE_SPEECH","GENDER_VIOLENCE"},C196)))&gt;0,1,0)</f>
        <v>0</v>
      </c>
      <c r="H196" s="1">
        <f>IF(SUMPRODUCT(--ISNUMBER(SEARCH({"LEGALIZE","LEGISLATION","TRIAL"},C196)))&gt;0,1,0)</f>
        <v>0</v>
      </c>
      <c r="I196" s="1">
        <f>IF(SUMPRODUCT(--ISNUMBER(SEARCH({"LEADER"},C196)))&gt;0,1,0)</f>
        <v>0</v>
      </c>
      <c r="J196" t="str">
        <f t="shared" si="12"/>
        <v>2016</v>
      </c>
      <c r="K196" t="str">
        <f t="shared" si="13"/>
        <v>10</v>
      </c>
      <c r="L196" t="str">
        <f t="shared" si="14"/>
        <v>19</v>
      </c>
      <c r="M196" s="2">
        <f t="shared" si="15"/>
        <v>42662.541666666664</v>
      </c>
      <c r="N196" s="1">
        <f>IF(SUMPRODUCT(--ISNUMBER(SEARCH({"nasdaq.com","bloomberg.com","wsj.com","seekingalpha.com","valuewalk.com","reuters.com","forbes.com","marketwatch.com","investopedia.com","businessinsider.com","analystratings.com"},B196)))&gt;0,1,0)</f>
        <v>1</v>
      </c>
      <c r="O196" t="s">
        <v>1302</v>
      </c>
    </row>
    <row r="197" spans="1:15" x14ac:dyDescent="0.35">
      <c r="A197">
        <v>3.26223337515684</v>
      </c>
      <c r="B197" t="s">
        <v>164</v>
      </c>
      <c r="C197" t="s">
        <v>147</v>
      </c>
      <c r="D197">
        <v>20161019101500</v>
      </c>
      <c r="E197" s="1">
        <f>IF(SUMPRODUCT(--ISNUMBER(SEARCH({"ECON_EARNINGSREPORT","ECON_STOCKMARKET"},C197)))&gt;0,1,0)</f>
        <v>1</v>
      </c>
      <c r="F197" s="1">
        <f>IF(SUMPRODUCT(--ISNUMBER(SEARCH({"ENV_"},C197)))&gt;0,1,0)</f>
        <v>0</v>
      </c>
      <c r="G197" s="1">
        <f>IF(SUMPRODUCT(--ISNUMBER(SEARCH({"DISCRIMINATION","HARASSMENT","HATE_SPEECH","GENDER_VIOLENCE"},C197)))&gt;0,1,0)</f>
        <v>0</v>
      </c>
      <c r="H197" s="1">
        <f>IF(SUMPRODUCT(--ISNUMBER(SEARCH({"LEGALIZE","LEGISLATION","TRIAL"},C197)))&gt;0,1,0)</f>
        <v>0</v>
      </c>
      <c r="I197" s="1">
        <f>IF(SUMPRODUCT(--ISNUMBER(SEARCH({"LEADER"},C197)))&gt;0,1,0)</f>
        <v>0</v>
      </c>
      <c r="J197" t="str">
        <f t="shared" si="12"/>
        <v>2016</v>
      </c>
      <c r="K197" t="str">
        <f t="shared" si="13"/>
        <v>10</v>
      </c>
      <c r="L197" t="str">
        <f t="shared" si="14"/>
        <v>19</v>
      </c>
      <c r="M197" s="2">
        <f t="shared" si="15"/>
        <v>42662.427083333336</v>
      </c>
      <c r="N197" s="1">
        <f>IF(SUMPRODUCT(--ISNUMBER(SEARCH({"nasdaq.com","bloomberg.com","wsj.com","seekingalpha.com","valuewalk.com","reuters.com","forbes.com","marketwatch.com","investopedia.com","businessinsider.com","analystratings.com"},B197)))&gt;0,1,0)</f>
        <v>0</v>
      </c>
      <c r="O197" t="s">
        <v>1302</v>
      </c>
    </row>
    <row r="198" spans="1:15" x14ac:dyDescent="0.35">
      <c r="A198">
        <v>5.5718475073313796</v>
      </c>
      <c r="B198" t="s">
        <v>43</v>
      </c>
      <c r="D198">
        <v>20160815141500</v>
      </c>
      <c r="E198" s="1">
        <f>IF(SUMPRODUCT(--ISNUMBER(SEARCH({"ECON_EARNINGSREPORT","ECON_STOCKMARKET"},C198)))&gt;0,1,0)</f>
        <v>0</v>
      </c>
      <c r="F198" s="1">
        <f>IF(SUMPRODUCT(--ISNUMBER(SEARCH({"ENV_"},C198)))&gt;0,1,0)</f>
        <v>0</v>
      </c>
      <c r="G198" s="1">
        <f>IF(SUMPRODUCT(--ISNUMBER(SEARCH({"DISCRIMINATION","HARASSMENT","HATE_SPEECH","GENDER_VIOLENCE"},C198)))&gt;0,1,0)</f>
        <v>0</v>
      </c>
      <c r="H198" s="1">
        <f>IF(SUMPRODUCT(--ISNUMBER(SEARCH({"LEGALIZE","LEGISLATION","TRIAL"},C198)))&gt;0,1,0)</f>
        <v>0</v>
      </c>
      <c r="I198" s="1">
        <f>IF(SUMPRODUCT(--ISNUMBER(SEARCH({"LEADER"},C198)))&gt;0,1,0)</f>
        <v>0</v>
      </c>
      <c r="J198" t="str">
        <f t="shared" si="12"/>
        <v>2016</v>
      </c>
      <c r="K198" t="str">
        <f t="shared" si="13"/>
        <v>08</v>
      </c>
      <c r="L198" t="str">
        <f t="shared" si="14"/>
        <v>15</v>
      </c>
      <c r="M198" s="2">
        <f t="shared" si="15"/>
        <v>42597.59375</v>
      </c>
      <c r="N198" s="1">
        <f>IF(SUMPRODUCT(--ISNUMBER(SEARCH({"nasdaq.com","bloomberg.com","wsj.com","seekingalpha.com","valuewalk.com","reuters.com","forbes.com","marketwatch.com","investopedia.com","businessinsider.com","analystratings.com"},B198)))&gt;0,1,0)</f>
        <v>0</v>
      </c>
      <c r="O198" t="s">
        <v>1302</v>
      </c>
    </row>
    <row r="199" spans="1:15" x14ac:dyDescent="0.35">
      <c r="A199">
        <v>3.6885245901639299</v>
      </c>
      <c r="B199" t="s">
        <v>17</v>
      </c>
      <c r="C199" t="s">
        <v>192</v>
      </c>
      <c r="D199">
        <v>20160816113000</v>
      </c>
      <c r="E199" s="1">
        <f>IF(SUMPRODUCT(--ISNUMBER(SEARCH({"ECON_EARNINGSREPORT","ECON_STOCKMARKET"},C199)))&gt;0,1,0)</f>
        <v>1</v>
      </c>
      <c r="F199" s="1">
        <f>IF(SUMPRODUCT(--ISNUMBER(SEARCH({"ENV_"},C199)))&gt;0,1,0)</f>
        <v>0</v>
      </c>
      <c r="G199" s="1">
        <f>IF(SUMPRODUCT(--ISNUMBER(SEARCH({"DISCRIMINATION","HARASSMENT","HATE_SPEECH","GENDER_VIOLENCE"},C199)))&gt;0,1,0)</f>
        <v>0</v>
      </c>
      <c r="H199" s="1">
        <f>IF(SUMPRODUCT(--ISNUMBER(SEARCH({"LEGALIZE","LEGISLATION","TRIAL"},C199)))&gt;0,1,0)</f>
        <v>0</v>
      </c>
      <c r="I199" s="1">
        <f>IF(SUMPRODUCT(--ISNUMBER(SEARCH({"LEADER"},C199)))&gt;0,1,0)</f>
        <v>0</v>
      </c>
      <c r="J199" t="str">
        <f t="shared" si="12"/>
        <v>2016</v>
      </c>
      <c r="K199" t="str">
        <f t="shared" si="13"/>
        <v>08</v>
      </c>
      <c r="L199" t="str">
        <f t="shared" si="14"/>
        <v>16</v>
      </c>
      <c r="M199" s="2">
        <f t="shared" si="15"/>
        <v>42598.479166666664</v>
      </c>
      <c r="N199" s="1">
        <f>IF(SUMPRODUCT(--ISNUMBER(SEARCH({"nasdaq.com","bloomberg.com","wsj.com","seekingalpha.com","valuewalk.com","reuters.com","forbes.com","marketwatch.com","investopedia.com","businessinsider.com","analystratings.com"},B199)))&gt;0,1,0)</f>
        <v>0</v>
      </c>
      <c r="O199" t="s">
        <v>1302</v>
      </c>
    </row>
    <row r="200" spans="1:15" x14ac:dyDescent="0.35">
      <c r="A200">
        <v>2.05047318611987</v>
      </c>
      <c r="B200" t="s">
        <v>193</v>
      </c>
      <c r="D200">
        <v>20160818230000</v>
      </c>
      <c r="E200" s="1">
        <f>IF(SUMPRODUCT(--ISNUMBER(SEARCH({"ECON_EARNINGSREPORT","ECON_STOCKMARKET"},C200)))&gt;0,1,0)</f>
        <v>0</v>
      </c>
      <c r="F200" s="1">
        <f>IF(SUMPRODUCT(--ISNUMBER(SEARCH({"ENV_"},C200)))&gt;0,1,0)</f>
        <v>0</v>
      </c>
      <c r="G200" s="1">
        <f>IF(SUMPRODUCT(--ISNUMBER(SEARCH({"DISCRIMINATION","HARASSMENT","HATE_SPEECH","GENDER_VIOLENCE"},C200)))&gt;0,1,0)</f>
        <v>0</v>
      </c>
      <c r="H200" s="1">
        <f>IF(SUMPRODUCT(--ISNUMBER(SEARCH({"LEGALIZE","LEGISLATION","TRIAL"},C200)))&gt;0,1,0)</f>
        <v>0</v>
      </c>
      <c r="I200" s="1">
        <f>IF(SUMPRODUCT(--ISNUMBER(SEARCH({"LEADER"},C200)))&gt;0,1,0)</f>
        <v>0</v>
      </c>
      <c r="J200" t="str">
        <f t="shared" si="12"/>
        <v>2016</v>
      </c>
      <c r="K200" t="str">
        <f t="shared" si="13"/>
        <v>08</v>
      </c>
      <c r="L200" t="str">
        <f t="shared" si="14"/>
        <v>18</v>
      </c>
      <c r="M200" s="2">
        <f t="shared" si="15"/>
        <v>42600.958333333336</v>
      </c>
      <c r="N200" s="1">
        <f>IF(SUMPRODUCT(--ISNUMBER(SEARCH({"nasdaq.com","bloomberg.com","wsj.com","seekingalpha.com","valuewalk.com","reuters.com","forbes.com","marketwatch.com","investopedia.com","businessinsider.com","analystratings.com"},B200)))&gt;0,1,0)</f>
        <v>0</v>
      </c>
      <c r="O200" t="s">
        <v>1302</v>
      </c>
    </row>
    <row r="201" spans="1:15" x14ac:dyDescent="0.35">
      <c r="A201">
        <v>2.2184300341296899</v>
      </c>
      <c r="B201" t="s">
        <v>58</v>
      </c>
      <c r="C201" t="s">
        <v>194</v>
      </c>
      <c r="D201">
        <v>20160930230000</v>
      </c>
      <c r="E201" s="1">
        <f>IF(SUMPRODUCT(--ISNUMBER(SEARCH({"ECON_EARNINGSREPORT","ECON_STOCKMARKET"},C201)))&gt;0,1,0)</f>
        <v>0</v>
      </c>
      <c r="F201" s="1">
        <f>IF(SUMPRODUCT(--ISNUMBER(SEARCH({"ENV_"},C201)))&gt;0,1,0)</f>
        <v>0</v>
      </c>
      <c r="G201" s="1">
        <f>IF(SUMPRODUCT(--ISNUMBER(SEARCH({"DISCRIMINATION","HARASSMENT","HATE_SPEECH","GENDER_VIOLENCE"},C201)))&gt;0,1,0)</f>
        <v>0</v>
      </c>
      <c r="H201" s="1">
        <f>IF(SUMPRODUCT(--ISNUMBER(SEARCH({"LEGALIZE","LEGISLATION","TRIAL"},C201)))&gt;0,1,0)</f>
        <v>0</v>
      </c>
      <c r="I201" s="1">
        <f>IF(SUMPRODUCT(--ISNUMBER(SEARCH({"LEADER"},C201)))&gt;0,1,0)</f>
        <v>0</v>
      </c>
      <c r="J201" t="str">
        <f t="shared" si="12"/>
        <v>2016</v>
      </c>
      <c r="K201" t="str">
        <f t="shared" si="13"/>
        <v>09</v>
      </c>
      <c r="L201" t="str">
        <f t="shared" si="14"/>
        <v>30</v>
      </c>
      <c r="M201" s="2">
        <f t="shared" si="15"/>
        <v>42643.958333333336</v>
      </c>
      <c r="N201" s="1">
        <f>IF(SUMPRODUCT(--ISNUMBER(SEARCH({"nasdaq.com","bloomberg.com","wsj.com","seekingalpha.com","valuewalk.com","reuters.com","forbes.com","marketwatch.com","investopedia.com","businessinsider.com","analystratings.com"},B201)))&gt;0,1,0)</f>
        <v>0</v>
      </c>
      <c r="O201" t="s">
        <v>1302</v>
      </c>
    </row>
    <row r="202" spans="1:15" x14ac:dyDescent="0.35">
      <c r="A202">
        <v>5.4852320675105499</v>
      </c>
      <c r="B202" t="s">
        <v>17</v>
      </c>
      <c r="C202" t="s">
        <v>195</v>
      </c>
      <c r="D202">
        <v>20160810143000</v>
      </c>
      <c r="E202" s="1">
        <f>IF(SUMPRODUCT(--ISNUMBER(SEARCH({"ECON_EARNINGSREPORT","ECON_STOCKMARKET"},C202)))&gt;0,1,0)</f>
        <v>1</v>
      </c>
      <c r="F202" s="1">
        <f>IF(SUMPRODUCT(--ISNUMBER(SEARCH({"ENV_"},C202)))&gt;0,1,0)</f>
        <v>0</v>
      </c>
      <c r="G202" s="1">
        <f>IF(SUMPRODUCT(--ISNUMBER(SEARCH({"DISCRIMINATION","HARASSMENT","HATE_SPEECH","GENDER_VIOLENCE"},C202)))&gt;0,1,0)</f>
        <v>0</v>
      </c>
      <c r="H202" s="1">
        <f>IF(SUMPRODUCT(--ISNUMBER(SEARCH({"LEGALIZE","LEGISLATION","TRIAL"},C202)))&gt;0,1,0)</f>
        <v>0</v>
      </c>
      <c r="I202" s="1">
        <f>IF(SUMPRODUCT(--ISNUMBER(SEARCH({"LEADER"},C202)))&gt;0,1,0)</f>
        <v>0</v>
      </c>
      <c r="J202" t="str">
        <f t="shared" si="12"/>
        <v>2016</v>
      </c>
      <c r="K202" t="str">
        <f t="shared" si="13"/>
        <v>08</v>
      </c>
      <c r="L202" t="str">
        <f t="shared" si="14"/>
        <v>10</v>
      </c>
      <c r="M202" s="2">
        <f t="shared" si="15"/>
        <v>42592.604166666664</v>
      </c>
      <c r="N202" s="1">
        <f>IF(SUMPRODUCT(--ISNUMBER(SEARCH({"nasdaq.com","bloomberg.com","wsj.com","seekingalpha.com","valuewalk.com","reuters.com","forbes.com","marketwatch.com","investopedia.com","businessinsider.com","analystratings.com"},B202)))&gt;0,1,0)</f>
        <v>0</v>
      </c>
      <c r="O202" t="s">
        <v>1302</v>
      </c>
    </row>
    <row r="203" spans="1:15" x14ac:dyDescent="0.35">
      <c r="A203">
        <v>3.3457249070631998</v>
      </c>
      <c r="B203" t="s">
        <v>196</v>
      </c>
      <c r="C203" t="s">
        <v>197</v>
      </c>
      <c r="D203">
        <v>20161008144500</v>
      </c>
      <c r="E203" s="1">
        <f>IF(SUMPRODUCT(--ISNUMBER(SEARCH({"ECON_EARNINGSREPORT","ECON_STOCKMARKET"},C203)))&gt;0,1,0)</f>
        <v>1</v>
      </c>
      <c r="F203" s="1">
        <f>IF(SUMPRODUCT(--ISNUMBER(SEARCH({"ENV_"},C203)))&gt;0,1,0)</f>
        <v>0</v>
      </c>
      <c r="G203" s="1">
        <f>IF(SUMPRODUCT(--ISNUMBER(SEARCH({"DISCRIMINATION","HARASSMENT","HATE_SPEECH","GENDER_VIOLENCE"},C203)))&gt;0,1,0)</f>
        <v>0</v>
      </c>
      <c r="H203" s="1">
        <f>IF(SUMPRODUCT(--ISNUMBER(SEARCH({"LEGALIZE","LEGISLATION","TRIAL"},C203)))&gt;0,1,0)</f>
        <v>0</v>
      </c>
      <c r="I203" s="1">
        <f>IF(SUMPRODUCT(--ISNUMBER(SEARCH({"LEADER"},C203)))&gt;0,1,0)</f>
        <v>0</v>
      </c>
      <c r="J203" t="str">
        <f t="shared" si="12"/>
        <v>2016</v>
      </c>
      <c r="K203" t="str">
        <f t="shared" si="13"/>
        <v>10</v>
      </c>
      <c r="L203" t="str">
        <f t="shared" si="14"/>
        <v>08</v>
      </c>
      <c r="M203" s="2">
        <f t="shared" si="15"/>
        <v>42651.614583333336</v>
      </c>
      <c r="N203" s="1">
        <f>IF(SUMPRODUCT(--ISNUMBER(SEARCH({"nasdaq.com","bloomberg.com","wsj.com","seekingalpha.com","valuewalk.com","reuters.com","forbes.com","marketwatch.com","investopedia.com","businessinsider.com","analystratings.com"},B203)))&gt;0,1,0)</f>
        <v>0</v>
      </c>
      <c r="O203" t="s">
        <v>1302</v>
      </c>
    </row>
    <row r="204" spans="1:15" x14ac:dyDescent="0.35">
      <c r="A204">
        <v>-0.98522167487684698</v>
      </c>
      <c r="B204" t="s">
        <v>17</v>
      </c>
      <c r="C204" t="s">
        <v>198</v>
      </c>
      <c r="D204">
        <v>20161020221500</v>
      </c>
      <c r="E204" s="1">
        <f>IF(SUMPRODUCT(--ISNUMBER(SEARCH({"ECON_EARNINGSREPORT","ECON_STOCKMARKET"},C204)))&gt;0,1,0)</f>
        <v>0</v>
      </c>
      <c r="F204" s="1">
        <f>IF(SUMPRODUCT(--ISNUMBER(SEARCH({"ENV_"},C204)))&gt;0,1,0)</f>
        <v>0</v>
      </c>
      <c r="G204" s="1">
        <f>IF(SUMPRODUCT(--ISNUMBER(SEARCH({"DISCRIMINATION","HARASSMENT","HATE_SPEECH","GENDER_VIOLENCE"},C204)))&gt;0,1,0)</f>
        <v>0</v>
      </c>
      <c r="H204" s="1">
        <f>IF(SUMPRODUCT(--ISNUMBER(SEARCH({"LEGALIZE","LEGISLATION","TRIAL"},C204)))&gt;0,1,0)</f>
        <v>0</v>
      </c>
      <c r="I204" s="1">
        <f>IF(SUMPRODUCT(--ISNUMBER(SEARCH({"LEADER"},C204)))&gt;0,1,0)</f>
        <v>1</v>
      </c>
      <c r="J204" t="str">
        <f t="shared" si="12"/>
        <v>2016</v>
      </c>
      <c r="K204" t="str">
        <f t="shared" si="13"/>
        <v>10</v>
      </c>
      <c r="L204" t="str">
        <f t="shared" si="14"/>
        <v>20</v>
      </c>
      <c r="M204" s="2">
        <f t="shared" si="15"/>
        <v>42663.927083333336</v>
      </c>
      <c r="N204" s="1">
        <f>IF(SUMPRODUCT(--ISNUMBER(SEARCH({"nasdaq.com","bloomberg.com","wsj.com","seekingalpha.com","valuewalk.com","reuters.com","forbes.com","marketwatch.com","investopedia.com","businessinsider.com","analystratings.com"},B204)))&gt;0,1,0)</f>
        <v>0</v>
      </c>
      <c r="O204" t="s">
        <v>1302</v>
      </c>
    </row>
    <row r="205" spans="1:15" x14ac:dyDescent="0.35">
      <c r="A205">
        <v>0</v>
      </c>
      <c r="B205" t="s">
        <v>199</v>
      </c>
      <c r="C205" t="s">
        <v>200</v>
      </c>
      <c r="D205">
        <v>20160927174500</v>
      </c>
      <c r="E205" s="1">
        <f>IF(SUMPRODUCT(--ISNUMBER(SEARCH({"ECON_EARNINGSREPORT","ECON_STOCKMARKET"},C205)))&gt;0,1,0)</f>
        <v>0</v>
      </c>
      <c r="F205" s="1">
        <f>IF(SUMPRODUCT(--ISNUMBER(SEARCH({"ENV_"},C205)))&gt;0,1,0)</f>
        <v>0</v>
      </c>
      <c r="G205" s="1">
        <f>IF(SUMPRODUCT(--ISNUMBER(SEARCH({"DISCRIMINATION","HARASSMENT","HATE_SPEECH","GENDER_VIOLENCE"},C205)))&gt;0,1,0)</f>
        <v>0</v>
      </c>
      <c r="H205" s="1">
        <f>IF(SUMPRODUCT(--ISNUMBER(SEARCH({"LEGALIZE","LEGISLATION","TRIAL"},C205)))&gt;0,1,0)</f>
        <v>0</v>
      </c>
      <c r="I205" s="1">
        <f>IF(SUMPRODUCT(--ISNUMBER(SEARCH({"LEADER"},C205)))&gt;0,1,0)</f>
        <v>0</v>
      </c>
      <c r="J205" t="str">
        <f t="shared" si="12"/>
        <v>2016</v>
      </c>
      <c r="K205" t="str">
        <f t="shared" si="13"/>
        <v>09</v>
      </c>
      <c r="L205" t="str">
        <f t="shared" si="14"/>
        <v>27</v>
      </c>
      <c r="M205" s="2">
        <f t="shared" si="15"/>
        <v>42640.739583333336</v>
      </c>
      <c r="N205" s="1">
        <f>IF(SUMPRODUCT(--ISNUMBER(SEARCH({"nasdaq.com","bloomberg.com","wsj.com","seekingalpha.com","valuewalk.com","reuters.com","forbes.com","marketwatch.com","investopedia.com","businessinsider.com","analystratings.com"},B205)))&gt;0,1,0)</f>
        <v>0</v>
      </c>
      <c r="O205" t="s">
        <v>1302</v>
      </c>
    </row>
    <row r="206" spans="1:15" x14ac:dyDescent="0.35">
      <c r="A206">
        <v>3.3036848792884399</v>
      </c>
      <c r="B206" t="s">
        <v>46</v>
      </c>
      <c r="C206" t="s">
        <v>201</v>
      </c>
      <c r="D206">
        <v>20160919123000</v>
      </c>
      <c r="E206" s="1">
        <f>IF(SUMPRODUCT(--ISNUMBER(SEARCH({"ECON_EARNINGSREPORT","ECON_STOCKMARKET"},C206)))&gt;0,1,0)</f>
        <v>1</v>
      </c>
      <c r="F206" s="1">
        <f>IF(SUMPRODUCT(--ISNUMBER(SEARCH({"ENV_"},C206)))&gt;0,1,0)</f>
        <v>0</v>
      </c>
      <c r="G206" s="1">
        <f>IF(SUMPRODUCT(--ISNUMBER(SEARCH({"DISCRIMINATION","HARASSMENT","HATE_SPEECH","GENDER_VIOLENCE"},C206)))&gt;0,1,0)</f>
        <v>0</v>
      </c>
      <c r="H206" s="1">
        <f>IF(SUMPRODUCT(--ISNUMBER(SEARCH({"LEGALIZE","LEGISLATION","TRIAL"},C206)))&gt;0,1,0)</f>
        <v>0</v>
      </c>
      <c r="I206" s="1">
        <f>IF(SUMPRODUCT(--ISNUMBER(SEARCH({"LEADER"},C206)))&gt;0,1,0)</f>
        <v>0</v>
      </c>
      <c r="J206" t="str">
        <f t="shared" si="12"/>
        <v>2016</v>
      </c>
      <c r="K206" t="str">
        <f t="shared" si="13"/>
        <v>09</v>
      </c>
      <c r="L206" t="str">
        <f t="shared" si="14"/>
        <v>19</v>
      </c>
      <c r="M206" s="2">
        <f t="shared" si="15"/>
        <v>42632.520833333336</v>
      </c>
      <c r="N206" s="1">
        <f>IF(SUMPRODUCT(--ISNUMBER(SEARCH({"nasdaq.com","bloomberg.com","wsj.com","seekingalpha.com","valuewalk.com","reuters.com","forbes.com","marketwatch.com","investopedia.com","businessinsider.com","analystratings.com"},B206)))&gt;0,1,0)</f>
        <v>0</v>
      </c>
      <c r="O206" t="s">
        <v>1302</v>
      </c>
    </row>
    <row r="207" spans="1:15" x14ac:dyDescent="0.35">
      <c r="A207">
        <v>0.59880239520958101</v>
      </c>
      <c r="B207" t="s">
        <v>66</v>
      </c>
      <c r="D207">
        <v>20161023181500</v>
      </c>
      <c r="E207" s="1">
        <f>IF(SUMPRODUCT(--ISNUMBER(SEARCH({"ECON_EARNINGSREPORT","ECON_STOCKMARKET"},C207)))&gt;0,1,0)</f>
        <v>0</v>
      </c>
      <c r="F207" s="1">
        <f>IF(SUMPRODUCT(--ISNUMBER(SEARCH({"ENV_"},C207)))&gt;0,1,0)</f>
        <v>0</v>
      </c>
      <c r="G207" s="1">
        <f>IF(SUMPRODUCT(--ISNUMBER(SEARCH({"DISCRIMINATION","HARASSMENT","HATE_SPEECH","GENDER_VIOLENCE"},C207)))&gt;0,1,0)</f>
        <v>0</v>
      </c>
      <c r="H207" s="1">
        <f>IF(SUMPRODUCT(--ISNUMBER(SEARCH({"LEGALIZE","LEGISLATION","TRIAL"},C207)))&gt;0,1,0)</f>
        <v>0</v>
      </c>
      <c r="I207" s="1">
        <f>IF(SUMPRODUCT(--ISNUMBER(SEARCH({"LEADER"},C207)))&gt;0,1,0)</f>
        <v>0</v>
      </c>
      <c r="J207" t="str">
        <f t="shared" si="12"/>
        <v>2016</v>
      </c>
      <c r="K207" t="str">
        <f t="shared" si="13"/>
        <v>10</v>
      </c>
      <c r="L207" t="str">
        <f t="shared" si="14"/>
        <v>23</v>
      </c>
      <c r="M207" s="2">
        <f t="shared" si="15"/>
        <v>42666.760416666664</v>
      </c>
      <c r="N207" s="1">
        <f>IF(SUMPRODUCT(--ISNUMBER(SEARCH({"nasdaq.com","bloomberg.com","wsj.com","seekingalpha.com","valuewalk.com","reuters.com","forbes.com","marketwatch.com","investopedia.com","businessinsider.com","analystratings.com"},B207)))&gt;0,1,0)</f>
        <v>0</v>
      </c>
      <c r="O207" t="s">
        <v>1302</v>
      </c>
    </row>
    <row r="208" spans="1:15" x14ac:dyDescent="0.35">
      <c r="A208">
        <v>2.0134228187919501</v>
      </c>
      <c r="B208" t="s">
        <v>78</v>
      </c>
      <c r="C208" t="s">
        <v>202</v>
      </c>
      <c r="D208">
        <v>20160816170000</v>
      </c>
      <c r="E208" s="1">
        <f>IF(SUMPRODUCT(--ISNUMBER(SEARCH({"ECON_EARNINGSREPORT","ECON_STOCKMARKET"},C208)))&gt;0,1,0)</f>
        <v>1</v>
      </c>
      <c r="F208" s="1">
        <f>IF(SUMPRODUCT(--ISNUMBER(SEARCH({"ENV_"},C208)))&gt;0,1,0)</f>
        <v>0</v>
      </c>
      <c r="G208" s="1">
        <f>IF(SUMPRODUCT(--ISNUMBER(SEARCH({"DISCRIMINATION","HARASSMENT","HATE_SPEECH","GENDER_VIOLENCE"},C208)))&gt;0,1,0)</f>
        <v>0</v>
      </c>
      <c r="H208" s="1">
        <f>IF(SUMPRODUCT(--ISNUMBER(SEARCH({"LEGALIZE","LEGISLATION","TRIAL"},C208)))&gt;0,1,0)</f>
        <v>0</v>
      </c>
      <c r="I208" s="1">
        <f>IF(SUMPRODUCT(--ISNUMBER(SEARCH({"LEADER"},C208)))&gt;0,1,0)</f>
        <v>0</v>
      </c>
      <c r="J208" t="str">
        <f t="shared" si="12"/>
        <v>2016</v>
      </c>
      <c r="K208" t="str">
        <f t="shared" si="13"/>
        <v>08</v>
      </c>
      <c r="L208" t="str">
        <f t="shared" si="14"/>
        <v>16</v>
      </c>
      <c r="M208" s="2">
        <f t="shared" si="15"/>
        <v>42598.708333333336</v>
      </c>
      <c r="N208" s="1">
        <f>IF(SUMPRODUCT(--ISNUMBER(SEARCH({"nasdaq.com","bloomberg.com","wsj.com","seekingalpha.com","valuewalk.com","reuters.com","forbes.com","marketwatch.com","investopedia.com","businessinsider.com","analystratings.com"},B208)))&gt;0,1,0)</f>
        <v>1</v>
      </c>
      <c r="O208" t="s">
        <v>1302</v>
      </c>
    </row>
    <row r="209" spans="1:15" x14ac:dyDescent="0.35">
      <c r="A209">
        <v>0.18181818181818199</v>
      </c>
      <c r="B209" t="s">
        <v>73</v>
      </c>
      <c r="D209">
        <v>20161020210000</v>
      </c>
      <c r="E209" s="1">
        <f>IF(SUMPRODUCT(--ISNUMBER(SEARCH({"ECON_EARNINGSREPORT","ECON_STOCKMARKET"},C209)))&gt;0,1,0)</f>
        <v>0</v>
      </c>
      <c r="F209" s="1">
        <f>IF(SUMPRODUCT(--ISNUMBER(SEARCH({"ENV_"},C209)))&gt;0,1,0)</f>
        <v>0</v>
      </c>
      <c r="G209" s="1">
        <f>IF(SUMPRODUCT(--ISNUMBER(SEARCH({"DISCRIMINATION","HARASSMENT","HATE_SPEECH","GENDER_VIOLENCE"},C209)))&gt;0,1,0)</f>
        <v>0</v>
      </c>
      <c r="H209" s="1">
        <f>IF(SUMPRODUCT(--ISNUMBER(SEARCH({"LEGALIZE","LEGISLATION","TRIAL"},C209)))&gt;0,1,0)</f>
        <v>0</v>
      </c>
      <c r="I209" s="1">
        <f>IF(SUMPRODUCT(--ISNUMBER(SEARCH({"LEADER"},C209)))&gt;0,1,0)</f>
        <v>0</v>
      </c>
      <c r="J209" t="str">
        <f t="shared" si="12"/>
        <v>2016</v>
      </c>
      <c r="K209" t="str">
        <f t="shared" si="13"/>
        <v>10</v>
      </c>
      <c r="L209" t="str">
        <f t="shared" si="14"/>
        <v>20</v>
      </c>
      <c r="M209" s="2">
        <f t="shared" si="15"/>
        <v>42663.875</v>
      </c>
      <c r="N209" s="1">
        <f>IF(SUMPRODUCT(--ISNUMBER(SEARCH({"nasdaq.com","bloomberg.com","wsj.com","seekingalpha.com","valuewalk.com","reuters.com","forbes.com","marketwatch.com","investopedia.com","businessinsider.com","analystratings.com"},B209)))&gt;0,1,0)</f>
        <v>0</v>
      </c>
      <c r="O209" t="s">
        <v>1302</v>
      </c>
    </row>
    <row r="210" spans="1:15" x14ac:dyDescent="0.35">
      <c r="A210">
        <v>-2.0408163265306101</v>
      </c>
      <c r="B210" t="s">
        <v>203</v>
      </c>
      <c r="D210">
        <v>20161020210000</v>
      </c>
      <c r="E210" s="1">
        <f>IF(SUMPRODUCT(--ISNUMBER(SEARCH({"ECON_EARNINGSREPORT","ECON_STOCKMARKET"},C210)))&gt;0,1,0)</f>
        <v>0</v>
      </c>
      <c r="F210" s="1">
        <f>IF(SUMPRODUCT(--ISNUMBER(SEARCH({"ENV_"},C210)))&gt;0,1,0)</f>
        <v>0</v>
      </c>
      <c r="G210" s="1">
        <f>IF(SUMPRODUCT(--ISNUMBER(SEARCH({"DISCRIMINATION","HARASSMENT","HATE_SPEECH","GENDER_VIOLENCE"},C210)))&gt;0,1,0)</f>
        <v>0</v>
      </c>
      <c r="H210" s="1">
        <f>IF(SUMPRODUCT(--ISNUMBER(SEARCH({"LEGALIZE","LEGISLATION","TRIAL"},C210)))&gt;0,1,0)</f>
        <v>0</v>
      </c>
      <c r="I210" s="1">
        <f>IF(SUMPRODUCT(--ISNUMBER(SEARCH({"LEADER"},C210)))&gt;0,1,0)</f>
        <v>0</v>
      </c>
      <c r="J210" t="str">
        <f t="shared" si="12"/>
        <v>2016</v>
      </c>
      <c r="K210" t="str">
        <f t="shared" si="13"/>
        <v>10</v>
      </c>
      <c r="L210" t="str">
        <f t="shared" si="14"/>
        <v>20</v>
      </c>
      <c r="M210" s="2">
        <f t="shared" si="15"/>
        <v>42663.875</v>
      </c>
      <c r="N210" s="1">
        <f>IF(SUMPRODUCT(--ISNUMBER(SEARCH({"nasdaq.com","bloomberg.com","wsj.com","seekingalpha.com","valuewalk.com","reuters.com","forbes.com","marketwatch.com","investopedia.com","businessinsider.com","analystratings.com"},B210)))&gt;0,1,0)</f>
        <v>1</v>
      </c>
      <c r="O210" t="s">
        <v>1302</v>
      </c>
    </row>
    <row r="211" spans="1:15" x14ac:dyDescent="0.35">
      <c r="A211">
        <v>-2.6785714285714302</v>
      </c>
      <c r="B211" t="s">
        <v>31</v>
      </c>
      <c r="D211">
        <v>20161020210000</v>
      </c>
      <c r="E211" s="1">
        <f>IF(SUMPRODUCT(--ISNUMBER(SEARCH({"ECON_EARNINGSREPORT","ECON_STOCKMARKET"},C211)))&gt;0,1,0)</f>
        <v>0</v>
      </c>
      <c r="F211" s="1">
        <f>IF(SUMPRODUCT(--ISNUMBER(SEARCH({"ENV_"},C211)))&gt;0,1,0)</f>
        <v>0</v>
      </c>
      <c r="G211" s="1">
        <f>IF(SUMPRODUCT(--ISNUMBER(SEARCH({"DISCRIMINATION","HARASSMENT","HATE_SPEECH","GENDER_VIOLENCE"},C211)))&gt;0,1,0)</f>
        <v>0</v>
      </c>
      <c r="H211" s="1">
        <f>IF(SUMPRODUCT(--ISNUMBER(SEARCH({"LEGALIZE","LEGISLATION","TRIAL"},C211)))&gt;0,1,0)</f>
        <v>0</v>
      </c>
      <c r="I211" s="1">
        <f>IF(SUMPRODUCT(--ISNUMBER(SEARCH({"LEADER"},C211)))&gt;0,1,0)</f>
        <v>0</v>
      </c>
      <c r="J211" t="str">
        <f t="shared" si="12"/>
        <v>2016</v>
      </c>
      <c r="K211" t="str">
        <f t="shared" si="13"/>
        <v>10</v>
      </c>
      <c r="L211" t="str">
        <f t="shared" si="14"/>
        <v>20</v>
      </c>
      <c r="M211" s="2">
        <f t="shared" si="15"/>
        <v>42663.875</v>
      </c>
      <c r="N211" s="1">
        <f>IF(SUMPRODUCT(--ISNUMBER(SEARCH({"nasdaq.com","bloomberg.com","wsj.com","seekingalpha.com","valuewalk.com","reuters.com","forbes.com","marketwatch.com","investopedia.com","businessinsider.com","analystratings.com"},B211)))&gt;0,1,0)</f>
        <v>0</v>
      </c>
      <c r="O211" t="s">
        <v>1302</v>
      </c>
    </row>
    <row r="212" spans="1:15" x14ac:dyDescent="0.35">
      <c r="A212">
        <v>2.2727272727272698</v>
      </c>
      <c r="B212" t="s">
        <v>12</v>
      </c>
      <c r="D212">
        <v>20160818233000</v>
      </c>
      <c r="E212" s="1">
        <f>IF(SUMPRODUCT(--ISNUMBER(SEARCH({"ECON_EARNINGSREPORT","ECON_STOCKMARKET"},C212)))&gt;0,1,0)</f>
        <v>0</v>
      </c>
      <c r="F212" s="1">
        <f>IF(SUMPRODUCT(--ISNUMBER(SEARCH({"ENV_"},C212)))&gt;0,1,0)</f>
        <v>0</v>
      </c>
      <c r="G212" s="1">
        <f>IF(SUMPRODUCT(--ISNUMBER(SEARCH({"DISCRIMINATION","HARASSMENT","HATE_SPEECH","GENDER_VIOLENCE"},C212)))&gt;0,1,0)</f>
        <v>0</v>
      </c>
      <c r="H212" s="1">
        <f>IF(SUMPRODUCT(--ISNUMBER(SEARCH({"LEGALIZE","LEGISLATION","TRIAL"},C212)))&gt;0,1,0)</f>
        <v>0</v>
      </c>
      <c r="I212" s="1">
        <f>IF(SUMPRODUCT(--ISNUMBER(SEARCH({"LEADER"},C212)))&gt;0,1,0)</f>
        <v>0</v>
      </c>
      <c r="J212" t="str">
        <f t="shared" si="12"/>
        <v>2016</v>
      </c>
      <c r="K212" t="str">
        <f t="shared" si="13"/>
        <v>08</v>
      </c>
      <c r="L212" t="str">
        <f t="shared" si="14"/>
        <v>18</v>
      </c>
      <c r="M212" s="2">
        <f t="shared" si="15"/>
        <v>42600.979166666664</v>
      </c>
      <c r="N212" s="1">
        <f>IF(SUMPRODUCT(--ISNUMBER(SEARCH({"nasdaq.com","bloomberg.com","wsj.com","seekingalpha.com","valuewalk.com","reuters.com","forbes.com","marketwatch.com","investopedia.com","businessinsider.com","analystratings.com"},B212)))&gt;0,1,0)</f>
        <v>1</v>
      </c>
      <c r="O212" t="s">
        <v>1302</v>
      </c>
    </row>
    <row r="213" spans="1:15" x14ac:dyDescent="0.35">
      <c r="A213">
        <v>-1.3698630136986301</v>
      </c>
      <c r="B213" t="s">
        <v>203</v>
      </c>
      <c r="C213" t="s">
        <v>204</v>
      </c>
      <c r="D213">
        <v>20161020220000</v>
      </c>
      <c r="E213" s="1">
        <f>IF(SUMPRODUCT(--ISNUMBER(SEARCH({"ECON_EARNINGSREPORT","ECON_STOCKMARKET"},C213)))&gt;0,1,0)</f>
        <v>0</v>
      </c>
      <c r="F213" s="1">
        <f>IF(SUMPRODUCT(--ISNUMBER(SEARCH({"ENV_"},C213)))&gt;0,1,0)</f>
        <v>0</v>
      </c>
      <c r="G213" s="1">
        <f>IF(SUMPRODUCT(--ISNUMBER(SEARCH({"DISCRIMINATION","HARASSMENT","HATE_SPEECH","GENDER_VIOLENCE"},C213)))&gt;0,1,0)</f>
        <v>0</v>
      </c>
      <c r="H213" s="1">
        <f>IF(SUMPRODUCT(--ISNUMBER(SEARCH({"LEGALIZE","LEGISLATION","TRIAL"},C213)))&gt;0,1,0)</f>
        <v>0</v>
      </c>
      <c r="I213" s="1">
        <f>IF(SUMPRODUCT(--ISNUMBER(SEARCH({"LEADER"},C213)))&gt;0,1,0)</f>
        <v>0</v>
      </c>
      <c r="J213" t="str">
        <f t="shared" si="12"/>
        <v>2016</v>
      </c>
      <c r="K213" t="str">
        <f t="shared" si="13"/>
        <v>10</v>
      </c>
      <c r="L213" t="str">
        <f t="shared" si="14"/>
        <v>20</v>
      </c>
      <c r="M213" s="2">
        <f t="shared" si="15"/>
        <v>42663.916666666664</v>
      </c>
      <c r="N213" s="1">
        <f>IF(SUMPRODUCT(--ISNUMBER(SEARCH({"nasdaq.com","bloomberg.com","wsj.com","seekingalpha.com","valuewalk.com","reuters.com","forbes.com","marketwatch.com","investopedia.com","businessinsider.com","analystratings.com"},B213)))&gt;0,1,0)</f>
        <v>1</v>
      </c>
      <c r="O213" t="s">
        <v>1302</v>
      </c>
    </row>
    <row r="214" spans="1:15" x14ac:dyDescent="0.35">
      <c r="A214">
        <v>2.9644268774703599</v>
      </c>
      <c r="B214" t="s">
        <v>205</v>
      </c>
      <c r="C214" t="s">
        <v>206</v>
      </c>
      <c r="D214">
        <v>20160814080000</v>
      </c>
      <c r="E214" s="1">
        <f>IF(SUMPRODUCT(--ISNUMBER(SEARCH({"ECON_EARNINGSREPORT","ECON_STOCKMARKET"},C214)))&gt;0,1,0)</f>
        <v>0</v>
      </c>
      <c r="F214" s="1">
        <f>IF(SUMPRODUCT(--ISNUMBER(SEARCH({"ENV_"},C214)))&gt;0,1,0)</f>
        <v>0</v>
      </c>
      <c r="G214" s="1">
        <f>IF(SUMPRODUCT(--ISNUMBER(SEARCH({"DISCRIMINATION","HARASSMENT","HATE_SPEECH","GENDER_VIOLENCE"},C214)))&gt;0,1,0)</f>
        <v>0</v>
      </c>
      <c r="H214" s="1">
        <f>IF(SUMPRODUCT(--ISNUMBER(SEARCH({"LEGALIZE","LEGISLATION","TRIAL"},C214)))&gt;0,1,0)</f>
        <v>0</v>
      </c>
      <c r="I214" s="1">
        <f>IF(SUMPRODUCT(--ISNUMBER(SEARCH({"LEADER"},C214)))&gt;0,1,0)</f>
        <v>0</v>
      </c>
      <c r="J214" t="str">
        <f t="shared" si="12"/>
        <v>2016</v>
      </c>
      <c r="K214" t="str">
        <f t="shared" si="13"/>
        <v>08</v>
      </c>
      <c r="L214" t="str">
        <f t="shared" si="14"/>
        <v>14</v>
      </c>
      <c r="M214" s="2">
        <f t="shared" si="15"/>
        <v>42596.333333333336</v>
      </c>
      <c r="N214" s="1">
        <f>IF(SUMPRODUCT(--ISNUMBER(SEARCH({"nasdaq.com","bloomberg.com","wsj.com","seekingalpha.com","valuewalk.com","reuters.com","forbes.com","marketwatch.com","investopedia.com","businessinsider.com","analystratings.com"},B214)))&gt;0,1,0)</f>
        <v>0</v>
      </c>
      <c r="O214" t="s">
        <v>1302</v>
      </c>
    </row>
    <row r="215" spans="1:15" x14ac:dyDescent="0.35">
      <c r="A215">
        <v>2.8537455410225898</v>
      </c>
      <c r="B215" t="s">
        <v>70</v>
      </c>
      <c r="C215" t="s">
        <v>207</v>
      </c>
      <c r="D215">
        <v>20160914073000</v>
      </c>
      <c r="E215" s="1">
        <f>IF(SUMPRODUCT(--ISNUMBER(SEARCH({"ECON_EARNINGSREPORT","ECON_STOCKMARKET"},C215)))&gt;0,1,0)</f>
        <v>1</v>
      </c>
      <c r="F215" s="1">
        <f>IF(SUMPRODUCT(--ISNUMBER(SEARCH({"ENV_"},C215)))&gt;0,1,0)</f>
        <v>0</v>
      </c>
      <c r="G215" s="1">
        <f>IF(SUMPRODUCT(--ISNUMBER(SEARCH({"DISCRIMINATION","HARASSMENT","HATE_SPEECH","GENDER_VIOLENCE"},C215)))&gt;0,1,0)</f>
        <v>0</v>
      </c>
      <c r="H215" s="1">
        <f>IF(SUMPRODUCT(--ISNUMBER(SEARCH({"LEGALIZE","LEGISLATION","TRIAL"},C215)))&gt;0,1,0)</f>
        <v>0</v>
      </c>
      <c r="I215" s="1">
        <f>IF(SUMPRODUCT(--ISNUMBER(SEARCH({"LEADER"},C215)))&gt;0,1,0)</f>
        <v>0</v>
      </c>
      <c r="J215" t="str">
        <f t="shared" si="12"/>
        <v>2016</v>
      </c>
      <c r="K215" t="str">
        <f t="shared" si="13"/>
        <v>09</v>
      </c>
      <c r="L215" t="str">
        <f t="shared" si="14"/>
        <v>14</v>
      </c>
      <c r="M215" s="2">
        <f t="shared" si="15"/>
        <v>42627.3125</v>
      </c>
      <c r="N215" s="1">
        <f>IF(SUMPRODUCT(--ISNUMBER(SEARCH({"nasdaq.com","bloomberg.com","wsj.com","seekingalpha.com","valuewalk.com","reuters.com","forbes.com","marketwatch.com","investopedia.com","businessinsider.com","analystratings.com"},B215)))&gt;0,1,0)</f>
        <v>0</v>
      </c>
      <c r="O215" t="s">
        <v>1302</v>
      </c>
    </row>
    <row r="216" spans="1:15" x14ac:dyDescent="0.35">
      <c r="A216">
        <v>0.83102493074792205</v>
      </c>
      <c r="B216" t="s">
        <v>101</v>
      </c>
      <c r="C216" t="s">
        <v>208</v>
      </c>
      <c r="D216">
        <v>20160818180000</v>
      </c>
      <c r="E216" s="1">
        <f>IF(SUMPRODUCT(--ISNUMBER(SEARCH({"ECON_EARNINGSREPORT","ECON_STOCKMARKET"},C216)))&gt;0,1,0)</f>
        <v>0</v>
      </c>
      <c r="F216" s="1">
        <f>IF(SUMPRODUCT(--ISNUMBER(SEARCH({"ENV_"},C216)))&gt;0,1,0)</f>
        <v>0</v>
      </c>
      <c r="G216" s="1">
        <f>IF(SUMPRODUCT(--ISNUMBER(SEARCH({"DISCRIMINATION","HARASSMENT","HATE_SPEECH","GENDER_VIOLENCE"},C216)))&gt;0,1,0)</f>
        <v>0</v>
      </c>
      <c r="H216" s="1">
        <f>IF(SUMPRODUCT(--ISNUMBER(SEARCH({"LEGALIZE","LEGISLATION","TRIAL"},C216)))&gt;0,1,0)</f>
        <v>0</v>
      </c>
      <c r="I216" s="1">
        <f>IF(SUMPRODUCT(--ISNUMBER(SEARCH({"LEADER"},C216)))&gt;0,1,0)</f>
        <v>0</v>
      </c>
      <c r="J216" t="str">
        <f t="shared" si="12"/>
        <v>2016</v>
      </c>
      <c r="K216" t="str">
        <f t="shared" si="13"/>
        <v>08</v>
      </c>
      <c r="L216" t="str">
        <f t="shared" si="14"/>
        <v>18</v>
      </c>
      <c r="M216" s="2">
        <f t="shared" si="15"/>
        <v>42600.75</v>
      </c>
      <c r="N216" s="1">
        <f>IF(SUMPRODUCT(--ISNUMBER(SEARCH({"nasdaq.com","bloomberg.com","wsj.com","seekingalpha.com","valuewalk.com","reuters.com","forbes.com","marketwatch.com","investopedia.com","businessinsider.com","analystratings.com"},B216)))&gt;0,1,0)</f>
        <v>0</v>
      </c>
      <c r="O216" t="s">
        <v>1302</v>
      </c>
    </row>
    <row r="217" spans="1:15" x14ac:dyDescent="0.35">
      <c r="A217">
        <v>0.47393364928909998</v>
      </c>
      <c r="B217" t="s">
        <v>92</v>
      </c>
      <c r="C217" t="s">
        <v>209</v>
      </c>
      <c r="D217">
        <v>20160820011500</v>
      </c>
      <c r="E217" s="1">
        <f>IF(SUMPRODUCT(--ISNUMBER(SEARCH({"ECON_EARNINGSREPORT","ECON_STOCKMARKET"},C217)))&gt;0,1,0)</f>
        <v>0</v>
      </c>
      <c r="F217" s="1">
        <f>IF(SUMPRODUCT(--ISNUMBER(SEARCH({"ENV_"},C217)))&gt;0,1,0)</f>
        <v>0</v>
      </c>
      <c r="G217" s="1">
        <f>IF(SUMPRODUCT(--ISNUMBER(SEARCH({"DISCRIMINATION","HARASSMENT","HATE_SPEECH","GENDER_VIOLENCE"},C217)))&gt;0,1,0)</f>
        <v>0</v>
      </c>
      <c r="H217" s="1">
        <f>IF(SUMPRODUCT(--ISNUMBER(SEARCH({"LEGALIZE","LEGISLATION","TRIAL"},C217)))&gt;0,1,0)</f>
        <v>0</v>
      </c>
      <c r="I217" s="1">
        <f>IF(SUMPRODUCT(--ISNUMBER(SEARCH({"LEADER"},C217)))&gt;0,1,0)</f>
        <v>0</v>
      </c>
      <c r="J217" t="str">
        <f t="shared" si="12"/>
        <v>2016</v>
      </c>
      <c r="K217" t="str">
        <f t="shared" si="13"/>
        <v>08</v>
      </c>
      <c r="L217" t="str">
        <f t="shared" si="14"/>
        <v>20</v>
      </c>
      <c r="M217" s="2">
        <f t="shared" si="15"/>
        <v>42602.052083333336</v>
      </c>
      <c r="N217" s="1">
        <f>IF(SUMPRODUCT(--ISNUMBER(SEARCH({"nasdaq.com","bloomberg.com","wsj.com","seekingalpha.com","valuewalk.com","reuters.com","forbes.com","marketwatch.com","investopedia.com","businessinsider.com","analystratings.com"},B217)))&gt;0,1,0)</f>
        <v>0</v>
      </c>
      <c r="O217" t="s">
        <v>1302</v>
      </c>
    </row>
    <row r="218" spans="1:15" x14ac:dyDescent="0.35">
      <c r="A218">
        <v>3.6144578313253</v>
      </c>
      <c r="B218" t="s">
        <v>12</v>
      </c>
      <c r="C218" t="s">
        <v>210</v>
      </c>
      <c r="D218">
        <v>20161020224500</v>
      </c>
      <c r="E218" s="1">
        <f>IF(SUMPRODUCT(--ISNUMBER(SEARCH({"ECON_EARNINGSREPORT","ECON_STOCKMARKET"},C218)))&gt;0,1,0)</f>
        <v>1</v>
      </c>
      <c r="F218" s="1">
        <f>IF(SUMPRODUCT(--ISNUMBER(SEARCH({"ENV_"},C218)))&gt;0,1,0)</f>
        <v>1</v>
      </c>
      <c r="G218" s="1">
        <f>IF(SUMPRODUCT(--ISNUMBER(SEARCH({"DISCRIMINATION","HARASSMENT","HATE_SPEECH","GENDER_VIOLENCE"},C218)))&gt;0,1,0)</f>
        <v>0</v>
      </c>
      <c r="H218" s="1">
        <f>IF(SUMPRODUCT(--ISNUMBER(SEARCH({"LEGALIZE","LEGISLATION","TRIAL"},C218)))&gt;0,1,0)</f>
        <v>0</v>
      </c>
      <c r="I218" s="1">
        <f>IF(SUMPRODUCT(--ISNUMBER(SEARCH({"LEADER"},C218)))&gt;0,1,0)</f>
        <v>0</v>
      </c>
      <c r="J218" t="str">
        <f t="shared" si="12"/>
        <v>2016</v>
      </c>
      <c r="K218" t="str">
        <f t="shared" si="13"/>
        <v>10</v>
      </c>
      <c r="L218" t="str">
        <f t="shared" si="14"/>
        <v>20</v>
      </c>
      <c r="M218" s="2">
        <f t="shared" si="15"/>
        <v>42663.947916666664</v>
      </c>
      <c r="N218" s="1">
        <f>IF(SUMPRODUCT(--ISNUMBER(SEARCH({"nasdaq.com","bloomberg.com","wsj.com","seekingalpha.com","valuewalk.com","reuters.com","forbes.com","marketwatch.com","investopedia.com","businessinsider.com","analystratings.com"},B218)))&gt;0,1,0)</f>
        <v>1</v>
      </c>
      <c r="O218" t="s">
        <v>1302</v>
      </c>
    </row>
    <row r="219" spans="1:15" x14ac:dyDescent="0.35">
      <c r="A219">
        <v>1.3218390804597699</v>
      </c>
      <c r="B219" t="s">
        <v>12</v>
      </c>
      <c r="C219" t="s">
        <v>211</v>
      </c>
      <c r="D219">
        <v>20161020224500</v>
      </c>
      <c r="E219" s="1">
        <f>IF(SUMPRODUCT(--ISNUMBER(SEARCH({"ECON_EARNINGSREPORT","ECON_STOCKMARKET"},C219)))&gt;0,1,0)</f>
        <v>1</v>
      </c>
      <c r="F219" s="1">
        <f>IF(SUMPRODUCT(--ISNUMBER(SEARCH({"ENV_"},C219)))&gt;0,1,0)</f>
        <v>1</v>
      </c>
      <c r="G219" s="1">
        <f>IF(SUMPRODUCT(--ISNUMBER(SEARCH({"DISCRIMINATION","HARASSMENT","HATE_SPEECH","GENDER_VIOLENCE"},C219)))&gt;0,1,0)</f>
        <v>0</v>
      </c>
      <c r="H219" s="1">
        <f>IF(SUMPRODUCT(--ISNUMBER(SEARCH({"LEGALIZE","LEGISLATION","TRIAL"},C219)))&gt;0,1,0)</f>
        <v>0</v>
      </c>
      <c r="I219" s="1">
        <f>IF(SUMPRODUCT(--ISNUMBER(SEARCH({"LEADER"},C219)))&gt;0,1,0)</f>
        <v>0</v>
      </c>
      <c r="J219" t="str">
        <f t="shared" si="12"/>
        <v>2016</v>
      </c>
      <c r="K219" t="str">
        <f t="shared" si="13"/>
        <v>10</v>
      </c>
      <c r="L219" t="str">
        <f t="shared" si="14"/>
        <v>20</v>
      </c>
      <c r="M219" s="2">
        <f t="shared" si="15"/>
        <v>42663.947916666664</v>
      </c>
      <c r="N219" s="1">
        <f>IF(SUMPRODUCT(--ISNUMBER(SEARCH({"nasdaq.com","bloomberg.com","wsj.com","seekingalpha.com","valuewalk.com","reuters.com","forbes.com","marketwatch.com","investopedia.com","businessinsider.com","analystratings.com"},B219)))&gt;0,1,0)</f>
        <v>1</v>
      </c>
      <c r="O219" t="s">
        <v>1302</v>
      </c>
    </row>
    <row r="220" spans="1:15" x14ac:dyDescent="0.35">
      <c r="A220">
        <v>-0.45045045045045001</v>
      </c>
      <c r="B220" t="s">
        <v>4</v>
      </c>
      <c r="C220" t="s">
        <v>142</v>
      </c>
      <c r="D220">
        <v>20160920180000</v>
      </c>
      <c r="E220" s="1">
        <f>IF(SUMPRODUCT(--ISNUMBER(SEARCH({"ECON_EARNINGSREPORT","ECON_STOCKMARKET"},C220)))&gt;0,1,0)</f>
        <v>1</v>
      </c>
      <c r="F220" s="1">
        <f>IF(SUMPRODUCT(--ISNUMBER(SEARCH({"ENV_"},C220)))&gt;0,1,0)</f>
        <v>0</v>
      </c>
      <c r="G220" s="1">
        <f>IF(SUMPRODUCT(--ISNUMBER(SEARCH({"DISCRIMINATION","HARASSMENT","HATE_SPEECH","GENDER_VIOLENCE"},C220)))&gt;0,1,0)</f>
        <v>0</v>
      </c>
      <c r="H220" s="1">
        <f>IF(SUMPRODUCT(--ISNUMBER(SEARCH({"LEGALIZE","LEGISLATION","TRIAL"},C220)))&gt;0,1,0)</f>
        <v>0</v>
      </c>
      <c r="I220" s="1">
        <f>IF(SUMPRODUCT(--ISNUMBER(SEARCH({"LEADER"},C220)))&gt;0,1,0)</f>
        <v>0</v>
      </c>
      <c r="J220" t="str">
        <f t="shared" si="12"/>
        <v>2016</v>
      </c>
      <c r="K220" t="str">
        <f t="shared" si="13"/>
        <v>09</v>
      </c>
      <c r="L220" t="str">
        <f t="shared" si="14"/>
        <v>20</v>
      </c>
      <c r="M220" s="2">
        <f t="shared" si="15"/>
        <v>42633.75</v>
      </c>
      <c r="N220" s="1">
        <f>IF(SUMPRODUCT(--ISNUMBER(SEARCH({"nasdaq.com","bloomberg.com","wsj.com","seekingalpha.com","valuewalk.com","reuters.com","forbes.com","marketwatch.com","investopedia.com","businessinsider.com","analystratings.com"},B220)))&gt;0,1,0)</f>
        <v>0</v>
      </c>
      <c r="O220" t="s">
        <v>1302</v>
      </c>
    </row>
    <row r="221" spans="1:15" x14ac:dyDescent="0.35">
      <c r="A221">
        <v>-2</v>
      </c>
      <c r="B221" t="s">
        <v>212</v>
      </c>
      <c r="D221">
        <v>20161020211500</v>
      </c>
      <c r="E221" s="1">
        <f>IF(SUMPRODUCT(--ISNUMBER(SEARCH({"ECON_EARNINGSREPORT","ECON_STOCKMARKET"},C221)))&gt;0,1,0)</f>
        <v>0</v>
      </c>
      <c r="F221" s="1">
        <f>IF(SUMPRODUCT(--ISNUMBER(SEARCH({"ENV_"},C221)))&gt;0,1,0)</f>
        <v>0</v>
      </c>
      <c r="G221" s="1">
        <f>IF(SUMPRODUCT(--ISNUMBER(SEARCH({"DISCRIMINATION","HARASSMENT","HATE_SPEECH","GENDER_VIOLENCE"},C221)))&gt;0,1,0)</f>
        <v>0</v>
      </c>
      <c r="H221" s="1">
        <f>IF(SUMPRODUCT(--ISNUMBER(SEARCH({"LEGALIZE","LEGISLATION","TRIAL"},C221)))&gt;0,1,0)</f>
        <v>0</v>
      </c>
      <c r="I221" s="1">
        <f>IF(SUMPRODUCT(--ISNUMBER(SEARCH({"LEADER"},C221)))&gt;0,1,0)</f>
        <v>0</v>
      </c>
      <c r="J221" t="str">
        <f t="shared" si="12"/>
        <v>2016</v>
      </c>
      <c r="K221" t="str">
        <f t="shared" si="13"/>
        <v>10</v>
      </c>
      <c r="L221" t="str">
        <f t="shared" si="14"/>
        <v>20</v>
      </c>
      <c r="M221" s="2">
        <f t="shared" si="15"/>
        <v>42663.885416666664</v>
      </c>
      <c r="N221" s="1">
        <f>IF(SUMPRODUCT(--ISNUMBER(SEARCH({"nasdaq.com","bloomberg.com","wsj.com","seekingalpha.com","valuewalk.com","reuters.com","forbes.com","marketwatch.com","investopedia.com","businessinsider.com","analystratings.com"},B221)))&gt;0,1,0)</f>
        <v>0</v>
      </c>
      <c r="O221" t="s">
        <v>1302</v>
      </c>
    </row>
    <row r="222" spans="1:15" x14ac:dyDescent="0.35">
      <c r="A222">
        <v>-1.74672489082969</v>
      </c>
      <c r="B222" t="s">
        <v>31</v>
      </c>
      <c r="C222" t="s">
        <v>204</v>
      </c>
      <c r="D222">
        <v>20161020211500</v>
      </c>
      <c r="E222" s="1">
        <f>IF(SUMPRODUCT(--ISNUMBER(SEARCH({"ECON_EARNINGSREPORT","ECON_STOCKMARKET"},C222)))&gt;0,1,0)</f>
        <v>0</v>
      </c>
      <c r="F222" s="1">
        <f>IF(SUMPRODUCT(--ISNUMBER(SEARCH({"ENV_"},C222)))&gt;0,1,0)</f>
        <v>0</v>
      </c>
      <c r="G222" s="1">
        <f>IF(SUMPRODUCT(--ISNUMBER(SEARCH({"DISCRIMINATION","HARASSMENT","HATE_SPEECH","GENDER_VIOLENCE"},C222)))&gt;0,1,0)</f>
        <v>0</v>
      </c>
      <c r="H222" s="1">
        <f>IF(SUMPRODUCT(--ISNUMBER(SEARCH({"LEGALIZE","LEGISLATION","TRIAL"},C222)))&gt;0,1,0)</f>
        <v>0</v>
      </c>
      <c r="I222" s="1">
        <f>IF(SUMPRODUCT(--ISNUMBER(SEARCH({"LEADER"},C222)))&gt;0,1,0)</f>
        <v>0</v>
      </c>
      <c r="J222" t="str">
        <f t="shared" si="12"/>
        <v>2016</v>
      </c>
      <c r="K222" t="str">
        <f t="shared" si="13"/>
        <v>10</v>
      </c>
      <c r="L222" t="str">
        <f t="shared" si="14"/>
        <v>20</v>
      </c>
      <c r="M222" s="2">
        <f t="shared" si="15"/>
        <v>42663.885416666664</v>
      </c>
      <c r="N222" s="1">
        <f>IF(SUMPRODUCT(--ISNUMBER(SEARCH({"nasdaq.com","bloomberg.com","wsj.com","seekingalpha.com","valuewalk.com","reuters.com","forbes.com","marketwatch.com","investopedia.com","businessinsider.com","analystratings.com"},B222)))&gt;0,1,0)</f>
        <v>0</v>
      </c>
      <c r="O222" t="s">
        <v>1302</v>
      </c>
    </row>
    <row r="223" spans="1:15" x14ac:dyDescent="0.35">
      <c r="A223">
        <v>1.1235955056179801</v>
      </c>
      <c r="B223" t="s">
        <v>213</v>
      </c>
      <c r="C223" t="s">
        <v>214</v>
      </c>
      <c r="D223">
        <v>20161008220000</v>
      </c>
      <c r="E223" s="1">
        <f>IF(SUMPRODUCT(--ISNUMBER(SEARCH({"ECON_EARNINGSREPORT","ECON_STOCKMARKET"},C223)))&gt;0,1,0)</f>
        <v>0</v>
      </c>
      <c r="F223" s="1">
        <f>IF(SUMPRODUCT(--ISNUMBER(SEARCH({"ENV_"},C223)))&gt;0,1,0)</f>
        <v>0</v>
      </c>
      <c r="G223" s="1">
        <f>IF(SUMPRODUCT(--ISNUMBER(SEARCH({"DISCRIMINATION","HARASSMENT","HATE_SPEECH","GENDER_VIOLENCE"},C223)))&gt;0,1,0)</f>
        <v>0</v>
      </c>
      <c r="H223" s="1">
        <f>IF(SUMPRODUCT(--ISNUMBER(SEARCH({"LEGALIZE","LEGISLATION","TRIAL"},C223)))&gt;0,1,0)</f>
        <v>0</v>
      </c>
      <c r="I223" s="1">
        <f>IF(SUMPRODUCT(--ISNUMBER(SEARCH({"LEADER"},C223)))&gt;0,1,0)</f>
        <v>0</v>
      </c>
      <c r="J223" t="str">
        <f t="shared" si="12"/>
        <v>2016</v>
      </c>
      <c r="K223" t="str">
        <f t="shared" si="13"/>
        <v>10</v>
      </c>
      <c r="L223" t="str">
        <f t="shared" si="14"/>
        <v>08</v>
      </c>
      <c r="M223" s="2">
        <f t="shared" si="15"/>
        <v>42651.916666666664</v>
      </c>
      <c r="N223" s="1">
        <f>IF(SUMPRODUCT(--ISNUMBER(SEARCH({"nasdaq.com","bloomberg.com","wsj.com","seekingalpha.com","valuewalk.com","reuters.com","forbes.com","marketwatch.com","investopedia.com","businessinsider.com","analystratings.com"},B223)))&gt;0,1,0)</f>
        <v>0</v>
      </c>
      <c r="O223" t="s">
        <v>1302</v>
      </c>
    </row>
    <row r="224" spans="1:15" x14ac:dyDescent="0.35">
      <c r="A224">
        <v>-2</v>
      </c>
      <c r="B224" t="s">
        <v>203</v>
      </c>
      <c r="D224">
        <v>20161020213000</v>
      </c>
      <c r="E224" s="1">
        <f>IF(SUMPRODUCT(--ISNUMBER(SEARCH({"ECON_EARNINGSREPORT","ECON_STOCKMARKET"},C224)))&gt;0,1,0)</f>
        <v>0</v>
      </c>
      <c r="F224" s="1">
        <f>IF(SUMPRODUCT(--ISNUMBER(SEARCH({"ENV_"},C224)))&gt;0,1,0)</f>
        <v>0</v>
      </c>
      <c r="G224" s="1">
        <f>IF(SUMPRODUCT(--ISNUMBER(SEARCH({"DISCRIMINATION","HARASSMENT","HATE_SPEECH","GENDER_VIOLENCE"},C224)))&gt;0,1,0)</f>
        <v>0</v>
      </c>
      <c r="H224" s="1">
        <f>IF(SUMPRODUCT(--ISNUMBER(SEARCH({"LEGALIZE","LEGISLATION","TRIAL"},C224)))&gt;0,1,0)</f>
        <v>0</v>
      </c>
      <c r="I224" s="1">
        <f>IF(SUMPRODUCT(--ISNUMBER(SEARCH({"LEADER"},C224)))&gt;0,1,0)</f>
        <v>0</v>
      </c>
      <c r="J224" t="str">
        <f t="shared" si="12"/>
        <v>2016</v>
      </c>
      <c r="K224" t="str">
        <f t="shared" si="13"/>
        <v>10</v>
      </c>
      <c r="L224" t="str">
        <f t="shared" si="14"/>
        <v>20</v>
      </c>
      <c r="M224" s="2">
        <f t="shared" si="15"/>
        <v>42663.895833333336</v>
      </c>
      <c r="N224" s="1">
        <f>IF(SUMPRODUCT(--ISNUMBER(SEARCH({"nasdaq.com","bloomberg.com","wsj.com","seekingalpha.com","valuewalk.com","reuters.com","forbes.com","marketwatch.com","investopedia.com","businessinsider.com","analystratings.com"},B224)))&gt;0,1,0)</f>
        <v>1</v>
      </c>
      <c r="O224" t="s">
        <v>1302</v>
      </c>
    </row>
    <row r="225" spans="1:15" x14ac:dyDescent="0.35">
      <c r="A225">
        <v>-1.74672489082969</v>
      </c>
      <c r="B225" t="s">
        <v>31</v>
      </c>
      <c r="C225" t="s">
        <v>204</v>
      </c>
      <c r="D225">
        <v>20161020213000</v>
      </c>
      <c r="E225" s="1">
        <f>IF(SUMPRODUCT(--ISNUMBER(SEARCH({"ECON_EARNINGSREPORT","ECON_STOCKMARKET"},C225)))&gt;0,1,0)</f>
        <v>0</v>
      </c>
      <c r="F225" s="1">
        <f>IF(SUMPRODUCT(--ISNUMBER(SEARCH({"ENV_"},C225)))&gt;0,1,0)</f>
        <v>0</v>
      </c>
      <c r="G225" s="1">
        <f>IF(SUMPRODUCT(--ISNUMBER(SEARCH({"DISCRIMINATION","HARASSMENT","HATE_SPEECH","GENDER_VIOLENCE"},C225)))&gt;0,1,0)</f>
        <v>0</v>
      </c>
      <c r="H225" s="1">
        <f>IF(SUMPRODUCT(--ISNUMBER(SEARCH({"LEGALIZE","LEGISLATION","TRIAL"},C225)))&gt;0,1,0)</f>
        <v>0</v>
      </c>
      <c r="I225" s="1">
        <f>IF(SUMPRODUCT(--ISNUMBER(SEARCH({"LEADER"},C225)))&gt;0,1,0)</f>
        <v>0</v>
      </c>
      <c r="J225" t="str">
        <f t="shared" si="12"/>
        <v>2016</v>
      </c>
      <c r="K225" t="str">
        <f t="shared" si="13"/>
        <v>10</v>
      </c>
      <c r="L225" t="str">
        <f t="shared" si="14"/>
        <v>20</v>
      </c>
      <c r="M225" s="2">
        <f t="shared" si="15"/>
        <v>42663.895833333336</v>
      </c>
      <c r="N225" s="1">
        <f>IF(SUMPRODUCT(--ISNUMBER(SEARCH({"nasdaq.com","bloomberg.com","wsj.com","seekingalpha.com","valuewalk.com","reuters.com","forbes.com","marketwatch.com","investopedia.com","businessinsider.com","analystratings.com"},B225)))&gt;0,1,0)</f>
        <v>0</v>
      </c>
      <c r="O225" t="s">
        <v>1302</v>
      </c>
    </row>
    <row r="226" spans="1:15" x14ac:dyDescent="0.35">
      <c r="A226">
        <v>-1.7167381974248901</v>
      </c>
      <c r="B226" t="s">
        <v>31</v>
      </c>
      <c r="C226" t="s">
        <v>204</v>
      </c>
      <c r="D226">
        <v>20161020213000</v>
      </c>
      <c r="E226" s="1">
        <f>IF(SUMPRODUCT(--ISNUMBER(SEARCH({"ECON_EARNINGSREPORT","ECON_STOCKMARKET"},C226)))&gt;0,1,0)</f>
        <v>0</v>
      </c>
      <c r="F226" s="1">
        <f>IF(SUMPRODUCT(--ISNUMBER(SEARCH({"ENV_"},C226)))&gt;0,1,0)</f>
        <v>0</v>
      </c>
      <c r="G226" s="1">
        <f>IF(SUMPRODUCT(--ISNUMBER(SEARCH({"DISCRIMINATION","HARASSMENT","HATE_SPEECH","GENDER_VIOLENCE"},C226)))&gt;0,1,0)</f>
        <v>0</v>
      </c>
      <c r="H226" s="1">
        <f>IF(SUMPRODUCT(--ISNUMBER(SEARCH({"LEGALIZE","LEGISLATION","TRIAL"},C226)))&gt;0,1,0)</f>
        <v>0</v>
      </c>
      <c r="I226" s="1">
        <f>IF(SUMPRODUCT(--ISNUMBER(SEARCH({"LEADER"},C226)))&gt;0,1,0)</f>
        <v>0</v>
      </c>
      <c r="J226" t="str">
        <f t="shared" si="12"/>
        <v>2016</v>
      </c>
      <c r="K226" t="str">
        <f t="shared" si="13"/>
        <v>10</v>
      </c>
      <c r="L226" t="str">
        <f t="shared" si="14"/>
        <v>20</v>
      </c>
      <c r="M226" s="2">
        <f t="shared" si="15"/>
        <v>42663.895833333336</v>
      </c>
      <c r="N226" s="1">
        <f>IF(SUMPRODUCT(--ISNUMBER(SEARCH({"nasdaq.com","bloomberg.com","wsj.com","seekingalpha.com","valuewalk.com","reuters.com","forbes.com","marketwatch.com","investopedia.com","businessinsider.com","analystratings.com"},B226)))&gt;0,1,0)</f>
        <v>0</v>
      </c>
      <c r="O226" t="s">
        <v>1302</v>
      </c>
    </row>
    <row r="227" spans="1:15" x14ac:dyDescent="0.35">
      <c r="A227">
        <v>-1.74672489082969</v>
      </c>
      <c r="B227" t="s">
        <v>31</v>
      </c>
      <c r="C227" t="s">
        <v>204</v>
      </c>
      <c r="D227">
        <v>20161020213000</v>
      </c>
      <c r="E227" s="1">
        <f>IF(SUMPRODUCT(--ISNUMBER(SEARCH({"ECON_EARNINGSREPORT","ECON_STOCKMARKET"},C227)))&gt;0,1,0)</f>
        <v>0</v>
      </c>
      <c r="F227" s="1">
        <f>IF(SUMPRODUCT(--ISNUMBER(SEARCH({"ENV_"},C227)))&gt;0,1,0)</f>
        <v>0</v>
      </c>
      <c r="G227" s="1">
        <f>IF(SUMPRODUCT(--ISNUMBER(SEARCH({"DISCRIMINATION","HARASSMENT","HATE_SPEECH","GENDER_VIOLENCE"},C227)))&gt;0,1,0)</f>
        <v>0</v>
      </c>
      <c r="H227" s="1">
        <f>IF(SUMPRODUCT(--ISNUMBER(SEARCH({"LEGALIZE","LEGISLATION","TRIAL"},C227)))&gt;0,1,0)</f>
        <v>0</v>
      </c>
      <c r="I227" s="1">
        <f>IF(SUMPRODUCT(--ISNUMBER(SEARCH({"LEADER"},C227)))&gt;0,1,0)</f>
        <v>0</v>
      </c>
      <c r="J227" t="str">
        <f t="shared" si="12"/>
        <v>2016</v>
      </c>
      <c r="K227" t="str">
        <f t="shared" si="13"/>
        <v>10</v>
      </c>
      <c r="L227" t="str">
        <f t="shared" si="14"/>
        <v>20</v>
      </c>
      <c r="M227" s="2">
        <f t="shared" si="15"/>
        <v>42663.895833333336</v>
      </c>
      <c r="N227" s="1">
        <f>IF(SUMPRODUCT(--ISNUMBER(SEARCH({"nasdaq.com","bloomberg.com","wsj.com","seekingalpha.com","valuewalk.com","reuters.com","forbes.com","marketwatch.com","investopedia.com","businessinsider.com","analystratings.com"},B227)))&gt;0,1,0)</f>
        <v>0</v>
      </c>
      <c r="O227" t="s">
        <v>1302</v>
      </c>
    </row>
    <row r="228" spans="1:15" x14ac:dyDescent="0.35">
      <c r="A228">
        <v>-1.74672489082969</v>
      </c>
      <c r="B228" t="s">
        <v>31</v>
      </c>
      <c r="C228" t="s">
        <v>204</v>
      </c>
      <c r="D228">
        <v>20161020213000</v>
      </c>
      <c r="E228" s="1">
        <f>IF(SUMPRODUCT(--ISNUMBER(SEARCH({"ECON_EARNINGSREPORT","ECON_STOCKMARKET"},C228)))&gt;0,1,0)</f>
        <v>0</v>
      </c>
      <c r="F228" s="1">
        <f>IF(SUMPRODUCT(--ISNUMBER(SEARCH({"ENV_"},C228)))&gt;0,1,0)</f>
        <v>0</v>
      </c>
      <c r="G228" s="1">
        <f>IF(SUMPRODUCT(--ISNUMBER(SEARCH({"DISCRIMINATION","HARASSMENT","HATE_SPEECH","GENDER_VIOLENCE"},C228)))&gt;0,1,0)</f>
        <v>0</v>
      </c>
      <c r="H228" s="1">
        <f>IF(SUMPRODUCT(--ISNUMBER(SEARCH({"LEGALIZE","LEGISLATION","TRIAL"},C228)))&gt;0,1,0)</f>
        <v>0</v>
      </c>
      <c r="I228" s="1">
        <f>IF(SUMPRODUCT(--ISNUMBER(SEARCH({"LEADER"},C228)))&gt;0,1,0)</f>
        <v>0</v>
      </c>
      <c r="J228" t="str">
        <f t="shared" si="12"/>
        <v>2016</v>
      </c>
      <c r="K228" t="str">
        <f t="shared" si="13"/>
        <v>10</v>
      </c>
      <c r="L228" t="str">
        <f t="shared" si="14"/>
        <v>20</v>
      </c>
      <c r="M228" s="2">
        <f t="shared" si="15"/>
        <v>42663.895833333336</v>
      </c>
      <c r="N228" s="1">
        <f>IF(SUMPRODUCT(--ISNUMBER(SEARCH({"nasdaq.com","bloomberg.com","wsj.com","seekingalpha.com","valuewalk.com","reuters.com","forbes.com","marketwatch.com","investopedia.com","businessinsider.com","analystratings.com"},B228)))&gt;0,1,0)</f>
        <v>0</v>
      </c>
      <c r="O228" t="s">
        <v>1302</v>
      </c>
    </row>
    <row r="229" spans="1:15" x14ac:dyDescent="0.35">
      <c r="A229">
        <v>-1.63934426229508</v>
      </c>
      <c r="B229" t="s">
        <v>31</v>
      </c>
      <c r="C229" t="s">
        <v>204</v>
      </c>
      <c r="D229">
        <v>20161020213000</v>
      </c>
      <c r="E229" s="1">
        <f>IF(SUMPRODUCT(--ISNUMBER(SEARCH({"ECON_EARNINGSREPORT","ECON_STOCKMARKET"},C229)))&gt;0,1,0)</f>
        <v>0</v>
      </c>
      <c r="F229" s="1">
        <f>IF(SUMPRODUCT(--ISNUMBER(SEARCH({"ENV_"},C229)))&gt;0,1,0)</f>
        <v>0</v>
      </c>
      <c r="G229" s="1">
        <f>IF(SUMPRODUCT(--ISNUMBER(SEARCH({"DISCRIMINATION","HARASSMENT","HATE_SPEECH","GENDER_VIOLENCE"},C229)))&gt;0,1,0)</f>
        <v>0</v>
      </c>
      <c r="H229" s="1">
        <f>IF(SUMPRODUCT(--ISNUMBER(SEARCH({"LEGALIZE","LEGISLATION","TRIAL"},C229)))&gt;0,1,0)</f>
        <v>0</v>
      </c>
      <c r="I229" s="1">
        <f>IF(SUMPRODUCT(--ISNUMBER(SEARCH({"LEADER"},C229)))&gt;0,1,0)</f>
        <v>0</v>
      </c>
      <c r="J229" t="str">
        <f t="shared" si="12"/>
        <v>2016</v>
      </c>
      <c r="K229" t="str">
        <f t="shared" si="13"/>
        <v>10</v>
      </c>
      <c r="L229" t="str">
        <f t="shared" si="14"/>
        <v>20</v>
      </c>
      <c r="M229" s="2">
        <f t="shared" si="15"/>
        <v>42663.895833333336</v>
      </c>
      <c r="N229" s="1">
        <f>IF(SUMPRODUCT(--ISNUMBER(SEARCH({"nasdaq.com","bloomberg.com","wsj.com","seekingalpha.com","valuewalk.com","reuters.com","forbes.com","marketwatch.com","investopedia.com","businessinsider.com","analystratings.com"},B229)))&gt;0,1,0)</f>
        <v>0</v>
      </c>
      <c r="O229" t="s">
        <v>1302</v>
      </c>
    </row>
    <row r="230" spans="1:15" x14ac:dyDescent="0.35">
      <c r="A230">
        <v>2.6845637583892601</v>
      </c>
      <c r="B230" t="s">
        <v>28</v>
      </c>
      <c r="C230" t="s">
        <v>215</v>
      </c>
      <c r="D230">
        <v>20161008051500</v>
      </c>
      <c r="E230" s="1">
        <f>IF(SUMPRODUCT(--ISNUMBER(SEARCH({"ECON_EARNINGSREPORT","ECON_STOCKMARKET"},C230)))&gt;0,1,0)</f>
        <v>1</v>
      </c>
      <c r="F230" s="1">
        <f>IF(SUMPRODUCT(--ISNUMBER(SEARCH({"ENV_"},C230)))&gt;0,1,0)</f>
        <v>0</v>
      </c>
      <c r="G230" s="1">
        <f>IF(SUMPRODUCT(--ISNUMBER(SEARCH({"DISCRIMINATION","HARASSMENT","HATE_SPEECH","GENDER_VIOLENCE"},C230)))&gt;0,1,0)</f>
        <v>0</v>
      </c>
      <c r="H230" s="1">
        <f>IF(SUMPRODUCT(--ISNUMBER(SEARCH({"LEGALIZE","LEGISLATION","TRIAL"},C230)))&gt;0,1,0)</f>
        <v>0</v>
      </c>
      <c r="I230" s="1">
        <f>IF(SUMPRODUCT(--ISNUMBER(SEARCH({"LEADER"},C230)))&gt;0,1,0)</f>
        <v>0</v>
      </c>
      <c r="J230" t="str">
        <f t="shared" si="12"/>
        <v>2016</v>
      </c>
      <c r="K230" t="str">
        <f t="shared" si="13"/>
        <v>10</v>
      </c>
      <c r="L230" t="str">
        <f t="shared" si="14"/>
        <v>08</v>
      </c>
      <c r="M230" s="2">
        <f t="shared" si="15"/>
        <v>42651.21875</v>
      </c>
      <c r="N230" s="1">
        <f>IF(SUMPRODUCT(--ISNUMBER(SEARCH({"nasdaq.com","bloomberg.com","wsj.com","seekingalpha.com","valuewalk.com","reuters.com","forbes.com","marketwatch.com","investopedia.com","businessinsider.com","analystratings.com"},B230)))&gt;0,1,0)</f>
        <v>0</v>
      </c>
      <c r="O230" t="s">
        <v>1302</v>
      </c>
    </row>
    <row r="231" spans="1:15" x14ac:dyDescent="0.35">
      <c r="A231">
        <v>3.8910505836575902</v>
      </c>
      <c r="B231" t="s">
        <v>164</v>
      </c>
      <c r="D231">
        <v>20161006214500</v>
      </c>
      <c r="E231" s="1">
        <f>IF(SUMPRODUCT(--ISNUMBER(SEARCH({"ECON_EARNINGSREPORT","ECON_STOCKMARKET"},C231)))&gt;0,1,0)</f>
        <v>0</v>
      </c>
      <c r="F231" s="1">
        <f>IF(SUMPRODUCT(--ISNUMBER(SEARCH({"ENV_"},C231)))&gt;0,1,0)</f>
        <v>0</v>
      </c>
      <c r="G231" s="1">
        <f>IF(SUMPRODUCT(--ISNUMBER(SEARCH({"DISCRIMINATION","HARASSMENT","HATE_SPEECH","GENDER_VIOLENCE"},C231)))&gt;0,1,0)</f>
        <v>0</v>
      </c>
      <c r="H231" s="1">
        <f>IF(SUMPRODUCT(--ISNUMBER(SEARCH({"LEGALIZE","LEGISLATION","TRIAL"},C231)))&gt;0,1,0)</f>
        <v>0</v>
      </c>
      <c r="I231" s="1">
        <f>IF(SUMPRODUCT(--ISNUMBER(SEARCH({"LEADER"},C231)))&gt;0,1,0)</f>
        <v>0</v>
      </c>
      <c r="J231" t="str">
        <f t="shared" si="12"/>
        <v>2016</v>
      </c>
      <c r="K231" t="str">
        <f t="shared" si="13"/>
        <v>10</v>
      </c>
      <c r="L231" t="str">
        <f t="shared" si="14"/>
        <v>06</v>
      </c>
      <c r="M231" s="2">
        <f t="shared" si="15"/>
        <v>42649.90625</v>
      </c>
      <c r="N231" s="1">
        <f>IF(SUMPRODUCT(--ISNUMBER(SEARCH({"nasdaq.com","bloomberg.com","wsj.com","seekingalpha.com","valuewalk.com","reuters.com","forbes.com","marketwatch.com","investopedia.com","businessinsider.com","analystratings.com"},B231)))&gt;0,1,0)</f>
        <v>0</v>
      </c>
      <c r="O231" t="s">
        <v>1302</v>
      </c>
    </row>
    <row r="232" spans="1:15" x14ac:dyDescent="0.35">
      <c r="A232">
        <v>1.8518518518518501</v>
      </c>
      <c r="B232" t="s">
        <v>92</v>
      </c>
      <c r="C232" t="s">
        <v>216</v>
      </c>
      <c r="D232">
        <v>20161020214500</v>
      </c>
      <c r="E232" s="1">
        <f>IF(SUMPRODUCT(--ISNUMBER(SEARCH({"ECON_EARNINGSREPORT","ECON_STOCKMARKET"},C232)))&gt;0,1,0)</f>
        <v>0</v>
      </c>
      <c r="F232" s="1">
        <f>IF(SUMPRODUCT(--ISNUMBER(SEARCH({"ENV_"},C232)))&gt;0,1,0)</f>
        <v>0</v>
      </c>
      <c r="G232" s="1">
        <f>IF(SUMPRODUCT(--ISNUMBER(SEARCH({"DISCRIMINATION","HARASSMENT","HATE_SPEECH","GENDER_VIOLENCE"},C232)))&gt;0,1,0)</f>
        <v>0</v>
      </c>
      <c r="H232" s="1">
        <f>IF(SUMPRODUCT(--ISNUMBER(SEARCH({"LEGALIZE","LEGISLATION","TRIAL"},C232)))&gt;0,1,0)</f>
        <v>0</v>
      </c>
      <c r="I232" s="1">
        <f>IF(SUMPRODUCT(--ISNUMBER(SEARCH({"LEADER"},C232)))&gt;0,1,0)</f>
        <v>0</v>
      </c>
      <c r="J232" t="str">
        <f t="shared" si="12"/>
        <v>2016</v>
      </c>
      <c r="K232" t="str">
        <f t="shared" si="13"/>
        <v>10</v>
      </c>
      <c r="L232" t="str">
        <f t="shared" si="14"/>
        <v>20</v>
      </c>
      <c r="M232" s="2">
        <f t="shared" si="15"/>
        <v>42663.90625</v>
      </c>
      <c r="N232" s="1">
        <f>IF(SUMPRODUCT(--ISNUMBER(SEARCH({"nasdaq.com","bloomberg.com","wsj.com","seekingalpha.com","valuewalk.com","reuters.com","forbes.com","marketwatch.com","investopedia.com","businessinsider.com","analystratings.com"},B232)))&gt;0,1,0)</f>
        <v>0</v>
      </c>
      <c r="O232" t="s">
        <v>1302</v>
      </c>
    </row>
    <row r="233" spans="1:15" x14ac:dyDescent="0.35">
      <c r="A233">
        <v>0.61728395061728403</v>
      </c>
      <c r="B233" t="s">
        <v>78</v>
      </c>
      <c r="C233" t="s">
        <v>217</v>
      </c>
      <c r="D233">
        <v>20161020214500</v>
      </c>
      <c r="E233" s="1">
        <f>IF(SUMPRODUCT(--ISNUMBER(SEARCH({"ECON_EARNINGSREPORT","ECON_STOCKMARKET"},C233)))&gt;0,1,0)</f>
        <v>0</v>
      </c>
      <c r="F233" s="1">
        <f>IF(SUMPRODUCT(--ISNUMBER(SEARCH({"ENV_"},C233)))&gt;0,1,0)</f>
        <v>0</v>
      </c>
      <c r="G233" s="1">
        <f>IF(SUMPRODUCT(--ISNUMBER(SEARCH({"DISCRIMINATION","HARASSMENT","HATE_SPEECH","GENDER_VIOLENCE"},C233)))&gt;0,1,0)</f>
        <v>0</v>
      </c>
      <c r="H233" s="1">
        <f>IF(SUMPRODUCT(--ISNUMBER(SEARCH({"LEGALIZE","LEGISLATION","TRIAL"},C233)))&gt;0,1,0)</f>
        <v>0</v>
      </c>
      <c r="I233" s="1">
        <f>IF(SUMPRODUCT(--ISNUMBER(SEARCH({"LEADER"},C233)))&gt;0,1,0)</f>
        <v>1</v>
      </c>
      <c r="J233" t="str">
        <f t="shared" si="12"/>
        <v>2016</v>
      </c>
      <c r="K233" t="str">
        <f t="shared" si="13"/>
        <v>10</v>
      </c>
      <c r="L233" t="str">
        <f t="shared" si="14"/>
        <v>20</v>
      </c>
      <c r="M233" s="2">
        <f t="shared" si="15"/>
        <v>42663.90625</v>
      </c>
      <c r="N233" s="1">
        <f>IF(SUMPRODUCT(--ISNUMBER(SEARCH({"nasdaq.com","bloomberg.com","wsj.com","seekingalpha.com","valuewalk.com","reuters.com","forbes.com","marketwatch.com","investopedia.com","businessinsider.com","analystratings.com"},B233)))&gt;0,1,0)</f>
        <v>1</v>
      </c>
      <c r="O233" t="s">
        <v>1302</v>
      </c>
    </row>
    <row r="234" spans="1:15" x14ac:dyDescent="0.35">
      <c r="A234">
        <v>-1.3215859030837001</v>
      </c>
      <c r="B234" t="s">
        <v>212</v>
      </c>
      <c r="C234" t="s">
        <v>204</v>
      </c>
      <c r="D234">
        <v>20161020214500</v>
      </c>
      <c r="E234" s="1">
        <f>IF(SUMPRODUCT(--ISNUMBER(SEARCH({"ECON_EARNINGSREPORT","ECON_STOCKMARKET"},C234)))&gt;0,1,0)</f>
        <v>0</v>
      </c>
      <c r="F234" s="1">
        <f>IF(SUMPRODUCT(--ISNUMBER(SEARCH({"ENV_"},C234)))&gt;0,1,0)</f>
        <v>0</v>
      </c>
      <c r="G234" s="1">
        <f>IF(SUMPRODUCT(--ISNUMBER(SEARCH({"DISCRIMINATION","HARASSMENT","HATE_SPEECH","GENDER_VIOLENCE"},C234)))&gt;0,1,0)</f>
        <v>0</v>
      </c>
      <c r="H234" s="1">
        <f>IF(SUMPRODUCT(--ISNUMBER(SEARCH({"LEGALIZE","LEGISLATION","TRIAL"},C234)))&gt;0,1,0)</f>
        <v>0</v>
      </c>
      <c r="I234" s="1">
        <f>IF(SUMPRODUCT(--ISNUMBER(SEARCH({"LEADER"},C234)))&gt;0,1,0)</f>
        <v>0</v>
      </c>
      <c r="J234" t="str">
        <f t="shared" si="12"/>
        <v>2016</v>
      </c>
      <c r="K234" t="str">
        <f t="shared" si="13"/>
        <v>10</v>
      </c>
      <c r="L234" t="str">
        <f t="shared" si="14"/>
        <v>20</v>
      </c>
      <c r="M234" s="2">
        <f t="shared" si="15"/>
        <v>42663.90625</v>
      </c>
      <c r="N234" s="1">
        <f>IF(SUMPRODUCT(--ISNUMBER(SEARCH({"nasdaq.com","bloomberg.com","wsj.com","seekingalpha.com","valuewalk.com","reuters.com","forbes.com","marketwatch.com","investopedia.com","businessinsider.com","analystratings.com"},B234)))&gt;0,1,0)</f>
        <v>0</v>
      </c>
      <c r="O234" t="s">
        <v>1302</v>
      </c>
    </row>
    <row r="235" spans="1:15" x14ac:dyDescent="0.35">
      <c r="A235">
        <v>1.4879107253564801</v>
      </c>
      <c r="B235" t="s">
        <v>58</v>
      </c>
      <c r="D235">
        <v>20160818183000</v>
      </c>
      <c r="E235" s="1">
        <f>IF(SUMPRODUCT(--ISNUMBER(SEARCH({"ECON_EARNINGSREPORT","ECON_STOCKMARKET"},C235)))&gt;0,1,0)</f>
        <v>0</v>
      </c>
      <c r="F235" s="1">
        <f>IF(SUMPRODUCT(--ISNUMBER(SEARCH({"ENV_"},C235)))&gt;0,1,0)</f>
        <v>0</v>
      </c>
      <c r="G235" s="1">
        <f>IF(SUMPRODUCT(--ISNUMBER(SEARCH({"DISCRIMINATION","HARASSMENT","HATE_SPEECH","GENDER_VIOLENCE"},C235)))&gt;0,1,0)</f>
        <v>0</v>
      </c>
      <c r="H235" s="1">
        <f>IF(SUMPRODUCT(--ISNUMBER(SEARCH({"LEGALIZE","LEGISLATION","TRIAL"},C235)))&gt;0,1,0)</f>
        <v>0</v>
      </c>
      <c r="I235" s="1">
        <f>IF(SUMPRODUCT(--ISNUMBER(SEARCH({"LEADER"},C235)))&gt;0,1,0)</f>
        <v>0</v>
      </c>
      <c r="J235" t="str">
        <f t="shared" si="12"/>
        <v>2016</v>
      </c>
      <c r="K235" t="str">
        <f t="shared" si="13"/>
        <v>08</v>
      </c>
      <c r="L235" t="str">
        <f t="shared" si="14"/>
        <v>18</v>
      </c>
      <c r="M235" s="2">
        <f t="shared" si="15"/>
        <v>42600.770833333336</v>
      </c>
      <c r="N235" s="1">
        <f>IF(SUMPRODUCT(--ISNUMBER(SEARCH({"nasdaq.com","bloomberg.com","wsj.com","seekingalpha.com","valuewalk.com","reuters.com","forbes.com","marketwatch.com","investopedia.com","businessinsider.com","analystratings.com"},B235)))&gt;0,1,0)</f>
        <v>0</v>
      </c>
      <c r="O235" t="s">
        <v>1302</v>
      </c>
    </row>
    <row r="236" spans="1:15" x14ac:dyDescent="0.35">
      <c r="A236">
        <v>0.81300813008130102</v>
      </c>
      <c r="B236" t="s">
        <v>218</v>
      </c>
      <c r="C236" t="s">
        <v>219</v>
      </c>
      <c r="D236">
        <v>20160819223000</v>
      </c>
      <c r="E236" s="1">
        <f>IF(SUMPRODUCT(--ISNUMBER(SEARCH({"ECON_EARNINGSREPORT","ECON_STOCKMARKET"},C236)))&gt;0,1,0)</f>
        <v>1</v>
      </c>
      <c r="F236" s="1">
        <f>IF(SUMPRODUCT(--ISNUMBER(SEARCH({"ENV_"},C236)))&gt;0,1,0)</f>
        <v>0</v>
      </c>
      <c r="G236" s="1">
        <f>IF(SUMPRODUCT(--ISNUMBER(SEARCH({"DISCRIMINATION","HARASSMENT","HATE_SPEECH","GENDER_VIOLENCE"},C236)))&gt;0,1,0)</f>
        <v>0</v>
      </c>
      <c r="H236" s="1">
        <f>IF(SUMPRODUCT(--ISNUMBER(SEARCH({"LEGALIZE","LEGISLATION","TRIAL"},C236)))&gt;0,1,0)</f>
        <v>0</v>
      </c>
      <c r="I236" s="1">
        <f>IF(SUMPRODUCT(--ISNUMBER(SEARCH({"LEADER"},C236)))&gt;0,1,0)</f>
        <v>1</v>
      </c>
      <c r="J236" t="str">
        <f t="shared" si="12"/>
        <v>2016</v>
      </c>
      <c r="K236" t="str">
        <f t="shared" si="13"/>
        <v>08</v>
      </c>
      <c r="L236" t="str">
        <f t="shared" si="14"/>
        <v>19</v>
      </c>
      <c r="M236" s="2">
        <f t="shared" si="15"/>
        <v>42601.9375</v>
      </c>
      <c r="N236" s="1">
        <f>IF(SUMPRODUCT(--ISNUMBER(SEARCH({"nasdaq.com","bloomberg.com","wsj.com","seekingalpha.com","valuewalk.com","reuters.com","forbes.com","marketwatch.com","investopedia.com","businessinsider.com","analystratings.com"},B236)))&gt;0,1,0)</f>
        <v>0</v>
      </c>
      <c r="O236" t="s">
        <v>1302</v>
      </c>
    </row>
    <row r="237" spans="1:15" x14ac:dyDescent="0.35">
      <c r="A237">
        <v>2.9308323563892098</v>
      </c>
      <c r="B237" t="s">
        <v>196</v>
      </c>
      <c r="C237" t="s">
        <v>220</v>
      </c>
      <c r="D237">
        <v>20161007043000</v>
      </c>
      <c r="E237" s="1">
        <f>IF(SUMPRODUCT(--ISNUMBER(SEARCH({"ECON_EARNINGSREPORT","ECON_STOCKMARKET"},C237)))&gt;0,1,0)</f>
        <v>0</v>
      </c>
      <c r="F237" s="1">
        <f>IF(SUMPRODUCT(--ISNUMBER(SEARCH({"ENV_"},C237)))&gt;0,1,0)</f>
        <v>0</v>
      </c>
      <c r="G237" s="1">
        <f>IF(SUMPRODUCT(--ISNUMBER(SEARCH({"DISCRIMINATION","HARASSMENT","HATE_SPEECH","GENDER_VIOLENCE"},C237)))&gt;0,1,0)</f>
        <v>0</v>
      </c>
      <c r="H237" s="1">
        <f>IF(SUMPRODUCT(--ISNUMBER(SEARCH({"LEGALIZE","LEGISLATION","TRIAL"},C237)))&gt;0,1,0)</f>
        <v>0</v>
      </c>
      <c r="I237" s="1">
        <f>IF(SUMPRODUCT(--ISNUMBER(SEARCH({"LEADER"},C237)))&gt;0,1,0)</f>
        <v>0</v>
      </c>
      <c r="J237" t="str">
        <f t="shared" si="12"/>
        <v>2016</v>
      </c>
      <c r="K237" t="str">
        <f t="shared" si="13"/>
        <v>10</v>
      </c>
      <c r="L237" t="str">
        <f t="shared" si="14"/>
        <v>07</v>
      </c>
      <c r="M237" s="2">
        <f t="shared" si="15"/>
        <v>42650.1875</v>
      </c>
      <c r="N237" s="1">
        <f>IF(SUMPRODUCT(--ISNUMBER(SEARCH({"nasdaq.com","bloomberg.com","wsj.com","seekingalpha.com","valuewalk.com","reuters.com","forbes.com","marketwatch.com","investopedia.com","businessinsider.com","analystratings.com"},B237)))&gt;0,1,0)</f>
        <v>0</v>
      </c>
      <c r="O237" t="s">
        <v>1302</v>
      </c>
    </row>
    <row r="238" spans="1:15" x14ac:dyDescent="0.35">
      <c r="A238">
        <v>2.46085011185682</v>
      </c>
      <c r="B238" t="s">
        <v>135</v>
      </c>
      <c r="C238" t="s">
        <v>5</v>
      </c>
      <c r="D238">
        <v>20160930103000</v>
      </c>
      <c r="E238" s="1">
        <f>IF(SUMPRODUCT(--ISNUMBER(SEARCH({"ECON_EARNINGSREPORT","ECON_STOCKMARKET"},C238)))&gt;0,1,0)</f>
        <v>1</v>
      </c>
      <c r="F238" s="1">
        <f>IF(SUMPRODUCT(--ISNUMBER(SEARCH({"ENV_"},C238)))&gt;0,1,0)</f>
        <v>0</v>
      </c>
      <c r="G238" s="1">
        <f>IF(SUMPRODUCT(--ISNUMBER(SEARCH({"DISCRIMINATION","HARASSMENT","HATE_SPEECH","GENDER_VIOLENCE"},C238)))&gt;0,1,0)</f>
        <v>0</v>
      </c>
      <c r="H238" s="1">
        <f>IF(SUMPRODUCT(--ISNUMBER(SEARCH({"LEGALIZE","LEGISLATION","TRIAL"},C238)))&gt;0,1,0)</f>
        <v>0</v>
      </c>
      <c r="I238" s="1">
        <f>IF(SUMPRODUCT(--ISNUMBER(SEARCH({"LEADER"},C238)))&gt;0,1,0)</f>
        <v>0</v>
      </c>
      <c r="J238" t="str">
        <f t="shared" si="12"/>
        <v>2016</v>
      </c>
      <c r="K238" t="str">
        <f t="shared" si="13"/>
        <v>09</v>
      </c>
      <c r="L238" t="str">
        <f t="shared" si="14"/>
        <v>30</v>
      </c>
      <c r="M238" s="2">
        <f t="shared" si="15"/>
        <v>42643.4375</v>
      </c>
      <c r="N238" s="1">
        <f>IF(SUMPRODUCT(--ISNUMBER(SEARCH({"nasdaq.com","bloomberg.com","wsj.com","seekingalpha.com","valuewalk.com","reuters.com","forbes.com","marketwatch.com","investopedia.com","businessinsider.com","analystratings.com"},B238)))&gt;0,1,0)</f>
        <v>0</v>
      </c>
      <c r="O238" t="s">
        <v>1302</v>
      </c>
    </row>
    <row r="239" spans="1:15" x14ac:dyDescent="0.35">
      <c r="A239">
        <v>1.63934426229508</v>
      </c>
      <c r="B239" t="s">
        <v>12</v>
      </c>
      <c r="C239" t="s">
        <v>221</v>
      </c>
      <c r="D239">
        <v>20161028170000</v>
      </c>
      <c r="E239" s="1">
        <f>IF(SUMPRODUCT(--ISNUMBER(SEARCH({"ECON_EARNINGSREPORT","ECON_STOCKMARKET"},C239)))&gt;0,1,0)</f>
        <v>1</v>
      </c>
      <c r="F239" s="1">
        <f>IF(SUMPRODUCT(--ISNUMBER(SEARCH({"ENV_"},C239)))&gt;0,1,0)</f>
        <v>0</v>
      </c>
      <c r="G239" s="1">
        <f>IF(SUMPRODUCT(--ISNUMBER(SEARCH({"DISCRIMINATION","HARASSMENT","HATE_SPEECH","GENDER_VIOLENCE"},C239)))&gt;0,1,0)</f>
        <v>0</v>
      </c>
      <c r="H239" s="1">
        <f>IF(SUMPRODUCT(--ISNUMBER(SEARCH({"LEGALIZE","LEGISLATION","TRIAL"},C239)))&gt;0,1,0)</f>
        <v>0</v>
      </c>
      <c r="I239" s="1">
        <f>IF(SUMPRODUCT(--ISNUMBER(SEARCH({"LEADER"},C239)))&gt;0,1,0)</f>
        <v>0</v>
      </c>
      <c r="J239" t="str">
        <f t="shared" si="12"/>
        <v>2016</v>
      </c>
      <c r="K239" t="str">
        <f t="shared" si="13"/>
        <v>10</v>
      </c>
      <c r="L239" t="str">
        <f t="shared" si="14"/>
        <v>28</v>
      </c>
      <c r="M239" s="2">
        <f t="shared" si="15"/>
        <v>42671.708333333336</v>
      </c>
      <c r="N239" s="1">
        <f>IF(SUMPRODUCT(--ISNUMBER(SEARCH({"nasdaq.com","bloomberg.com","wsj.com","seekingalpha.com","valuewalk.com","reuters.com","forbes.com","marketwatch.com","investopedia.com","businessinsider.com","analystratings.com"},B239)))&gt;0,1,0)</f>
        <v>1</v>
      </c>
      <c r="O239" t="s">
        <v>1302</v>
      </c>
    </row>
    <row r="240" spans="1:15" x14ac:dyDescent="0.35">
      <c r="A240">
        <v>2.5408348457350298</v>
      </c>
      <c r="B240" t="s">
        <v>222</v>
      </c>
      <c r="C240" t="s">
        <v>223</v>
      </c>
      <c r="D240">
        <v>20161019090000</v>
      </c>
      <c r="E240" s="1">
        <f>IF(SUMPRODUCT(--ISNUMBER(SEARCH({"ECON_EARNINGSREPORT","ECON_STOCKMARKET"},C240)))&gt;0,1,0)</f>
        <v>1</v>
      </c>
      <c r="F240" s="1">
        <f>IF(SUMPRODUCT(--ISNUMBER(SEARCH({"ENV_"},C240)))&gt;0,1,0)</f>
        <v>0</v>
      </c>
      <c r="G240" s="1">
        <f>IF(SUMPRODUCT(--ISNUMBER(SEARCH({"DISCRIMINATION","HARASSMENT","HATE_SPEECH","GENDER_VIOLENCE"},C240)))&gt;0,1,0)</f>
        <v>0</v>
      </c>
      <c r="H240" s="1">
        <f>IF(SUMPRODUCT(--ISNUMBER(SEARCH({"LEGALIZE","LEGISLATION","TRIAL"},C240)))&gt;0,1,0)</f>
        <v>0</v>
      </c>
      <c r="I240" s="1">
        <f>IF(SUMPRODUCT(--ISNUMBER(SEARCH({"LEADER"},C240)))&gt;0,1,0)</f>
        <v>0</v>
      </c>
      <c r="J240" t="str">
        <f t="shared" si="12"/>
        <v>2016</v>
      </c>
      <c r="K240" t="str">
        <f t="shared" si="13"/>
        <v>10</v>
      </c>
      <c r="L240" t="str">
        <f t="shared" si="14"/>
        <v>19</v>
      </c>
      <c r="M240" s="2">
        <f t="shared" si="15"/>
        <v>42662.375</v>
      </c>
      <c r="N240" s="1">
        <f>IF(SUMPRODUCT(--ISNUMBER(SEARCH({"nasdaq.com","bloomberg.com","wsj.com","seekingalpha.com","valuewalk.com","reuters.com","forbes.com","marketwatch.com","investopedia.com","businessinsider.com","analystratings.com"},B240)))&gt;0,1,0)</f>
        <v>0</v>
      </c>
      <c r="O240" t="s">
        <v>1302</v>
      </c>
    </row>
    <row r="241" spans="1:15" x14ac:dyDescent="0.35">
      <c r="A241">
        <v>2.33516483516483</v>
      </c>
      <c r="B241" t="s">
        <v>155</v>
      </c>
      <c r="C241" t="s">
        <v>224</v>
      </c>
      <c r="D241">
        <v>20160928231500</v>
      </c>
      <c r="E241" s="1">
        <f>IF(SUMPRODUCT(--ISNUMBER(SEARCH({"ECON_EARNINGSREPORT","ECON_STOCKMARKET"},C241)))&gt;0,1,0)</f>
        <v>0</v>
      </c>
      <c r="F241" s="1">
        <f>IF(SUMPRODUCT(--ISNUMBER(SEARCH({"ENV_"},C241)))&gt;0,1,0)</f>
        <v>0</v>
      </c>
      <c r="G241" s="1">
        <f>IF(SUMPRODUCT(--ISNUMBER(SEARCH({"DISCRIMINATION","HARASSMENT","HATE_SPEECH","GENDER_VIOLENCE"},C241)))&gt;0,1,0)</f>
        <v>0</v>
      </c>
      <c r="H241" s="1">
        <f>IF(SUMPRODUCT(--ISNUMBER(SEARCH({"LEGALIZE","LEGISLATION","TRIAL"},C241)))&gt;0,1,0)</f>
        <v>0</v>
      </c>
      <c r="I241" s="1">
        <f>IF(SUMPRODUCT(--ISNUMBER(SEARCH({"LEADER"},C241)))&gt;0,1,0)</f>
        <v>0</v>
      </c>
      <c r="J241" t="str">
        <f t="shared" si="12"/>
        <v>2016</v>
      </c>
      <c r="K241" t="str">
        <f t="shared" si="13"/>
        <v>09</v>
      </c>
      <c r="L241" t="str">
        <f t="shared" si="14"/>
        <v>28</v>
      </c>
      <c r="M241" s="2">
        <f t="shared" si="15"/>
        <v>42641.96875</v>
      </c>
      <c r="N241" s="1">
        <f>IF(SUMPRODUCT(--ISNUMBER(SEARCH({"nasdaq.com","bloomberg.com","wsj.com","seekingalpha.com","valuewalk.com","reuters.com","forbes.com","marketwatch.com","investopedia.com","businessinsider.com","analystratings.com"},B241)))&gt;0,1,0)</f>
        <v>0</v>
      </c>
      <c r="O241" t="s">
        <v>1302</v>
      </c>
    </row>
    <row r="242" spans="1:15" x14ac:dyDescent="0.35">
      <c r="A242">
        <v>3.0181086519114699</v>
      </c>
      <c r="B242" t="s">
        <v>62</v>
      </c>
      <c r="C242" t="s">
        <v>225</v>
      </c>
      <c r="D242">
        <v>20160813220000</v>
      </c>
      <c r="E242" s="1">
        <f>IF(SUMPRODUCT(--ISNUMBER(SEARCH({"ECON_EARNINGSREPORT","ECON_STOCKMARKET"},C242)))&gt;0,1,0)</f>
        <v>0</v>
      </c>
      <c r="F242" s="1">
        <f>IF(SUMPRODUCT(--ISNUMBER(SEARCH({"ENV_"},C242)))&gt;0,1,0)</f>
        <v>0</v>
      </c>
      <c r="G242" s="1">
        <f>IF(SUMPRODUCT(--ISNUMBER(SEARCH({"DISCRIMINATION","HARASSMENT","HATE_SPEECH","GENDER_VIOLENCE"},C242)))&gt;0,1,0)</f>
        <v>0</v>
      </c>
      <c r="H242" s="1">
        <f>IF(SUMPRODUCT(--ISNUMBER(SEARCH({"LEGALIZE","LEGISLATION","TRIAL"},C242)))&gt;0,1,0)</f>
        <v>0</v>
      </c>
      <c r="I242" s="1">
        <f>IF(SUMPRODUCT(--ISNUMBER(SEARCH({"LEADER"},C242)))&gt;0,1,0)</f>
        <v>0</v>
      </c>
      <c r="J242" t="str">
        <f t="shared" si="12"/>
        <v>2016</v>
      </c>
      <c r="K242" t="str">
        <f t="shared" si="13"/>
        <v>08</v>
      </c>
      <c r="L242" t="str">
        <f t="shared" si="14"/>
        <v>13</v>
      </c>
      <c r="M242" s="2">
        <f t="shared" si="15"/>
        <v>42595.916666666664</v>
      </c>
      <c r="N242" s="1">
        <f>IF(SUMPRODUCT(--ISNUMBER(SEARCH({"nasdaq.com","bloomberg.com","wsj.com","seekingalpha.com","valuewalk.com","reuters.com","forbes.com","marketwatch.com","investopedia.com","businessinsider.com","analystratings.com"},B242)))&gt;0,1,0)</f>
        <v>1</v>
      </c>
      <c r="O242" t="s">
        <v>1302</v>
      </c>
    </row>
    <row r="243" spans="1:15" x14ac:dyDescent="0.35">
      <c r="A243">
        <v>2.0547945205479401</v>
      </c>
      <c r="B243" t="s">
        <v>17</v>
      </c>
      <c r="C243" t="s">
        <v>226</v>
      </c>
      <c r="D243">
        <v>20161006210000</v>
      </c>
      <c r="E243" s="1">
        <f>IF(SUMPRODUCT(--ISNUMBER(SEARCH({"ECON_EARNINGSREPORT","ECON_STOCKMARKET"},C243)))&gt;0,1,0)</f>
        <v>1</v>
      </c>
      <c r="F243" s="1">
        <f>IF(SUMPRODUCT(--ISNUMBER(SEARCH({"ENV_"},C243)))&gt;0,1,0)</f>
        <v>0</v>
      </c>
      <c r="G243" s="1">
        <f>IF(SUMPRODUCT(--ISNUMBER(SEARCH({"DISCRIMINATION","HARASSMENT","HATE_SPEECH","GENDER_VIOLENCE"},C243)))&gt;0,1,0)</f>
        <v>0</v>
      </c>
      <c r="H243" s="1">
        <f>IF(SUMPRODUCT(--ISNUMBER(SEARCH({"LEGALIZE","LEGISLATION","TRIAL"},C243)))&gt;0,1,0)</f>
        <v>0</v>
      </c>
      <c r="I243" s="1">
        <f>IF(SUMPRODUCT(--ISNUMBER(SEARCH({"LEADER"},C243)))&gt;0,1,0)</f>
        <v>1</v>
      </c>
      <c r="J243" t="str">
        <f t="shared" si="12"/>
        <v>2016</v>
      </c>
      <c r="K243" t="str">
        <f t="shared" si="13"/>
        <v>10</v>
      </c>
      <c r="L243" t="str">
        <f t="shared" si="14"/>
        <v>06</v>
      </c>
      <c r="M243" s="2">
        <f t="shared" si="15"/>
        <v>42649.875</v>
      </c>
      <c r="N243" s="1">
        <f>IF(SUMPRODUCT(--ISNUMBER(SEARCH({"nasdaq.com","bloomberg.com","wsj.com","seekingalpha.com","valuewalk.com","reuters.com","forbes.com","marketwatch.com","investopedia.com","businessinsider.com","analystratings.com"},B243)))&gt;0,1,0)</f>
        <v>0</v>
      </c>
      <c r="O243" t="s">
        <v>1302</v>
      </c>
    </row>
    <row r="244" spans="1:15" x14ac:dyDescent="0.35">
      <c r="A244">
        <v>-1.3698630136986301</v>
      </c>
      <c r="B244" t="s">
        <v>203</v>
      </c>
      <c r="C244" t="s">
        <v>204</v>
      </c>
      <c r="D244">
        <v>20161020223000</v>
      </c>
      <c r="E244" s="1">
        <f>IF(SUMPRODUCT(--ISNUMBER(SEARCH({"ECON_EARNINGSREPORT","ECON_STOCKMARKET"},C244)))&gt;0,1,0)</f>
        <v>0</v>
      </c>
      <c r="F244" s="1">
        <f>IF(SUMPRODUCT(--ISNUMBER(SEARCH({"ENV_"},C244)))&gt;0,1,0)</f>
        <v>0</v>
      </c>
      <c r="G244" s="1">
        <f>IF(SUMPRODUCT(--ISNUMBER(SEARCH({"DISCRIMINATION","HARASSMENT","HATE_SPEECH","GENDER_VIOLENCE"},C244)))&gt;0,1,0)</f>
        <v>0</v>
      </c>
      <c r="H244" s="1">
        <f>IF(SUMPRODUCT(--ISNUMBER(SEARCH({"LEGALIZE","LEGISLATION","TRIAL"},C244)))&gt;0,1,0)</f>
        <v>0</v>
      </c>
      <c r="I244" s="1">
        <f>IF(SUMPRODUCT(--ISNUMBER(SEARCH({"LEADER"},C244)))&gt;0,1,0)</f>
        <v>0</v>
      </c>
      <c r="J244" t="str">
        <f t="shared" si="12"/>
        <v>2016</v>
      </c>
      <c r="K244" t="str">
        <f t="shared" si="13"/>
        <v>10</v>
      </c>
      <c r="L244" t="str">
        <f t="shared" si="14"/>
        <v>20</v>
      </c>
      <c r="M244" s="2">
        <f t="shared" si="15"/>
        <v>42663.9375</v>
      </c>
      <c r="N244" s="1">
        <f>IF(SUMPRODUCT(--ISNUMBER(SEARCH({"nasdaq.com","bloomberg.com","wsj.com","seekingalpha.com","valuewalk.com","reuters.com","forbes.com","marketwatch.com","investopedia.com","businessinsider.com","analystratings.com"},B244)))&gt;0,1,0)</f>
        <v>1</v>
      </c>
      <c r="O244" t="s">
        <v>1302</v>
      </c>
    </row>
    <row r="245" spans="1:15" x14ac:dyDescent="0.35">
      <c r="A245">
        <v>5.9431524547803596</v>
      </c>
      <c r="B245" t="s">
        <v>31</v>
      </c>
      <c r="C245" t="s">
        <v>173</v>
      </c>
      <c r="D245">
        <v>20160819133000</v>
      </c>
      <c r="E245" s="1">
        <f>IF(SUMPRODUCT(--ISNUMBER(SEARCH({"ECON_EARNINGSREPORT","ECON_STOCKMARKET"},C245)))&gt;0,1,0)</f>
        <v>1</v>
      </c>
      <c r="F245" s="1">
        <f>IF(SUMPRODUCT(--ISNUMBER(SEARCH({"ENV_"},C245)))&gt;0,1,0)</f>
        <v>0</v>
      </c>
      <c r="G245" s="1">
        <f>IF(SUMPRODUCT(--ISNUMBER(SEARCH({"DISCRIMINATION","HARASSMENT","HATE_SPEECH","GENDER_VIOLENCE"},C245)))&gt;0,1,0)</f>
        <v>0</v>
      </c>
      <c r="H245" s="1">
        <f>IF(SUMPRODUCT(--ISNUMBER(SEARCH({"LEGALIZE","LEGISLATION","TRIAL"},C245)))&gt;0,1,0)</f>
        <v>0</v>
      </c>
      <c r="I245" s="1">
        <f>IF(SUMPRODUCT(--ISNUMBER(SEARCH({"LEADER"},C245)))&gt;0,1,0)</f>
        <v>0</v>
      </c>
      <c r="J245" t="str">
        <f t="shared" si="12"/>
        <v>2016</v>
      </c>
      <c r="K245" t="str">
        <f t="shared" si="13"/>
        <v>08</v>
      </c>
      <c r="L245" t="str">
        <f t="shared" si="14"/>
        <v>19</v>
      </c>
      <c r="M245" s="2">
        <f t="shared" si="15"/>
        <v>42601.5625</v>
      </c>
      <c r="N245" s="1">
        <f>IF(SUMPRODUCT(--ISNUMBER(SEARCH({"nasdaq.com","bloomberg.com","wsj.com","seekingalpha.com","valuewalk.com","reuters.com","forbes.com","marketwatch.com","investopedia.com","businessinsider.com","analystratings.com"},B245)))&gt;0,1,0)</f>
        <v>0</v>
      </c>
      <c r="O245" t="s">
        <v>1302</v>
      </c>
    </row>
    <row r="246" spans="1:15" x14ac:dyDescent="0.35">
      <c r="A246">
        <v>0.40225261464199502</v>
      </c>
      <c r="B246" t="s">
        <v>27</v>
      </c>
      <c r="D246">
        <v>20161020231500</v>
      </c>
      <c r="E246" s="1">
        <f>IF(SUMPRODUCT(--ISNUMBER(SEARCH({"ECON_EARNINGSREPORT","ECON_STOCKMARKET"},C246)))&gt;0,1,0)</f>
        <v>0</v>
      </c>
      <c r="F246" s="1">
        <f>IF(SUMPRODUCT(--ISNUMBER(SEARCH({"ENV_"},C246)))&gt;0,1,0)</f>
        <v>0</v>
      </c>
      <c r="G246" s="1">
        <f>IF(SUMPRODUCT(--ISNUMBER(SEARCH({"DISCRIMINATION","HARASSMENT","HATE_SPEECH","GENDER_VIOLENCE"},C246)))&gt;0,1,0)</f>
        <v>0</v>
      </c>
      <c r="H246" s="1">
        <f>IF(SUMPRODUCT(--ISNUMBER(SEARCH({"LEGALIZE","LEGISLATION","TRIAL"},C246)))&gt;0,1,0)</f>
        <v>0</v>
      </c>
      <c r="I246" s="1">
        <f>IF(SUMPRODUCT(--ISNUMBER(SEARCH({"LEADER"},C246)))&gt;0,1,0)</f>
        <v>0</v>
      </c>
      <c r="J246" t="str">
        <f t="shared" si="12"/>
        <v>2016</v>
      </c>
      <c r="K246" t="str">
        <f t="shared" si="13"/>
        <v>10</v>
      </c>
      <c r="L246" t="str">
        <f t="shared" si="14"/>
        <v>20</v>
      </c>
      <c r="M246" s="2">
        <f t="shared" si="15"/>
        <v>42663.96875</v>
      </c>
      <c r="N246" s="1">
        <f>IF(SUMPRODUCT(--ISNUMBER(SEARCH({"nasdaq.com","bloomberg.com","wsj.com","seekingalpha.com","valuewalk.com","reuters.com","forbes.com","marketwatch.com","investopedia.com","businessinsider.com","analystratings.com"},B246)))&gt;0,1,0)</f>
        <v>0</v>
      </c>
      <c r="O246" t="s">
        <v>1302</v>
      </c>
    </row>
    <row r="247" spans="1:15" x14ac:dyDescent="0.35">
      <c r="A247">
        <v>0.83018867924528295</v>
      </c>
      <c r="B247" t="s">
        <v>17</v>
      </c>
      <c r="C247" t="s">
        <v>227</v>
      </c>
      <c r="D247">
        <v>20161014073000</v>
      </c>
      <c r="E247" s="1">
        <f>IF(SUMPRODUCT(--ISNUMBER(SEARCH({"ECON_EARNINGSREPORT","ECON_STOCKMARKET"},C247)))&gt;0,1,0)</f>
        <v>1</v>
      </c>
      <c r="F247" s="1">
        <f>IF(SUMPRODUCT(--ISNUMBER(SEARCH({"ENV_"},C247)))&gt;0,1,0)</f>
        <v>0</v>
      </c>
      <c r="G247" s="1">
        <f>IF(SUMPRODUCT(--ISNUMBER(SEARCH({"DISCRIMINATION","HARASSMENT","HATE_SPEECH","GENDER_VIOLENCE"},C247)))&gt;0,1,0)</f>
        <v>0</v>
      </c>
      <c r="H247" s="1">
        <f>IF(SUMPRODUCT(--ISNUMBER(SEARCH({"LEGALIZE","LEGISLATION","TRIAL"},C247)))&gt;0,1,0)</f>
        <v>0</v>
      </c>
      <c r="I247" s="1">
        <f>IF(SUMPRODUCT(--ISNUMBER(SEARCH({"LEADER"},C247)))&gt;0,1,0)</f>
        <v>1</v>
      </c>
      <c r="J247" t="str">
        <f t="shared" si="12"/>
        <v>2016</v>
      </c>
      <c r="K247" t="str">
        <f t="shared" si="13"/>
        <v>10</v>
      </c>
      <c r="L247" t="str">
        <f t="shared" si="14"/>
        <v>14</v>
      </c>
      <c r="M247" s="2">
        <f t="shared" si="15"/>
        <v>42657.3125</v>
      </c>
      <c r="N247" s="1">
        <f>IF(SUMPRODUCT(--ISNUMBER(SEARCH({"nasdaq.com","bloomberg.com","wsj.com","seekingalpha.com","valuewalk.com","reuters.com","forbes.com","marketwatch.com","investopedia.com","businessinsider.com","analystratings.com"},B247)))&gt;0,1,0)</f>
        <v>0</v>
      </c>
      <c r="O247" t="s">
        <v>1302</v>
      </c>
    </row>
    <row r="248" spans="1:15" x14ac:dyDescent="0.35">
      <c r="A248">
        <v>-1.1764705882352899</v>
      </c>
      <c r="B248" t="s">
        <v>18</v>
      </c>
      <c r="C248" t="s">
        <v>228</v>
      </c>
      <c r="D248">
        <v>20161020234500</v>
      </c>
      <c r="E248" s="1">
        <f>IF(SUMPRODUCT(--ISNUMBER(SEARCH({"ECON_EARNINGSREPORT","ECON_STOCKMARKET"},C248)))&gt;0,1,0)</f>
        <v>1</v>
      </c>
      <c r="F248" s="1">
        <f>IF(SUMPRODUCT(--ISNUMBER(SEARCH({"ENV_"},C248)))&gt;0,1,0)</f>
        <v>0</v>
      </c>
      <c r="G248" s="1">
        <f>IF(SUMPRODUCT(--ISNUMBER(SEARCH({"DISCRIMINATION","HARASSMENT","HATE_SPEECH","GENDER_VIOLENCE"},C248)))&gt;0,1,0)</f>
        <v>0</v>
      </c>
      <c r="H248" s="1">
        <f>IF(SUMPRODUCT(--ISNUMBER(SEARCH({"LEGALIZE","LEGISLATION","TRIAL"},C248)))&gt;0,1,0)</f>
        <v>0</v>
      </c>
      <c r="I248" s="1">
        <f>IF(SUMPRODUCT(--ISNUMBER(SEARCH({"LEADER"},C248)))&gt;0,1,0)</f>
        <v>1</v>
      </c>
      <c r="J248" t="str">
        <f t="shared" si="12"/>
        <v>2016</v>
      </c>
      <c r="K248" t="str">
        <f t="shared" si="13"/>
        <v>10</v>
      </c>
      <c r="L248" t="str">
        <f t="shared" si="14"/>
        <v>20</v>
      </c>
      <c r="M248" s="2">
        <f t="shared" si="15"/>
        <v>42663.989583333336</v>
      </c>
      <c r="N248" s="1">
        <f>IF(SUMPRODUCT(--ISNUMBER(SEARCH({"nasdaq.com","bloomberg.com","wsj.com","seekingalpha.com","valuewalk.com","reuters.com","forbes.com","marketwatch.com","investopedia.com","businessinsider.com","analystratings.com"},B248)))&gt;0,1,0)</f>
        <v>1</v>
      </c>
      <c r="O248" t="s">
        <v>1302</v>
      </c>
    </row>
    <row r="249" spans="1:15" x14ac:dyDescent="0.35">
      <c r="A249">
        <v>1.171875</v>
      </c>
      <c r="B249" t="s">
        <v>229</v>
      </c>
      <c r="C249" t="s">
        <v>163</v>
      </c>
      <c r="D249">
        <v>20161014080000</v>
      </c>
      <c r="E249" s="1">
        <f>IF(SUMPRODUCT(--ISNUMBER(SEARCH({"ECON_EARNINGSREPORT","ECON_STOCKMARKET"},C249)))&gt;0,1,0)</f>
        <v>1</v>
      </c>
      <c r="F249" s="1">
        <f>IF(SUMPRODUCT(--ISNUMBER(SEARCH({"ENV_"},C249)))&gt;0,1,0)</f>
        <v>0</v>
      </c>
      <c r="G249" s="1">
        <f>IF(SUMPRODUCT(--ISNUMBER(SEARCH({"DISCRIMINATION","HARASSMENT","HATE_SPEECH","GENDER_VIOLENCE"},C249)))&gt;0,1,0)</f>
        <v>0</v>
      </c>
      <c r="H249" s="1">
        <f>IF(SUMPRODUCT(--ISNUMBER(SEARCH({"LEGALIZE","LEGISLATION","TRIAL"},C249)))&gt;0,1,0)</f>
        <v>0</v>
      </c>
      <c r="I249" s="1">
        <f>IF(SUMPRODUCT(--ISNUMBER(SEARCH({"LEADER"},C249)))&gt;0,1,0)</f>
        <v>0</v>
      </c>
      <c r="J249" t="str">
        <f t="shared" si="12"/>
        <v>2016</v>
      </c>
      <c r="K249" t="str">
        <f t="shared" si="13"/>
        <v>10</v>
      </c>
      <c r="L249" t="str">
        <f t="shared" si="14"/>
        <v>14</v>
      </c>
      <c r="M249" s="2">
        <f t="shared" si="15"/>
        <v>42657.333333333336</v>
      </c>
      <c r="N249" s="1">
        <f>IF(SUMPRODUCT(--ISNUMBER(SEARCH({"nasdaq.com","bloomberg.com","wsj.com","seekingalpha.com","valuewalk.com","reuters.com","forbes.com","marketwatch.com","investopedia.com","businessinsider.com","analystratings.com"},B249)))&gt;0,1,0)</f>
        <v>1</v>
      </c>
      <c r="O249" t="s">
        <v>1302</v>
      </c>
    </row>
    <row r="250" spans="1:15" x14ac:dyDescent="0.35">
      <c r="A250">
        <v>1.6304347826087</v>
      </c>
      <c r="B250" t="s">
        <v>66</v>
      </c>
      <c r="C250" t="s">
        <v>230</v>
      </c>
      <c r="D250">
        <v>20161106144500</v>
      </c>
      <c r="E250" s="1">
        <f>IF(SUMPRODUCT(--ISNUMBER(SEARCH({"ECON_EARNINGSREPORT","ECON_STOCKMARKET"},C250)))&gt;0,1,0)</f>
        <v>1</v>
      </c>
      <c r="F250" s="1">
        <f>IF(SUMPRODUCT(--ISNUMBER(SEARCH({"ENV_"},C250)))&gt;0,1,0)</f>
        <v>1</v>
      </c>
      <c r="G250" s="1">
        <f>IF(SUMPRODUCT(--ISNUMBER(SEARCH({"DISCRIMINATION","HARASSMENT","HATE_SPEECH","GENDER_VIOLENCE"},C250)))&gt;0,1,0)</f>
        <v>0</v>
      </c>
      <c r="H250" s="1">
        <f>IF(SUMPRODUCT(--ISNUMBER(SEARCH({"LEGALIZE","LEGISLATION","TRIAL"},C250)))&gt;0,1,0)</f>
        <v>0</v>
      </c>
      <c r="I250" s="1">
        <f>IF(SUMPRODUCT(--ISNUMBER(SEARCH({"LEADER"},C250)))&gt;0,1,0)</f>
        <v>0</v>
      </c>
      <c r="J250" t="str">
        <f t="shared" si="12"/>
        <v>2016</v>
      </c>
      <c r="K250" t="str">
        <f t="shared" si="13"/>
        <v>11</v>
      </c>
      <c r="L250" t="str">
        <f t="shared" si="14"/>
        <v>06</v>
      </c>
      <c r="M250" s="2">
        <f t="shared" si="15"/>
        <v>42680.614583333336</v>
      </c>
      <c r="N250" s="1">
        <f>IF(SUMPRODUCT(--ISNUMBER(SEARCH({"nasdaq.com","bloomberg.com","wsj.com","seekingalpha.com","valuewalk.com","reuters.com","forbes.com","marketwatch.com","investopedia.com","businessinsider.com","analystratings.com"},B250)))&gt;0,1,0)</f>
        <v>0</v>
      </c>
      <c r="O250" t="s">
        <v>1302</v>
      </c>
    </row>
    <row r="251" spans="1:15" x14ac:dyDescent="0.35">
      <c r="A251">
        <v>4.46428571428571</v>
      </c>
      <c r="B251" t="s">
        <v>46</v>
      </c>
      <c r="C251" t="s">
        <v>47</v>
      </c>
      <c r="D251">
        <v>20160919123000</v>
      </c>
      <c r="E251" s="1">
        <f>IF(SUMPRODUCT(--ISNUMBER(SEARCH({"ECON_EARNINGSREPORT","ECON_STOCKMARKET"},C251)))&gt;0,1,0)</f>
        <v>0</v>
      </c>
      <c r="F251" s="1">
        <f>IF(SUMPRODUCT(--ISNUMBER(SEARCH({"ENV_"},C251)))&gt;0,1,0)</f>
        <v>0</v>
      </c>
      <c r="G251" s="1">
        <f>IF(SUMPRODUCT(--ISNUMBER(SEARCH({"DISCRIMINATION","HARASSMENT","HATE_SPEECH","GENDER_VIOLENCE"},C251)))&gt;0,1,0)</f>
        <v>0</v>
      </c>
      <c r="H251" s="1">
        <f>IF(SUMPRODUCT(--ISNUMBER(SEARCH({"LEGALIZE","LEGISLATION","TRIAL"},C251)))&gt;0,1,0)</f>
        <v>0</v>
      </c>
      <c r="I251" s="1">
        <f>IF(SUMPRODUCT(--ISNUMBER(SEARCH({"LEADER"},C251)))&gt;0,1,0)</f>
        <v>0</v>
      </c>
      <c r="J251" t="str">
        <f t="shared" si="12"/>
        <v>2016</v>
      </c>
      <c r="K251" t="str">
        <f t="shared" si="13"/>
        <v>09</v>
      </c>
      <c r="L251" t="str">
        <f t="shared" si="14"/>
        <v>19</v>
      </c>
      <c r="M251" s="2">
        <f t="shared" si="15"/>
        <v>42632.520833333336</v>
      </c>
      <c r="N251" s="1">
        <f>IF(SUMPRODUCT(--ISNUMBER(SEARCH({"nasdaq.com","bloomberg.com","wsj.com","seekingalpha.com","valuewalk.com","reuters.com","forbes.com","marketwatch.com","investopedia.com","businessinsider.com","analystratings.com"},B251)))&gt;0,1,0)</f>
        <v>0</v>
      </c>
      <c r="O251" t="s">
        <v>1302</v>
      </c>
    </row>
    <row r="252" spans="1:15" x14ac:dyDescent="0.35">
      <c r="A252">
        <v>2.5559105431309899</v>
      </c>
      <c r="B252" t="s">
        <v>121</v>
      </c>
      <c r="C252" t="s">
        <v>231</v>
      </c>
      <c r="D252">
        <v>20161007134500</v>
      </c>
      <c r="E252" s="1">
        <f>IF(SUMPRODUCT(--ISNUMBER(SEARCH({"ECON_EARNINGSREPORT","ECON_STOCKMARKET"},C252)))&gt;0,1,0)</f>
        <v>1</v>
      </c>
      <c r="F252" s="1">
        <f>IF(SUMPRODUCT(--ISNUMBER(SEARCH({"ENV_"},C252)))&gt;0,1,0)</f>
        <v>0</v>
      </c>
      <c r="G252" s="1">
        <f>IF(SUMPRODUCT(--ISNUMBER(SEARCH({"DISCRIMINATION","HARASSMENT","HATE_SPEECH","GENDER_VIOLENCE"},C252)))&gt;0,1,0)</f>
        <v>0</v>
      </c>
      <c r="H252" s="1">
        <f>IF(SUMPRODUCT(--ISNUMBER(SEARCH({"LEGALIZE","LEGISLATION","TRIAL"},C252)))&gt;0,1,0)</f>
        <v>0</v>
      </c>
      <c r="I252" s="1">
        <f>IF(SUMPRODUCT(--ISNUMBER(SEARCH({"LEADER"},C252)))&gt;0,1,0)</f>
        <v>0</v>
      </c>
      <c r="J252" t="str">
        <f t="shared" si="12"/>
        <v>2016</v>
      </c>
      <c r="K252" t="str">
        <f t="shared" si="13"/>
        <v>10</v>
      </c>
      <c r="L252" t="str">
        <f t="shared" si="14"/>
        <v>07</v>
      </c>
      <c r="M252" s="2">
        <f t="shared" si="15"/>
        <v>42650.572916666664</v>
      </c>
      <c r="N252" s="1">
        <f>IF(SUMPRODUCT(--ISNUMBER(SEARCH({"nasdaq.com","bloomberg.com","wsj.com","seekingalpha.com","valuewalk.com","reuters.com","forbes.com","marketwatch.com","investopedia.com","businessinsider.com","analystratings.com"},B252)))&gt;0,1,0)</f>
        <v>0</v>
      </c>
      <c r="O252" t="s">
        <v>1302</v>
      </c>
    </row>
    <row r="253" spans="1:15" x14ac:dyDescent="0.35">
      <c r="A253">
        <v>3.4246575342465801</v>
      </c>
      <c r="B253" t="s">
        <v>232</v>
      </c>
      <c r="C253" t="s">
        <v>233</v>
      </c>
      <c r="D253">
        <v>20161008071500</v>
      </c>
      <c r="E253" s="1">
        <f>IF(SUMPRODUCT(--ISNUMBER(SEARCH({"ECON_EARNINGSREPORT","ECON_STOCKMARKET"},C253)))&gt;0,1,0)</f>
        <v>1</v>
      </c>
      <c r="F253" s="1">
        <f>IF(SUMPRODUCT(--ISNUMBER(SEARCH({"ENV_"},C253)))&gt;0,1,0)</f>
        <v>0</v>
      </c>
      <c r="G253" s="1">
        <f>IF(SUMPRODUCT(--ISNUMBER(SEARCH({"DISCRIMINATION","HARASSMENT","HATE_SPEECH","GENDER_VIOLENCE"},C253)))&gt;0,1,0)</f>
        <v>0</v>
      </c>
      <c r="H253" s="1">
        <f>IF(SUMPRODUCT(--ISNUMBER(SEARCH({"LEGALIZE","LEGISLATION","TRIAL"},C253)))&gt;0,1,0)</f>
        <v>0</v>
      </c>
      <c r="I253" s="1">
        <f>IF(SUMPRODUCT(--ISNUMBER(SEARCH({"LEADER"},C253)))&gt;0,1,0)</f>
        <v>0</v>
      </c>
      <c r="J253" t="str">
        <f t="shared" si="12"/>
        <v>2016</v>
      </c>
      <c r="K253" t="str">
        <f t="shared" si="13"/>
        <v>10</v>
      </c>
      <c r="L253" t="str">
        <f t="shared" si="14"/>
        <v>08</v>
      </c>
      <c r="M253" s="2">
        <f t="shared" si="15"/>
        <v>42651.302083333336</v>
      </c>
      <c r="N253" s="1">
        <f>IF(SUMPRODUCT(--ISNUMBER(SEARCH({"nasdaq.com","bloomberg.com","wsj.com","seekingalpha.com","valuewalk.com","reuters.com","forbes.com","marketwatch.com","investopedia.com","businessinsider.com","analystratings.com"},B253)))&gt;0,1,0)</f>
        <v>0</v>
      </c>
      <c r="O253" t="s">
        <v>1302</v>
      </c>
    </row>
    <row r="254" spans="1:15" x14ac:dyDescent="0.35">
      <c r="A254">
        <v>-3.4707158351410001</v>
      </c>
      <c r="B254" t="s">
        <v>234</v>
      </c>
      <c r="D254">
        <v>20160820100000</v>
      </c>
      <c r="E254" s="1">
        <f>IF(SUMPRODUCT(--ISNUMBER(SEARCH({"ECON_EARNINGSREPORT","ECON_STOCKMARKET"},C254)))&gt;0,1,0)</f>
        <v>0</v>
      </c>
      <c r="F254" s="1">
        <f>IF(SUMPRODUCT(--ISNUMBER(SEARCH({"ENV_"},C254)))&gt;0,1,0)</f>
        <v>0</v>
      </c>
      <c r="G254" s="1">
        <f>IF(SUMPRODUCT(--ISNUMBER(SEARCH({"DISCRIMINATION","HARASSMENT","HATE_SPEECH","GENDER_VIOLENCE"},C254)))&gt;0,1,0)</f>
        <v>0</v>
      </c>
      <c r="H254" s="1">
        <f>IF(SUMPRODUCT(--ISNUMBER(SEARCH({"LEGALIZE","LEGISLATION","TRIAL"},C254)))&gt;0,1,0)</f>
        <v>0</v>
      </c>
      <c r="I254" s="1">
        <f>IF(SUMPRODUCT(--ISNUMBER(SEARCH({"LEADER"},C254)))&gt;0,1,0)</f>
        <v>0</v>
      </c>
      <c r="J254" t="str">
        <f t="shared" si="12"/>
        <v>2016</v>
      </c>
      <c r="K254" t="str">
        <f t="shared" si="13"/>
        <v>08</v>
      </c>
      <c r="L254" t="str">
        <f t="shared" si="14"/>
        <v>20</v>
      </c>
      <c r="M254" s="2">
        <f t="shared" si="15"/>
        <v>42602.416666666664</v>
      </c>
      <c r="N254" s="1">
        <f>IF(SUMPRODUCT(--ISNUMBER(SEARCH({"nasdaq.com","bloomberg.com","wsj.com","seekingalpha.com","valuewalk.com","reuters.com","forbes.com","marketwatch.com","investopedia.com","businessinsider.com","analystratings.com"},B254)))&gt;0,1,0)</f>
        <v>0</v>
      </c>
      <c r="O254" t="s">
        <v>1302</v>
      </c>
    </row>
    <row r="255" spans="1:15" x14ac:dyDescent="0.35">
      <c r="A255">
        <v>0.64516129032258096</v>
      </c>
      <c r="B255" t="s">
        <v>54</v>
      </c>
      <c r="C255" t="s">
        <v>235</v>
      </c>
      <c r="D255">
        <v>20160816210000</v>
      </c>
      <c r="E255" s="1">
        <f>IF(SUMPRODUCT(--ISNUMBER(SEARCH({"ECON_EARNINGSREPORT","ECON_STOCKMARKET"},C255)))&gt;0,1,0)</f>
        <v>1</v>
      </c>
      <c r="F255" s="1">
        <f>IF(SUMPRODUCT(--ISNUMBER(SEARCH({"ENV_"},C255)))&gt;0,1,0)</f>
        <v>0</v>
      </c>
      <c r="G255" s="1">
        <f>IF(SUMPRODUCT(--ISNUMBER(SEARCH({"DISCRIMINATION","HARASSMENT","HATE_SPEECH","GENDER_VIOLENCE"},C255)))&gt;0,1,0)</f>
        <v>0</v>
      </c>
      <c r="H255" s="1">
        <f>IF(SUMPRODUCT(--ISNUMBER(SEARCH({"LEGALIZE","LEGISLATION","TRIAL"},C255)))&gt;0,1,0)</f>
        <v>0</v>
      </c>
      <c r="I255" s="1">
        <f>IF(SUMPRODUCT(--ISNUMBER(SEARCH({"LEADER"},C255)))&gt;0,1,0)</f>
        <v>0</v>
      </c>
      <c r="J255" t="str">
        <f t="shared" si="12"/>
        <v>2016</v>
      </c>
      <c r="K255" t="str">
        <f t="shared" si="13"/>
        <v>08</v>
      </c>
      <c r="L255" t="str">
        <f t="shared" si="14"/>
        <v>16</v>
      </c>
      <c r="M255" s="2">
        <f t="shared" si="15"/>
        <v>42598.875</v>
      </c>
      <c r="N255" s="1">
        <f>IF(SUMPRODUCT(--ISNUMBER(SEARCH({"nasdaq.com","bloomberg.com","wsj.com","seekingalpha.com","valuewalk.com","reuters.com","forbes.com","marketwatch.com","investopedia.com","businessinsider.com","analystratings.com"},B255)))&gt;0,1,0)</f>
        <v>0</v>
      </c>
      <c r="O255" t="s">
        <v>1302</v>
      </c>
    </row>
    <row r="256" spans="1:15" x14ac:dyDescent="0.35">
      <c r="A256">
        <v>2.8846153846153801</v>
      </c>
      <c r="B256" t="s">
        <v>10</v>
      </c>
      <c r="C256" t="s">
        <v>236</v>
      </c>
      <c r="D256">
        <v>20161014121500</v>
      </c>
      <c r="E256" s="1">
        <f>IF(SUMPRODUCT(--ISNUMBER(SEARCH({"ECON_EARNINGSREPORT","ECON_STOCKMARKET"},C256)))&gt;0,1,0)</f>
        <v>0</v>
      </c>
      <c r="F256" s="1">
        <f>IF(SUMPRODUCT(--ISNUMBER(SEARCH({"ENV_"},C256)))&gt;0,1,0)</f>
        <v>0</v>
      </c>
      <c r="G256" s="1">
        <f>IF(SUMPRODUCT(--ISNUMBER(SEARCH({"DISCRIMINATION","HARASSMENT","HATE_SPEECH","GENDER_VIOLENCE"},C256)))&gt;0,1,0)</f>
        <v>0</v>
      </c>
      <c r="H256" s="1">
        <f>IF(SUMPRODUCT(--ISNUMBER(SEARCH({"LEGALIZE","LEGISLATION","TRIAL"},C256)))&gt;0,1,0)</f>
        <v>0</v>
      </c>
      <c r="I256" s="1">
        <f>IF(SUMPRODUCT(--ISNUMBER(SEARCH({"LEADER"},C256)))&gt;0,1,0)</f>
        <v>1</v>
      </c>
      <c r="J256" t="str">
        <f t="shared" si="12"/>
        <v>2016</v>
      </c>
      <c r="K256" t="str">
        <f t="shared" si="13"/>
        <v>10</v>
      </c>
      <c r="L256" t="str">
        <f t="shared" si="14"/>
        <v>14</v>
      </c>
      <c r="M256" s="2">
        <f t="shared" si="15"/>
        <v>42657.510416666664</v>
      </c>
      <c r="N256" s="1">
        <f>IF(SUMPRODUCT(--ISNUMBER(SEARCH({"nasdaq.com","bloomberg.com","wsj.com","seekingalpha.com","valuewalk.com","reuters.com","forbes.com","marketwatch.com","investopedia.com","businessinsider.com","analystratings.com"},B256)))&gt;0,1,0)</f>
        <v>0</v>
      </c>
      <c r="O256" t="s">
        <v>1302</v>
      </c>
    </row>
    <row r="257" spans="1:15" x14ac:dyDescent="0.35">
      <c r="A257">
        <v>1.28755364806867</v>
      </c>
      <c r="B257" t="s">
        <v>237</v>
      </c>
      <c r="C257" t="s">
        <v>163</v>
      </c>
      <c r="D257">
        <v>20161014101500</v>
      </c>
      <c r="E257" s="1">
        <f>IF(SUMPRODUCT(--ISNUMBER(SEARCH({"ECON_EARNINGSREPORT","ECON_STOCKMARKET"},C257)))&gt;0,1,0)</f>
        <v>1</v>
      </c>
      <c r="F257" s="1">
        <f>IF(SUMPRODUCT(--ISNUMBER(SEARCH({"ENV_"},C257)))&gt;0,1,0)</f>
        <v>0</v>
      </c>
      <c r="G257" s="1">
        <f>IF(SUMPRODUCT(--ISNUMBER(SEARCH({"DISCRIMINATION","HARASSMENT","HATE_SPEECH","GENDER_VIOLENCE"},C257)))&gt;0,1,0)</f>
        <v>0</v>
      </c>
      <c r="H257" s="1">
        <f>IF(SUMPRODUCT(--ISNUMBER(SEARCH({"LEGALIZE","LEGISLATION","TRIAL"},C257)))&gt;0,1,0)</f>
        <v>0</v>
      </c>
      <c r="I257" s="1">
        <f>IF(SUMPRODUCT(--ISNUMBER(SEARCH({"LEADER"},C257)))&gt;0,1,0)</f>
        <v>0</v>
      </c>
      <c r="J257" t="str">
        <f t="shared" si="12"/>
        <v>2016</v>
      </c>
      <c r="K257" t="str">
        <f t="shared" si="13"/>
        <v>10</v>
      </c>
      <c r="L257" t="str">
        <f t="shared" si="14"/>
        <v>14</v>
      </c>
      <c r="M257" s="2">
        <f t="shared" si="15"/>
        <v>42657.427083333336</v>
      </c>
      <c r="N257" s="1">
        <f>IF(SUMPRODUCT(--ISNUMBER(SEARCH({"nasdaq.com","bloomberg.com","wsj.com","seekingalpha.com","valuewalk.com","reuters.com","forbes.com","marketwatch.com","investopedia.com","businessinsider.com","analystratings.com"},B257)))&gt;0,1,0)</f>
        <v>0</v>
      </c>
      <c r="O257" t="s">
        <v>1302</v>
      </c>
    </row>
    <row r="258" spans="1:15" x14ac:dyDescent="0.35">
      <c r="A258">
        <v>3.45252774352651</v>
      </c>
      <c r="B258" t="s">
        <v>164</v>
      </c>
      <c r="C258" t="s">
        <v>238</v>
      </c>
      <c r="D258">
        <v>20161108101500</v>
      </c>
      <c r="E258" s="1">
        <f>IF(SUMPRODUCT(--ISNUMBER(SEARCH({"ECON_EARNINGSREPORT","ECON_STOCKMARKET"},C258)))&gt;0,1,0)</f>
        <v>0</v>
      </c>
      <c r="F258" s="1">
        <f>IF(SUMPRODUCT(--ISNUMBER(SEARCH({"ENV_"},C258)))&gt;0,1,0)</f>
        <v>0</v>
      </c>
      <c r="G258" s="1">
        <f>IF(SUMPRODUCT(--ISNUMBER(SEARCH({"DISCRIMINATION","HARASSMENT","HATE_SPEECH","GENDER_VIOLENCE"},C258)))&gt;0,1,0)</f>
        <v>0</v>
      </c>
      <c r="H258" s="1">
        <f>IF(SUMPRODUCT(--ISNUMBER(SEARCH({"LEGALIZE","LEGISLATION","TRIAL"},C258)))&gt;0,1,0)</f>
        <v>0</v>
      </c>
      <c r="I258" s="1">
        <f>IF(SUMPRODUCT(--ISNUMBER(SEARCH({"LEADER"},C258)))&gt;0,1,0)</f>
        <v>0</v>
      </c>
      <c r="J258" t="str">
        <f t="shared" si="12"/>
        <v>2016</v>
      </c>
      <c r="K258" t="str">
        <f t="shared" si="13"/>
        <v>11</v>
      </c>
      <c r="L258" t="str">
        <f t="shared" si="14"/>
        <v>08</v>
      </c>
      <c r="M258" s="2">
        <f t="shared" si="15"/>
        <v>42682.427083333336</v>
      </c>
      <c r="N258" s="1">
        <f>IF(SUMPRODUCT(--ISNUMBER(SEARCH({"nasdaq.com","bloomberg.com","wsj.com","seekingalpha.com","valuewalk.com","reuters.com","forbes.com","marketwatch.com","investopedia.com","businessinsider.com","analystratings.com"},B258)))&gt;0,1,0)</f>
        <v>0</v>
      </c>
      <c r="O258" t="s">
        <v>1302</v>
      </c>
    </row>
    <row r="259" spans="1:15" x14ac:dyDescent="0.35">
      <c r="A259">
        <v>3.3816425120772902</v>
      </c>
      <c r="B259" t="s">
        <v>239</v>
      </c>
      <c r="C259" t="s">
        <v>240</v>
      </c>
      <c r="D259">
        <v>20160814001500</v>
      </c>
      <c r="E259" s="1">
        <f>IF(SUMPRODUCT(--ISNUMBER(SEARCH({"ECON_EARNINGSREPORT","ECON_STOCKMARKET"},C259)))&gt;0,1,0)</f>
        <v>0</v>
      </c>
      <c r="F259" s="1">
        <f>IF(SUMPRODUCT(--ISNUMBER(SEARCH({"ENV_"},C259)))&gt;0,1,0)</f>
        <v>0</v>
      </c>
      <c r="G259" s="1">
        <f>IF(SUMPRODUCT(--ISNUMBER(SEARCH({"DISCRIMINATION","HARASSMENT","HATE_SPEECH","GENDER_VIOLENCE"},C259)))&gt;0,1,0)</f>
        <v>0</v>
      </c>
      <c r="H259" s="1">
        <f>IF(SUMPRODUCT(--ISNUMBER(SEARCH({"LEGALIZE","LEGISLATION","TRIAL"},C259)))&gt;0,1,0)</f>
        <v>0</v>
      </c>
      <c r="I259" s="1">
        <f>IF(SUMPRODUCT(--ISNUMBER(SEARCH({"LEADER"},C259)))&gt;0,1,0)</f>
        <v>0</v>
      </c>
      <c r="J259" t="str">
        <f t="shared" ref="J259:J322" si="16">LEFT(D259,4)</f>
        <v>2016</v>
      </c>
      <c r="K259" t="str">
        <f t="shared" ref="K259:K322" si="17">MID(D259,5,2)</f>
        <v>08</v>
      </c>
      <c r="L259" t="str">
        <f t="shared" ref="L259:L322" si="18">MID(D259,7,2)</f>
        <v>14</v>
      </c>
      <c r="M259" s="2">
        <f t="shared" ref="M259:M322" si="19">DATE(LEFT(D259,4),MID(D259,5,2),MID(D259,7,2))+TIME(MID(D259,9,2),MID(D259,11,2),RIGHT(D259,2))</f>
        <v>42596.010416666664</v>
      </c>
      <c r="N259" s="1">
        <f>IF(SUMPRODUCT(--ISNUMBER(SEARCH({"nasdaq.com","bloomberg.com","wsj.com","seekingalpha.com","valuewalk.com","reuters.com","forbes.com","marketwatch.com","investopedia.com","businessinsider.com","analystratings.com"},B259)))&gt;0,1,0)</f>
        <v>0</v>
      </c>
      <c r="O259" t="s">
        <v>1302</v>
      </c>
    </row>
    <row r="260" spans="1:15" x14ac:dyDescent="0.35">
      <c r="A260">
        <v>1.67464114832536</v>
      </c>
      <c r="B260" t="s">
        <v>56</v>
      </c>
      <c r="C260" t="s">
        <v>241</v>
      </c>
      <c r="D260">
        <v>20161028191500</v>
      </c>
      <c r="E260" s="1">
        <f>IF(SUMPRODUCT(--ISNUMBER(SEARCH({"ECON_EARNINGSREPORT","ECON_STOCKMARKET"},C260)))&gt;0,1,0)</f>
        <v>1</v>
      </c>
      <c r="F260" s="1">
        <f>IF(SUMPRODUCT(--ISNUMBER(SEARCH({"ENV_"},C260)))&gt;0,1,0)</f>
        <v>0</v>
      </c>
      <c r="G260" s="1">
        <f>IF(SUMPRODUCT(--ISNUMBER(SEARCH({"DISCRIMINATION","HARASSMENT","HATE_SPEECH","GENDER_VIOLENCE"},C260)))&gt;0,1,0)</f>
        <v>0</v>
      </c>
      <c r="H260" s="1">
        <f>IF(SUMPRODUCT(--ISNUMBER(SEARCH({"LEGALIZE","LEGISLATION","TRIAL"},C260)))&gt;0,1,0)</f>
        <v>0</v>
      </c>
      <c r="I260" s="1">
        <f>IF(SUMPRODUCT(--ISNUMBER(SEARCH({"LEADER"},C260)))&gt;0,1,0)</f>
        <v>0</v>
      </c>
      <c r="J260" t="str">
        <f t="shared" si="16"/>
        <v>2016</v>
      </c>
      <c r="K260" t="str">
        <f t="shared" si="17"/>
        <v>10</v>
      </c>
      <c r="L260" t="str">
        <f t="shared" si="18"/>
        <v>28</v>
      </c>
      <c r="M260" s="2">
        <f t="shared" si="19"/>
        <v>42671.802083333336</v>
      </c>
      <c r="N260" s="1">
        <f>IF(SUMPRODUCT(--ISNUMBER(SEARCH({"nasdaq.com","bloomberg.com","wsj.com","seekingalpha.com","valuewalk.com","reuters.com","forbes.com","marketwatch.com","investopedia.com","businessinsider.com","analystratings.com"},B260)))&gt;0,1,0)</f>
        <v>0</v>
      </c>
      <c r="O260" t="s">
        <v>1302</v>
      </c>
    </row>
    <row r="261" spans="1:15" x14ac:dyDescent="0.35">
      <c r="A261">
        <v>1.7808219178082201</v>
      </c>
      <c r="B261" t="s">
        <v>56</v>
      </c>
      <c r="D261">
        <v>20161107191500</v>
      </c>
      <c r="E261" s="1">
        <f>IF(SUMPRODUCT(--ISNUMBER(SEARCH({"ECON_EARNINGSREPORT","ECON_STOCKMARKET"},C261)))&gt;0,1,0)</f>
        <v>0</v>
      </c>
      <c r="F261" s="1">
        <f>IF(SUMPRODUCT(--ISNUMBER(SEARCH({"ENV_"},C261)))&gt;0,1,0)</f>
        <v>0</v>
      </c>
      <c r="G261" s="1">
        <f>IF(SUMPRODUCT(--ISNUMBER(SEARCH({"DISCRIMINATION","HARASSMENT","HATE_SPEECH","GENDER_VIOLENCE"},C261)))&gt;0,1,0)</f>
        <v>0</v>
      </c>
      <c r="H261" s="1">
        <f>IF(SUMPRODUCT(--ISNUMBER(SEARCH({"LEGALIZE","LEGISLATION","TRIAL"},C261)))&gt;0,1,0)</f>
        <v>0</v>
      </c>
      <c r="I261" s="1">
        <f>IF(SUMPRODUCT(--ISNUMBER(SEARCH({"LEADER"},C261)))&gt;0,1,0)</f>
        <v>0</v>
      </c>
      <c r="J261" t="str">
        <f t="shared" si="16"/>
        <v>2016</v>
      </c>
      <c r="K261" t="str">
        <f t="shared" si="17"/>
        <v>11</v>
      </c>
      <c r="L261" t="str">
        <f t="shared" si="18"/>
        <v>07</v>
      </c>
      <c r="M261" s="2">
        <f t="shared" si="19"/>
        <v>42681.802083333336</v>
      </c>
      <c r="N261" s="1">
        <f>IF(SUMPRODUCT(--ISNUMBER(SEARCH({"nasdaq.com","bloomberg.com","wsj.com","seekingalpha.com","valuewalk.com","reuters.com","forbes.com","marketwatch.com","investopedia.com","businessinsider.com","analystratings.com"},B261)))&gt;0,1,0)</f>
        <v>0</v>
      </c>
      <c r="O261" t="s">
        <v>1302</v>
      </c>
    </row>
    <row r="262" spans="1:15" x14ac:dyDescent="0.35">
      <c r="A262">
        <v>1.5625</v>
      </c>
      <c r="B262" t="s">
        <v>12</v>
      </c>
      <c r="C262" t="s">
        <v>5</v>
      </c>
      <c r="D262">
        <v>20161021180000</v>
      </c>
      <c r="E262" s="1">
        <f>IF(SUMPRODUCT(--ISNUMBER(SEARCH({"ECON_EARNINGSREPORT","ECON_STOCKMARKET"},C262)))&gt;0,1,0)</f>
        <v>1</v>
      </c>
      <c r="F262" s="1">
        <f>IF(SUMPRODUCT(--ISNUMBER(SEARCH({"ENV_"},C262)))&gt;0,1,0)</f>
        <v>0</v>
      </c>
      <c r="G262" s="1">
        <f>IF(SUMPRODUCT(--ISNUMBER(SEARCH({"DISCRIMINATION","HARASSMENT","HATE_SPEECH","GENDER_VIOLENCE"},C262)))&gt;0,1,0)</f>
        <v>0</v>
      </c>
      <c r="H262" s="1">
        <f>IF(SUMPRODUCT(--ISNUMBER(SEARCH({"LEGALIZE","LEGISLATION","TRIAL"},C262)))&gt;0,1,0)</f>
        <v>0</v>
      </c>
      <c r="I262" s="1">
        <f>IF(SUMPRODUCT(--ISNUMBER(SEARCH({"LEADER"},C262)))&gt;0,1,0)</f>
        <v>0</v>
      </c>
      <c r="J262" t="str">
        <f t="shared" si="16"/>
        <v>2016</v>
      </c>
      <c r="K262" t="str">
        <f t="shared" si="17"/>
        <v>10</v>
      </c>
      <c r="L262" t="str">
        <f t="shared" si="18"/>
        <v>21</v>
      </c>
      <c r="M262" s="2">
        <f t="shared" si="19"/>
        <v>42664.75</v>
      </c>
      <c r="N262" s="1">
        <f>IF(SUMPRODUCT(--ISNUMBER(SEARCH({"nasdaq.com","bloomberg.com","wsj.com","seekingalpha.com","valuewalk.com","reuters.com","forbes.com","marketwatch.com","investopedia.com","businessinsider.com","analystratings.com"},B262)))&gt;0,1,0)</f>
        <v>1</v>
      </c>
      <c r="O262" t="s">
        <v>1302</v>
      </c>
    </row>
    <row r="263" spans="1:15" x14ac:dyDescent="0.35">
      <c r="A263">
        <v>2.4590163934426199</v>
      </c>
      <c r="B263" t="s">
        <v>140</v>
      </c>
      <c r="C263" t="s">
        <v>242</v>
      </c>
      <c r="D263">
        <v>20160809213000</v>
      </c>
      <c r="E263" s="1">
        <f>IF(SUMPRODUCT(--ISNUMBER(SEARCH({"ECON_EARNINGSREPORT","ECON_STOCKMARKET"},C263)))&gt;0,1,0)</f>
        <v>1</v>
      </c>
      <c r="F263" s="1">
        <f>IF(SUMPRODUCT(--ISNUMBER(SEARCH({"ENV_"},C263)))&gt;0,1,0)</f>
        <v>0</v>
      </c>
      <c r="G263" s="1">
        <f>IF(SUMPRODUCT(--ISNUMBER(SEARCH({"DISCRIMINATION","HARASSMENT","HATE_SPEECH","GENDER_VIOLENCE"},C263)))&gt;0,1,0)</f>
        <v>0</v>
      </c>
      <c r="H263" s="1">
        <f>IF(SUMPRODUCT(--ISNUMBER(SEARCH({"LEGALIZE","LEGISLATION","TRIAL"},C263)))&gt;0,1,0)</f>
        <v>0</v>
      </c>
      <c r="I263" s="1">
        <f>IF(SUMPRODUCT(--ISNUMBER(SEARCH({"LEADER"},C263)))&gt;0,1,0)</f>
        <v>0</v>
      </c>
      <c r="J263" t="str">
        <f t="shared" si="16"/>
        <v>2016</v>
      </c>
      <c r="K263" t="str">
        <f t="shared" si="17"/>
        <v>08</v>
      </c>
      <c r="L263" t="str">
        <f t="shared" si="18"/>
        <v>09</v>
      </c>
      <c r="M263" s="2">
        <f t="shared" si="19"/>
        <v>42591.895833333336</v>
      </c>
      <c r="N263" s="1">
        <f>IF(SUMPRODUCT(--ISNUMBER(SEARCH({"nasdaq.com","bloomberg.com","wsj.com","seekingalpha.com","valuewalk.com","reuters.com","forbes.com","marketwatch.com","investopedia.com","businessinsider.com","analystratings.com"},B263)))&gt;0,1,0)</f>
        <v>0</v>
      </c>
      <c r="O263" t="s">
        <v>1302</v>
      </c>
    </row>
    <row r="264" spans="1:15" x14ac:dyDescent="0.35">
      <c r="A264">
        <v>2.0370370370370399</v>
      </c>
      <c r="B264" t="s">
        <v>34</v>
      </c>
      <c r="C264" t="s">
        <v>243</v>
      </c>
      <c r="D264">
        <v>20161017203000</v>
      </c>
      <c r="E264" s="1">
        <f>IF(SUMPRODUCT(--ISNUMBER(SEARCH({"ECON_EARNINGSREPORT","ECON_STOCKMARKET"},C264)))&gt;0,1,0)</f>
        <v>1</v>
      </c>
      <c r="F264" s="1">
        <f>IF(SUMPRODUCT(--ISNUMBER(SEARCH({"ENV_"},C264)))&gt;0,1,0)</f>
        <v>0</v>
      </c>
      <c r="G264" s="1">
        <f>IF(SUMPRODUCT(--ISNUMBER(SEARCH({"DISCRIMINATION","HARASSMENT","HATE_SPEECH","GENDER_VIOLENCE"},C264)))&gt;0,1,0)</f>
        <v>0</v>
      </c>
      <c r="H264" s="1">
        <f>IF(SUMPRODUCT(--ISNUMBER(SEARCH({"LEGALIZE","LEGISLATION","TRIAL"},C264)))&gt;0,1,0)</f>
        <v>0</v>
      </c>
      <c r="I264" s="1">
        <f>IF(SUMPRODUCT(--ISNUMBER(SEARCH({"LEADER"},C264)))&gt;0,1,0)</f>
        <v>1</v>
      </c>
      <c r="J264" t="str">
        <f t="shared" si="16"/>
        <v>2016</v>
      </c>
      <c r="K264" t="str">
        <f t="shared" si="17"/>
        <v>10</v>
      </c>
      <c r="L264" t="str">
        <f t="shared" si="18"/>
        <v>17</v>
      </c>
      <c r="M264" s="2">
        <f t="shared" si="19"/>
        <v>42660.854166666664</v>
      </c>
      <c r="N264" s="1">
        <f>IF(SUMPRODUCT(--ISNUMBER(SEARCH({"nasdaq.com","bloomberg.com","wsj.com","seekingalpha.com","valuewalk.com","reuters.com","forbes.com","marketwatch.com","investopedia.com","businessinsider.com","analystratings.com"},B264)))&gt;0,1,0)</f>
        <v>0</v>
      </c>
      <c r="O264" t="s">
        <v>1302</v>
      </c>
    </row>
    <row r="265" spans="1:15" x14ac:dyDescent="0.35">
      <c r="A265">
        <v>2.5469168900804302</v>
      </c>
      <c r="B265" t="s">
        <v>56</v>
      </c>
      <c r="C265" t="s">
        <v>244</v>
      </c>
      <c r="D265">
        <v>20161021231500</v>
      </c>
      <c r="E265" s="1">
        <f>IF(SUMPRODUCT(--ISNUMBER(SEARCH({"ECON_EARNINGSREPORT","ECON_STOCKMARKET"},C265)))&gt;0,1,0)</f>
        <v>1</v>
      </c>
      <c r="F265" s="1">
        <f>IF(SUMPRODUCT(--ISNUMBER(SEARCH({"ENV_"},C265)))&gt;0,1,0)</f>
        <v>1</v>
      </c>
      <c r="G265" s="1">
        <f>IF(SUMPRODUCT(--ISNUMBER(SEARCH({"DISCRIMINATION","HARASSMENT","HATE_SPEECH","GENDER_VIOLENCE"},C265)))&gt;0,1,0)</f>
        <v>0</v>
      </c>
      <c r="H265" s="1">
        <f>IF(SUMPRODUCT(--ISNUMBER(SEARCH({"LEGALIZE","LEGISLATION","TRIAL"},C265)))&gt;0,1,0)</f>
        <v>0</v>
      </c>
      <c r="I265" s="1">
        <f>IF(SUMPRODUCT(--ISNUMBER(SEARCH({"LEADER"},C265)))&gt;0,1,0)</f>
        <v>0</v>
      </c>
      <c r="J265" t="str">
        <f t="shared" si="16"/>
        <v>2016</v>
      </c>
      <c r="K265" t="str">
        <f t="shared" si="17"/>
        <v>10</v>
      </c>
      <c r="L265" t="str">
        <f t="shared" si="18"/>
        <v>21</v>
      </c>
      <c r="M265" s="2">
        <f t="shared" si="19"/>
        <v>42664.96875</v>
      </c>
      <c r="N265" s="1">
        <f>IF(SUMPRODUCT(--ISNUMBER(SEARCH({"nasdaq.com","bloomberg.com","wsj.com","seekingalpha.com","valuewalk.com","reuters.com","forbes.com","marketwatch.com","investopedia.com","businessinsider.com","analystratings.com"},B265)))&gt;0,1,0)</f>
        <v>0</v>
      </c>
      <c r="O265" t="s">
        <v>1302</v>
      </c>
    </row>
    <row r="266" spans="1:15" x14ac:dyDescent="0.35">
      <c r="A266">
        <v>1.78571428571429</v>
      </c>
      <c r="B266" t="s">
        <v>245</v>
      </c>
      <c r="D266">
        <v>20161021151500</v>
      </c>
      <c r="E266" s="1">
        <f>IF(SUMPRODUCT(--ISNUMBER(SEARCH({"ECON_EARNINGSREPORT","ECON_STOCKMARKET"},C266)))&gt;0,1,0)</f>
        <v>0</v>
      </c>
      <c r="F266" s="1">
        <f>IF(SUMPRODUCT(--ISNUMBER(SEARCH({"ENV_"},C266)))&gt;0,1,0)</f>
        <v>0</v>
      </c>
      <c r="G266" s="1">
        <f>IF(SUMPRODUCT(--ISNUMBER(SEARCH({"DISCRIMINATION","HARASSMENT","HATE_SPEECH","GENDER_VIOLENCE"},C266)))&gt;0,1,0)</f>
        <v>0</v>
      </c>
      <c r="H266" s="1">
        <f>IF(SUMPRODUCT(--ISNUMBER(SEARCH({"LEGALIZE","LEGISLATION","TRIAL"},C266)))&gt;0,1,0)</f>
        <v>0</v>
      </c>
      <c r="I266" s="1">
        <f>IF(SUMPRODUCT(--ISNUMBER(SEARCH({"LEADER"},C266)))&gt;0,1,0)</f>
        <v>0</v>
      </c>
      <c r="J266" t="str">
        <f t="shared" si="16"/>
        <v>2016</v>
      </c>
      <c r="K266" t="str">
        <f t="shared" si="17"/>
        <v>10</v>
      </c>
      <c r="L266" t="str">
        <f t="shared" si="18"/>
        <v>21</v>
      </c>
      <c r="M266" s="2">
        <f t="shared" si="19"/>
        <v>42664.635416666664</v>
      </c>
      <c r="N266" s="1">
        <f>IF(SUMPRODUCT(--ISNUMBER(SEARCH({"nasdaq.com","bloomberg.com","wsj.com","seekingalpha.com","valuewalk.com","reuters.com","forbes.com","marketwatch.com","investopedia.com","businessinsider.com","analystratings.com"},B266)))&gt;0,1,0)</f>
        <v>0</v>
      </c>
      <c r="O266" t="s">
        <v>1302</v>
      </c>
    </row>
    <row r="267" spans="1:15" x14ac:dyDescent="0.35">
      <c r="A267">
        <v>-0.96153846153846201</v>
      </c>
      <c r="B267" t="s">
        <v>246</v>
      </c>
      <c r="C267" t="s">
        <v>204</v>
      </c>
      <c r="D267">
        <v>20161021070000</v>
      </c>
      <c r="E267" s="1">
        <f>IF(SUMPRODUCT(--ISNUMBER(SEARCH({"ECON_EARNINGSREPORT","ECON_STOCKMARKET"},C267)))&gt;0,1,0)</f>
        <v>0</v>
      </c>
      <c r="F267" s="1">
        <f>IF(SUMPRODUCT(--ISNUMBER(SEARCH({"ENV_"},C267)))&gt;0,1,0)</f>
        <v>0</v>
      </c>
      <c r="G267" s="1">
        <f>IF(SUMPRODUCT(--ISNUMBER(SEARCH({"DISCRIMINATION","HARASSMENT","HATE_SPEECH","GENDER_VIOLENCE"},C267)))&gt;0,1,0)</f>
        <v>0</v>
      </c>
      <c r="H267" s="1">
        <f>IF(SUMPRODUCT(--ISNUMBER(SEARCH({"LEGALIZE","LEGISLATION","TRIAL"},C267)))&gt;0,1,0)</f>
        <v>0</v>
      </c>
      <c r="I267" s="1">
        <f>IF(SUMPRODUCT(--ISNUMBER(SEARCH({"LEADER"},C267)))&gt;0,1,0)</f>
        <v>0</v>
      </c>
      <c r="J267" t="str">
        <f t="shared" si="16"/>
        <v>2016</v>
      </c>
      <c r="K267" t="str">
        <f t="shared" si="17"/>
        <v>10</v>
      </c>
      <c r="L267" t="str">
        <f t="shared" si="18"/>
        <v>21</v>
      </c>
      <c r="M267" s="2">
        <f t="shared" si="19"/>
        <v>42664.291666666664</v>
      </c>
      <c r="N267" s="1">
        <f>IF(SUMPRODUCT(--ISNUMBER(SEARCH({"nasdaq.com","bloomberg.com","wsj.com","seekingalpha.com","valuewalk.com","reuters.com","forbes.com","marketwatch.com","investopedia.com","businessinsider.com","analystratings.com"},B267)))&gt;0,1,0)</f>
        <v>0</v>
      </c>
      <c r="O267" t="s">
        <v>1302</v>
      </c>
    </row>
    <row r="268" spans="1:15" x14ac:dyDescent="0.35">
      <c r="A268">
        <v>5.15970515970516</v>
      </c>
      <c r="B268" t="s">
        <v>31</v>
      </c>
      <c r="C268" t="s">
        <v>247</v>
      </c>
      <c r="D268">
        <v>20161027141500</v>
      </c>
      <c r="E268" s="1">
        <f>IF(SUMPRODUCT(--ISNUMBER(SEARCH({"ECON_EARNINGSREPORT","ECON_STOCKMARKET"},C268)))&gt;0,1,0)</f>
        <v>1</v>
      </c>
      <c r="F268" s="1">
        <f>IF(SUMPRODUCT(--ISNUMBER(SEARCH({"ENV_"},C268)))&gt;0,1,0)</f>
        <v>0</v>
      </c>
      <c r="G268" s="1">
        <f>IF(SUMPRODUCT(--ISNUMBER(SEARCH({"DISCRIMINATION","HARASSMENT","HATE_SPEECH","GENDER_VIOLENCE"},C268)))&gt;0,1,0)</f>
        <v>0</v>
      </c>
      <c r="H268" s="1">
        <f>IF(SUMPRODUCT(--ISNUMBER(SEARCH({"LEGALIZE","LEGISLATION","TRIAL"},C268)))&gt;0,1,0)</f>
        <v>0</v>
      </c>
      <c r="I268" s="1">
        <f>IF(SUMPRODUCT(--ISNUMBER(SEARCH({"LEADER"},C268)))&gt;0,1,0)</f>
        <v>0</v>
      </c>
      <c r="J268" t="str">
        <f t="shared" si="16"/>
        <v>2016</v>
      </c>
      <c r="K268" t="str">
        <f t="shared" si="17"/>
        <v>10</v>
      </c>
      <c r="L268" t="str">
        <f t="shared" si="18"/>
        <v>27</v>
      </c>
      <c r="M268" s="2">
        <f t="shared" si="19"/>
        <v>42670.59375</v>
      </c>
      <c r="N268" s="1">
        <f>IF(SUMPRODUCT(--ISNUMBER(SEARCH({"nasdaq.com","bloomberg.com","wsj.com","seekingalpha.com","valuewalk.com","reuters.com","forbes.com","marketwatch.com","investopedia.com","businessinsider.com","analystratings.com"},B268)))&gt;0,1,0)</f>
        <v>0</v>
      </c>
      <c r="O268" t="s">
        <v>1302</v>
      </c>
    </row>
    <row r="269" spans="1:15" x14ac:dyDescent="0.35">
      <c r="A269">
        <v>0.80645161290322598</v>
      </c>
      <c r="B269" t="s">
        <v>73</v>
      </c>
      <c r="D269">
        <v>20161107190000</v>
      </c>
      <c r="E269" s="1">
        <f>IF(SUMPRODUCT(--ISNUMBER(SEARCH({"ECON_EARNINGSREPORT","ECON_STOCKMARKET"},C269)))&gt;0,1,0)</f>
        <v>0</v>
      </c>
      <c r="F269" s="1">
        <f>IF(SUMPRODUCT(--ISNUMBER(SEARCH({"ENV_"},C269)))&gt;0,1,0)</f>
        <v>0</v>
      </c>
      <c r="G269" s="1">
        <f>IF(SUMPRODUCT(--ISNUMBER(SEARCH({"DISCRIMINATION","HARASSMENT","HATE_SPEECH","GENDER_VIOLENCE"},C269)))&gt;0,1,0)</f>
        <v>0</v>
      </c>
      <c r="H269" s="1">
        <f>IF(SUMPRODUCT(--ISNUMBER(SEARCH({"LEGALIZE","LEGISLATION","TRIAL"},C269)))&gt;0,1,0)</f>
        <v>0</v>
      </c>
      <c r="I269" s="1">
        <f>IF(SUMPRODUCT(--ISNUMBER(SEARCH({"LEADER"},C269)))&gt;0,1,0)</f>
        <v>0</v>
      </c>
      <c r="J269" t="str">
        <f t="shared" si="16"/>
        <v>2016</v>
      </c>
      <c r="K269" t="str">
        <f t="shared" si="17"/>
        <v>11</v>
      </c>
      <c r="L269" t="str">
        <f t="shared" si="18"/>
        <v>07</v>
      </c>
      <c r="M269" s="2">
        <f t="shared" si="19"/>
        <v>42681.791666666664</v>
      </c>
      <c r="N269" s="1">
        <f>IF(SUMPRODUCT(--ISNUMBER(SEARCH({"nasdaq.com","bloomberg.com","wsj.com","seekingalpha.com","valuewalk.com","reuters.com","forbes.com","marketwatch.com","investopedia.com","businessinsider.com","analystratings.com"},B269)))&gt;0,1,0)</f>
        <v>0</v>
      </c>
      <c r="O269" t="s">
        <v>1302</v>
      </c>
    </row>
    <row r="270" spans="1:15" x14ac:dyDescent="0.35">
      <c r="A270">
        <v>2.14190093708166</v>
      </c>
      <c r="B270" t="s">
        <v>12</v>
      </c>
      <c r="D270">
        <v>20161107190000</v>
      </c>
      <c r="E270" s="1">
        <f>IF(SUMPRODUCT(--ISNUMBER(SEARCH({"ECON_EARNINGSREPORT","ECON_STOCKMARKET"},C270)))&gt;0,1,0)</f>
        <v>0</v>
      </c>
      <c r="F270" s="1">
        <f>IF(SUMPRODUCT(--ISNUMBER(SEARCH({"ENV_"},C270)))&gt;0,1,0)</f>
        <v>0</v>
      </c>
      <c r="G270" s="1">
        <f>IF(SUMPRODUCT(--ISNUMBER(SEARCH({"DISCRIMINATION","HARASSMENT","HATE_SPEECH","GENDER_VIOLENCE"},C270)))&gt;0,1,0)</f>
        <v>0</v>
      </c>
      <c r="H270" s="1">
        <f>IF(SUMPRODUCT(--ISNUMBER(SEARCH({"LEGALIZE","LEGISLATION","TRIAL"},C270)))&gt;0,1,0)</f>
        <v>0</v>
      </c>
      <c r="I270" s="1">
        <f>IF(SUMPRODUCT(--ISNUMBER(SEARCH({"LEADER"},C270)))&gt;0,1,0)</f>
        <v>0</v>
      </c>
      <c r="J270" t="str">
        <f t="shared" si="16"/>
        <v>2016</v>
      </c>
      <c r="K270" t="str">
        <f t="shared" si="17"/>
        <v>11</v>
      </c>
      <c r="L270" t="str">
        <f t="shared" si="18"/>
        <v>07</v>
      </c>
      <c r="M270" s="2">
        <f t="shared" si="19"/>
        <v>42681.791666666664</v>
      </c>
      <c r="N270" s="1">
        <f>IF(SUMPRODUCT(--ISNUMBER(SEARCH({"nasdaq.com","bloomberg.com","wsj.com","seekingalpha.com","valuewalk.com","reuters.com","forbes.com","marketwatch.com","investopedia.com","businessinsider.com","analystratings.com"},B270)))&gt;0,1,0)</f>
        <v>1</v>
      </c>
      <c r="O270" t="s">
        <v>1302</v>
      </c>
    </row>
    <row r="271" spans="1:15" x14ac:dyDescent="0.35">
      <c r="A271">
        <v>2.49671484888305</v>
      </c>
      <c r="B271" t="s">
        <v>12</v>
      </c>
      <c r="C271" t="s">
        <v>248</v>
      </c>
      <c r="D271">
        <v>20161021171500</v>
      </c>
      <c r="E271" s="1">
        <f>IF(SUMPRODUCT(--ISNUMBER(SEARCH({"ECON_EARNINGSREPORT","ECON_STOCKMARKET"},C271)))&gt;0,1,0)</f>
        <v>1</v>
      </c>
      <c r="F271" s="1">
        <f>IF(SUMPRODUCT(--ISNUMBER(SEARCH({"ENV_"},C271)))&gt;0,1,0)</f>
        <v>1</v>
      </c>
      <c r="G271" s="1">
        <f>IF(SUMPRODUCT(--ISNUMBER(SEARCH({"DISCRIMINATION","HARASSMENT","HATE_SPEECH","GENDER_VIOLENCE"},C271)))&gt;0,1,0)</f>
        <v>0</v>
      </c>
      <c r="H271" s="1">
        <f>IF(SUMPRODUCT(--ISNUMBER(SEARCH({"LEGALIZE","LEGISLATION","TRIAL"},C271)))&gt;0,1,0)</f>
        <v>0</v>
      </c>
      <c r="I271" s="1">
        <f>IF(SUMPRODUCT(--ISNUMBER(SEARCH({"LEADER"},C271)))&gt;0,1,0)</f>
        <v>0</v>
      </c>
      <c r="J271" t="str">
        <f t="shared" si="16"/>
        <v>2016</v>
      </c>
      <c r="K271" t="str">
        <f t="shared" si="17"/>
        <v>10</v>
      </c>
      <c r="L271" t="str">
        <f t="shared" si="18"/>
        <v>21</v>
      </c>
      <c r="M271" s="2">
        <f t="shared" si="19"/>
        <v>42664.71875</v>
      </c>
      <c r="N271" s="1">
        <f>IF(SUMPRODUCT(--ISNUMBER(SEARCH({"nasdaq.com","bloomberg.com","wsj.com","seekingalpha.com","valuewalk.com","reuters.com","forbes.com","marketwatch.com","investopedia.com","businessinsider.com","analystratings.com"},B271)))&gt;0,1,0)</f>
        <v>1</v>
      </c>
      <c r="O271" t="s">
        <v>1302</v>
      </c>
    </row>
    <row r="272" spans="1:15" x14ac:dyDescent="0.35">
      <c r="A272">
        <v>4.8808172531214504</v>
      </c>
      <c r="B272" t="s">
        <v>12</v>
      </c>
      <c r="C272" t="s">
        <v>249</v>
      </c>
      <c r="D272">
        <v>20161021163000</v>
      </c>
      <c r="E272" s="1">
        <f>IF(SUMPRODUCT(--ISNUMBER(SEARCH({"ECON_EARNINGSREPORT","ECON_STOCKMARKET"},C272)))&gt;0,1,0)</f>
        <v>1</v>
      </c>
      <c r="F272" s="1">
        <f>IF(SUMPRODUCT(--ISNUMBER(SEARCH({"ENV_"},C272)))&gt;0,1,0)</f>
        <v>1</v>
      </c>
      <c r="G272" s="1">
        <f>IF(SUMPRODUCT(--ISNUMBER(SEARCH({"DISCRIMINATION","HARASSMENT","HATE_SPEECH","GENDER_VIOLENCE"},C272)))&gt;0,1,0)</f>
        <v>0</v>
      </c>
      <c r="H272" s="1">
        <f>IF(SUMPRODUCT(--ISNUMBER(SEARCH({"LEGALIZE","LEGISLATION","TRIAL"},C272)))&gt;0,1,0)</f>
        <v>0</v>
      </c>
      <c r="I272" s="1">
        <f>IF(SUMPRODUCT(--ISNUMBER(SEARCH({"LEADER"},C272)))&gt;0,1,0)</f>
        <v>0</v>
      </c>
      <c r="J272" t="str">
        <f t="shared" si="16"/>
        <v>2016</v>
      </c>
      <c r="K272" t="str">
        <f t="shared" si="17"/>
        <v>10</v>
      </c>
      <c r="L272" t="str">
        <f t="shared" si="18"/>
        <v>21</v>
      </c>
      <c r="M272" s="2">
        <f t="shared" si="19"/>
        <v>42664.6875</v>
      </c>
      <c r="N272" s="1">
        <f>IF(SUMPRODUCT(--ISNUMBER(SEARCH({"nasdaq.com","bloomberg.com","wsj.com","seekingalpha.com","valuewalk.com","reuters.com","forbes.com","marketwatch.com","investopedia.com","businessinsider.com","analystratings.com"},B272)))&gt;0,1,0)</f>
        <v>1</v>
      </c>
      <c r="O272" t="s">
        <v>1302</v>
      </c>
    </row>
    <row r="273" spans="1:15" x14ac:dyDescent="0.35">
      <c r="A273">
        <v>1.56028368794326</v>
      </c>
      <c r="B273" t="s">
        <v>56</v>
      </c>
      <c r="C273" t="s">
        <v>5</v>
      </c>
      <c r="D273">
        <v>20161021231500</v>
      </c>
      <c r="E273" s="1">
        <f>IF(SUMPRODUCT(--ISNUMBER(SEARCH({"ECON_EARNINGSREPORT","ECON_STOCKMARKET"},C273)))&gt;0,1,0)</f>
        <v>1</v>
      </c>
      <c r="F273" s="1">
        <f>IF(SUMPRODUCT(--ISNUMBER(SEARCH({"ENV_"},C273)))&gt;0,1,0)</f>
        <v>0</v>
      </c>
      <c r="G273" s="1">
        <f>IF(SUMPRODUCT(--ISNUMBER(SEARCH({"DISCRIMINATION","HARASSMENT","HATE_SPEECH","GENDER_VIOLENCE"},C273)))&gt;0,1,0)</f>
        <v>0</v>
      </c>
      <c r="H273" s="1">
        <f>IF(SUMPRODUCT(--ISNUMBER(SEARCH({"LEGALIZE","LEGISLATION","TRIAL"},C273)))&gt;0,1,0)</f>
        <v>0</v>
      </c>
      <c r="I273" s="1">
        <f>IF(SUMPRODUCT(--ISNUMBER(SEARCH({"LEADER"},C273)))&gt;0,1,0)</f>
        <v>0</v>
      </c>
      <c r="J273" t="str">
        <f t="shared" si="16"/>
        <v>2016</v>
      </c>
      <c r="K273" t="str">
        <f t="shared" si="17"/>
        <v>10</v>
      </c>
      <c r="L273" t="str">
        <f t="shared" si="18"/>
        <v>21</v>
      </c>
      <c r="M273" s="2">
        <f t="shared" si="19"/>
        <v>42664.96875</v>
      </c>
      <c r="N273" s="1">
        <f>IF(SUMPRODUCT(--ISNUMBER(SEARCH({"nasdaq.com","bloomberg.com","wsj.com","seekingalpha.com","valuewalk.com","reuters.com","forbes.com","marketwatch.com","investopedia.com","businessinsider.com","analystratings.com"},B273)))&gt;0,1,0)</f>
        <v>0</v>
      </c>
      <c r="O273" t="s">
        <v>1302</v>
      </c>
    </row>
    <row r="274" spans="1:15" x14ac:dyDescent="0.35">
      <c r="A274">
        <v>1.3769363166953501</v>
      </c>
      <c r="B274" t="s">
        <v>58</v>
      </c>
      <c r="C274" t="s">
        <v>250</v>
      </c>
      <c r="D274">
        <v>20161109213000</v>
      </c>
      <c r="E274" s="1">
        <f>IF(SUMPRODUCT(--ISNUMBER(SEARCH({"ECON_EARNINGSREPORT","ECON_STOCKMARKET"},C274)))&gt;0,1,0)</f>
        <v>0</v>
      </c>
      <c r="F274" s="1">
        <f>IF(SUMPRODUCT(--ISNUMBER(SEARCH({"ENV_"},C274)))&gt;0,1,0)</f>
        <v>0</v>
      </c>
      <c r="G274" s="1">
        <f>IF(SUMPRODUCT(--ISNUMBER(SEARCH({"DISCRIMINATION","HARASSMENT","HATE_SPEECH","GENDER_VIOLENCE"},C274)))&gt;0,1,0)</f>
        <v>0</v>
      </c>
      <c r="H274" s="1">
        <f>IF(SUMPRODUCT(--ISNUMBER(SEARCH({"LEGALIZE","LEGISLATION","TRIAL"},C274)))&gt;0,1,0)</f>
        <v>0</v>
      </c>
      <c r="I274" s="1">
        <f>IF(SUMPRODUCT(--ISNUMBER(SEARCH({"LEADER"},C274)))&gt;0,1,0)</f>
        <v>0</v>
      </c>
      <c r="J274" t="str">
        <f t="shared" si="16"/>
        <v>2016</v>
      </c>
      <c r="K274" t="str">
        <f t="shared" si="17"/>
        <v>11</v>
      </c>
      <c r="L274" t="str">
        <f t="shared" si="18"/>
        <v>09</v>
      </c>
      <c r="M274" s="2">
        <f t="shared" si="19"/>
        <v>42683.895833333336</v>
      </c>
      <c r="N274" s="1">
        <f>IF(SUMPRODUCT(--ISNUMBER(SEARCH({"nasdaq.com","bloomberg.com","wsj.com","seekingalpha.com","valuewalk.com","reuters.com","forbes.com","marketwatch.com","investopedia.com","businessinsider.com","analystratings.com"},B274)))&gt;0,1,0)</f>
        <v>0</v>
      </c>
      <c r="O274" t="s">
        <v>1302</v>
      </c>
    </row>
    <row r="275" spans="1:15" x14ac:dyDescent="0.35">
      <c r="A275">
        <v>3.60248447204969</v>
      </c>
      <c r="B275" t="s">
        <v>12</v>
      </c>
      <c r="C275" t="s">
        <v>251</v>
      </c>
      <c r="D275">
        <v>20161005160000</v>
      </c>
      <c r="E275" s="1">
        <f>IF(SUMPRODUCT(--ISNUMBER(SEARCH({"ECON_EARNINGSREPORT","ECON_STOCKMARKET"},C275)))&gt;0,1,0)</f>
        <v>1</v>
      </c>
      <c r="F275" s="1">
        <f>IF(SUMPRODUCT(--ISNUMBER(SEARCH({"ENV_"},C275)))&gt;0,1,0)</f>
        <v>0</v>
      </c>
      <c r="G275" s="1">
        <f>IF(SUMPRODUCT(--ISNUMBER(SEARCH({"DISCRIMINATION","HARASSMENT","HATE_SPEECH","GENDER_VIOLENCE"},C275)))&gt;0,1,0)</f>
        <v>0</v>
      </c>
      <c r="H275" s="1">
        <f>IF(SUMPRODUCT(--ISNUMBER(SEARCH({"LEGALIZE","LEGISLATION","TRIAL"},C275)))&gt;0,1,0)</f>
        <v>0</v>
      </c>
      <c r="I275" s="1">
        <f>IF(SUMPRODUCT(--ISNUMBER(SEARCH({"LEADER"},C275)))&gt;0,1,0)</f>
        <v>0</v>
      </c>
      <c r="J275" t="str">
        <f t="shared" si="16"/>
        <v>2016</v>
      </c>
      <c r="K275" t="str">
        <f t="shared" si="17"/>
        <v>10</v>
      </c>
      <c r="L275" t="str">
        <f t="shared" si="18"/>
        <v>05</v>
      </c>
      <c r="M275" s="2">
        <f t="shared" si="19"/>
        <v>42648.666666666664</v>
      </c>
      <c r="N275" s="1">
        <f>IF(SUMPRODUCT(--ISNUMBER(SEARCH({"nasdaq.com","bloomberg.com","wsj.com","seekingalpha.com","valuewalk.com","reuters.com","forbes.com","marketwatch.com","investopedia.com","businessinsider.com","analystratings.com"},B275)))&gt;0,1,0)</f>
        <v>1</v>
      </c>
      <c r="O275" t="s">
        <v>1302</v>
      </c>
    </row>
    <row r="276" spans="1:15" x14ac:dyDescent="0.35">
      <c r="A276">
        <v>-1.30548302872063</v>
      </c>
      <c r="B276" t="s">
        <v>135</v>
      </c>
      <c r="C276" t="s">
        <v>252</v>
      </c>
      <c r="D276">
        <v>20161006120000</v>
      </c>
      <c r="E276" s="1">
        <f>IF(SUMPRODUCT(--ISNUMBER(SEARCH({"ECON_EARNINGSREPORT","ECON_STOCKMARKET"},C276)))&gt;0,1,0)</f>
        <v>0</v>
      </c>
      <c r="F276" s="1">
        <f>IF(SUMPRODUCT(--ISNUMBER(SEARCH({"ENV_"},C276)))&gt;0,1,0)</f>
        <v>0</v>
      </c>
      <c r="G276" s="1">
        <f>IF(SUMPRODUCT(--ISNUMBER(SEARCH({"DISCRIMINATION","HARASSMENT","HATE_SPEECH","GENDER_VIOLENCE"},C276)))&gt;0,1,0)</f>
        <v>0</v>
      </c>
      <c r="H276" s="1">
        <f>IF(SUMPRODUCT(--ISNUMBER(SEARCH({"LEGALIZE","LEGISLATION","TRIAL"},C276)))&gt;0,1,0)</f>
        <v>0</v>
      </c>
      <c r="I276" s="1">
        <f>IF(SUMPRODUCT(--ISNUMBER(SEARCH({"LEADER"},C276)))&gt;0,1,0)</f>
        <v>0</v>
      </c>
      <c r="J276" t="str">
        <f t="shared" si="16"/>
        <v>2016</v>
      </c>
      <c r="K276" t="str">
        <f t="shared" si="17"/>
        <v>10</v>
      </c>
      <c r="L276" t="str">
        <f t="shared" si="18"/>
        <v>06</v>
      </c>
      <c r="M276" s="2">
        <f t="shared" si="19"/>
        <v>42649.5</v>
      </c>
      <c r="N276" s="1">
        <f>IF(SUMPRODUCT(--ISNUMBER(SEARCH({"nasdaq.com","bloomberg.com","wsj.com","seekingalpha.com","valuewalk.com","reuters.com","forbes.com","marketwatch.com","investopedia.com","businessinsider.com","analystratings.com"},B276)))&gt;0,1,0)</f>
        <v>0</v>
      </c>
      <c r="O276" t="s">
        <v>1302</v>
      </c>
    </row>
    <row r="277" spans="1:15" x14ac:dyDescent="0.35">
      <c r="A277">
        <v>3.60750360750361</v>
      </c>
      <c r="B277" t="s">
        <v>253</v>
      </c>
      <c r="C277" t="s">
        <v>254</v>
      </c>
      <c r="D277">
        <v>20161109154500</v>
      </c>
      <c r="E277" s="1">
        <f>IF(SUMPRODUCT(--ISNUMBER(SEARCH({"ECON_EARNINGSREPORT","ECON_STOCKMARKET"},C277)))&gt;0,1,0)</f>
        <v>0</v>
      </c>
      <c r="F277" s="1">
        <f>IF(SUMPRODUCT(--ISNUMBER(SEARCH({"ENV_"},C277)))&gt;0,1,0)</f>
        <v>0</v>
      </c>
      <c r="G277" s="1">
        <f>IF(SUMPRODUCT(--ISNUMBER(SEARCH({"DISCRIMINATION","HARASSMENT","HATE_SPEECH","GENDER_VIOLENCE"},C277)))&gt;0,1,0)</f>
        <v>0</v>
      </c>
      <c r="H277" s="1">
        <f>IF(SUMPRODUCT(--ISNUMBER(SEARCH({"LEGALIZE","LEGISLATION","TRIAL"},C277)))&gt;0,1,0)</f>
        <v>0</v>
      </c>
      <c r="I277" s="1">
        <f>IF(SUMPRODUCT(--ISNUMBER(SEARCH({"LEADER"},C277)))&gt;0,1,0)</f>
        <v>0</v>
      </c>
      <c r="J277" t="str">
        <f t="shared" si="16"/>
        <v>2016</v>
      </c>
      <c r="K277" t="str">
        <f t="shared" si="17"/>
        <v>11</v>
      </c>
      <c r="L277" t="str">
        <f t="shared" si="18"/>
        <v>09</v>
      </c>
      <c r="M277" s="2">
        <f t="shared" si="19"/>
        <v>42683.65625</v>
      </c>
      <c r="N277" s="1">
        <f>IF(SUMPRODUCT(--ISNUMBER(SEARCH({"nasdaq.com","bloomberg.com","wsj.com","seekingalpha.com","valuewalk.com","reuters.com","forbes.com","marketwatch.com","investopedia.com","businessinsider.com","analystratings.com"},B277)))&gt;0,1,0)</f>
        <v>0</v>
      </c>
      <c r="O277" t="s">
        <v>1302</v>
      </c>
    </row>
    <row r="278" spans="1:15" x14ac:dyDescent="0.35">
      <c r="A278">
        <v>2.5974025974026</v>
      </c>
      <c r="B278" t="s">
        <v>98</v>
      </c>
      <c r="D278">
        <v>20161017101500</v>
      </c>
      <c r="E278" s="1">
        <f>IF(SUMPRODUCT(--ISNUMBER(SEARCH({"ECON_EARNINGSREPORT","ECON_STOCKMARKET"},C278)))&gt;0,1,0)</f>
        <v>0</v>
      </c>
      <c r="F278" s="1">
        <f>IF(SUMPRODUCT(--ISNUMBER(SEARCH({"ENV_"},C278)))&gt;0,1,0)</f>
        <v>0</v>
      </c>
      <c r="G278" s="1">
        <f>IF(SUMPRODUCT(--ISNUMBER(SEARCH({"DISCRIMINATION","HARASSMENT","HATE_SPEECH","GENDER_VIOLENCE"},C278)))&gt;0,1,0)</f>
        <v>0</v>
      </c>
      <c r="H278" s="1">
        <f>IF(SUMPRODUCT(--ISNUMBER(SEARCH({"LEGALIZE","LEGISLATION","TRIAL"},C278)))&gt;0,1,0)</f>
        <v>0</v>
      </c>
      <c r="I278" s="1">
        <f>IF(SUMPRODUCT(--ISNUMBER(SEARCH({"LEADER"},C278)))&gt;0,1,0)</f>
        <v>0</v>
      </c>
      <c r="J278" t="str">
        <f t="shared" si="16"/>
        <v>2016</v>
      </c>
      <c r="K278" t="str">
        <f t="shared" si="17"/>
        <v>10</v>
      </c>
      <c r="L278" t="str">
        <f t="shared" si="18"/>
        <v>17</v>
      </c>
      <c r="M278" s="2">
        <f t="shared" si="19"/>
        <v>42660.427083333336</v>
      </c>
      <c r="N278" s="1">
        <f>IF(SUMPRODUCT(--ISNUMBER(SEARCH({"nasdaq.com","bloomberg.com","wsj.com","seekingalpha.com","valuewalk.com","reuters.com","forbes.com","marketwatch.com","investopedia.com","businessinsider.com","analystratings.com"},B278)))&gt;0,1,0)</f>
        <v>0</v>
      </c>
      <c r="O278" t="s">
        <v>1302</v>
      </c>
    </row>
    <row r="279" spans="1:15" x14ac:dyDescent="0.35">
      <c r="A279">
        <v>2.1531100478468899</v>
      </c>
      <c r="B279" t="s">
        <v>66</v>
      </c>
      <c r="C279" t="s">
        <v>255</v>
      </c>
      <c r="D279">
        <v>20161027063000</v>
      </c>
      <c r="E279" s="1">
        <f>IF(SUMPRODUCT(--ISNUMBER(SEARCH({"ECON_EARNINGSREPORT","ECON_STOCKMARKET"},C279)))&gt;0,1,0)</f>
        <v>1</v>
      </c>
      <c r="F279" s="1">
        <f>IF(SUMPRODUCT(--ISNUMBER(SEARCH({"ENV_"},C279)))&gt;0,1,0)</f>
        <v>0</v>
      </c>
      <c r="G279" s="1">
        <f>IF(SUMPRODUCT(--ISNUMBER(SEARCH({"DISCRIMINATION","HARASSMENT","HATE_SPEECH","GENDER_VIOLENCE"},C279)))&gt;0,1,0)</f>
        <v>0</v>
      </c>
      <c r="H279" s="1">
        <f>IF(SUMPRODUCT(--ISNUMBER(SEARCH({"LEGALIZE","LEGISLATION","TRIAL"},C279)))&gt;0,1,0)</f>
        <v>0</v>
      </c>
      <c r="I279" s="1">
        <f>IF(SUMPRODUCT(--ISNUMBER(SEARCH({"LEADER"},C279)))&gt;0,1,0)</f>
        <v>0</v>
      </c>
      <c r="J279" t="str">
        <f t="shared" si="16"/>
        <v>2016</v>
      </c>
      <c r="K279" t="str">
        <f t="shared" si="17"/>
        <v>10</v>
      </c>
      <c r="L279" t="str">
        <f t="shared" si="18"/>
        <v>27</v>
      </c>
      <c r="M279" s="2">
        <f t="shared" si="19"/>
        <v>42670.270833333336</v>
      </c>
      <c r="N279" s="1">
        <f>IF(SUMPRODUCT(--ISNUMBER(SEARCH({"nasdaq.com","bloomberg.com","wsj.com","seekingalpha.com","valuewalk.com","reuters.com","forbes.com","marketwatch.com","investopedia.com","businessinsider.com","analystratings.com"},B279)))&gt;0,1,0)</f>
        <v>0</v>
      </c>
      <c r="O279" t="s">
        <v>1302</v>
      </c>
    </row>
    <row r="280" spans="1:15" x14ac:dyDescent="0.35">
      <c r="A280">
        <v>-0.59055118110236204</v>
      </c>
      <c r="B280" t="s">
        <v>51</v>
      </c>
      <c r="C280" t="s">
        <v>256</v>
      </c>
      <c r="D280">
        <v>20161017204500</v>
      </c>
      <c r="E280" s="1">
        <f>IF(SUMPRODUCT(--ISNUMBER(SEARCH({"ECON_EARNINGSREPORT","ECON_STOCKMARKET"},C280)))&gt;0,1,0)</f>
        <v>1</v>
      </c>
      <c r="F280" s="1">
        <f>IF(SUMPRODUCT(--ISNUMBER(SEARCH({"ENV_"},C280)))&gt;0,1,0)</f>
        <v>0</v>
      </c>
      <c r="G280" s="1">
        <f>IF(SUMPRODUCT(--ISNUMBER(SEARCH({"DISCRIMINATION","HARASSMENT","HATE_SPEECH","GENDER_VIOLENCE"},C280)))&gt;0,1,0)</f>
        <v>0</v>
      </c>
      <c r="H280" s="1">
        <f>IF(SUMPRODUCT(--ISNUMBER(SEARCH({"LEGALIZE","LEGISLATION","TRIAL"},C280)))&gt;0,1,0)</f>
        <v>0</v>
      </c>
      <c r="I280" s="1">
        <f>IF(SUMPRODUCT(--ISNUMBER(SEARCH({"LEADER"},C280)))&gt;0,1,0)</f>
        <v>0</v>
      </c>
      <c r="J280" t="str">
        <f t="shared" si="16"/>
        <v>2016</v>
      </c>
      <c r="K280" t="str">
        <f t="shared" si="17"/>
        <v>10</v>
      </c>
      <c r="L280" t="str">
        <f t="shared" si="18"/>
        <v>17</v>
      </c>
      <c r="M280" s="2">
        <f t="shared" si="19"/>
        <v>42660.864583333336</v>
      </c>
      <c r="N280" s="1">
        <f>IF(SUMPRODUCT(--ISNUMBER(SEARCH({"nasdaq.com","bloomberg.com","wsj.com","seekingalpha.com","valuewalk.com","reuters.com","forbes.com","marketwatch.com","investopedia.com","businessinsider.com","analystratings.com"},B280)))&gt;0,1,0)</f>
        <v>1</v>
      </c>
      <c r="O280" t="s">
        <v>1302</v>
      </c>
    </row>
    <row r="281" spans="1:15" x14ac:dyDescent="0.35">
      <c r="A281">
        <v>4</v>
      </c>
      <c r="B281" t="s">
        <v>121</v>
      </c>
      <c r="C281" t="s">
        <v>257</v>
      </c>
      <c r="D281">
        <v>20161021161500</v>
      </c>
      <c r="E281" s="1">
        <f>IF(SUMPRODUCT(--ISNUMBER(SEARCH({"ECON_EARNINGSREPORT","ECON_STOCKMARKET"},C281)))&gt;0,1,0)</f>
        <v>0</v>
      </c>
      <c r="F281" s="1">
        <f>IF(SUMPRODUCT(--ISNUMBER(SEARCH({"ENV_"},C281)))&gt;0,1,0)</f>
        <v>0</v>
      </c>
      <c r="G281" s="1">
        <f>IF(SUMPRODUCT(--ISNUMBER(SEARCH({"DISCRIMINATION","HARASSMENT","HATE_SPEECH","GENDER_VIOLENCE"},C281)))&gt;0,1,0)</f>
        <v>0</v>
      </c>
      <c r="H281" s="1">
        <f>IF(SUMPRODUCT(--ISNUMBER(SEARCH({"LEGALIZE","LEGISLATION","TRIAL"},C281)))&gt;0,1,0)</f>
        <v>0</v>
      </c>
      <c r="I281" s="1">
        <f>IF(SUMPRODUCT(--ISNUMBER(SEARCH({"LEADER"},C281)))&gt;0,1,0)</f>
        <v>0</v>
      </c>
      <c r="J281" t="str">
        <f t="shared" si="16"/>
        <v>2016</v>
      </c>
      <c r="K281" t="str">
        <f t="shared" si="17"/>
        <v>10</v>
      </c>
      <c r="L281" t="str">
        <f t="shared" si="18"/>
        <v>21</v>
      </c>
      <c r="M281" s="2">
        <f t="shared" si="19"/>
        <v>42664.677083333336</v>
      </c>
      <c r="N281" s="1">
        <f>IF(SUMPRODUCT(--ISNUMBER(SEARCH({"nasdaq.com","bloomberg.com","wsj.com","seekingalpha.com","valuewalk.com","reuters.com","forbes.com","marketwatch.com","investopedia.com","businessinsider.com","analystratings.com"},B281)))&gt;0,1,0)</f>
        <v>0</v>
      </c>
      <c r="O281" t="s">
        <v>1302</v>
      </c>
    </row>
    <row r="282" spans="1:15" x14ac:dyDescent="0.35">
      <c r="A282">
        <v>-1.3698630136986301</v>
      </c>
      <c r="B282" t="s">
        <v>203</v>
      </c>
      <c r="C282" t="s">
        <v>204</v>
      </c>
      <c r="D282">
        <v>20161021024500</v>
      </c>
      <c r="E282" s="1">
        <f>IF(SUMPRODUCT(--ISNUMBER(SEARCH({"ECON_EARNINGSREPORT","ECON_STOCKMARKET"},C282)))&gt;0,1,0)</f>
        <v>0</v>
      </c>
      <c r="F282" s="1">
        <f>IF(SUMPRODUCT(--ISNUMBER(SEARCH({"ENV_"},C282)))&gt;0,1,0)</f>
        <v>0</v>
      </c>
      <c r="G282" s="1">
        <f>IF(SUMPRODUCT(--ISNUMBER(SEARCH({"DISCRIMINATION","HARASSMENT","HATE_SPEECH","GENDER_VIOLENCE"},C282)))&gt;0,1,0)</f>
        <v>0</v>
      </c>
      <c r="H282" s="1">
        <f>IF(SUMPRODUCT(--ISNUMBER(SEARCH({"LEGALIZE","LEGISLATION","TRIAL"},C282)))&gt;0,1,0)</f>
        <v>0</v>
      </c>
      <c r="I282" s="1">
        <f>IF(SUMPRODUCT(--ISNUMBER(SEARCH({"LEADER"},C282)))&gt;0,1,0)</f>
        <v>0</v>
      </c>
      <c r="J282" t="str">
        <f t="shared" si="16"/>
        <v>2016</v>
      </c>
      <c r="K282" t="str">
        <f t="shared" si="17"/>
        <v>10</v>
      </c>
      <c r="L282" t="str">
        <f t="shared" si="18"/>
        <v>21</v>
      </c>
      <c r="M282" s="2">
        <f t="shared" si="19"/>
        <v>42664.114583333336</v>
      </c>
      <c r="N282" s="1">
        <f>IF(SUMPRODUCT(--ISNUMBER(SEARCH({"nasdaq.com","bloomberg.com","wsj.com","seekingalpha.com","valuewalk.com","reuters.com","forbes.com","marketwatch.com","investopedia.com","businessinsider.com","analystratings.com"},B282)))&gt;0,1,0)</f>
        <v>1</v>
      </c>
      <c r="O282" t="s">
        <v>1302</v>
      </c>
    </row>
    <row r="283" spans="1:15" x14ac:dyDescent="0.35">
      <c r="A283">
        <v>3.6231884057971002</v>
      </c>
      <c r="B283" t="s">
        <v>157</v>
      </c>
      <c r="C283" t="s">
        <v>47</v>
      </c>
      <c r="D283">
        <v>20161018141500</v>
      </c>
      <c r="E283" s="1">
        <f>IF(SUMPRODUCT(--ISNUMBER(SEARCH({"ECON_EARNINGSREPORT","ECON_STOCKMARKET"},C283)))&gt;0,1,0)</f>
        <v>0</v>
      </c>
      <c r="F283" s="1">
        <f>IF(SUMPRODUCT(--ISNUMBER(SEARCH({"ENV_"},C283)))&gt;0,1,0)</f>
        <v>0</v>
      </c>
      <c r="G283" s="1">
        <f>IF(SUMPRODUCT(--ISNUMBER(SEARCH({"DISCRIMINATION","HARASSMENT","HATE_SPEECH","GENDER_VIOLENCE"},C283)))&gt;0,1,0)</f>
        <v>0</v>
      </c>
      <c r="H283" s="1">
        <f>IF(SUMPRODUCT(--ISNUMBER(SEARCH({"LEGALIZE","LEGISLATION","TRIAL"},C283)))&gt;0,1,0)</f>
        <v>0</v>
      </c>
      <c r="I283" s="1">
        <f>IF(SUMPRODUCT(--ISNUMBER(SEARCH({"LEADER"},C283)))&gt;0,1,0)</f>
        <v>0</v>
      </c>
      <c r="J283" t="str">
        <f t="shared" si="16"/>
        <v>2016</v>
      </c>
      <c r="K283" t="str">
        <f t="shared" si="17"/>
        <v>10</v>
      </c>
      <c r="L283" t="str">
        <f t="shared" si="18"/>
        <v>18</v>
      </c>
      <c r="M283" s="2">
        <f t="shared" si="19"/>
        <v>42661.59375</v>
      </c>
      <c r="N283" s="1">
        <f>IF(SUMPRODUCT(--ISNUMBER(SEARCH({"nasdaq.com","bloomberg.com","wsj.com","seekingalpha.com","valuewalk.com","reuters.com","forbes.com","marketwatch.com","investopedia.com","businessinsider.com","analystratings.com"},B283)))&gt;0,1,0)</f>
        <v>0</v>
      </c>
      <c r="O283" t="s">
        <v>1302</v>
      </c>
    </row>
    <row r="284" spans="1:15" x14ac:dyDescent="0.35">
      <c r="A284">
        <v>1.8612521150592201</v>
      </c>
      <c r="B284" t="s">
        <v>66</v>
      </c>
      <c r="C284" t="s">
        <v>258</v>
      </c>
      <c r="D284">
        <v>20161017143000</v>
      </c>
      <c r="E284" s="1">
        <f>IF(SUMPRODUCT(--ISNUMBER(SEARCH({"ECON_EARNINGSREPORT","ECON_STOCKMARKET"},C284)))&gt;0,1,0)</f>
        <v>1</v>
      </c>
      <c r="F284" s="1">
        <f>IF(SUMPRODUCT(--ISNUMBER(SEARCH({"ENV_"},C284)))&gt;0,1,0)</f>
        <v>1</v>
      </c>
      <c r="G284" s="1">
        <f>IF(SUMPRODUCT(--ISNUMBER(SEARCH({"DISCRIMINATION","HARASSMENT","HATE_SPEECH","GENDER_VIOLENCE"},C284)))&gt;0,1,0)</f>
        <v>0</v>
      </c>
      <c r="H284" s="1">
        <f>IF(SUMPRODUCT(--ISNUMBER(SEARCH({"LEGALIZE","LEGISLATION","TRIAL"},C284)))&gt;0,1,0)</f>
        <v>0</v>
      </c>
      <c r="I284" s="1">
        <f>IF(SUMPRODUCT(--ISNUMBER(SEARCH({"LEADER"},C284)))&gt;0,1,0)</f>
        <v>0</v>
      </c>
      <c r="J284" t="str">
        <f t="shared" si="16"/>
        <v>2016</v>
      </c>
      <c r="K284" t="str">
        <f t="shared" si="17"/>
        <v>10</v>
      </c>
      <c r="L284" t="str">
        <f t="shared" si="18"/>
        <v>17</v>
      </c>
      <c r="M284" s="2">
        <f t="shared" si="19"/>
        <v>42660.604166666664</v>
      </c>
      <c r="N284" s="1">
        <f>IF(SUMPRODUCT(--ISNUMBER(SEARCH({"nasdaq.com","bloomberg.com","wsj.com","seekingalpha.com","valuewalk.com","reuters.com","forbes.com","marketwatch.com","investopedia.com","businessinsider.com","analystratings.com"},B284)))&gt;0,1,0)</f>
        <v>0</v>
      </c>
      <c r="O284" t="s">
        <v>1302</v>
      </c>
    </row>
    <row r="285" spans="1:15" x14ac:dyDescent="0.35">
      <c r="A285">
        <v>1.4285714285714299</v>
      </c>
      <c r="B285" t="s">
        <v>121</v>
      </c>
      <c r="C285" t="s">
        <v>259</v>
      </c>
      <c r="D285">
        <v>20161012131500</v>
      </c>
      <c r="E285" s="1">
        <f>IF(SUMPRODUCT(--ISNUMBER(SEARCH({"ECON_EARNINGSREPORT","ECON_STOCKMARKET"},C285)))&gt;0,1,0)</f>
        <v>1</v>
      </c>
      <c r="F285" s="1">
        <f>IF(SUMPRODUCT(--ISNUMBER(SEARCH({"ENV_"},C285)))&gt;0,1,0)</f>
        <v>0</v>
      </c>
      <c r="G285" s="1">
        <f>IF(SUMPRODUCT(--ISNUMBER(SEARCH({"DISCRIMINATION","HARASSMENT","HATE_SPEECH","GENDER_VIOLENCE"},C285)))&gt;0,1,0)</f>
        <v>0</v>
      </c>
      <c r="H285" s="1">
        <f>IF(SUMPRODUCT(--ISNUMBER(SEARCH({"LEGALIZE","LEGISLATION","TRIAL"},C285)))&gt;0,1,0)</f>
        <v>0</v>
      </c>
      <c r="I285" s="1">
        <f>IF(SUMPRODUCT(--ISNUMBER(SEARCH({"LEADER"},C285)))&gt;0,1,0)</f>
        <v>0</v>
      </c>
      <c r="J285" t="str">
        <f t="shared" si="16"/>
        <v>2016</v>
      </c>
      <c r="K285" t="str">
        <f t="shared" si="17"/>
        <v>10</v>
      </c>
      <c r="L285" t="str">
        <f t="shared" si="18"/>
        <v>12</v>
      </c>
      <c r="M285" s="2">
        <f t="shared" si="19"/>
        <v>42655.552083333336</v>
      </c>
      <c r="N285" s="1">
        <f>IF(SUMPRODUCT(--ISNUMBER(SEARCH({"nasdaq.com","bloomberg.com","wsj.com","seekingalpha.com","valuewalk.com","reuters.com","forbes.com","marketwatch.com","investopedia.com","businessinsider.com","analystratings.com"},B285)))&gt;0,1,0)</f>
        <v>0</v>
      </c>
      <c r="O285" t="s">
        <v>1302</v>
      </c>
    </row>
    <row r="286" spans="1:15" x14ac:dyDescent="0.35">
      <c r="A286">
        <v>3.4412955465586998</v>
      </c>
      <c r="B286" t="s">
        <v>164</v>
      </c>
      <c r="C286" t="s">
        <v>260</v>
      </c>
      <c r="D286">
        <v>20161120010000</v>
      </c>
      <c r="E286" s="1">
        <f>IF(SUMPRODUCT(--ISNUMBER(SEARCH({"ECON_EARNINGSREPORT","ECON_STOCKMARKET"},C286)))&gt;0,1,0)</f>
        <v>0</v>
      </c>
      <c r="F286" s="1">
        <f>IF(SUMPRODUCT(--ISNUMBER(SEARCH({"ENV_"},C286)))&gt;0,1,0)</f>
        <v>0</v>
      </c>
      <c r="G286" s="1">
        <f>IF(SUMPRODUCT(--ISNUMBER(SEARCH({"DISCRIMINATION","HARASSMENT","HATE_SPEECH","GENDER_VIOLENCE"},C286)))&gt;0,1,0)</f>
        <v>0</v>
      </c>
      <c r="H286" s="1">
        <f>IF(SUMPRODUCT(--ISNUMBER(SEARCH({"LEGALIZE","LEGISLATION","TRIAL"},C286)))&gt;0,1,0)</f>
        <v>0</v>
      </c>
      <c r="I286" s="1">
        <f>IF(SUMPRODUCT(--ISNUMBER(SEARCH({"LEADER"},C286)))&gt;0,1,0)</f>
        <v>0</v>
      </c>
      <c r="J286" t="str">
        <f t="shared" si="16"/>
        <v>2016</v>
      </c>
      <c r="K286" t="str">
        <f t="shared" si="17"/>
        <v>11</v>
      </c>
      <c r="L286" t="str">
        <f t="shared" si="18"/>
        <v>20</v>
      </c>
      <c r="M286" s="2">
        <f t="shared" si="19"/>
        <v>42694.041666666664</v>
      </c>
      <c r="N286" s="1">
        <f>IF(SUMPRODUCT(--ISNUMBER(SEARCH({"nasdaq.com","bloomberg.com","wsj.com","seekingalpha.com","valuewalk.com","reuters.com","forbes.com","marketwatch.com","investopedia.com","businessinsider.com","analystratings.com"},B286)))&gt;0,1,0)</f>
        <v>0</v>
      </c>
      <c r="O286" t="s">
        <v>1302</v>
      </c>
    </row>
    <row r="287" spans="1:15" x14ac:dyDescent="0.35">
      <c r="A287">
        <v>5.0925925925925899</v>
      </c>
      <c r="B287" t="s">
        <v>75</v>
      </c>
      <c r="C287" t="s">
        <v>261</v>
      </c>
      <c r="D287">
        <v>20161028013000</v>
      </c>
      <c r="E287" s="1">
        <f>IF(SUMPRODUCT(--ISNUMBER(SEARCH({"ECON_EARNINGSREPORT","ECON_STOCKMARKET"},C287)))&gt;0,1,0)</f>
        <v>0</v>
      </c>
      <c r="F287" s="1">
        <f>IF(SUMPRODUCT(--ISNUMBER(SEARCH({"ENV_"},C287)))&gt;0,1,0)</f>
        <v>0</v>
      </c>
      <c r="G287" s="1">
        <f>IF(SUMPRODUCT(--ISNUMBER(SEARCH({"DISCRIMINATION","HARASSMENT","HATE_SPEECH","GENDER_VIOLENCE"},C287)))&gt;0,1,0)</f>
        <v>0</v>
      </c>
      <c r="H287" s="1">
        <f>IF(SUMPRODUCT(--ISNUMBER(SEARCH({"LEGALIZE","LEGISLATION","TRIAL"},C287)))&gt;0,1,0)</f>
        <v>0</v>
      </c>
      <c r="I287" s="1">
        <f>IF(SUMPRODUCT(--ISNUMBER(SEARCH({"LEADER"},C287)))&gt;0,1,0)</f>
        <v>0</v>
      </c>
      <c r="J287" t="str">
        <f t="shared" si="16"/>
        <v>2016</v>
      </c>
      <c r="K287" t="str">
        <f t="shared" si="17"/>
        <v>10</v>
      </c>
      <c r="L287" t="str">
        <f t="shared" si="18"/>
        <v>28</v>
      </c>
      <c r="M287" s="2">
        <f t="shared" si="19"/>
        <v>42671.0625</v>
      </c>
      <c r="N287" s="1">
        <f>IF(SUMPRODUCT(--ISNUMBER(SEARCH({"nasdaq.com","bloomberg.com","wsj.com","seekingalpha.com","valuewalk.com","reuters.com","forbes.com","marketwatch.com","investopedia.com","businessinsider.com","analystratings.com"},B287)))&gt;0,1,0)</f>
        <v>0</v>
      </c>
      <c r="O287" t="s">
        <v>1302</v>
      </c>
    </row>
    <row r="288" spans="1:15" x14ac:dyDescent="0.35">
      <c r="A288">
        <v>3.1521739130434798</v>
      </c>
      <c r="B288" t="s">
        <v>75</v>
      </c>
      <c r="C288" t="s">
        <v>262</v>
      </c>
      <c r="D288">
        <v>20161025161500</v>
      </c>
      <c r="E288" s="1">
        <f>IF(SUMPRODUCT(--ISNUMBER(SEARCH({"ECON_EARNINGSREPORT","ECON_STOCKMARKET"},C288)))&gt;0,1,0)</f>
        <v>0</v>
      </c>
      <c r="F288" s="1">
        <f>IF(SUMPRODUCT(--ISNUMBER(SEARCH({"ENV_"},C288)))&gt;0,1,0)</f>
        <v>0</v>
      </c>
      <c r="G288" s="1">
        <f>IF(SUMPRODUCT(--ISNUMBER(SEARCH({"DISCRIMINATION","HARASSMENT","HATE_SPEECH","GENDER_VIOLENCE"},C288)))&gt;0,1,0)</f>
        <v>0</v>
      </c>
      <c r="H288" s="1">
        <f>IF(SUMPRODUCT(--ISNUMBER(SEARCH({"LEGALIZE","LEGISLATION","TRIAL"},C288)))&gt;0,1,0)</f>
        <v>0</v>
      </c>
      <c r="I288" s="1">
        <f>IF(SUMPRODUCT(--ISNUMBER(SEARCH({"LEADER"},C288)))&gt;0,1,0)</f>
        <v>0</v>
      </c>
      <c r="J288" t="str">
        <f t="shared" si="16"/>
        <v>2016</v>
      </c>
      <c r="K288" t="str">
        <f t="shared" si="17"/>
        <v>10</v>
      </c>
      <c r="L288" t="str">
        <f t="shared" si="18"/>
        <v>25</v>
      </c>
      <c r="M288" s="2">
        <f t="shared" si="19"/>
        <v>42668.677083333336</v>
      </c>
      <c r="N288" s="1">
        <f>IF(SUMPRODUCT(--ISNUMBER(SEARCH({"nasdaq.com","bloomberg.com","wsj.com","seekingalpha.com","valuewalk.com","reuters.com","forbes.com","marketwatch.com","investopedia.com","businessinsider.com","analystratings.com"},B288)))&gt;0,1,0)</f>
        <v>0</v>
      </c>
      <c r="O288" t="s">
        <v>1302</v>
      </c>
    </row>
    <row r="289" spans="1:15" x14ac:dyDescent="0.35">
      <c r="A289">
        <v>3.1322505800463998</v>
      </c>
      <c r="B289" t="s">
        <v>157</v>
      </c>
      <c r="C289" t="s">
        <v>47</v>
      </c>
      <c r="D289">
        <v>20161027020000</v>
      </c>
      <c r="E289" s="1">
        <f>IF(SUMPRODUCT(--ISNUMBER(SEARCH({"ECON_EARNINGSREPORT","ECON_STOCKMARKET"},C289)))&gt;0,1,0)</f>
        <v>0</v>
      </c>
      <c r="F289" s="1">
        <f>IF(SUMPRODUCT(--ISNUMBER(SEARCH({"ENV_"},C289)))&gt;0,1,0)</f>
        <v>0</v>
      </c>
      <c r="G289" s="1">
        <f>IF(SUMPRODUCT(--ISNUMBER(SEARCH({"DISCRIMINATION","HARASSMENT","HATE_SPEECH","GENDER_VIOLENCE"},C289)))&gt;0,1,0)</f>
        <v>0</v>
      </c>
      <c r="H289" s="1">
        <f>IF(SUMPRODUCT(--ISNUMBER(SEARCH({"LEGALIZE","LEGISLATION","TRIAL"},C289)))&gt;0,1,0)</f>
        <v>0</v>
      </c>
      <c r="I289" s="1">
        <f>IF(SUMPRODUCT(--ISNUMBER(SEARCH({"LEADER"},C289)))&gt;0,1,0)</f>
        <v>0</v>
      </c>
      <c r="J289" t="str">
        <f t="shared" si="16"/>
        <v>2016</v>
      </c>
      <c r="K289" t="str">
        <f t="shared" si="17"/>
        <v>10</v>
      </c>
      <c r="L289" t="str">
        <f t="shared" si="18"/>
        <v>27</v>
      </c>
      <c r="M289" s="2">
        <f t="shared" si="19"/>
        <v>42670.083333333336</v>
      </c>
      <c r="N289" s="1">
        <f>IF(SUMPRODUCT(--ISNUMBER(SEARCH({"nasdaq.com","bloomberg.com","wsj.com","seekingalpha.com","valuewalk.com","reuters.com","forbes.com","marketwatch.com","investopedia.com","businessinsider.com","analystratings.com"},B289)))&gt;0,1,0)</f>
        <v>0</v>
      </c>
      <c r="O289" t="s">
        <v>1302</v>
      </c>
    </row>
    <row r="290" spans="1:15" x14ac:dyDescent="0.35">
      <c r="A290">
        <v>4.4444444444444402</v>
      </c>
      <c r="B290" t="s">
        <v>12</v>
      </c>
      <c r="C290" t="s">
        <v>247</v>
      </c>
      <c r="D290">
        <v>20161027150000</v>
      </c>
      <c r="E290" s="1">
        <f>IF(SUMPRODUCT(--ISNUMBER(SEARCH({"ECON_EARNINGSREPORT","ECON_STOCKMARKET"},C290)))&gt;0,1,0)</f>
        <v>1</v>
      </c>
      <c r="F290" s="1">
        <f>IF(SUMPRODUCT(--ISNUMBER(SEARCH({"ENV_"},C290)))&gt;0,1,0)</f>
        <v>0</v>
      </c>
      <c r="G290" s="1">
        <f>IF(SUMPRODUCT(--ISNUMBER(SEARCH({"DISCRIMINATION","HARASSMENT","HATE_SPEECH","GENDER_VIOLENCE"},C290)))&gt;0,1,0)</f>
        <v>0</v>
      </c>
      <c r="H290" s="1">
        <f>IF(SUMPRODUCT(--ISNUMBER(SEARCH({"LEGALIZE","LEGISLATION","TRIAL"},C290)))&gt;0,1,0)</f>
        <v>0</v>
      </c>
      <c r="I290" s="1">
        <f>IF(SUMPRODUCT(--ISNUMBER(SEARCH({"LEADER"},C290)))&gt;0,1,0)</f>
        <v>0</v>
      </c>
      <c r="J290" t="str">
        <f t="shared" si="16"/>
        <v>2016</v>
      </c>
      <c r="K290" t="str">
        <f t="shared" si="17"/>
        <v>10</v>
      </c>
      <c r="L290" t="str">
        <f t="shared" si="18"/>
        <v>27</v>
      </c>
      <c r="M290" s="2">
        <f t="shared" si="19"/>
        <v>42670.625</v>
      </c>
      <c r="N290" s="1">
        <f>IF(SUMPRODUCT(--ISNUMBER(SEARCH({"nasdaq.com","bloomberg.com","wsj.com","seekingalpha.com","valuewalk.com","reuters.com","forbes.com","marketwatch.com","investopedia.com","businessinsider.com","analystratings.com"},B290)))&gt;0,1,0)</f>
        <v>1</v>
      </c>
      <c r="O290" t="s">
        <v>1302</v>
      </c>
    </row>
    <row r="291" spans="1:15" x14ac:dyDescent="0.35">
      <c r="A291">
        <v>3.2258064516128999</v>
      </c>
      <c r="B291" t="s">
        <v>56</v>
      </c>
      <c r="C291" t="s">
        <v>263</v>
      </c>
      <c r="D291">
        <v>20161025120000</v>
      </c>
      <c r="E291" s="1">
        <f>IF(SUMPRODUCT(--ISNUMBER(SEARCH({"ECON_EARNINGSREPORT","ECON_STOCKMARKET"},C291)))&gt;0,1,0)</f>
        <v>1</v>
      </c>
      <c r="F291" s="1">
        <f>IF(SUMPRODUCT(--ISNUMBER(SEARCH({"ENV_"},C291)))&gt;0,1,0)</f>
        <v>0</v>
      </c>
      <c r="G291" s="1">
        <f>IF(SUMPRODUCT(--ISNUMBER(SEARCH({"DISCRIMINATION","HARASSMENT","HATE_SPEECH","GENDER_VIOLENCE"},C291)))&gt;0,1,0)</f>
        <v>0</v>
      </c>
      <c r="H291" s="1">
        <f>IF(SUMPRODUCT(--ISNUMBER(SEARCH({"LEGALIZE","LEGISLATION","TRIAL"},C291)))&gt;0,1,0)</f>
        <v>0</v>
      </c>
      <c r="I291" s="1">
        <f>IF(SUMPRODUCT(--ISNUMBER(SEARCH({"LEADER"},C291)))&gt;0,1,0)</f>
        <v>0</v>
      </c>
      <c r="J291" t="str">
        <f t="shared" si="16"/>
        <v>2016</v>
      </c>
      <c r="K291" t="str">
        <f t="shared" si="17"/>
        <v>10</v>
      </c>
      <c r="L291" t="str">
        <f t="shared" si="18"/>
        <v>25</v>
      </c>
      <c r="M291" s="2">
        <f t="shared" si="19"/>
        <v>42668.5</v>
      </c>
      <c r="N291" s="1">
        <f>IF(SUMPRODUCT(--ISNUMBER(SEARCH({"nasdaq.com","bloomberg.com","wsj.com","seekingalpha.com","valuewalk.com","reuters.com","forbes.com","marketwatch.com","investopedia.com","businessinsider.com","analystratings.com"},B291)))&gt;0,1,0)</f>
        <v>0</v>
      </c>
      <c r="O291" t="s">
        <v>1302</v>
      </c>
    </row>
    <row r="292" spans="1:15" x14ac:dyDescent="0.35">
      <c r="A292">
        <v>0.59642147117296196</v>
      </c>
      <c r="B292" t="s">
        <v>75</v>
      </c>
      <c r="C292" t="s">
        <v>264</v>
      </c>
      <c r="D292">
        <v>20161021223000</v>
      </c>
      <c r="E292" s="1">
        <f>IF(SUMPRODUCT(--ISNUMBER(SEARCH({"ECON_EARNINGSREPORT","ECON_STOCKMARKET"},C292)))&gt;0,1,0)</f>
        <v>1</v>
      </c>
      <c r="F292" s="1">
        <f>IF(SUMPRODUCT(--ISNUMBER(SEARCH({"ENV_"},C292)))&gt;0,1,0)</f>
        <v>0</v>
      </c>
      <c r="G292" s="1">
        <f>IF(SUMPRODUCT(--ISNUMBER(SEARCH({"DISCRIMINATION","HARASSMENT","HATE_SPEECH","GENDER_VIOLENCE"},C292)))&gt;0,1,0)</f>
        <v>0</v>
      </c>
      <c r="H292" s="1">
        <f>IF(SUMPRODUCT(--ISNUMBER(SEARCH({"LEGALIZE","LEGISLATION","TRIAL"},C292)))&gt;0,1,0)</f>
        <v>0</v>
      </c>
      <c r="I292" s="1">
        <f>IF(SUMPRODUCT(--ISNUMBER(SEARCH({"LEADER"},C292)))&gt;0,1,0)</f>
        <v>0</v>
      </c>
      <c r="J292" t="str">
        <f t="shared" si="16"/>
        <v>2016</v>
      </c>
      <c r="K292" t="str">
        <f t="shared" si="17"/>
        <v>10</v>
      </c>
      <c r="L292" t="str">
        <f t="shared" si="18"/>
        <v>21</v>
      </c>
      <c r="M292" s="2">
        <f t="shared" si="19"/>
        <v>42664.9375</v>
      </c>
      <c r="N292" s="1">
        <f>IF(SUMPRODUCT(--ISNUMBER(SEARCH({"nasdaq.com","bloomberg.com","wsj.com","seekingalpha.com","valuewalk.com","reuters.com","forbes.com","marketwatch.com","investopedia.com","businessinsider.com","analystratings.com"},B292)))&gt;0,1,0)</f>
        <v>0</v>
      </c>
      <c r="O292" t="s">
        <v>1302</v>
      </c>
    </row>
    <row r="293" spans="1:15" x14ac:dyDescent="0.35">
      <c r="A293">
        <v>1.8518518518518501</v>
      </c>
      <c r="B293" t="s">
        <v>245</v>
      </c>
      <c r="C293" t="s">
        <v>265</v>
      </c>
      <c r="D293">
        <v>20161014200000</v>
      </c>
      <c r="E293" s="1">
        <f>IF(SUMPRODUCT(--ISNUMBER(SEARCH({"ECON_EARNINGSREPORT","ECON_STOCKMARKET"},C293)))&gt;0,1,0)</f>
        <v>1</v>
      </c>
      <c r="F293" s="1">
        <f>IF(SUMPRODUCT(--ISNUMBER(SEARCH({"ENV_"},C293)))&gt;0,1,0)</f>
        <v>0</v>
      </c>
      <c r="G293" s="1">
        <f>IF(SUMPRODUCT(--ISNUMBER(SEARCH({"DISCRIMINATION","HARASSMENT","HATE_SPEECH","GENDER_VIOLENCE"},C293)))&gt;0,1,0)</f>
        <v>0</v>
      </c>
      <c r="H293" s="1">
        <f>IF(SUMPRODUCT(--ISNUMBER(SEARCH({"LEGALIZE","LEGISLATION","TRIAL"},C293)))&gt;0,1,0)</f>
        <v>0</v>
      </c>
      <c r="I293" s="1">
        <f>IF(SUMPRODUCT(--ISNUMBER(SEARCH({"LEADER"},C293)))&gt;0,1,0)</f>
        <v>0</v>
      </c>
      <c r="J293" t="str">
        <f t="shared" si="16"/>
        <v>2016</v>
      </c>
      <c r="K293" t="str">
        <f t="shared" si="17"/>
        <v>10</v>
      </c>
      <c r="L293" t="str">
        <f t="shared" si="18"/>
        <v>14</v>
      </c>
      <c r="M293" s="2">
        <f t="shared" si="19"/>
        <v>42657.833333333336</v>
      </c>
      <c r="N293" s="1">
        <f>IF(SUMPRODUCT(--ISNUMBER(SEARCH({"nasdaq.com","bloomberg.com","wsj.com","seekingalpha.com","valuewalk.com","reuters.com","forbes.com","marketwatch.com","investopedia.com","businessinsider.com","analystratings.com"},B293)))&gt;0,1,0)</f>
        <v>0</v>
      </c>
      <c r="O293" t="s">
        <v>1302</v>
      </c>
    </row>
    <row r="294" spans="1:15" x14ac:dyDescent="0.35">
      <c r="A294">
        <v>0.25094102885821801</v>
      </c>
      <c r="B294" t="s">
        <v>66</v>
      </c>
      <c r="C294" t="s">
        <v>266</v>
      </c>
      <c r="D294">
        <v>20161120060000</v>
      </c>
      <c r="E294" s="1">
        <f>IF(SUMPRODUCT(--ISNUMBER(SEARCH({"ECON_EARNINGSREPORT","ECON_STOCKMARKET"},C294)))&gt;0,1,0)</f>
        <v>1</v>
      </c>
      <c r="F294" s="1">
        <f>IF(SUMPRODUCT(--ISNUMBER(SEARCH({"ENV_"},C294)))&gt;0,1,0)</f>
        <v>0</v>
      </c>
      <c r="G294" s="1">
        <f>IF(SUMPRODUCT(--ISNUMBER(SEARCH({"DISCRIMINATION","HARASSMENT","HATE_SPEECH","GENDER_VIOLENCE"},C294)))&gt;0,1,0)</f>
        <v>0</v>
      </c>
      <c r="H294" s="1">
        <f>IF(SUMPRODUCT(--ISNUMBER(SEARCH({"LEGALIZE","LEGISLATION","TRIAL"},C294)))&gt;0,1,0)</f>
        <v>0</v>
      </c>
      <c r="I294" s="1">
        <f>IF(SUMPRODUCT(--ISNUMBER(SEARCH({"LEADER"},C294)))&gt;0,1,0)</f>
        <v>1</v>
      </c>
      <c r="J294" t="str">
        <f t="shared" si="16"/>
        <v>2016</v>
      </c>
      <c r="K294" t="str">
        <f t="shared" si="17"/>
        <v>11</v>
      </c>
      <c r="L294" t="str">
        <f t="shared" si="18"/>
        <v>20</v>
      </c>
      <c r="M294" s="2">
        <f t="shared" si="19"/>
        <v>42694.25</v>
      </c>
      <c r="N294" s="1">
        <f>IF(SUMPRODUCT(--ISNUMBER(SEARCH({"nasdaq.com","bloomberg.com","wsj.com","seekingalpha.com","valuewalk.com","reuters.com","forbes.com","marketwatch.com","investopedia.com","businessinsider.com","analystratings.com"},B294)))&gt;0,1,0)</f>
        <v>0</v>
      </c>
      <c r="O294" t="s">
        <v>1302</v>
      </c>
    </row>
    <row r="295" spans="1:15" x14ac:dyDescent="0.35">
      <c r="A295">
        <v>5.1204819277108404</v>
      </c>
      <c r="B295" t="s">
        <v>164</v>
      </c>
      <c r="D295">
        <v>20161017123000</v>
      </c>
      <c r="E295" s="1">
        <f>IF(SUMPRODUCT(--ISNUMBER(SEARCH({"ECON_EARNINGSREPORT","ECON_STOCKMARKET"},C295)))&gt;0,1,0)</f>
        <v>0</v>
      </c>
      <c r="F295" s="1">
        <f>IF(SUMPRODUCT(--ISNUMBER(SEARCH({"ENV_"},C295)))&gt;0,1,0)</f>
        <v>0</v>
      </c>
      <c r="G295" s="1">
        <f>IF(SUMPRODUCT(--ISNUMBER(SEARCH({"DISCRIMINATION","HARASSMENT","HATE_SPEECH","GENDER_VIOLENCE"},C295)))&gt;0,1,0)</f>
        <v>0</v>
      </c>
      <c r="H295" s="1">
        <f>IF(SUMPRODUCT(--ISNUMBER(SEARCH({"LEGALIZE","LEGISLATION","TRIAL"},C295)))&gt;0,1,0)</f>
        <v>0</v>
      </c>
      <c r="I295" s="1">
        <f>IF(SUMPRODUCT(--ISNUMBER(SEARCH({"LEADER"},C295)))&gt;0,1,0)</f>
        <v>0</v>
      </c>
      <c r="J295" t="str">
        <f t="shared" si="16"/>
        <v>2016</v>
      </c>
      <c r="K295" t="str">
        <f t="shared" si="17"/>
        <v>10</v>
      </c>
      <c r="L295" t="str">
        <f t="shared" si="18"/>
        <v>17</v>
      </c>
      <c r="M295" s="2">
        <f t="shared" si="19"/>
        <v>42660.520833333336</v>
      </c>
      <c r="N295" s="1">
        <f>IF(SUMPRODUCT(--ISNUMBER(SEARCH({"nasdaq.com","bloomberg.com","wsj.com","seekingalpha.com","valuewalk.com","reuters.com","forbes.com","marketwatch.com","investopedia.com","businessinsider.com","analystratings.com"},B295)))&gt;0,1,0)</f>
        <v>0</v>
      </c>
      <c r="O295" t="s">
        <v>1302</v>
      </c>
    </row>
    <row r="296" spans="1:15" x14ac:dyDescent="0.35">
      <c r="A296">
        <v>3.6496350364963499</v>
      </c>
      <c r="B296" t="s">
        <v>70</v>
      </c>
      <c r="C296" t="s">
        <v>188</v>
      </c>
      <c r="D296">
        <v>20161025113000</v>
      </c>
      <c r="E296" s="1">
        <f>IF(SUMPRODUCT(--ISNUMBER(SEARCH({"ECON_EARNINGSREPORT","ECON_STOCKMARKET"},C296)))&gt;0,1,0)</f>
        <v>0</v>
      </c>
      <c r="F296" s="1">
        <f>IF(SUMPRODUCT(--ISNUMBER(SEARCH({"ENV_"},C296)))&gt;0,1,0)</f>
        <v>0</v>
      </c>
      <c r="G296" s="1">
        <f>IF(SUMPRODUCT(--ISNUMBER(SEARCH({"DISCRIMINATION","HARASSMENT","HATE_SPEECH","GENDER_VIOLENCE"},C296)))&gt;0,1,0)</f>
        <v>0</v>
      </c>
      <c r="H296" s="1">
        <f>IF(SUMPRODUCT(--ISNUMBER(SEARCH({"LEGALIZE","LEGISLATION","TRIAL"},C296)))&gt;0,1,0)</f>
        <v>0</v>
      </c>
      <c r="I296" s="1">
        <f>IF(SUMPRODUCT(--ISNUMBER(SEARCH({"LEADER"},C296)))&gt;0,1,0)</f>
        <v>0</v>
      </c>
      <c r="J296" t="str">
        <f t="shared" si="16"/>
        <v>2016</v>
      </c>
      <c r="K296" t="str">
        <f t="shared" si="17"/>
        <v>10</v>
      </c>
      <c r="L296" t="str">
        <f t="shared" si="18"/>
        <v>25</v>
      </c>
      <c r="M296" s="2">
        <f t="shared" si="19"/>
        <v>42668.479166666664</v>
      </c>
      <c r="N296" s="1">
        <f>IF(SUMPRODUCT(--ISNUMBER(SEARCH({"nasdaq.com","bloomberg.com","wsj.com","seekingalpha.com","valuewalk.com","reuters.com","forbes.com","marketwatch.com","investopedia.com","businessinsider.com","analystratings.com"},B296)))&gt;0,1,0)</f>
        <v>0</v>
      </c>
      <c r="O296" t="s">
        <v>1302</v>
      </c>
    </row>
    <row r="297" spans="1:15" x14ac:dyDescent="0.35">
      <c r="A297">
        <v>4.0353089533417403</v>
      </c>
      <c r="B297" t="s">
        <v>46</v>
      </c>
      <c r="C297" t="s">
        <v>267</v>
      </c>
      <c r="D297">
        <v>20161010213000</v>
      </c>
      <c r="E297" s="1">
        <f>IF(SUMPRODUCT(--ISNUMBER(SEARCH({"ECON_EARNINGSREPORT","ECON_STOCKMARKET"},C297)))&gt;0,1,0)</f>
        <v>1</v>
      </c>
      <c r="F297" s="1">
        <f>IF(SUMPRODUCT(--ISNUMBER(SEARCH({"ENV_"},C297)))&gt;0,1,0)</f>
        <v>0</v>
      </c>
      <c r="G297" s="1">
        <f>IF(SUMPRODUCT(--ISNUMBER(SEARCH({"DISCRIMINATION","HARASSMENT","HATE_SPEECH","GENDER_VIOLENCE"},C297)))&gt;0,1,0)</f>
        <v>0</v>
      </c>
      <c r="H297" s="1">
        <f>IF(SUMPRODUCT(--ISNUMBER(SEARCH({"LEGALIZE","LEGISLATION","TRIAL"},C297)))&gt;0,1,0)</f>
        <v>0</v>
      </c>
      <c r="I297" s="1">
        <f>IF(SUMPRODUCT(--ISNUMBER(SEARCH({"LEADER"},C297)))&gt;0,1,0)</f>
        <v>0</v>
      </c>
      <c r="J297" t="str">
        <f t="shared" si="16"/>
        <v>2016</v>
      </c>
      <c r="K297" t="str">
        <f t="shared" si="17"/>
        <v>10</v>
      </c>
      <c r="L297" t="str">
        <f t="shared" si="18"/>
        <v>10</v>
      </c>
      <c r="M297" s="2">
        <f t="shared" si="19"/>
        <v>42653.895833333336</v>
      </c>
      <c r="N297" s="1">
        <f>IF(SUMPRODUCT(--ISNUMBER(SEARCH({"nasdaq.com","bloomberg.com","wsj.com","seekingalpha.com","valuewalk.com","reuters.com","forbes.com","marketwatch.com","investopedia.com","businessinsider.com","analystratings.com"},B297)))&gt;0,1,0)</f>
        <v>0</v>
      </c>
      <c r="O297" t="s">
        <v>1302</v>
      </c>
    </row>
    <row r="298" spans="1:15" x14ac:dyDescent="0.35">
      <c r="A298">
        <v>4.0207522697795097</v>
      </c>
      <c r="B298" t="s">
        <v>12</v>
      </c>
      <c r="C298" t="s">
        <v>5</v>
      </c>
      <c r="D298">
        <v>20161025173000</v>
      </c>
      <c r="E298" s="1">
        <f>IF(SUMPRODUCT(--ISNUMBER(SEARCH({"ECON_EARNINGSREPORT","ECON_STOCKMARKET"},C298)))&gt;0,1,0)</f>
        <v>1</v>
      </c>
      <c r="F298" s="1">
        <f>IF(SUMPRODUCT(--ISNUMBER(SEARCH({"ENV_"},C298)))&gt;0,1,0)</f>
        <v>0</v>
      </c>
      <c r="G298" s="1">
        <f>IF(SUMPRODUCT(--ISNUMBER(SEARCH({"DISCRIMINATION","HARASSMENT","HATE_SPEECH","GENDER_VIOLENCE"},C298)))&gt;0,1,0)</f>
        <v>0</v>
      </c>
      <c r="H298" s="1">
        <f>IF(SUMPRODUCT(--ISNUMBER(SEARCH({"LEGALIZE","LEGISLATION","TRIAL"},C298)))&gt;0,1,0)</f>
        <v>0</v>
      </c>
      <c r="I298" s="1">
        <f>IF(SUMPRODUCT(--ISNUMBER(SEARCH({"LEADER"},C298)))&gt;0,1,0)</f>
        <v>0</v>
      </c>
      <c r="J298" t="str">
        <f t="shared" si="16"/>
        <v>2016</v>
      </c>
      <c r="K298" t="str">
        <f t="shared" si="17"/>
        <v>10</v>
      </c>
      <c r="L298" t="str">
        <f t="shared" si="18"/>
        <v>25</v>
      </c>
      <c r="M298" s="2">
        <f t="shared" si="19"/>
        <v>42668.729166666664</v>
      </c>
      <c r="N298" s="1">
        <f>IF(SUMPRODUCT(--ISNUMBER(SEARCH({"nasdaq.com","bloomberg.com","wsj.com","seekingalpha.com","valuewalk.com","reuters.com","forbes.com","marketwatch.com","investopedia.com","businessinsider.com","analystratings.com"},B298)))&gt;0,1,0)</f>
        <v>1</v>
      </c>
      <c r="O298" t="s">
        <v>1302</v>
      </c>
    </row>
    <row r="299" spans="1:15" x14ac:dyDescent="0.35">
      <c r="A299">
        <v>-0.49875311720698301</v>
      </c>
      <c r="B299" t="s">
        <v>4</v>
      </c>
      <c r="C299" t="s">
        <v>5</v>
      </c>
      <c r="D299">
        <v>20161125183000</v>
      </c>
      <c r="E299" s="1">
        <f>IF(SUMPRODUCT(--ISNUMBER(SEARCH({"ECON_EARNINGSREPORT","ECON_STOCKMARKET"},C299)))&gt;0,1,0)</f>
        <v>1</v>
      </c>
      <c r="F299" s="1">
        <f>IF(SUMPRODUCT(--ISNUMBER(SEARCH({"ENV_"},C299)))&gt;0,1,0)</f>
        <v>0</v>
      </c>
      <c r="G299" s="1">
        <f>IF(SUMPRODUCT(--ISNUMBER(SEARCH({"DISCRIMINATION","HARASSMENT","HATE_SPEECH","GENDER_VIOLENCE"},C299)))&gt;0,1,0)</f>
        <v>0</v>
      </c>
      <c r="H299" s="1">
        <f>IF(SUMPRODUCT(--ISNUMBER(SEARCH({"LEGALIZE","LEGISLATION","TRIAL"},C299)))&gt;0,1,0)</f>
        <v>0</v>
      </c>
      <c r="I299" s="1">
        <f>IF(SUMPRODUCT(--ISNUMBER(SEARCH({"LEADER"},C299)))&gt;0,1,0)</f>
        <v>0</v>
      </c>
      <c r="J299" t="str">
        <f t="shared" si="16"/>
        <v>2016</v>
      </c>
      <c r="K299" t="str">
        <f t="shared" si="17"/>
        <v>11</v>
      </c>
      <c r="L299" t="str">
        <f t="shared" si="18"/>
        <v>25</v>
      </c>
      <c r="M299" s="2">
        <f t="shared" si="19"/>
        <v>42699.770833333336</v>
      </c>
      <c r="N299" s="1">
        <f>IF(SUMPRODUCT(--ISNUMBER(SEARCH({"nasdaq.com","bloomberg.com","wsj.com","seekingalpha.com","valuewalk.com","reuters.com","forbes.com","marketwatch.com","investopedia.com","businessinsider.com","analystratings.com"},B299)))&gt;0,1,0)</f>
        <v>0</v>
      </c>
      <c r="O299" t="s">
        <v>1302</v>
      </c>
    </row>
    <row r="300" spans="1:15" x14ac:dyDescent="0.35">
      <c r="A300">
        <v>2.8169014084507</v>
      </c>
      <c r="B300" t="s">
        <v>70</v>
      </c>
      <c r="C300" t="s">
        <v>77</v>
      </c>
      <c r="D300">
        <v>20161025113000</v>
      </c>
      <c r="E300" s="1">
        <f>IF(SUMPRODUCT(--ISNUMBER(SEARCH({"ECON_EARNINGSREPORT","ECON_STOCKMARKET"},C300)))&gt;0,1,0)</f>
        <v>0</v>
      </c>
      <c r="F300" s="1">
        <f>IF(SUMPRODUCT(--ISNUMBER(SEARCH({"ENV_"},C300)))&gt;0,1,0)</f>
        <v>0</v>
      </c>
      <c r="G300" s="1">
        <f>IF(SUMPRODUCT(--ISNUMBER(SEARCH({"DISCRIMINATION","HARASSMENT","HATE_SPEECH","GENDER_VIOLENCE"},C300)))&gt;0,1,0)</f>
        <v>0</v>
      </c>
      <c r="H300" s="1">
        <f>IF(SUMPRODUCT(--ISNUMBER(SEARCH({"LEGALIZE","LEGISLATION","TRIAL"},C300)))&gt;0,1,0)</f>
        <v>0</v>
      </c>
      <c r="I300" s="1">
        <f>IF(SUMPRODUCT(--ISNUMBER(SEARCH({"LEADER"},C300)))&gt;0,1,0)</f>
        <v>0</v>
      </c>
      <c r="J300" t="str">
        <f t="shared" si="16"/>
        <v>2016</v>
      </c>
      <c r="K300" t="str">
        <f t="shared" si="17"/>
        <v>10</v>
      </c>
      <c r="L300" t="str">
        <f t="shared" si="18"/>
        <v>25</v>
      </c>
      <c r="M300" s="2">
        <f t="shared" si="19"/>
        <v>42668.479166666664</v>
      </c>
      <c r="N300" s="1">
        <f>IF(SUMPRODUCT(--ISNUMBER(SEARCH({"nasdaq.com","bloomberg.com","wsj.com","seekingalpha.com","valuewalk.com","reuters.com","forbes.com","marketwatch.com","investopedia.com","businessinsider.com","analystratings.com"},B300)))&gt;0,1,0)</f>
        <v>0</v>
      </c>
      <c r="O300" t="s">
        <v>1302</v>
      </c>
    </row>
    <row r="301" spans="1:15" x14ac:dyDescent="0.35">
      <c r="A301">
        <v>3.125</v>
      </c>
      <c r="B301" t="s">
        <v>12</v>
      </c>
      <c r="C301" t="s">
        <v>268</v>
      </c>
      <c r="D301">
        <v>20161025131500</v>
      </c>
      <c r="E301" s="1">
        <f>IF(SUMPRODUCT(--ISNUMBER(SEARCH({"ECON_EARNINGSREPORT","ECON_STOCKMARKET"},C301)))&gt;0,1,0)</f>
        <v>1</v>
      </c>
      <c r="F301" s="1">
        <f>IF(SUMPRODUCT(--ISNUMBER(SEARCH({"ENV_"},C301)))&gt;0,1,0)</f>
        <v>0</v>
      </c>
      <c r="G301" s="1">
        <f>IF(SUMPRODUCT(--ISNUMBER(SEARCH({"DISCRIMINATION","HARASSMENT","HATE_SPEECH","GENDER_VIOLENCE"},C301)))&gt;0,1,0)</f>
        <v>0</v>
      </c>
      <c r="H301" s="1">
        <f>IF(SUMPRODUCT(--ISNUMBER(SEARCH({"LEGALIZE","LEGISLATION","TRIAL"},C301)))&gt;0,1,0)</f>
        <v>0</v>
      </c>
      <c r="I301" s="1">
        <f>IF(SUMPRODUCT(--ISNUMBER(SEARCH({"LEADER"},C301)))&gt;0,1,0)</f>
        <v>0</v>
      </c>
      <c r="J301" t="str">
        <f t="shared" si="16"/>
        <v>2016</v>
      </c>
      <c r="K301" t="str">
        <f t="shared" si="17"/>
        <v>10</v>
      </c>
      <c r="L301" t="str">
        <f t="shared" si="18"/>
        <v>25</v>
      </c>
      <c r="M301" s="2">
        <f t="shared" si="19"/>
        <v>42668.552083333336</v>
      </c>
      <c r="N301" s="1">
        <f>IF(SUMPRODUCT(--ISNUMBER(SEARCH({"nasdaq.com","bloomberg.com","wsj.com","seekingalpha.com","valuewalk.com","reuters.com","forbes.com","marketwatch.com","investopedia.com","businessinsider.com","analystratings.com"},B301)))&gt;0,1,0)</f>
        <v>1</v>
      </c>
      <c r="O301" t="s">
        <v>1302</v>
      </c>
    </row>
    <row r="302" spans="1:15" x14ac:dyDescent="0.35">
      <c r="A302">
        <v>2.3936170212765999</v>
      </c>
      <c r="B302" t="s">
        <v>269</v>
      </c>
      <c r="C302" t="s">
        <v>270</v>
      </c>
      <c r="D302">
        <v>20161126130000</v>
      </c>
      <c r="E302" s="1">
        <f>IF(SUMPRODUCT(--ISNUMBER(SEARCH({"ECON_EARNINGSREPORT","ECON_STOCKMARKET"},C302)))&gt;0,1,0)</f>
        <v>0</v>
      </c>
      <c r="F302" s="1">
        <f>IF(SUMPRODUCT(--ISNUMBER(SEARCH({"ENV_"},C302)))&gt;0,1,0)</f>
        <v>0</v>
      </c>
      <c r="G302" s="1">
        <f>IF(SUMPRODUCT(--ISNUMBER(SEARCH({"DISCRIMINATION","HARASSMENT","HATE_SPEECH","GENDER_VIOLENCE"},C302)))&gt;0,1,0)</f>
        <v>0</v>
      </c>
      <c r="H302" s="1">
        <f>IF(SUMPRODUCT(--ISNUMBER(SEARCH({"LEGALIZE","LEGISLATION","TRIAL"},C302)))&gt;0,1,0)</f>
        <v>0</v>
      </c>
      <c r="I302" s="1">
        <f>IF(SUMPRODUCT(--ISNUMBER(SEARCH({"LEADER"},C302)))&gt;0,1,0)</f>
        <v>0</v>
      </c>
      <c r="J302" t="str">
        <f t="shared" si="16"/>
        <v>2016</v>
      </c>
      <c r="K302" t="str">
        <f t="shared" si="17"/>
        <v>11</v>
      </c>
      <c r="L302" t="str">
        <f t="shared" si="18"/>
        <v>26</v>
      </c>
      <c r="M302" s="2">
        <f t="shared" si="19"/>
        <v>42700.541666666664</v>
      </c>
      <c r="N302" s="1">
        <f>IF(SUMPRODUCT(--ISNUMBER(SEARCH({"nasdaq.com","bloomberg.com","wsj.com","seekingalpha.com","valuewalk.com","reuters.com","forbes.com","marketwatch.com","investopedia.com","businessinsider.com","analystratings.com"},B302)))&gt;0,1,0)</f>
        <v>0</v>
      </c>
      <c r="O302" t="s">
        <v>1302</v>
      </c>
    </row>
    <row r="303" spans="1:15" x14ac:dyDescent="0.35">
      <c r="A303">
        <v>3.4052213393870598</v>
      </c>
      <c r="B303" t="s">
        <v>70</v>
      </c>
      <c r="C303" t="s">
        <v>47</v>
      </c>
      <c r="D303">
        <v>20161021161500</v>
      </c>
      <c r="E303" s="1">
        <f>IF(SUMPRODUCT(--ISNUMBER(SEARCH({"ECON_EARNINGSREPORT","ECON_STOCKMARKET"},C303)))&gt;0,1,0)</f>
        <v>0</v>
      </c>
      <c r="F303" s="1">
        <f>IF(SUMPRODUCT(--ISNUMBER(SEARCH({"ENV_"},C303)))&gt;0,1,0)</f>
        <v>0</v>
      </c>
      <c r="G303" s="1">
        <f>IF(SUMPRODUCT(--ISNUMBER(SEARCH({"DISCRIMINATION","HARASSMENT","HATE_SPEECH","GENDER_VIOLENCE"},C303)))&gt;0,1,0)</f>
        <v>0</v>
      </c>
      <c r="H303" s="1">
        <f>IF(SUMPRODUCT(--ISNUMBER(SEARCH({"LEGALIZE","LEGISLATION","TRIAL"},C303)))&gt;0,1,0)</f>
        <v>0</v>
      </c>
      <c r="I303" s="1">
        <f>IF(SUMPRODUCT(--ISNUMBER(SEARCH({"LEADER"},C303)))&gt;0,1,0)</f>
        <v>0</v>
      </c>
      <c r="J303" t="str">
        <f t="shared" si="16"/>
        <v>2016</v>
      </c>
      <c r="K303" t="str">
        <f t="shared" si="17"/>
        <v>10</v>
      </c>
      <c r="L303" t="str">
        <f t="shared" si="18"/>
        <v>21</v>
      </c>
      <c r="M303" s="2">
        <f t="shared" si="19"/>
        <v>42664.677083333336</v>
      </c>
      <c r="N303" s="1">
        <f>IF(SUMPRODUCT(--ISNUMBER(SEARCH({"nasdaq.com","bloomberg.com","wsj.com","seekingalpha.com","valuewalk.com","reuters.com","forbes.com","marketwatch.com","investopedia.com","businessinsider.com","analystratings.com"},B303)))&gt;0,1,0)</f>
        <v>0</v>
      </c>
      <c r="O303" t="s">
        <v>1302</v>
      </c>
    </row>
    <row r="304" spans="1:15" x14ac:dyDescent="0.35">
      <c r="A304">
        <v>1.3605442176870699</v>
      </c>
      <c r="B304" t="s">
        <v>14</v>
      </c>
      <c r="C304" t="s">
        <v>271</v>
      </c>
      <c r="D304">
        <v>20161112003000</v>
      </c>
      <c r="E304" s="1">
        <f>IF(SUMPRODUCT(--ISNUMBER(SEARCH({"ECON_EARNINGSREPORT","ECON_STOCKMARKET"},C304)))&gt;0,1,0)</f>
        <v>1</v>
      </c>
      <c r="F304" s="1">
        <f>IF(SUMPRODUCT(--ISNUMBER(SEARCH({"ENV_"},C304)))&gt;0,1,0)</f>
        <v>0</v>
      </c>
      <c r="G304" s="1">
        <f>IF(SUMPRODUCT(--ISNUMBER(SEARCH({"DISCRIMINATION","HARASSMENT","HATE_SPEECH","GENDER_VIOLENCE"},C304)))&gt;0,1,0)</f>
        <v>0</v>
      </c>
      <c r="H304" s="1">
        <f>IF(SUMPRODUCT(--ISNUMBER(SEARCH({"LEGALIZE","LEGISLATION","TRIAL"},C304)))&gt;0,1,0)</f>
        <v>1</v>
      </c>
      <c r="I304" s="1">
        <f>IF(SUMPRODUCT(--ISNUMBER(SEARCH({"LEADER"},C304)))&gt;0,1,0)</f>
        <v>0</v>
      </c>
      <c r="J304" t="str">
        <f t="shared" si="16"/>
        <v>2016</v>
      </c>
      <c r="K304" t="str">
        <f t="shared" si="17"/>
        <v>11</v>
      </c>
      <c r="L304" t="str">
        <f t="shared" si="18"/>
        <v>12</v>
      </c>
      <c r="M304" s="2">
        <f t="shared" si="19"/>
        <v>42686.020833333336</v>
      </c>
      <c r="N304" s="1">
        <f>IF(SUMPRODUCT(--ISNUMBER(SEARCH({"nasdaq.com","bloomberg.com","wsj.com","seekingalpha.com","valuewalk.com","reuters.com","forbes.com","marketwatch.com","investopedia.com","businessinsider.com","analystratings.com"},B304)))&gt;0,1,0)</f>
        <v>0</v>
      </c>
      <c r="O304" t="s">
        <v>1302</v>
      </c>
    </row>
    <row r="305" spans="1:15" x14ac:dyDescent="0.35">
      <c r="A305">
        <v>2.50231696014828</v>
      </c>
      <c r="B305" t="s">
        <v>253</v>
      </c>
      <c r="C305" t="s">
        <v>272</v>
      </c>
      <c r="D305">
        <v>20161113014500</v>
      </c>
      <c r="E305" s="1">
        <f>IF(SUMPRODUCT(--ISNUMBER(SEARCH({"ECON_EARNINGSREPORT","ECON_STOCKMARKET"},C305)))&gt;0,1,0)</f>
        <v>0</v>
      </c>
      <c r="F305" s="1">
        <f>IF(SUMPRODUCT(--ISNUMBER(SEARCH({"ENV_"},C305)))&gt;0,1,0)</f>
        <v>0</v>
      </c>
      <c r="G305" s="1">
        <f>IF(SUMPRODUCT(--ISNUMBER(SEARCH({"DISCRIMINATION","HARASSMENT","HATE_SPEECH","GENDER_VIOLENCE"},C305)))&gt;0,1,0)</f>
        <v>0</v>
      </c>
      <c r="H305" s="1">
        <f>IF(SUMPRODUCT(--ISNUMBER(SEARCH({"LEGALIZE","LEGISLATION","TRIAL"},C305)))&gt;0,1,0)</f>
        <v>0</v>
      </c>
      <c r="I305" s="1">
        <f>IF(SUMPRODUCT(--ISNUMBER(SEARCH({"LEADER"},C305)))&gt;0,1,0)</f>
        <v>0</v>
      </c>
      <c r="J305" t="str">
        <f t="shared" si="16"/>
        <v>2016</v>
      </c>
      <c r="K305" t="str">
        <f t="shared" si="17"/>
        <v>11</v>
      </c>
      <c r="L305" t="str">
        <f t="shared" si="18"/>
        <v>13</v>
      </c>
      <c r="M305" s="2">
        <f t="shared" si="19"/>
        <v>42687.072916666664</v>
      </c>
      <c r="N305" s="1">
        <f>IF(SUMPRODUCT(--ISNUMBER(SEARCH({"nasdaq.com","bloomberg.com","wsj.com","seekingalpha.com","valuewalk.com","reuters.com","forbes.com","marketwatch.com","investopedia.com","businessinsider.com","analystratings.com"},B305)))&gt;0,1,0)</f>
        <v>0</v>
      </c>
      <c r="O305" t="s">
        <v>1302</v>
      </c>
    </row>
    <row r="306" spans="1:15" x14ac:dyDescent="0.35">
      <c r="A306">
        <v>-1.89873417721519</v>
      </c>
      <c r="B306" t="s">
        <v>273</v>
      </c>
      <c r="D306">
        <v>20161111014500</v>
      </c>
      <c r="E306" s="1">
        <f>IF(SUMPRODUCT(--ISNUMBER(SEARCH({"ECON_EARNINGSREPORT","ECON_STOCKMARKET"},C306)))&gt;0,1,0)</f>
        <v>0</v>
      </c>
      <c r="F306" s="1">
        <f>IF(SUMPRODUCT(--ISNUMBER(SEARCH({"ENV_"},C306)))&gt;0,1,0)</f>
        <v>0</v>
      </c>
      <c r="G306" s="1">
        <f>IF(SUMPRODUCT(--ISNUMBER(SEARCH({"DISCRIMINATION","HARASSMENT","HATE_SPEECH","GENDER_VIOLENCE"},C306)))&gt;0,1,0)</f>
        <v>0</v>
      </c>
      <c r="H306" s="1">
        <f>IF(SUMPRODUCT(--ISNUMBER(SEARCH({"LEGALIZE","LEGISLATION","TRIAL"},C306)))&gt;0,1,0)</f>
        <v>0</v>
      </c>
      <c r="I306" s="1">
        <f>IF(SUMPRODUCT(--ISNUMBER(SEARCH({"LEADER"},C306)))&gt;0,1,0)</f>
        <v>0</v>
      </c>
      <c r="J306" t="str">
        <f t="shared" si="16"/>
        <v>2016</v>
      </c>
      <c r="K306" t="str">
        <f t="shared" si="17"/>
        <v>11</v>
      </c>
      <c r="L306" t="str">
        <f t="shared" si="18"/>
        <v>11</v>
      </c>
      <c r="M306" s="2">
        <f t="shared" si="19"/>
        <v>42685.072916666664</v>
      </c>
      <c r="N306" s="1">
        <f>IF(SUMPRODUCT(--ISNUMBER(SEARCH({"nasdaq.com","bloomberg.com","wsj.com","seekingalpha.com","valuewalk.com","reuters.com","forbes.com","marketwatch.com","investopedia.com","businessinsider.com","analystratings.com"},B306)))&gt;0,1,0)</f>
        <v>0</v>
      </c>
      <c r="O306" t="s">
        <v>1302</v>
      </c>
    </row>
    <row r="307" spans="1:15" x14ac:dyDescent="0.35">
      <c r="A307">
        <v>2.6717557251908399</v>
      </c>
      <c r="B307" t="s">
        <v>46</v>
      </c>
      <c r="C307" t="s">
        <v>47</v>
      </c>
      <c r="D307">
        <v>20161201043000</v>
      </c>
      <c r="E307" s="1">
        <f>IF(SUMPRODUCT(--ISNUMBER(SEARCH({"ECON_EARNINGSREPORT","ECON_STOCKMARKET"},C307)))&gt;0,1,0)</f>
        <v>0</v>
      </c>
      <c r="F307" s="1">
        <f>IF(SUMPRODUCT(--ISNUMBER(SEARCH({"ENV_"},C307)))&gt;0,1,0)</f>
        <v>0</v>
      </c>
      <c r="G307" s="1">
        <f>IF(SUMPRODUCT(--ISNUMBER(SEARCH({"DISCRIMINATION","HARASSMENT","HATE_SPEECH","GENDER_VIOLENCE"},C307)))&gt;0,1,0)</f>
        <v>0</v>
      </c>
      <c r="H307" s="1">
        <f>IF(SUMPRODUCT(--ISNUMBER(SEARCH({"LEGALIZE","LEGISLATION","TRIAL"},C307)))&gt;0,1,0)</f>
        <v>0</v>
      </c>
      <c r="I307" s="1">
        <f>IF(SUMPRODUCT(--ISNUMBER(SEARCH({"LEADER"},C307)))&gt;0,1,0)</f>
        <v>0</v>
      </c>
      <c r="J307" t="str">
        <f t="shared" si="16"/>
        <v>2016</v>
      </c>
      <c r="K307" t="str">
        <f t="shared" si="17"/>
        <v>12</v>
      </c>
      <c r="L307" t="str">
        <f t="shared" si="18"/>
        <v>01</v>
      </c>
      <c r="M307" s="2">
        <f t="shared" si="19"/>
        <v>42705.1875</v>
      </c>
      <c r="N307" s="1">
        <f>IF(SUMPRODUCT(--ISNUMBER(SEARCH({"nasdaq.com","bloomberg.com","wsj.com","seekingalpha.com","valuewalk.com","reuters.com","forbes.com","marketwatch.com","investopedia.com","businessinsider.com","analystratings.com"},B307)))&gt;0,1,0)</f>
        <v>0</v>
      </c>
      <c r="O307" t="s">
        <v>1302</v>
      </c>
    </row>
    <row r="308" spans="1:15" x14ac:dyDescent="0.35">
      <c r="A308">
        <v>2.6501766784452299</v>
      </c>
      <c r="B308" t="s">
        <v>34</v>
      </c>
      <c r="C308" t="s">
        <v>274</v>
      </c>
      <c r="D308">
        <v>20161031220000</v>
      </c>
      <c r="E308" s="1">
        <f>IF(SUMPRODUCT(--ISNUMBER(SEARCH({"ECON_EARNINGSREPORT","ECON_STOCKMARKET"},C308)))&gt;0,1,0)</f>
        <v>1</v>
      </c>
      <c r="F308" s="1">
        <f>IF(SUMPRODUCT(--ISNUMBER(SEARCH({"ENV_"},C308)))&gt;0,1,0)</f>
        <v>0</v>
      </c>
      <c r="G308" s="1">
        <f>IF(SUMPRODUCT(--ISNUMBER(SEARCH({"DISCRIMINATION","HARASSMENT","HATE_SPEECH","GENDER_VIOLENCE"},C308)))&gt;0,1,0)</f>
        <v>0</v>
      </c>
      <c r="H308" s="1">
        <f>IF(SUMPRODUCT(--ISNUMBER(SEARCH({"LEGALIZE","LEGISLATION","TRIAL"},C308)))&gt;0,1,0)</f>
        <v>0</v>
      </c>
      <c r="I308" s="1">
        <f>IF(SUMPRODUCT(--ISNUMBER(SEARCH({"LEADER"},C308)))&gt;0,1,0)</f>
        <v>0</v>
      </c>
      <c r="J308" t="str">
        <f t="shared" si="16"/>
        <v>2016</v>
      </c>
      <c r="K308" t="str">
        <f t="shared" si="17"/>
        <v>10</v>
      </c>
      <c r="L308" t="str">
        <f t="shared" si="18"/>
        <v>31</v>
      </c>
      <c r="M308" s="2">
        <f t="shared" si="19"/>
        <v>42674.916666666664</v>
      </c>
      <c r="N308" s="1">
        <f>IF(SUMPRODUCT(--ISNUMBER(SEARCH({"nasdaq.com","bloomberg.com","wsj.com","seekingalpha.com","valuewalk.com","reuters.com","forbes.com","marketwatch.com","investopedia.com","businessinsider.com","analystratings.com"},B308)))&gt;0,1,0)</f>
        <v>0</v>
      </c>
      <c r="O308" t="s">
        <v>1302</v>
      </c>
    </row>
    <row r="309" spans="1:15" x14ac:dyDescent="0.35">
      <c r="A309">
        <v>1.9769357495881399</v>
      </c>
      <c r="B309" t="s">
        <v>12</v>
      </c>
      <c r="C309" t="s">
        <v>275</v>
      </c>
      <c r="D309">
        <v>20161112004500</v>
      </c>
      <c r="E309" s="1">
        <f>IF(SUMPRODUCT(--ISNUMBER(SEARCH({"ECON_EARNINGSREPORT","ECON_STOCKMARKET"},C309)))&gt;0,1,0)</f>
        <v>1</v>
      </c>
      <c r="F309" s="1">
        <f>IF(SUMPRODUCT(--ISNUMBER(SEARCH({"ENV_"},C309)))&gt;0,1,0)</f>
        <v>0</v>
      </c>
      <c r="G309" s="1">
        <f>IF(SUMPRODUCT(--ISNUMBER(SEARCH({"DISCRIMINATION","HARASSMENT","HATE_SPEECH","GENDER_VIOLENCE"},C309)))&gt;0,1,0)</f>
        <v>0</v>
      </c>
      <c r="H309" s="1">
        <f>IF(SUMPRODUCT(--ISNUMBER(SEARCH({"LEGALIZE","LEGISLATION","TRIAL"},C309)))&gt;0,1,0)</f>
        <v>0</v>
      </c>
      <c r="I309" s="1">
        <f>IF(SUMPRODUCT(--ISNUMBER(SEARCH({"LEADER"},C309)))&gt;0,1,0)</f>
        <v>0</v>
      </c>
      <c r="J309" t="str">
        <f t="shared" si="16"/>
        <v>2016</v>
      </c>
      <c r="K309" t="str">
        <f t="shared" si="17"/>
        <v>11</v>
      </c>
      <c r="L309" t="str">
        <f t="shared" si="18"/>
        <v>12</v>
      </c>
      <c r="M309" s="2">
        <f t="shared" si="19"/>
        <v>42686.03125</v>
      </c>
      <c r="N309" s="1">
        <f>IF(SUMPRODUCT(--ISNUMBER(SEARCH({"nasdaq.com","bloomberg.com","wsj.com","seekingalpha.com","valuewalk.com","reuters.com","forbes.com","marketwatch.com","investopedia.com","businessinsider.com","analystratings.com"},B309)))&gt;0,1,0)</f>
        <v>1</v>
      </c>
      <c r="O309" t="s">
        <v>1302</v>
      </c>
    </row>
    <row r="310" spans="1:15" x14ac:dyDescent="0.35">
      <c r="A310">
        <v>2.9668411867364699</v>
      </c>
      <c r="B310" t="s">
        <v>276</v>
      </c>
      <c r="C310" t="s">
        <v>277</v>
      </c>
      <c r="D310">
        <v>20161113041500</v>
      </c>
      <c r="E310" s="1">
        <f>IF(SUMPRODUCT(--ISNUMBER(SEARCH({"ECON_EARNINGSREPORT","ECON_STOCKMARKET"},C310)))&gt;0,1,0)</f>
        <v>0</v>
      </c>
      <c r="F310" s="1">
        <f>IF(SUMPRODUCT(--ISNUMBER(SEARCH({"ENV_"},C310)))&gt;0,1,0)</f>
        <v>0</v>
      </c>
      <c r="G310" s="1">
        <f>IF(SUMPRODUCT(--ISNUMBER(SEARCH({"DISCRIMINATION","HARASSMENT","HATE_SPEECH","GENDER_VIOLENCE"},C310)))&gt;0,1,0)</f>
        <v>0</v>
      </c>
      <c r="H310" s="1">
        <f>IF(SUMPRODUCT(--ISNUMBER(SEARCH({"LEGALIZE","LEGISLATION","TRIAL"},C310)))&gt;0,1,0)</f>
        <v>0</v>
      </c>
      <c r="I310" s="1">
        <f>IF(SUMPRODUCT(--ISNUMBER(SEARCH({"LEADER"},C310)))&gt;0,1,0)</f>
        <v>0</v>
      </c>
      <c r="J310" t="str">
        <f t="shared" si="16"/>
        <v>2016</v>
      </c>
      <c r="K310" t="str">
        <f t="shared" si="17"/>
        <v>11</v>
      </c>
      <c r="L310" t="str">
        <f t="shared" si="18"/>
        <v>13</v>
      </c>
      <c r="M310" s="2">
        <f t="shared" si="19"/>
        <v>42687.177083333336</v>
      </c>
      <c r="N310" s="1">
        <f>IF(SUMPRODUCT(--ISNUMBER(SEARCH({"nasdaq.com","bloomberg.com","wsj.com","seekingalpha.com","valuewalk.com","reuters.com","forbes.com","marketwatch.com","investopedia.com","businessinsider.com","analystratings.com"},B310)))&gt;0,1,0)</f>
        <v>0</v>
      </c>
      <c r="O310" t="s">
        <v>1302</v>
      </c>
    </row>
    <row r="311" spans="1:15" x14ac:dyDescent="0.35">
      <c r="A311">
        <v>1.89328743545611</v>
      </c>
      <c r="B311" t="s">
        <v>125</v>
      </c>
      <c r="C311" t="s">
        <v>278</v>
      </c>
      <c r="D311">
        <v>20161112010000</v>
      </c>
      <c r="E311" s="1">
        <f>IF(SUMPRODUCT(--ISNUMBER(SEARCH({"ECON_EARNINGSREPORT","ECON_STOCKMARKET"},C311)))&gt;0,1,0)</f>
        <v>1</v>
      </c>
      <c r="F311" s="1">
        <f>IF(SUMPRODUCT(--ISNUMBER(SEARCH({"ENV_"},C311)))&gt;0,1,0)</f>
        <v>0</v>
      </c>
      <c r="G311" s="1">
        <f>IF(SUMPRODUCT(--ISNUMBER(SEARCH({"DISCRIMINATION","HARASSMENT","HATE_SPEECH","GENDER_VIOLENCE"},C311)))&gt;0,1,0)</f>
        <v>0</v>
      </c>
      <c r="H311" s="1">
        <f>IF(SUMPRODUCT(--ISNUMBER(SEARCH({"LEGALIZE","LEGISLATION","TRIAL"},C311)))&gt;0,1,0)</f>
        <v>0</v>
      </c>
      <c r="I311" s="1">
        <f>IF(SUMPRODUCT(--ISNUMBER(SEARCH({"LEADER"},C311)))&gt;0,1,0)</f>
        <v>0</v>
      </c>
      <c r="J311" t="str">
        <f t="shared" si="16"/>
        <v>2016</v>
      </c>
      <c r="K311" t="str">
        <f t="shared" si="17"/>
        <v>11</v>
      </c>
      <c r="L311" t="str">
        <f t="shared" si="18"/>
        <v>12</v>
      </c>
      <c r="M311" s="2">
        <f t="shared" si="19"/>
        <v>42686.041666666664</v>
      </c>
      <c r="N311" s="1">
        <f>IF(SUMPRODUCT(--ISNUMBER(SEARCH({"nasdaq.com","bloomberg.com","wsj.com","seekingalpha.com","valuewalk.com","reuters.com","forbes.com","marketwatch.com","investopedia.com","businessinsider.com","analystratings.com"},B311)))&gt;0,1,0)</f>
        <v>0</v>
      </c>
      <c r="O311" t="s">
        <v>1302</v>
      </c>
    </row>
    <row r="312" spans="1:15" x14ac:dyDescent="0.35">
      <c r="A312">
        <v>0.61099796334012302</v>
      </c>
      <c r="B312" t="s">
        <v>34</v>
      </c>
      <c r="D312">
        <v>20160816214500</v>
      </c>
      <c r="E312" s="1">
        <f>IF(SUMPRODUCT(--ISNUMBER(SEARCH({"ECON_EARNINGSREPORT","ECON_STOCKMARKET"},C312)))&gt;0,1,0)</f>
        <v>0</v>
      </c>
      <c r="F312" s="1">
        <f>IF(SUMPRODUCT(--ISNUMBER(SEARCH({"ENV_"},C312)))&gt;0,1,0)</f>
        <v>0</v>
      </c>
      <c r="G312" s="1">
        <f>IF(SUMPRODUCT(--ISNUMBER(SEARCH({"DISCRIMINATION","HARASSMENT","HATE_SPEECH","GENDER_VIOLENCE"},C312)))&gt;0,1,0)</f>
        <v>0</v>
      </c>
      <c r="H312" s="1">
        <f>IF(SUMPRODUCT(--ISNUMBER(SEARCH({"LEGALIZE","LEGISLATION","TRIAL"},C312)))&gt;0,1,0)</f>
        <v>0</v>
      </c>
      <c r="I312" s="1">
        <f>IF(SUMPRODUCT(--ISNUMBER(SEARCH({"LEADER"},C312)))&gt;0,1,0)</f>
        <v>0</v>
      </c>
      <c r="J312" t="str">
        <f t="shared" si="16"/>
        <v>2016</v>
      </c>
      <c r="K312" t="str">
        <f t="shared" si="17"/>
        <v>08</v>
      </c>
      <c r="L312" t="str">
        <f t="shared" si="18"/>
        <v>16</v>
      </c>
      <c r="M312" s="2">
        <f t="shared" si="19"/>
        <v>42598.90625</v>
      </c>
      <c r="N312" s="1">
        <f>IF(SUMPRODUCT(--ISNUMBER(SEARCH({"nasdaq.com","bloomberg.com","wsj.com","seekingalpha.com","valuewalk.com","reuters.com","forbes.com","marketwatch.com","investopedia.com","businessinsider.com","analystratings.com"},B312)))&gt;0,1,0)</f>
        <v>0</v>
      </c>
      <c r="O312" t="s">
        <v>1302</v>
      </c>
    </row>
    <row r="313" spans="1:15" x14ac:dyDescent="0.35">
      <c r="A313">
        <v>1.79425837320574</v>
      </c>
      <c r="B313" t="s">
        <v>51</v>
      </c>
      <c r="C313" t="s">
        <v>279</v>
      </c>
      <c r="D313">
        <v>20161114163000</v>
      </c>
      <c r="E313" s="1">
        <f>IF(SUMPRODUCT(--ISNUMBER(SEARCH({"ECON_EARNINGSREPORT","ECON_STOCKMARKET"},C313)))&gt;0,1,0)</f>
        <v>0</v>
      </c>
      <c r="F313" s="1">
        <f>IF(SUMPRODUCT(--ISNUMBER(SEARCH({"ENV_"},C313)))&gt;0,1,0)</f>
        <v>0</v>
      </c>
      <c r="G313" s="1">
        <f>IF(SUMPRODUCT(--ISNUMBER(SEARCH({"DISCRIMINATION","HARASSMENT","HATE_SPEECH","GENDER_VIOLENCE"},C313)))&gt;0,1,0)</f>
        <v>0</v>
      </c>
      <c r="H313" s="1">
        <f>IF(SUMPRODUCT(--ISNUMBER(SEARCH({"LEGALIZE","LEGISLATION","TRIAL"},C313)))&gt;0,1,0)</f>
        <v>0</v>
      </c>
      <c r="I313" s="1">
        <f>IF(SUMPRODUCT(--ISNUMBER(SEARCH({"LEADER"},C313)))&gt;0,1,0)</f>
        <v>0</v>
      </c>
      <c r="J313" t="str">
        <f t="shared" si="16"/>
        <v>2016</v>
      </c>
      <c r="K313" t="str">
        <f t="shared" si="17"/>
        <v>11</v>
      </c>
      <c r="L313" t="str">
        <f t="shared" si="18"/>
        <v>14</v>
      </c>
      <c r="M313" s="2">
        <f t="shared" si="19"/>
        <v>42688.6875</v>
      </c>
      <c r="N313" s="1">
        <f>IF(SUMPRODUCT(--ISNUMBER(SEARCH({"nasdaq.com","bloomberg.com","wsj.com","seekingalpha.com","valuewalk.com","reuters.com","forbes.com","marketwatch.com","investopedia.com","businessinsider.com","analystratings.com"},B313)))&gt;0,1,0)</f>
        <v>1</v>
      </c>
      <c r="O313" t="s">
        <v>1302</v>
      </c>
    </row>
    <row r="314" spans="1:15" x14ac:dyDescent="0.35">
      <c r="A314">
        <v>2.8455284552845499</v>
      </c>
      <c r="B314" t="s">
        <v>17</v>
      </c>
      <c r="C314" t="s">
        <v>280</v>
      </c>
      <c r="D314">
        <v>20161201203000</v>
      </c>
      <c r="E314" s="1">
        <f>IF(SUMPRODUCT(--ISNUMBER(SEARCH({"ECON_EARNINGSREPORT","ECON_STOCKMARKET"},C314)))&gt;0,1,0)</f>
        <v>1</v>
      </c>
      <c r="F314" s="1">
        <f>IF(SUMPRODUCT(--ISNUMBER(SEARCH({"ENV_"},C314)))&gt;0,1,0)</f>
        <v>0</v>
      </c>
      <c r="G314" s="1">
        <f>IF(SUMPRODUCT(--ISNUMBER(SEARCH({"DISCRIMINATION","HARASSMENT","HATE_SPEECH","GENDER_VIOLENCE"},C314)))&gt;0,1,0)</f>
        <v>0</v>
      </c>
      <c r="H314" s="1">
        <f>IF(SUMPRODUCT(--ISNUMBER(SEARCH({"LEGALIZE","LEGISLATION","TRIAL"},C314)))&gt;0,1,0)</f>
        <v>0</v>
      </c>
      <c r="I314" s="1">
        <f>IF(SUMPRODUCT(--ISNUMBER(SEARCH({"LEADER"},C314)))&gt;0,1,0)</f>
        <v>0</v>
      </c>
      <c r="J314" t="str">
        <f t="shared" si="16"/>
        <v>2016</v>
      </c>
      <c r="K314" t="str">
        <f t="shared" si="17"/>
        <v>12</v>
      </c>
      <c r="L314" t="str">
        <f t="shared" si="18"/>
        <v>01</v>
      </c>
      <c r="M314" s="2">
        <f t="shared" si="19"/>
        <v>42705.854166666664</v>
      </c>
      <c r="N314" s="1">
        <f>IF(SUMPRODUCT(--ISNUMBER(SEARCH({"nasdaq.com","bloomberg.com","wsj.com","seekingalpha.com","valuewalk.com","reuters.com","forbes.com","marketwatch.com","investopedia.com","businessinsider.com","analystratings.com"},B314)))&gt;0,1,0)</f>
        <v>0</v>
      </c>
      <c r="O314" t="s">
        <v>1302</v>
      </c>
    </row>
    <row r="315" spans="1:15" x14ac:dyDescent="0.35">
      <c r="A315">
        <v>-0.60606060606060597</v>
      </c>
      <c r="B315" t="s">
        <v>12</v>
      </c>
      <c r="C315" t="s">
        <v>5</v>
      </c>
      <c r="D315">
        <v>20161125213000</v>
      </c>
      <c r="E315" s="1">
        <f>IF(SUMPRODUCT(--ISNUMBER(SEARCH({"ECON_EARNINGSREPORT","ECON_STOCKMARKET"},C315)))&gt;0,1,0)</f>
        <v>1</v>
      </c>
      <c r="F315" s="1">
        <f>IF(SUMPRODUCT(--ISNUMBER(SEARCH({"ENV_"},C315)))&gt;0,1,0)</f>
        <v>0</v>
      </c>
      <c r="G315" s="1">
        <f>IF(SUMPRODUCT(--ISNUMBER(SEARCH({"DISCRIMINATION","HARASSMENT","HATE_SPEECH","GENDER_VIOLENCE"},C315)))&gt;0,1,0)</f>
        <v>0</v>
      </c>
      <c r="H315" s="1">
        <f>IF(SUMPRODUCT(--ISNUMBER(SEARCH({"LEGALIZE","LEGISLATION","TRIAL"},C315)))&gt;0,1,0)</f>
        <v>0</v>
      </c>
      <c r="I315" s="1">
        <f>IF(SUMPRODUCT(--ISNUMBER(SEARCH({"LEADER"},C315)))&gt;0,1,0)</f>
        <v>0</v>
      </c>
      <c r="J315" t="str">
        <f t="shared" si="16"/>
        <v>2016</v>
      </c>
      <c r="K315" t="str">
        <f t="shared" si="17"/>
        <v>11</v>
      </c>
      <c r="L315" t="str">
        <f t="shared" si="18"/>
        <v>25</v>
      </c>
      <c r="M315" s="2">
        <f t="shared" si="19"/>
        <v>42699.895833333336</v>
      </c>
      <c r="N315" s="1">
        <f>IF(SUMPRODUCT(--ISNUMBER(SEARCH({"nasdaq.com","bloomberg.com","wsj.com","seekingalpha.com","valuewalk.com","reuters.com","forbes.com","marketwatch.com","investopedia.com","businessinsider.com","analystratings.com"},B315)))&gt;0,1,0)</f>
        <v>1</v>
      </c>
      <c r="O315" t="s">
        <v>1302</v>
      </c>
    </row>
    <row r="316" spans="1:15" x14ac:dyDescent="0.35">
      <c r="A316">
        <v>2.3474178403755901</v>
      </c>
      <c r="B316" t="s">
        <v>78</v>
      </c>
      <c r="D316">
        <v>20161201090000</v>
      </c>
      <c r="E316" s="1">
        <f>IF(SUMPRODUCT(--ISNUMBER(SEARCH({"ECON_EARNINGSREPORT","ECON_STOCKMARKET"},C316)))&gt;0,1,0)</f>
        <v>0</v>
      </c>
      <c r="F316" s="1">
        <f>IF(SUMPRODUCT(--ISNUMBER(SEARCH({"ENV_"},C316)))&gt;0,1,0)</f>
        <v>0</v>
      </c>
      <c r="G316" s="1">
        <f>IF(SUMPRODUCT(--ISNUMBER(SEARCH({"DISCRIMINATION","HARASSMENT","HATE_SPEECH","GENDER_VIOLENCE"},C316)))&gt;0,1,0)</f>
        <v>0</v>
      </c>
      <c r="H316" s="1">
        <f>IF(SUMPRODUCT(--ISNUMBER(SEARCH({"LEGALIZE","LEGISLATION","TRIAL"},C316)))&gt;0,1,0)</f>
        <v>0</v>
      </c>
      <c r="I316" s="1">
        <f>IF(SUMPRODUCT(--ISNUMBER(SEARCH({"LEADER"},C316)))&gt;0,1,0)</f>
        <v>0</v>
      </c>
      <c r="J316" t="str">
        <f t="shared" si="16"/>
        <v>2016</v>
      </c>
      <c r="K316" t="str">
        <f t="shared" si="17"/>
        <v>12</v>
      </c>
      <c r="L316" t="str">
        <f t="shared" si="18"/>
        <v>01</v>
      </c>
      <c r="M316" s="2">
        <f t="shared" si="19"/>
        <v>42705.375</v>
      </c>
      <c r="N316" s="1">
        <f>IF(SUMPRODUCT(--ISNUMBER(SEARCH({"nasdaq.com","bloomberg.com","wsj.com","seekingalpha.com","valuewalk.com","reuters.com","forbes.com","marketwatch.com","investopedia.com","businessinsider.com","analystratings.com"},B316)))&gt;0,1,0)</f>
        <v>1</v>
      </c>
      <c r="O316" t="s">
        <v>1302</v>
      </c>
    </row>
    <row r="317" spans="1:15" x14ac:dyDescent="0.35">
      <c r="A317">
        <v>3.4482758620689702</v>
      </c>
      <c r="B317" t="s">
        <v>70</v>
      </c>
      <c r="D317">
        <v>20161027060000</v>
      </c>
      <c r="E317" s="1">
        <f>IF(SUMPRODUCT(--ISNUMBER(SEARCH({"ECON_EARNINGSREPORT","ECON_STOCKMARKET"},C317)))&gt;0,1,0)</f>
        <v>0</v>
      </c>
      <c r="F317" s="1">
        <f>IF(SUMPRODUCT(--ISNUMBER(SEARCH({"ENV_"},C317)))&gt;0,1,0)</f>
        <v>0</v>
      </c>
      <c r="G317" s="1">
        <f>IF(SUMPRODUCT(--ISNUMBER(SEARCH({"DISCRIMINATION","HARASSMENT","HATE_SPEECH","GENDER_VIOLENCE"},C317)))&gt;0,1,0)</f>
        <v>0</v>
      </c>
      <c r="H317" s="1">
        <f>IF(SUMPRODUCT(--ISNUMBER(SEARCH({"LEGALIZE","LEGISLATION","TRIAL"},C317)))&gt;0,1,0)</f>
        <v>0</v>
      </c>
      <c r="I317" s="1">
        <f>IF(SUMPRODUCT(--ISNUMBER(SEARCH({"LEADER"},C317)))&gt;0,1,0)</f>
        <v>0</v>
      </c>
      <c r="J317" t="str">
        <f t="shared" si="16"/>
        <v>2016</v>
      </c>
      <c r="K317" t="str">
        <f t="shared" si="17"/>
        <v>10</v>
      </c>
      <c r="L317" t="str">
        <f t="shared" si="18"/>
        <v>27</v>
      </c>
      <c r="M317" s="2">
        <f t="shared" si="19"/>
        <v>42670.25</v>
      </c>
      <c r="N317" s="1">
        <f>IF(SUMPRODUCT(--ISNUMBER(SEARCH({"nasdaq.com","bloomberg.com","wsj.com","seekingalpha.com","valuewalk.com","reuters.com","forbes.com","marketwatch.com","investopedia.com","businessinsider.com","analystratings.com"},B317)))&gt;0,1,0)</f>
        <v>0</v>
      </c>
      <c r="O317" t="s">
        <v>1302</v>
      </c>
    </row>
    <row r="318" spans="1:15" x14ac:dyDescent="0.35">
      <c r="A318">
        <v>-2.6595744680851099</v>
      </c>
      <c r="B318" t="s">
        <v>281</v>
      </c>
      <c r="C318" t="s">
        <v>282</v>
      </c>
      <c r="D318">
        <v>20161114091500</v>
      </c>
      <c r="E318" s="1">
        <f>IF(SUMPRODUCT(--ISNUMBER(SEARCH({"ECON_EARNINGSREPORT","ECON_STOCKMARKET"},C318)))&gt;0,1,0)</f>
        <v>1</v>
      </c>
      <c r="F318" s="1">
        <f>IF(SUMPRODUCT(--ISNUMBER(SEARCH({"ENV_"},C318)))&gt;0,1,0)</f>
        <v>0</v>
      </c>
      <c r="G318" s="1">
        <f>IF(SUMPRODUCT(--ISNUMBER(SEARCH({"DISCRIMINATION","HARASSMENT","HATE_SPEECH","GENDER_VIOLENCE"},C318)))&gt;0,1,0)</f>
        <v>0</v>
      </c>
      <c r="H318" s="1">
        <f>IF(SUMPRODUCT(--ISNUMBER(SEARCH({"LEGALIZE","LEGISLATION","TRIAL"},C318)))&gt;0,1,0)</f>
        <v>0</v>
      </c>
      <c r="I318" s="1">
        <f>IF(SUMPRODUCT(--ISNUMBER(SEARCH({"LEADER"},C318)))&gt;0,1,0)</f>
        <v>0</v>
      </c>
      <c r="J318" t="str">
        <f t="shared" si="16"/>
        <v>2016</v>
      </c>
      <c r="K318" t="str">
        <f t="shared" si="17"/>
        <v>11</v>
      </c>
      <c r="L318" t="str">
        <f t="shared" si="18"/>
        <v>14</v>
      </c>
      <c r="M318" s="2">
        <f t="shared" si="19"/>
        <v>42688.385416666664</v>
      </c>
      <c r="N318" s="1">
        <f>IF(SUMPRODUCT(--ISNUMBER(SEARCH({"nasdaq.com","bloomberg.com","wsj.com","seekingalpha.com","valuewalk.com","reuters.com","forbes.com","marketwatch.com","investopedia.com","businessinsider.com","analystratings.com"},B318)))&gt;0,1,0)</f>
        <v>0</v>
      </c>
      <c r="O318" t="s">
        <v>1302</v>
      </c>
    </row>
    <row r="319" spans="1:15" x14ac:dyDescent="0.35">
      <c r="A319">
        <v>2.7093596059113301</v>
      </c>
      <c r="B319" t="s">
        <v>51</v>
      </c>
      <c r="D319">
        <v>20161101174500</v>
      </c>
      <c r="E319" s="1">
        <f>IF(SUMPRODUCT(--ISNUMBER(SEARCH({"ECON_EARNINGSREPORT","ECON_STOCKMARKET"},C319)))&gt;0,1,0)</f>
        <v>0</v>
      </c>
      <c r="F319" s="1">
        <f>IF(SUMPRODUCT(--ISNUMBER(SEARCH({"ENV_"},C319)))&gt;0,1,0)</f>
        <v>0</v>
      </c>
      <c r="G319" s="1">
        <f>IF(SUMPRODUCT(--ISNUMBER(SEARCH({"DISCRIMINATION","HARASSMENT","HATE_SPEECH","GENDER_VIOLENCE"},C319)))&gt;0,1,0)</f>
        <v>0</v>
      </c>
      <c r="H319" s="1">
        <f>IF(SUMPRODUCT(--ISNUMBER(SEARCH({"LEGALIZE","LEGISLATION","TRIAL"},C319)))&gt;0,1,0)</f>
        <v>0</v>
      </c>
      <c r="I319" s="1">
        <f>IF(SUMPRODUCT(--ISNUMBER(SEARCH({"LEADER"},C319)))&gt;0,1,0)</f>
        <v>0</v>
      </c>
      <c r="J319" t="str">
        <f t="shared" si="16"/>
        <v>2016</v>
      </c>
      <c r="K319" t="str">
        <f t="shared" si="17"/>
        <v>11</v>
      </c>
      <c r="L319" t="str">
        <f t="shared" si="18"/>
        <v>01</v>
      </c>
      <c r="M319" s="2">
        <f t="shared" si="19"/>
        <v>42675.739583333336</v>
      </c>
      <c r="N319" s="1">
        <f>IF(SUMPRODUCT(--ISNUMBER(SEARCH({"nasdaq.com","bloomberg.com","wsj.com","seekingalpha.com","valuewalk.com","reuters.com","forbes.com","marketwatch.com","investopedia.com","businessinsider.com","analystratings.com"},B319)))&gt;0,1,0)</f>
        <v>1</v>
      </c>
      <c r="O319" t="s">
        <v>1302</v>
      </c>
    </row>
    <row r="320" spans="1:15" x14ac:dyDescent="0.35">
      <c r="A320">
        <v>4.0673211781206202</v>
      </c>
      <c r="B320" t="s">
        <v>105</v>
      </c>
      <c r="C320" t="s">
        <v>47</v>
      </c>
      <c r="D320">
        <v>20161031123000</v>
      </c>
      <c r="E320" s="1">
        <f>IF(SUMPRODUCT(--ISNUMBER(SEARCH({"ECON_EARNINGSREPORT","ECON_STOCKMARKET"},C320)))&gt;0,1,0)</f>
        <v>0</v>
      </c>
      <c r="F320" s="1">
        <f>IF(SUMPRODUCT(--ISNUMBER(SEARCH({"ENV_"},C320)))&gt;0,1,0)</f>
        <v>0</v>
      </c>
      <c r="G320" s="1">
        <f>IF(SUMPRODUCT(--ISNUMBER(SEARCH({"DISCRIMINATION","HARASSMENT","HATE_SPEECH","GENDER_VIOLENCE"},C320)))&gt;0,1,0)</f>
        <v>0</v>
      </c>
      <c r="H320" s="1">
        <f>IF(SUMPRODUCT(--ISNUMBER(SEARCH({"LEGALIZE","LEGISLATION","TRIAL"},C320)))&gt;0,1,0)</f>
        <v>0</v>
      </c>
      <c r="I320" s="1">
        <f>IF(SUMPRODUCT(--ISNUMBER(SEARCH({"LEADER"},C320)))&gt;0,1,0)</f>
        <v>0</v>
      </c>
      <c r="J320" t="str">
        <f t="shared" si="16"/>
        <v>2016</v>
      </c>
      <c r="K320" t="str">
        <f t="shared" si="17"/>
        <v>10</v>
      </c>
      <c r="L320" t="str">
        <f t="shared" si="18"/>
        <v>31</v>
      </c>
      <c r="M320" s="2">
        <f t="shared" si="19"/>
        <v>42674.520833333336</v>
      </c>
      <c r="N320" s="1">
        <f>IF(SUMPRODUCT(--ISNUMBER(SEARCH({"nasdaq.com","bloomberg.com","wsj.com","seekingalpha.com","valuewalk.com","reuters.com","forbes.com","marketwatch.com","investopedia.com","businessinsider.com","analystratings.com"},B320)))&gt;0,1,0)</f>
        <v>0</v>
      </c>
      <c r="O320" t="s">
        <v>1302</v>
      </c>
    </row>
    <row r="321" spans="1:15" x14ac:dyDescent="0.35">
      <c r="A321">
        <v>0.67567567567567599</v>
      </c>
      <c r="B321" t="s">
        <v>66</v>
      </c>
      <c r="C321" t="s">
        <v>283</v>
      </c>
      <c r="D321">
        <v>20161101064500</v>
      </c>
      <c r="E321" s="1">
        <f>IF(SUMPRODUCT(--ISNUMBER(SEARCH({"ECON_EARNINGSREPORT","ECON_STOCKMARKET"},C321)))&gt;0,1,0)</f>
        <v>1</v>
      </c>
      <c r="F321" s="1">
        <f>IF(SUMPRODUCT(--ISNUMBER(SEARCH({"ENV_"},C321)))&gt;0,1,0)</f>
        <v>0</v>
      </c>
      <c r="G321" s="1">
        <f>IF(SUMPRODUCT(--ISNUMBER(SEARCH({"DISCRIMINATION","HARASSMENT","HATE_SPEECH","GENDER_VIOLENCE"},C321)))&gt;0,1,0)</f>
        <v>0</v>
      </c>
      <c r="H321" s="1">
        <f>IF(SUMPRODUCT(--ISNUMBER(SEARCH({"LEGALIZE","LEGISLATION","TRIAL"},C321)))&gt;0,1,0)</f>
        <v>0</v>
      </c>
      <c r="I321" s="1">
        <f>IF(SUMPRODUCT(--ISNUMBER(SEARCH({"LEADER"},C321)))&gt;0,1,0)</f>
        <v>0</v>
      </c>
      <c r="J321" t="str">
        <f t="shared" si="16"/>
        <v>2016</v>
      </c>
      <c r="K321" t="str">
        <f t="shared" si="17"/>
        <v>11</v>
      </c>
      <c r="L321" t="str">
        <f t="shared" si="18"/>
        <v>01</v>
      </c>
      <c r="M321" s="2">
        <f t="shared" si="19"/>
        <v>42675.28125</v>
      </c>
      <c r="N321" s="1">
        <f>IF(SUMPRODUCT(--ISNUMBER(SEARCH({"nasdaq.com","bloomberg.com","wsj.com","seekingalpha.com","valuewalk.com","reuters.com","forbes.com","marketwatch.com","investopedia.com","businessinsider.com","analystratings.com"},B321)))&gt;0,1,0)</f>
        <v>0</v>
      </c>
      <c r="O321" t="s">
        <v>1302</v>
      </c>
    </row>
    <row r="322" spans="1:15" x14ac:dyDescent="0.35">
      <c r="A322">
        <v>4.1931385006353201</v>
      </c>
      <c r="B322" t="s">
        <v>70</v>
      </c>
      <c r="D322">
        <v>20161031123000</v>
      </c>
      <c r="E322" s="1">
        <f>IF(SUMPRODUCT(--ISNUMBER(SEARCH({"ECON_EARNINGSREPORT","ECON_STOCKMARKET"},C322)))&gt;0,1,0)</f>
        <v>0</v>
      </c>
      <c r="F322" s="1">
        <f>IF(SUMPRODUCT(--ISNUMBER(SEARCH({"ENV_"},C322)))&gt;0,1,0)</f>
        <v>0</v>
      </c>
      <c r="G322" s="1">
        <f>IF(SUMPRODUCT(--ISNUMBER(SEARCH({"DISCRIMINATION","HARASSMENT","HATE_SPEECH","GENDER_VIOLENCE"},C322)))&gt;0,1,0)</f>
        <v>0</v>
      </c>
      <c r="H322" s="1">
        <f>IF(SUMPRODUCT(--ISNUMBER(SEARCH({"LEGALIZE","LEGISLATION","TRIAL"},C322)))&gt;0,1,0)</f>
        <v>0</v>
      </c>
      <c r="I322" s="1">
        <f>IF(SUMPRODUCT(--ISNUMBER(SEARCH({"LEADER"},C322)))&gt;0,1,0)</f>
        <v>0</v>
      </c>
      <c r="J322" t="str">
        <f t="shared" si="16"/>
        <v>2016</v>
      </c>
      <c r="K322" t="str">
        <f t="shared" si="17"/>
        <v>10</v>
      </c>
      <c r="L322" t="str">
        <f t="shared" si="18"/>
        <v>31</v>
      </c>
      <c r="M322" s="2">
        <f t="shared" si="19"/>
        <v>42674.520833333336</v>
      </c>
      <c r="N322" s="1">
        <f>IF(SUMPRODUCT(--ISNUMBER(SEARCH({"nasdaq.com","bloomberg.com","wsj.com","seekingalpha.com","valuewalk.com","reuters.com","forbes.com","marketwatch.com","investopedia.com","businessinsider.com","analystratings.com"},B322)))&gt;0,1,0)</f>
        <v>0</v>
      </c>
      <c r="O322" t="s">
        <v>1302</v>
      </c>
    </row>
    <row r="323" spans="1:15" x14ac:dyDescent="0.35">
      <c r="A323">
        <v>-0.30075187969924799</v>
      </c>
      <c r="B323" t="s">
        <v>14</v>
      </c>
      <c r="C323" t="s">
        <v>284</v>
      </c>
      <c r="D323">
        <v>20161117000000</v>
      </c>
      <c r="E323" s="1">
        <f>IF(SUMPRODUCT(--ISNUMBER(SEARCH({"ECON_EARNINGSREPORT","ECON_STOCKMARKET"},C323)))&gt;0,1,0)</f>
        <v>1</v>
      </c>
      <c r="F323" s="1">
        <f>IF(SUMPRODUCT(--ISNUMBER(SEARCH({"ENV_"},C323)))&gt;0,1,0)</f>
        <v>0</v>
      </c>
      <c r="G323" s="1">
        <f>IF(SUMPRODUCT(--ISNUMBER(SEARCH({"DISCRIMINATION","HARASSMENT","HATE_SPEECH","GENDER_VIOLENCE"},C323)))&gt;0,1,0)</f>
        <v>0</v>
      </c>
      <c r="H323" s="1">
        <f>IF(SUMPRODUCT(--ISNUMBER(SEARCH({"LEGALIZE","LEGISLATION","TRIAL"},C323)))&gt;0,1,0)</f>
        <v>1</v>
      </c>
      <c r="I323" s="1">
        <f>IF(SUMPRODUCT(--ISNUMBER(SEARCH({"LEADER"},C323)))&gt;0,1,0)</f>
        <v>0</v>
      </c>
      <c r="J323" t="str">
        <f t="shared" ref="J323:J386" si="20">LEFT(D323,4)</f>
        <v>2016</v>
      </c>
      <c r="K323" t="str">
        <f t="shared" ref="K323:K386" si="21">MID(D323,5,2)</f>
        <v>11</v>
      </c>
      <c r="L323" t="str">
        <f t="shared" ref="L323:L386" si="22">MID(D323,7,2)</f>
        <v>17</v>
      </c>
      <c r="M323" s="2">
        <f t="shared" ref="M323:M386" si="23">DATE(LEFT(D323,4),MID(D323,5,2),MID(D323,7,2))+TIME(MID(D323,9,2),MID(D323,11,2),RIGHT(D323,2))</f>
        <v>42691</v>
      </c>
      <c r="N323" s="1">
        <f>IF(SUMPRODUCT(--ISNUMBER(SEARCH({"nasdaq.com","bloomberg.com","wsj.com","seekingalpha.com","valuewalk.com","reuters.com","forbes.com","marketwatch.com","investopedia.com","businessinsider.com","analystratings.com"},B323)))&gt;0,1,0)</f>
        <v>0</v>
      </c>
      <c r="O323" t="s">
        <v>1302</v>
      </c>
    </row>
    <row r="324" spans="1:15" x14ac:dyDescent="0.35">
      <c r="A324">
        <v>3.79746835443038</v>
      </c>
      <c r="B324" t="s">
        <v>285</v>
      </c>
      <c r="C324" t="s">
        <v>286</v>
      </c>
      <c r="D324">
        <v>20161202161500</v>
      </c>
      <c r="E324" s="1">
        <f>IF(SUMPRODUCT(--ISNUMBER(SEARCH({"ECON_EARNINGSREPORT","ECON_STOCKMARKET"},C324)))&gt;0,1,0)</f>
        <v>1</v>
      </c>
      <c r="F324" s="1">
        <f>IF(SUMPRODUCT(--ISNUMBER(SEARCH({"ENV_"},C324)))&gt;0,1,0)</f>
        <v>0</v>
      </c>
      <c r="G324" s="1">
        <f>IF(SUMPRODUCT(--ISNUMBER(SEARCH({"DISCRIMINATION","HARASSMENT","HATE_SPEECH","GENDER_VIOLENCE"},C324)))&gt;0,1,0)</f>
        <v>0</v>
      </c>
      <c r="H324" s="1">
        <f>IF(SUMPRODUCT(--ISNUMBER(SEARCH({"LEGALIZE","LEGISLATION","TRIAL"},C324)))&gt;0,1,0)</f>
        <v>0</v>
      </c>
      <c r="I324" s="1">
        <f>IF(SUMPRODUCT(--ISNUMBER(SEARCH({"LEADER"},C324)))&gt;0,1,0)</f>
        <v>0</v>
      </c>
      <c r="J324" t="str">
        <f t="shared" si="20"/>
        <v>2016</v>
      </c>
      <c r="K324" t="str">
        <f t="shared" si="21"/>
        <v>12</v>
      </c>
      <c r="L324" t="str">
        <f t="shared" si="22"/>
        <v>02</v>
      </c>
      <c r="M324" s="2">
        <f t="shared" si="23"/>
        <v>42706.677083333336</v>
      </c>
      <c r="N324" s="1">
        <f>IF(SUMPRODUCT(--ISNUMBER(SEARCH({"nasdaq.com","bloomberg.com","wsj.com","seekingalpha.com","valuewalk.com","reuters.com","forbes.com","marketwatch.com","investopedia.com","businessinsider.com","analystratings.com"},B324)))&gt;0,1,0)</f>
        <v>0</v>
      </c>
      <c r="O324" t="s">
        <v>1302</v>
      </c>
    </row>
    <row r="325" spans="1:15" x14ac:dyDescent="0.35">
      <c r="A325">
        <v>1.80921052631579</v>
      </c>
      <c r="B325" t="s">
        <v>125</v>
      </c>
      <c r="C325" t="s">
        <v>287</v>
      </c>
      <c r="D325">
        <v>20161112004500</v>
      </c>
      <c r="E325" s="1">
        <f>IF(SUMPRODUCT(--ISNUMBER(SEARCH({"ECON_EARNINGSREPORT","ECON_STOCKMARKET"},C325)))&gt;0,1,0)</f>
        <v>1</v>
      </c>
      <c r="F325" s="1">
        <f>IF(SUMPRODUCT(--ISNUMBER(SEARCH({"ENV_"},C325)))&gt;0,1,0)</f>
        <v>0</v>
      </c>
      <c r="G325" s="1">
        <f>IF(SUMPRODUCT(--ISNUMBER(SEARCH({"DISCRIMINATION","HARASSMENT","HATE_SPEECH","GENDER_VIOLENCE"},C325)))&gt;0,1,0)</f>
        <v>0</v>
      </c>
      <c r="H325" s="1">
        <f>IF(SUMPRODUCT(--ISNUMBER(SEARCH({"LEGALIZE","LEGISLATION","TRIAL"},C325)))&gt;0,1,0)</f>
        <v>0</v>
      </c>
      <c r="I325" s="1">
        <f>IF(SUMPRODUCT(--ISNUMBER(SEARCH({"LEADER"},C325)))&gt;0,1,0)</f>
        <v>0</v>
      </c>
      <c r="J325" t="str">
        <f t="shared" si="20"/>
        <v>2016</v>
      </c>
      <c r="K325" t="str">
        <f t="shared" si="21"/>
        <v>11</v>
      </c>
      <c r="L325" t="str">
        <f t="shared" si="22"/>
        <v>12</v>
      </c>
      <c r="M325" s="2">
        <f t="shared" si="23"/>
        <v>42686.03125</v>
      </c>
      <c r="N325" s="1">
        <f>IF(SUMPRODUCT(--ISNUMBER(SEARCH({"nasdaq.com","bloomberg.com","wsj.com","seekingalpha.com","valuewalk.com","reuters.com","forbes.com","marketwatch.com","investopedia.com","businessinsider.com","analystratings.com"},B325)))&gt;0,1,0)</f>
        <v>0</v>
      </c>
      <c r="O325" t="s">
        <v>1302</v>
      </c>
    </row>
    <row r="326" spans="1:15" x14ac:dyDescent="0.35">
      <c r="A326">
        <v>1.3210039630118899</v>
      </c>
      <c r="B326" t="s">
        <v>66</v>
      </c>
      <c r="C326" t="s">
        <v>288</v>
      </c>
      <c r="D326">
        <v>20161118144500</v>
      </c>
      <c r="E326" s="1">
        <f>IF(SUMPRODUCT(--ISNUMBER(SEARCH({"ECON_EARNINGSREPORT","ECON_STOCKMARKET"},C326)))&gt;0,1,0)</f>
        <v>1</v>
      </c>
      <c r="F326" s="1">
        <f>IF(SUMPRODUCT(--ISNUMBER(SEARCH({"ENV_"},C326)))&gt;0,1,0)</f>
        <v>0</v>
      </c>
      <c r="G326" s="1">
        <f>IF(SUMPRODUCT(--ISNUMBER(SEARCH({"DISCRIMINATION","HARASSMENT","HATE_SPEECH","GENDER_VIOLENCE"},C326)))&gt;0,1,0)</f>
        <v>0</v>
      </c>
      <c r="H326" s="1">
        <f>IF(SUMPRODUCT(--ISNUMBER(SEARCH({"LEGALIZE","LEGISLATION","TRIAL"},C326)))&gt;0,1,0)</f>
        <v>0</v>
      </c>
      <c r="I326" s="1">
        <f>IF(SUMPRODUCT(--ISNUMBER(SEARCH({"LEADER"},C326)))&gt;0,1,0)</f>
        <v>0</v>
      </c>
      <c r="J326" t="str">
        <f t="shared" si="20"/>
        <v>2016</v>
      </c>
      <c r="K326" t="str">
        <f t="shared" si="21"/>
        <v>11</v>
      </c>
      <c r="L326" t="str">
        <f t="shared" si="22"/>
        <v>18</v>
      </c>
      <c r="M326" s="2">
        <f t="shared" si="23"/>
        <v>42692.614583333336</v>
      </c>
      <c r="N326" s="1">
        <f>IF(SUMPRODUCT(--ISNUMBER(SEARCH({"nasdaq.com","bloomberg.com","wsj.com","seekingalpha.com","valuewalk.com","reuters.com","forbes.com","marketwatch.com","investopedia.com","businessinsider.com","analystratings.com"},B326)))&gt;0,1,0)</f>
        <v>0</v>
      </c>
      <c r="O326" t="s">
        <v>1302</v>
      </c>
    </row>
    <row r="327" spans="1:15" x14ac:dyDescent="0.35">
      <c r="A327">
        <v>2.1428571428571401</v>
      </c>
      <c r="B327" t="s">
        <v>34</v>
      </c>
      <c r="C327" t="s">
        <v>289</v>
      </c>
      <c r="D327">
        <v>20161114224500</v>
      </c>
      <c r="E327" s="1">
        <f>IF(SUMPRODUCT(--ISNUMBER(SEARCH({"ECON_EARNINGSREPORT","ECON_STOCKMARKET"},C327)))&gt;0,1,0)</f>
        <v>1</v>
      </c>
      <c r="F327" s="1">
        <f>IF(SUMPRODUCT(--ISNUMBER(SEARCH({"ENV_"},C327)))&gt;0,1,0)</f>
        <v>0</v>
      </c>
      <c r="G327" s="1">
        <f>IF(SUMPRODUCT(--ISNUMBER(SEARCH({"DISCRIMINATION","HARASSMENT","HATE_SPEECH","GENDER_VIOLENCE"},C327)))&gt;0,1,0)</f>
        <v>0</v>
      </c>
      <c r="H327" s="1">
        <f>IF(SUMPRODUCT(--ISNUMBER(SEARCH({"LEGALIZE","LEGISLATION","TRIAL"},C327)))&gt;0,1,0)</f>
        <v>0</v>
      </c>
      <c r="I327" s="1">
        <f>IF(SUMPRODUCT(--ISNUMBER(SEARCH({"LEADER"},C327)))&gt;0,1,0)</f>
        <v>0</v>
      </c>
      <c r="J327" t="str">
        <f t="shared" si="20"/>
        <v>2016</v>
      </c>
      <c r="K327" t="str">
        <f t="shared" si="21"/>
        <v>11</v>
      </c>
      <c r="L327" t="str">
        <f t="shared" si="22"/>
        <v>14</v>
      </c>
      <c r="M327" s="2">
        <f t="shared" si="23"/>
        <v>42688.947916666664</v>
      </c>
      <c r="N327" s="1">
        <f>IF(SUMPRODUCT(--ISNUMBER(SEARCH({"nasdaq.com","bloomberg.com","wsj.com","seekingalpha.com","valuewalk.com","reuters.com","forbes.com","marketwatch.com","investopedia.com","businessinsider.com","analystratings.com"},B327)))&gt;0,1,0)</f>
        <v>0</v>
      </c>
      <c r="O327" t="s">
        <v>1302</v>
      </c>
    </row>
    <row r="328" spans="1:15" x14ac:dyDescent="0.35">
      <c r="A328">
        <v>2.4635036496350402</v>
      </c>
      <c r="B328" t="s">
        <v>290</v>
      </c>
      <c r="C328" t="s">
        <v>291</v>
      </c>
      <c r="D328">
        <v>20161211163000</v>
      </c>
      <c r="E328" s="1">
        <f>IF(SUMPRODUCT(--ISNUMBER(SEARCH({"ECON_EARNINGSREPORT","ECON_STOCKMARKET"},C328)))&gt;0,1,0)</f>
        <v>0</v>
      </c>
      <c r="F328" s="1">
        <f>IF(SUMPRODUCT(--ISNUMBER(SEARCH({"ENV_"},C328)))&gt;0,1,0)</f>
        <v>0</v>
      </c>
      <c r="G328" s="1">
        <f>IF(SUMPRODUCT(--ISNUMBER(SEARCH({"DISCRIMINATION","HARASSMENT","HATE_SPEECH","GENDER_VIOLENCE"},C328)))&gt;0,1,0)</f>
        <v>0</v>
      </c>
      <c r="H328" s="1">
        <f>IF(SUMPRODUCT(--ISNUMBER(SEARCH({"LEGALIZE","LEGISLATION","TRIAL"},C328)))&gt;0,1,0)</f>
        <v>0</v>
      </c>
      <c r="I328" s="1">
        <f>IF(SUMPRODUCT(--ISNUMBER(SEARCH({"LEADER"},C328)))&gt;0,1,0)</f>
        <v>1</v>
      </c>
      <c r="J328" t="str">
        <f t="shared" si="20"/>
        <v>2016</v>
      </c>
      <c r="K328" t="str">
        <f t="shared" si="21"/>
        <v>12</v>
      </c>
      <c r="L328" t="str">
        <f t="shared" si="22"/>
        <v>11</v>
      </c>
      <c r="M328" s="2">
        <f t="shared" si="23"/>
        <v>42715.6875</v>
      </c>
      <c r="N328" s="1">
        <f>IF(SUMPRODUCT(--ISNUMBER(SEARCH({"nasdaq.com","bloomberg.com","wsj.com","seekingalpha.com","valuewalk.com","reuters.com","forbes.com","marketwatch.com","investopedia.com","businessinsider.com","analystratings.com"},B328)))&gt;0,1,0)</f>
        <v>0</v>
      </c>
      <c r="O328" t="s">
        <v>1302</v>
      </c>
    </row>
    <row r="329" spans="1:15" x14ac:dyDescent="0.35">
      <c r="A329">
        <v>-0.236071765816808</v>
      </c>
      <c r="B329" t="s">
        <v>292</v>
      </c>
      <c r="D329">
        <v>20161208004500</v>
      </c>
      <c r="E329" s="1">
        <f>IF(SUMPRODUCT(--ISNUMBER(SEARCH({"ECON_EARNINGSREPORT","ECON_STOCKMARKET"},C329)))&gt;0,1,0)</f>
        <v>0</v>
      </c>
      <c r="F329" s="1">
        <f>IF(SUMPRODUCT(--ISNUMBER(SEARCH({"ENV_"},C329)))&gt;0,1,0)</f>
        <v>0</v>
      </c>
      <c r="G329" s="1">
        <f>IF(SUMPRODUCT(--ISNUMBER(SEARCH({"DISCRIMINATION","HARASSMENT","HATE_SPEECH","GENDER_VIOLENCE"},C329)))&gt;0,1,0)</f>
        <v>0</v>
      </c>
      <c r="H329" s="1">
        <f>IF(SUMPRODUCT(--ISNUMBER(SEARCH({"LEGALIZE","LEGISLATION","TRIAL"},C329)))&gt;0,1,0)</f>
        <v>0</v>
      </c>
      <c r="I329" s="1">
        <f>IF(SUMPRODUCT(--ISNUMBER(SEARCH({"LEADER"},C329)))&gt;0,1,0)</f>
        <v>0</v>
      </c>
      <c r="J329" t="str">
        <f t="shared" si="20"/>
        <v>2016</v>
      </c>
      <c r="K329" t="str">
        <f t="shared" si="21"/>
        <v>12</v>
      </c>
      <c r="L329" t="str">
        <f t="shared" si="22"/>
        <v>08</v>
      </c>
      <c r="M329" s="2">
        <f t="shared" si="23"/>
        <v>42712.03125</v>
      </c>
      <c r="N329" s="1">
        <f>IF(SUMPRODUCT(--ISNUMBER(SEARCH({"nasdaq.com","bloomberg.com","wsj.com","seekingalpha.com","valuewalk.com","reuters.com","forbes.com","marketwatch.com","investopedia.com","businessinsider.com","analystratings.com"},B329)))&gt;0,1,0)</f>
        <v>0</v>
      </c>
      <c r="O329" t="s">
        <v>1302</v>
      </c>
    </row>
    <row r="330" spans="1:15" x14ac:dyDescent="0.35">
      <c r="A330">
        <v>0.76452599388379305</v>
      </c>
      <c r="B330" t="s">
        <v>125</v>
      </c>
      <c r="C330" t="s">
        <v>293</v>
      </c>
      <c r="D330">
        <v>20161207004500</v>
      </c>
      <c r="E330" s="1">
        <f>IF(SUMPRODUCT(--ISNUMBER(SEARCH({"ECON_EARNINGSREPORT","ECON_STOCKMARKET"},C330)))&gt;0,1,0)</f>
        <v>1</v>
      </c>
      <c r="F330" s="1">
        <f>IF(SUMPRODUCT(--ISNUMBER(SEARCH({"ENV_"},C330)))&gt;0,1,0)</f>
        <v>0</v>
      </c>
      <c r="G330" s="1">
        <f>IF(SUMPRODUCT(--ISNUMBER(SEARCH({"DISCRIMINATION","HARASSMENT","HATE_SPEECH","GENDER_VIOLENCE"},C330)))&gt;0,1,0)</f>
        <v>0</v>
      </c>
      <c r="H330" s="1">
        <f>IF(SUMPRODUCT(--ISNUMBER(SEARCH({"LEGALIZE","LEGISLATION","TRIAL"},C330)))&gt;0,1,0)</f>
        <v>0</v>
      </c>
      <c r="I330" s="1">
        <f>IF(SUMPRODUCT(--ISNUMBER(SEARCH({"LEADER"},C330)))&gt;0,1,0)</f>
        <v>0</v>
      </c>
      <c r="J330" t="str">
        <f t="shared" si="20"/>
        <v>2016</v>
      </c>
      <c r="K330" t="str">
        <f t="shared" si="21"/>
        <v>12</v>
      </c>
      <c r="L330" t="str">
        <f t="shared" si="22"/>
        <v>07</v>
      </c>
      <c r="M330" s="2">
        <f t="shared" si="23"/>
        <v>42711.03125</v>
      </c>
      <c r="N330" s="1">
        <f>IF(SUMPRODUCT(--ISNUMBER(SEARCH({"nasdaq.com","bloomberg.com","wsj.com","seekingalpha.com","valuewalk.com","reuters.com","forbes.com","marketwatch.com","investopedia.com","businessinsider.com","analystratings.com"},B330)))&gt;0,1,0)</f>
        <v>0</v>
      </c>
      <c r="O330" t="s">
        <v>1302</v>
      </c>
    </row>
    <row r="331" spans="1:15" x14ac:dyDescent="0.35">
      <c r="A331">
        <v>1.9189765458422201</v>
      </c>
      <c r="B331" t="s">
        <v>294</v>
      </c>
      <c r="C331" t="s">
        <v>295</v>
      </c>
      <c r="D331">
        <v>20161207174500</v>
      </c>
      <c r="E331" s="1">
        <f>IF(SUMPRODUCT(--ISNUMBER(SEARCH({"ECON_EARNINGSREPORT","ECON_STOCKMARKET"},C331)))&gt;0,1,0)</f>
        <v>1</v>
      </c>
      <c r="F331" s="1">
        <f>IF(SUMPRODUCT(--ISNUMBER(SEARCH({"ENV_"},C331)))&gt;0,1,0)</f>
        <v>0</v>
      </c>
      <c r="G331" s="1">
        <f>IF(SUMPRODUCT(--ISNUMBER(SEARCH({"DISCRIMINATION","HARASSMENT","HATE_SPEECH","GENDER_VIOLENCE"},C331)))&gt;0,1,0)</f>
        <v>0</v>
      </c>
      <c r="H331" s="1">
        <f>IF(SUMPRODUCT(--ISNUMBER(SEARCH({"LEGALIZE","LEGISLATION","TRIAL"},C331)))&gt;0,1,0)</f>
        <v>0</v>
      </c>
      <c r="I331" s="1">
        <f>IF(SUMPRODUCT(--ISNUMBER(SEARCH({"LEADER"},C331)))&gt;0,1,0)</f>
        <v>0</v>
      </c>
      <c r="J331" t="str">
        <f t="shared" si="20"/>
        <v>2016</v>
      </c>
      <c r="K331" t="str">
        <f t="shared" si="21"/>
        <v>12</v>
      </c>
      <c r="L331" t="str">
        <f t="shared" si="22"/>
        <v>07</v>
      </c>
      <c r="M331" s="2">
        <f t="shared" si="23"/>
        <v>42711.739583333336</v>
      </c>
      <c r="N331" s="1">
        <f>IF(SUMPRODUCT(--ISNUMBER(SEARCH({"nasdaq.com","bloomberg.com","wsj.com","seekingalpha.com","valuewalk.com","reuters.com","forbes.com","marketwatch.com","investopedia.com","businessinsider.com","analystratings.com"},B331)))&gt;0,1,0)</f>
        <v>0</v>
      </c>
      <c r="O331" t="s">
        <v>1302</v>
      </c>
    </row>
    <row r="332" spans="1:15" x14ac:dyDescent="0.35">
      <c r="A332">
        <v>3.9723661485319499</v>
      </c>
      <c r="B332" t="s">
        <v>296</v>
      </c>
      <c r="C332" t="s">
        <v>297</v>
      </c>
      <c r="D332">
        <v>20161117143000</v>
      </c>
      <c r="E332" s="1">
        <f>IF(SUMPRODUCT(--ISNUMBER(SEARCH({"ECON_EARNINGSREPORT","ECON_STOCKMARKET"},C332)))&gt;0,1,0)</f>
        <v>1</v>
      </c>
      <c r="F332" s="1">
        <f>IF(SUMPRODUCT(--ISNUMBER(SEARCH({"ENV_"},C332)))&gt;0,1,0)</f>
        <v>0</v>
      </c>
      <c r="G332" s="1">
        <f>IF(SUMPRODUCT(--ISNUMBER(SEARCH({"DISCRIMINATION","HARASSMENT","HATE_SPEECH","GENDER_VIOLENCE"},C332)))&gt;0,1,0)</f>
        <v>0</v>
      </c>
      <c r="H332" s="1">
        <f>IF(SUMPRODUCT(--ISNUMBER(SEARCH({"LEGALIZE","LEGISLATION","TRIAL"},C332)))&gt;0,1,0)</f>
        <v>0</v>
      </c>
      <c r="I332" s="1">
        <f>IF(SUMPRODUCT(--ISNUMBER(SEARCH({"LEADER"},C332)))&gt;0,1,0)</f>
        <v>1</v>
      </c>
      <c r="J332" t="str">
        <f t="shared" si="20"/>
        <v>2016</v>
      </c>
      <c r="K332" t="str">
        <f t="shared" si="21"/>
        <v>11</v>
      </c>
      <c r="L332" t="str">
        <f t="shared" si="22"/>
        <v>17</v>
      </c>
      <c r="M332" s="2">
        <f t="shared" si="23"/>
        <v>42691.604166666664</v>
      </c>
      <c r="N332" s="1">
        <f>IF(SUMPRODUCT(--ISNUMBER(SEARCH({"nasdaq.com","bloomberg.com","wsj.com","seekingalpha.com","valuewalk.com","reuters.com","forbes.com","marketwatch.com","investopedia.com","businessinsider.com","analystratings.com"},B332)))&gt;0,1,0)</f>
        <v>0</v>
      </c>
      <c r="O332" t="s">
        <v>1302</v>
      </c>
    </row>
    <row r="333" spans="1:15" x14ac:dyDescent="0.35">
      <c r="A333">
        <v>-0.99337748344370902</v>
      </c>
      <c r="B333" t="s">
        <v>12</v>
      </c>
      <c r="C333" t="s">
        <v>298</v>
      </c>
      <c r="D333">
        <v>20161116211500</v>
      </c>
      <c r="E333" s="1">
        <f>IF(SUMPRODUCT(--ISNUMBER(SEARCH({"ECON_EARNINGSREPORT","ECON_STOCKMARKET"},C333)))&gt;0,1,0)</f>
        <v>1</v>
      </c>
      <c r="F333" s="1">
        <f>IF(SUMPRODUCT(--ISNUMBER(SEARCH({"ENV_"},C333)))&gt;0,1,0)</f>
        <v>0</v>
      </c>
      <c r="G333" s="1">
        <f>IF(SUMPRODUCT(--ISNUMBER(SEARCH({"DISCRIMINATION","HARASSMENT","HATE_SPEECH","GENDER_VIOLENCE"},C333)))&gt;0,1,0)</f>
        <v>0</v>
      </c>
      <c r="H333" s="1">
        <f>IF(SUMPRODUCT(--ISNUMBER(SEARCH({"LEGALIZE","LEGISLATION","TRIAL"},C333)))&gt;0,1,0)</f>
        <v>0</v>
      </c>
      <c r="I333" s="1">
        <f>IF(SUMPRODUCT(--ISNUMBER(SEARCH({"LEADER"},C333)))&gt;0,1,0)</f>
        <v>0</v>
      </c>
      <c r="J333" t="str">
        <f t="shared" si="20"/>
        <v>2016</v>
      </c>
      <c r="K333" t="str">
        <f t="shared" si="21"/>
        <v>11</v>
      </c>
      <c r="L333" t="str">
        <f t="shared" si="22"/>
        <v>16</v>
      </c>
      <c r="M333" s="2">
        <f t="shared" si="23"/>
        <v>42690.885416666664</v>
      </c>
      <c r="N333" s="1">
        <f>IF(SUMPRODUCT(--ISNUMBER(SEARCH({"nasdaq.com","bloomberg.com","wsj.com","seekingalpha.com","valuewalk.com","reuters.com","forbes.com","marketwatch.com","investopedia.com","businessinsider.com","analystratings.com"},B333)))&gt;0,1,0)</f>
        <v>1</v>
      </c>
      <c r="O333" t="s">
        <v>1302</v>
      </c>
    </row>
    <row r="334" spans="1:15" x14ac:dyDescent="0.35">
      <c r="A334">
        <v>-0.56710775047258899</v>
      </c>
      <c r="B334" t="s">
        <v>12</v>
      </c>
      <c r="C334" t="s">
        <v>299</v>
      </c>
      <c r="D334">
        <v>20161117224500</v>
      </c>
      <c r="E334" s="1">
        <f>IF(SUMPRODUCT(--ISNUMBER(SEARCH({"ECON_EARNINGSREPORT","ECON_STOCKMARKET"},C334)))&gt;0,1,0)</f>
        <v>1</v>
      </c>
      <c r="F334" s="1">
        <f>IF(SUMPRODUCT(--ISNUMBER(SEARCH({"ENV_"},C334)))&gt;0,1,0)</f>
        <v>0</v>
      </c>
      <c r="G334" s="1">
        <f>IF(SUMPRODUCT(--ISNUMBER(SEARCH({"DISCRIMINATION","HARASSMENT","HATE_SPEECH","GENDER_VIOLENCE"},C334)))&gt;0,1,0)</f>
        <v>0</v>
      </c>
      <c r="H334" s="1">
        <f>IF(SUMPRODUCT(--ISNUMBER(SEARCH({"LEGALIZE","LEGISLATION","TRIAL"},C334)))&gt;0,1,0)</f>
        <v>0</v>
      </c>
      <c r="I334" s="1">
        <f>IF(SUMPRODUCT(--ISNUMBER(SEARCH({"LEADER"},C334)))&gt;0,1,0)</f>
        <v>0</v>
      </c>
      <c r="J334" t="str">
        <f t="shared" si="20"/>
        <v>2016</v>
      </c>
      <c r="K334" t="str">
        <f t="shared" si="21"/>
        <v>11</v>
      </c>
      <c r="L334" t="str">
        <f t="shared" si="22"/>
        <v>17</v>
      </c>
      <c r="M334" s="2">
        <f t="shared" si="23"/>
        <v>42691.947916666664</v>
      </c>
      <c r="N334" s="1">
        <f>IF(SUMPRODUCT(--ISNUMBER(SEARCH({"nasdaq.com","bloomberg.com","wsj.com","seekingalpha.com","valuewalk.com","reuters.com","forbes.com","marketwatch.com","investopedia.com","businessinsider.com","analystratings.com"},B334)))&gt;0,1,0)</f>
        <v>1</v>
      </c>
      <c r="O334" t="s">
        <v>1302</v>
      </c>
    </row>
    <row r="335" spans="1:15" x14ac:dyDescent="0.35">
      <c r="A335">
        <v>-0.13869625520111001</v>
      </c>
      <c r="B335" t="s">
        <v>12</v>
      </c>
      <c r="C335" t="s">
        <v>300</v>
      </c>
      <c r="D335">
        <v>20161117044500</v>
      </c>
      <c r="E335" s="1">
        <f>IF(SUMPRODUCT(--ISNUMBER(SEARCH({"ECON_EARNINGSREPORT","ECON_STOCKMARKET"},C335)))&gt;0,1,0)</f>
        <v>1</v>
      </c>
      <c r="F335" s="1">
        <f>IF(SUMPRODUCT(--ISNUMBER(SEARCH({"ENV_"},C335)))&gt;0,1,0)</f>
        <v>0</v>
      </c>
      <c r="G335" s="1">
        <f>IF(SUMPRODUCT(--ISNUMBER(SEARCH({"DISCRIMINATION","HARASSMENT","HATE_SPEECH","GENDER_VIOLENCE"},C335)))&gt;0,1,0)</f>
        <v>0</v>
      </c>
      <c r="H335" s="1">
        <f>IF(SUMPRODUCT(--ISNUMBER(SEARCH({"LEGALIZE","LEGISLATION","TRIAL"},C335)))&gt;0,1,0)</f>
        <v>0</v>
      </c>
      <c r="I335" s="1">
        <f>IF(SUMPRODUCT(--ISNUMBER(SEARCH({"LEADER"},C335)))&gt;0,1,0)</f>
        <v>1</v>
      </c>
      <c r="J335" t="str">
        <f t="shared" si="20"/>
        <v>2016</v>
      </c>
      <c r="K335" t="str">
        <f t="shared" si="21"/>
        <v>11</v>
      </c>
      <c r="L335" t="str">
        <f t="shared" si="22"/>
        <v>17</v>
      </c>
      <c r="M335" s="2">
        <f t="shared" si="23"/>
        <v>42691.197916666664</v>
      </c>
      <c r="N335" s="1">
        <f>IF(SUMPRODUCT(--ISNUMBER(SEARCH({"nasdaq.com","bloomberg.com","wsj.com","seekingalpha.com","valuewalk.com","reuters.com","forbes.com","marketwatch.com","investopedia.com","businessinsider.com","analystratings.com"},B335)))&gt;0,1,0)</f>
        <v>1</v>
      </c>
      <c r="O335" t="s">
        <v>1302</v>
      </c>
    </row>
    <row r="336" spans="1:15" x14ac:dyDescent="0.35">
      <c r="A336">
        <v>0.17182130584192401</v>
      </c>
      <c r="B336" t="s">
        <v>125</v>
      </c>
      <c r="C336" t="s">
        <v>301</v>
      </c>
      <c r="D336">
        <v>20161210010000</v>
      </c>
      <c r="E336" s="1">
        <f>IF(SUMPRODUCT(--ISNUMBER(SEARCH({"ECON_EARNINGSREPORT","ECON_STOCKMARKET"},C336)))&gt;0,1,0)</f>
        <v>1</v>
      </c>
      <c r="F336" s="1">
        <f>IF(SUMPRODUCT(--ISNUMBER(SEARCH({"ENV_"},C336)))&gt;0,1,0)</f>
        <v>0</v>
      </c>
      <c r="G336" s="1">
        <f>IF(SUMPRODUCT(--ISNUMBER(SEARCH({"DISCRIMINATION","HARASSMENT","HATE_SPEECH","GENDER_VIOLENCE"},C336)))&gt;0,1,0)</f>
        <v>0</v>
      </c>
      <c r="H336" s="1">
        <f>IF(SUMPRODUCT(--ISNUMBER(SEARCH({"LEGALIZE","LEGISLATION","TRIAL"},C336)))&gt;0,1,0)</f>
        <v>0</v>
      </c>
      <c r="I336" s="1">
        <f>IF(SUMPRODUCT(--ISNUMBER(SEARCH({"LEADER"},C336)))&gt;0,1,0)</f>
        <v>0</v>
      </c>
      <c r="J336" t="str">
        <f t="shared" si="20"/>
        <v>2016</v>
      </c>
      <c r="K336" t="str">
        <f t="shared" si="21"/>
        <v>12</v>
      </c>
      <c r="L336" t="str">
        <f t="shared" si="22"/>
        <v>10</v>
      </c>
      <c r="M336" s="2">
        <f t="shared" si="23"/>
        <v>42714.041666666664</v>
      </c>
      <c r="N336" s="1">
        <f>IF(SUMPRODUCT(--ISNUMBER(SEARCH({"nasdaq.com","bloomberg.com","wsj.com","seekingalpha.com","valuewalk.com","reuters.com","forbes.com","marketwatch.com","investopedia.com","businessinsider.com","analystratings.com"},B336)))&gt;0,1,0)</f>
        <v>0</v>
      </c>
      <c r="O336" t="s">
        <v>1302</v>
      </c>
    </row>
    <row r="337" spans="1:15" x14ac:dyDescent="0.35">
      <c r="A337">
        <v>0.53619302949061698</v>
      </c>
      <c r="B337" t="s">
        <v>269</v>
      </c>
      <c r="C337" t="s">
        <v>302</v>
      </c>
      <c r="D337">
        <v>20161205124500</v>
      </c>
      <c r="E337" s="1">
        <f>IF(SUMPRODUCT(--ISNUMBER(SEARCH({"ECON_EARNINGSREPORT","ECON_STOCKMARKET"},C337)))&gt;0,1,0)</f>
        <v>0</v>
      </c>
      <c r="F337" s="1">
        <f>IF(SUMPRODUCT(--ISNUMBER(SEARCH({"ENV_"},C337)))&gt;0,1,0)</f>
        <v>0</v>
      </c>
      <c r="G337" s="1">
        <f>IF(SUMPRODUCT(--ISNUMBER(SEARCH({"DISCRIMINATION","HARASSMENT","HATE_SPEECH","GENDER_VIOLENCE"},C337)))&gt;0,1,0)</f>
        <v>0</v>
      </c>
      <c r="H337" s="1">
        <f>IF(SUMPRODUCT(--ISNUMBER(SEARCH({"LEGALIZE","LEGISLATION","TRIAL"},C337)))&gt;0,1,0)</f>
        <v>0</v>
      </c>
      <c r="I337" s="1">
        <f>IF(SUMPRODUCT(--ISNUMBER(SEARCH({"LEADER"},C337)))&gt;0,1,0)</f>
        <v>0</v>
      </c>
      <c r="J337" t="str">
        <f t="shared" si="20"/>
        <v>2016</v>
      </c>
      <c r="K337" t="str">
        <f t="shared" si="21"/>
        <v>12</v>
      </c>
      <c r="L337" t="str">
        <f t="shared" si="22"/>
        <v>05</v>
      </c>
      <c r="M337" s="2">
        <f t="shared" si="23"/>
        <v>42709.53125</v>
      </c>
      <c r="N337" s="1">
        <f>IF(SUMPRODUCT(--ISNUMBER(SEARCH({"nasdaq.com","bloomberg.com","wsj.com","seekingalpha.com","valuewalk.com","reuters.com","forbes.com","marketwatch.com","investopedia.com","businessinsider.com","analystratings.com"},B337)))&gt;0,1,0)</f>
        <v>0</v>
      </c>
      <c r="O337" t="s">
        <v>1302</v>
      </c>
    </row>
    <row r="338" spans="1:15" x14ac:dyDescent="0.35">
      <c r="A338">
        <v>0.30349013657056101</v>
      </c>
      <c r="B338" t="s">
        <v>125</v>
      </c>
      <c r="C338" t="s">
        <v>303</v>
      </c>
      <c r="D338">
        <v>20161117030000</v>
      </c>
      <c r="E338" s="1">
        <f>IF(SUMPRODUCT(--ISNUMBER(SEARCH({"ECON_EARNINGSREPORT","ECON_STOCKMARKET"},C338)))&gt;0,1,0)</f>
        <v>1</v>
      </c>
      <c r="F338" s="1">
        <f>IF(SUMPRODUCT(--ISNUMBER(SEARCH({"ENV_"},C338)))&gt;0,1,0)</f>
        <v>0</v>
      </c>
      <c r="G338" s="1">
        <f>IF(SUMPRODUCT(--ISNUMBER(SEARCH({"DISCRIMINATION","HARASSMENT","HATE_SPEECH","GENDER_VIOLENCE"},C338)))&gt;0,1,0)</f>
        <v>0</v>
      </c>
      <c r="H338" s="1">
        <f>IF(SUMPRODUCT(--ISNUMBER(SEARCH({"LEGALIZE","LEGISLATION","TRIAL"},C338)))&gt;0,1,0)</f>
        <v>0</v>
      </c>
      <c r="I338" s="1">
        <f>IF(SUMPRODUCT(--ISNUMBER(SEARCH({"LEADER"},C338)))&gt;0,1,0)</f>
        <v>0</v>
      </c>
      <c r="J338" t="str">
        <f t="shared" si="20"/>
        <v>2016</v>
      </c>
      <c r="K338" t="str">
        <f t="shared" si="21"/>
        <v>11</v>
      </c>
      <c r="L338" t="str">
        <f t="shared" si="22"/>
        <v>17</v>
      </c>
      <c r="M338" s="2">
        <f t="shared" si="23"/>
        <v>42691.125</v>
      </c>
      <c r="N338" s="1">
        <f>IF(SUMPRODUCT(--ISNUMBER(SEARCH({"nasdaq.com","bloomberg.com","wsj.com","seekingalpha.com","valuewalk.com","reuters.com","forbes.com","marketwatch.com","investopedia.com","businessinsider.com","analystratings.com"},B338)))&gt;0,1,0)</f>
        <v>0</v>
      </c>
      <c r="O338" t="s">
        <v>1302</v>
      </c>
    </row>
    <row r="339" spans="1:15" x14ac:dyDescent="0.35">
      <c r="A339">
        <v>0.76452599388379305</v>
      </c>
      <c r="B339" t="s">
        <v>125</v>
      </c>
      <c r="C339" t="s">
        <v>293</v>
      </c>
      <c r="D339">
        <v>20161206230000</v>
      </c>
      <c r="E339" s="1">
        <f>IF(SUMPRODUCT(--ISNUMBER(SEARCH({"ECON_EARNINGSREPORT","ECON_STOCKMARKET"},C339)))&gt;0,1,0)</f>
        <v>1</v>
      </c>
      <c r="F339" s="1">
        <f>IF(SUMPRODUCT(--ISNUMBER(SEARCH({"ENV_"},C339)))&gt;0,1,0)</f>
        <v>0</v>
      </c>
      <c r="G339" s="1">
        <f>IF(SUMPRODUCT(--ISNUMBER(SEARCH({"DISCRIMINATION","HARASSMENT","HATE_SPEECH","GENDER_VIOLENCE"},C339)))&gt;0,1,0)</f>
        <v>0</v>
      </c>
      <c r="H339" s="1">
        <f>IF(SUMPRODUCT(--ISNUMBER(SEARCH({"LEGALIZE","LEGISLATION","TRIAL"},C339)))&gt;0,1,0)</f>
        <v>0</v>
      </c>
      <c r="I339" s="1">
        <f>IF(SUMPRODUCT(--ISNUMBER(SEARCH({"LEADER"},C339)))&gt;0,1,0)</f>
        <v>0</v>
      </c>
      <c r="J339" t="str">
        <f t="shared" si="20"/>
        <v>2016</v>
      </c>
      <c r="K339" t="str">
        <f t="shared" si="21"/>
        <v>12</v>
      </c>
      <c r="L339" t="str">
        <f t="shared" si="22"/>
        <v>06</v>
      </c>
      <c r="M339" s="2">
        <f t="shared" si="23"/>
        <v>42710.958333333336</v>
      </c>
      <c r="N339" s="1">
        <f>IF(SUMPRODUCT(--ISNUMBER(SEARCH({"nasdaq.com","bloomberg.com","wsj.com","seekingalpha.com","valuewalk.com","reuters.com","forbes.com","marketwatch.com","investopedia.com","businessinsider.com","analystratings.com"},B339)))&gt;0,1,0)</f>
        <v>0</v>
      </c>
      <c r="O339" t="s">
        <v>1302</v>
      </c>
    </row>
    <row r="340" spans="1:15" x14ac:dyDescent="0.35">
      <c r="A340">
        <v>0.89847259658580403</v>
      </c>
      <c r="B340" t="s">
        <v>56</v>
      </c>
      <c r="C340" t="s">
        <v>304</v>
      </c>
      <c r="D340">
        <v>20161209211500</v>
      </c>
      <c r="E340" s="1">
        <f>IF(SUMPRODUCT(--ISNUMBER(SEARCH({"ECON_EARNINGSREPORT","ECON_STOCKMARKET"},C340)))&gt;0,1,0)</f>
        <v>1</v>
      </c>
      <c r="F340" s="1">
        <f>IF(SUMPRODUCT(--ISNUMBER(SEARCH({"ENV_"},C340)))&gt;0,1,0)</f>
        <v>0</v>
      </c>
      <c r="G340" s="1">
        <f>IF(SUMPRODUCT(--ISNUMBER(SEARCH({"DISCRIMINATION","HARASSMENT","HATE_SPEECH","GENDER_VIOLENCE"},C340)))&gt;0,1,0)</f>
        <v>0</v>
      </c>
      <c r="H340" s="1">
        <f>IF(SUMPRODUCT(--ISNUMBER(SEARCH({"LEGALIZE","LEGISLATION","TRIAL"},C340)))&gt;0,1,0)</f>
        <v>0</v>
      </c>
      <c r="I340" s="1">
        <f>IF(SUMPRODUCT(--ISNUMBER(SEARCH({"LEADER"},C340)))&gt;0,1,0)</f>
        <v>0</v>
      </c>
      <c r="J340" t="str">
        <f t="shared" si="20"/>
        <v>2016</v>
      </c>
      <c r="K340" t="str">
        <f t="shared" si="21"/>
        <v>12</v>
      </c>
      <c r="L340" t="str">
        <f t="shared" si="22"/>
        <v>09</v>
      </c>
      <c r="M340" s="2">
        <f t="shared" si="23"/>
        <v>42713.885416666664</v>
      </c>
      <c r="N340" s="1">
        <f>IF(SUMPRODUCT(--ISNUMBER(SEARCH({"nasdaq.com","bloomberg.com","wsj.com","seekingalpha.com","valuewalk.com","reuters.com","forbes.com","marketwatch.com","investopedia.com","businessinsider.com","analystratings.com"},B340)))&gt;0,1,0)</f>
        <v>0</v>
      </c>
      <c r="O340" t="s">
        <v>1302</v>
      </c>
    </row>
    <row r="341" spans="1:15" x14ac:dyDescent="0.35">
      <c r="A341">
        <v>5.0100200400801604</v>
      </c>
      <c r="B341" t="s">
        <v>17</v>
      </c>
      <c r="C341" t="s">
        <v>305</v>
      </c>
      <c r="D341">
        <v>20161209224500</v>
      </c>
      <c r="E341" s="1">
        <f>IF(SUMPRODUCT(--ISNUMBER(SEARCH({"ECON_EARNINGSREPORT","ECON_STOCKMARKET"},C341)))&gt;0,1,0)</f>
        <v>1</v>
      </c>
      <c r="F341" s="1">
        <f>IF(SUMPRODUCT(--ISNUMBER(SEARCH({"ENV_"},C341)))&gt;0,1,0)</f>
        <v>0</v>
      </c>
      <c r="G341" s="1">
        <f>IF(SUMPRODUCT(--ISNUMBER(SEARCH({"DISCRIMINATION","HARASSMENT","HATE_SPEECH","GENDER_VIOLENCE"},C341)))&gt;0,1,0)</f>
        <v>0</v>
      </c>
      <c r="H341" s="1">
        <f>IF(SUMPRODUCT(--ISNUMBER(SEARCH({"LEGALIZE","LEGISLATION","TRIAL"},C341)))&gt;0,1,0)</f>
        <v>0</v>
      </c>
      <c r="I341" s="1">
        <f>IF(SUMPRODUCT(--ISNUMBER(SEARCH({"LEADER"},C341)))&gt;0,1,0)</f>
        <v>1</v>
      </c>
      <c r="J341" t="str">
        <f t="shared" si="20"/>
        <v>2016</v>
      </c>
      <c r="K341" t="str">
        <f t="shared" si="21"/>
        <v>12</v>
      </c>
      <c r="L341" t="str">
        <f t="shared" si="22"/>
        <v>09</v>
      </c>
      <c r="M341" s="2">
        <f t="shared" si="23"/>
        <v>42713.947916666664</v>
      </c>
      <c r="N341" s="1">
        <f>IF(SUMPRODUCT(--ISNUMBER(SEARCH({"nasdaq.com","bloomberg.com","wsj.com","seekingalpha.com","valuewalk.com","reuters.com","forbes.com","marketwatch.com","investopedia.com","businessinsider.com","analystratings.com"},B341)))&gt;0,1,0)</f>
        <v>0</v>
      </c>
      <c r="O341" t="s">
        <v>1302</v>
      </c>
    </row>
    <row r="342" spans="1:15" x14ac:dyDescent="0.35">
      <c r="A342">
        <v>0.44378698224852098</v>
      </c>
      <c r="B342" t="s">
        <v>12</v>
      </c>
      <c r="C342" t="s">
        <v>306</v>
      </c>
      <c r="D342">
        <v>20161206231500</v>
      </c>
      <c r="E342" s="1">
        <f>IF(SUMPRODUCT(--ISNUMBER(SEARCH({"ECON_EARNINGSREPORT","ECON_STOCKMARKET"},C342)))&gt;0,1,0)</f>
        <v>1</v>
      </c>
      <c r="F342" s="1">
        <f>IF(SUMPRODUCT(--ISNUMBER(SEARCH({"ENV_"},C342)))&gt;0,1,0)</f>
        <v>0</v>
      </c>
      <c r="G342" s="1">
        <f>IF(SUMPRODUCT(--ISNUMBER(SEARCH({"DISCRIMINATION","HARASSMENT","HATE_SPEECH","GENDER_VIOLENCE"},C342)))&gt;0,1,0)</f>
        <v>0</v>
      </c>
      <c r="H342" s="1">
        <f>IF(SUMPRODUCT(--ISNUMBER(SEARCH({"LEGALIZE","LEGISLATION","TRIAL"},C342)))&gt;0,1,0)</f>
        <v>0</v>
      </c>
      <c r="I342" s="1">
        <f>IF(SUMPRODUCT(--ISNUMBER(SEARCH({"LEADER"},C342)))&gt;0,1,0)</f>
        <v>0</v>
      </c>
      <c r="J342" t="str">
        <f t="shared" si="20"/>
        <v>2016</v>
      </c>
      <c r="K342" t="str">
        <f t="shared" si="21"/>
        <v>12</v>
      </c>
      <c r="L342" t="str">
        <f t="shared" si="22"/>
        <v>06</v>
      </c>
      <c r="M342" s="2">
        <f t="shared" si="23"/>
        <v>42710.96875</v>
      </c>
      <c r="N342" s="1">
        <f>IF(SUMPRODUCT(--ISNUMBER(SEARCH({"nasdaq.com","bloomberg.com","wsj.com","seekingalpha.com","valuewalk.com","reuters.com","forbes.com","marketwatch.com","investopedia.com","businessinsider.com","analystratings.com"},B342)))&gt;0,1,0)</f>
        <v>1</v>
      </c>
      <c r="O342" t="s">
        <v>1302</v>
      </c>
    </row>
    <row r="343" spans="1:15" x14ac:dyDescent="0.35">
      <c r="A343">
        <v>0</v>
      </c>
      <c r="B343" t="s">
        <v>12</v>
      </c>
      <c r="C343" t="s">
        <v>307</v>
      </c>
      <c r="D343">
        <v>20161210011500</v>
      </c>
      <c r="E343" s="1">
        <f>IF(SUMPRODUCT(--ISNUMBER(SEARCH({"ECON_EARNINGSREPORT","ECON_STOCKMARKET"},C343)))&gt;0,1,0)</f>
        <v>1</v>
      </c>
      <c r="F343" s="1">
        <f>IF(SUMPRODUCT(--ISNUMBER(SEARCH({"ENV_"},C343)))&gt;0,1,0)</f>
        <v>0</v>
      </c>
      <c r="G343" s="1">
        <f>IF(SUMPRODUCT(--ISNUMBER(SEARCH({"DISCRIMINATION","HARASSMENT","HATE_SPEECH","GENDER_VIOLENCE"},C343)))&gt;0,1,0)</f>
        <v>0</v>
      </c>
      <c r="H343" s="1">
        <f>IF(SUMPRODUCT(--ISNUMBER(SEARCH({"LEGALIZE","LEGISLATION","TRIAL"},C343)))&gt;0,1,0)</f>
        <v>0</v>
      </c>
      <c r="I343" s="1">
        <f>IF(SUMPRODUCT(--ISNUMBER(SEARCH({"LEADER"},C343)))&gt;0,1,0)</f>
        <v>0</v>
      </c>
      <c r="J343" t="str">
        <f t="shared" si="20"/>
        <v>2016</v>
      </c>
      <c r="K343" t="str">
        <f t="shared" si="21"/>
        <v>12</v>
      </c>
      <c r="L343" t="str">
        <f t="shared" si="22"/>
        <v>10</v>
      </c>
      <c r="M343" s="2">
        <f t="shared" si="23"/>
        <v>42714.052083333336</v>
      </c>
      <c r="N343" s="1">
        <f>IF(SUMPRODUCT(--ISNUMBER(SEARCH({"nasdaq.com","bloomberg.com","wsj.com","seekingalpha.com","valuewalk.com","reuters.com","forbes.com","marketwatch.com","investopedia.com","businessinsider.com","analystratings.com"},B343)))&gt;0,1,0)</f>
        <v>1</v>
      </c>
      <c r="O343" t="s">
        <v>1302</v>
      </c>
    </row>
    <row r="344" spans="1:15" x14ac:dyDescent="0.35">
      <c r="A344">
        <v>-0.36866359447004599</v>
      </c>
      <c r="B344" t="s">
        <v>125</v>
      </c>
      <c r="C344" t="s">
        <v>308</v>
      </c>
      <c r="D344">
        <v>20161217174500</v>
      </c>
      <c r="E344" s="1">
        <f>IF(SUMPRODUCT(--ISNUMBER(SEARCH({"ECON_EARNINGSREPORT","ECON_STOCKMARKET"},C344)))&gt;0,1,0)</f>
        <v>1</v>
      </c>
      <c r="F344" s="1">
        <f>IF(SUMPRODUCT(--ISNUMBER(SEARCH({"ENV_"},C344)))&gt;0,1,0)</f>
        <v>0</v>
      </c>
      <c r="G344" s="1">
        <f>IF(SUMPRODUCT(--ISNUMBER(SEARCH({"DISCRIMINATION","HARASSMENT","HATE_SPEECH","GENDER_VIOLENCE"},C344)))&gt;0,1,0)</f>
        <v>0</v>
      </c>
      <c r="H344" s="1">
        <f>IF(SUMPRODUCT(--ISNUMBER(SEARCH({"LEGALIZE","LEGISLATION","TRIAL"},C344)))&gt;0,1,0)</f>
        <v>0</v>
      </c>
      <c r="I344" s="1">
        <f>IF(SUMPRODUCT(--ISNUMBER(SEARCH({"LEADER"},C344)))&gt;0,1,0)</f>
        <v>0</v>
      </c>
      <c r="J344" t="str">
        <f t="shared" si="20"/>
        <v>2016</v>
      </c>
      <c r="K344" t="str">
        <f t="shared" si="21"/>
        <v>12</v>
      </c>
      <c r="L344" t="str">
        <f t="shared" si="22"/>
        <v>17</v>
      </c>
      <c r="M344" s="2">
        <f t="shared" si="23"/>
        <v>42721.739583333336</v>
      </c>
      <c r="N344" s="1">
        <f>IF(SUMPRODUCT(--ISNUMBER(SEARCH({"nasdaq.com","bloomberg.com","wsj.com","seekingalpha.com","valuewalk.com","reuters.com","forbes.com","marketwatch.com","investopedia.com","businessinsider.com","analystratings.com"},B344)))&gt;0,1,0)</f>
        <v>0</v>
      </c>
      <c r="O344" t="s">
        <v>1302</v>
      </c>
    </row>
    <row r="345" spans="1:15" x14ac:dyDescent="0.35">
      <c r="A345">
        <v>-0.54005400540054005</v>
      </c>
      <c r="B345" t="s">
        <v>12</v>
      </c>
      <c r="C345" t="s">
        <v>309</v>
      </c>
      <c r="D345">
        <v>20161217150000</v>
      </c>
      <c r="E345" s="1">
        <f>IF(SUMPRODUCT(--ISNUMBER(SEARCH({"ECON_EARNINGSREPORT","ECON_STOCKMARKET"},C345)))&gt;0,1,0)</f>
        <v>1</v>
      </c>
      <c r="F345" s="1">
        <f>IF(SUMPRODUCT(--ISNUMBER(SEARCH({"ENV_"},C345)))&gt;0,1,0)</f>
        <v>0</v>
      </c>
      <c r="G345" s="1">
        <f>IF(SUMPRODUCT(--ISNUMBER(SEARCH({"DISCRIMINATION","HARASSMENT","HATE_SPEECH","GENDER_VIOLENCE"},C345)))&gt;0,1,0)</f>
        <v>0</v>
      </c>
      <c r="H345" s="1">
        <f>IF(SUMPRODUCT(--ISNUMBER(SEARCH({"LEGALIZE","LEGISLATION","TRIAL"},C345)))&gt;0,1,0)</f>
        <v>0</v>
      </c>
      <c r="I345" s="1">
        <f>IF(SUMPRODUCT(--ISNUMBER(SEARCH({"LEADER"},C345)))&gt;0,1,0)</f>
        <v>0</v>
      </c>
      <c r="J345" t="str">
        <f t="shared" si="20"/>
        <v>2016</v>
      </c>
      <c r="K345" t="str">
        <f t="shared" si="21"/>
        <v>12</v>
      </c>
      <c r="L345" t="str">
        <f t="shared" si="22"/>
        <v>17</v>
      </c>
      <c r="M345" s="2">
        <f t="shared" si="23"/>
        <v>42721.625</v>
      </c>
      <c r="N345" s="1">
        <f>IF(SUMPRODUCT(--ISNUMBER(SEARCH({"nasdaq.com","bloomberg.com","wsj.com","seekingalpha.com","valuewalk.com","reuters.com","forbes.com","marketwatch.com","investopedia.com","businessinsider.com","analystratings.com"},B345)))&gt;0,1,0)</f>
        <v>1</v>
      </c>
      <c r="O345" t="s">
        <v>1302</v>
      </c>
    </row>
    <row r="346" spans="1:15" x14ac:dyDescent="0.35">
      <c r="A346">
        <v>4.4594594594594597</v>
      </c>
      <c r="B346" t="s">
        <v>58</v>
      </c>
      <c r="C346" t="s">
        <v>310</v>
      </c>
      <c r="D346">
        <v>20161119034500</v>
      </c>
      <c r="E346" s="1">
        <f>IF(SUMPRODUCT(--ISNUMBER(SEARCH({"ECON_EARNINGSREPORT","ECON_STOCKMARKET"},C346)))&gt;0,1,0)</f>
        <v>0</v>
      </c>
      <c r="F346" s="1">
        <f>IF(SUMPRODUCT(--ISNUMBER(SEARCH({"ENV_"},C346)))&gt;0,1,0)</f>
        <v>0</v>
      </c>
      <c r="G346" s="1">
        <f>IF(SUMPRODUCT(--ISNUMBER(SEARCH({"DISCRIMINATION","HARASSMENT","HATE_SPEECH","GENDER_VIOLENCE"},C346)))&gt;0,1,0)</f>
        <v>0</v>
      </c>
      <c r="H346" s="1">
        <f>IF(SUMPRODUCT(--ISNUMBER(SEARCH({"LEGALIZE","LEGISLATION","TRIAL"},C346)))&gt;0,1,0)</f>
        <v>0</v>
      </c>
      <c r="I346" s="1">
        <f>IF(SUMPRODUCT(--ISNUMBER(SEARCH({"LEADER"},C346)))&gt;0,1,0)</f>
        <v>0</v>
      </c>
      <c r="J346" t="str">
        <f t="shared" si="20"/>
        <v>2016</v>
      </c>
      <c r="K346" t="str">
        <f t="shared" si="21"/>
        <v>11</v>
      </c>
      <c r="L346" t="str">
        <f t="shared" si="22"/>
        <v>19</v>
      </c>
      <c r="M346" s="2">
        <f t="shared" si="23"/>
        <v>42693.15625</v>
      </c>
      <c r="N346" s="1">
        <f>IF(SUMPRODUCT(--ISNUMBER(SEARCH({"nasdaq.com","bloomberg.com","wsj.com","seekingalpha.com","valuewalk.com","reuters.com","forbes.com","marketwatch.com","investopedia.com","businessinsider.com","analystratings.com"},B346)))&gt;0,1,0)</f>
        <v>0</v>
      </c>
      <c r="O346" t="s">
        <v>1302</v>
      </c>
    </row>
    <row r="347" spans="1:15" x14ac:dyDescent="0.35">
      <c r="A347">
        <v>2.0807833537331701</v>
      </c>
      <c r="B347" t="s">
        <v>66</v>
      </c>
      <c r="C347" t="s">
        <v>72</v>
      </c>
      <c r="D347">
        <v>20161117180000</v>
      </c>
      <c r="E347" s="1">
        <f>IF(SUMPRODUCT(--ISNUMBER(SEARCH({"ECON_EARNINGSREPORT","ECON_STOCKMARKET"},C347)))&gt;0,1,0)</f>
        <v>1</v>
      </c>
      <c r="F347" s="1">
        <f>IF(SUMPRODUCT(--ISNUMBER(SEARCH({"ENV_"},C347)))&gt;0,1,0)</f>
        <v>0</v>
      </c>
      <c r="G347" s="1">
        <f>IF(SUMPRODUCT(--ISNUMBER(SEARCH({"DISCRIMINATION","HARASSMENT","HATE_SPEECH","GENDER_VIOLENCE"},C347)))&gt;0,1,0)</f>
        <v>0</v>
      </c>
      <c r="H347" s="1">
        <f>IF(SUMPRODUCT(--ISNUMBER(SEARCH({"LEGALIZE","LEGISLATION","TRIAL"},C347)))&gt;0,1,0)</f>
        <v>0</v>
      </c>
      <c r="I347" s="1">
        <f>IF(SUMPRODUCT(--ISNUMBER(SEARCH({"LEADER"},C347)))&gt;0,1,0)</f>
        <v>0</v>
      </c>
      <c r="J347" t="str">
        <f t="shared" si="20"/>
        <v>2016</v>
      </c>
      <c r="K347" t="str">
        <f t="shared" si="21"/>
        <v>11</v>
      </c>
      <c r="L347" t="str">
        <f t="shared" si="22"/>
        <v>17</v>
      </c>
      <c r="M347" s="2">
        <f t="shared" si="23"/>
        <v>42691.75</v>
      </c>
      <c r="N347" s="1">
        <f>IF(SUMPRODUCT(--ISNUMBER(SEARCH({"nasdaq.com","bloomberg.com","wsj.com","seekingalpha.com","valuewalk.com","reuters.com","forbes.com","marketwatch.com","investopedia.com","businessinsider.com","analystratings.com"},B347)))&gt;0,1,0)</f>
        <v>0</v>
      </c>
      <c r="O347" t="s">
        <v>1302</v>
      </c>
    </row>
    <row r="348" spans="1:15" x14ac:dyDescent="0.35">
      <c r="A348">
        <v>-0.89285714285714202</v>
      </c>
      <c r="B348" t="s">
        <v>125</v>
      </c>
      <c r="C348" t="s">
        <v>311</v>
      </c>
      <c r="D348">
        <v>20161206210000</v>
      </c>
      <c r="E348" s="1">
        <f>IF(SUMPRODUCT(--ISNUMBER(SEARCH({"ECON_EARNINGSREPORT","ECON_STOCKMARKET"},C348)))&gt;0,1,0)</f>
        <v>1</v>
      </c>
      <c r="F348" s="1">
        <f>IF(SUMPRODUCT(--ISNUMBER(SEARCH({"ENV_"},C348)))&gt;0,1,0)</f>
        <v>0</v>
      </c>
      <c r="G348" s="1">
        <f>IF(SUMPRODUCT(--ISNUMBER(SEARCH({"DISCRIMINATION","HARASSMENT","HATE_SPEECH","GENDER_VIOLENCE"},C348)))&gt;0,1,0)</f>
        <v>0</v>
      </c>
      <c r="H348" s="1">
        <f>IF(SUMPRODUCT(--ISNUMBER(SEARCH({"LEGALIZE","LEGISLATION","TRIAL"},C348)))&gt;0,1,0)</f>
        <v>0</v>
      </c>
      <c r="I348" s="1">
        <f>IF(SUMPRODUCT(--ISNUMBER(SEARCH({"LEADER"},C348)))&gt;0,1,0)</f>
        <v>0</v>
      </c>
      <c r="J348" t="str">
        <f t="shared" si="20"/>
        <v>2016</v>
      </c>
      <c r="K348" t="str">
        <f t="shared" si="21"/>
        <v>12</v>
      </c>
      <c r="L348" t="str">
        <f t="shared" si="22"/>
        <v>06</v>
      </c>
      <c r="M348" s="2">
        <f t="shared" si="23"/>
        <v>42710.875</v>
      </c>
      <c r="N348" s="1">
        <f>IF(SUMPRODUCT(--ISNUMBER(SEARCH({"nasdaq.com","bloomberg.com","wsj.com","seekingalpha.com","valuewalk.com","reuters.com","forbes.com","marketwatch.com","investopedia.com","businessinsider.com","analystratings.com"},B348)))&gt;0,1,0)</f>
        <v>0</v>
      </c>
      <c r="O348" t="s">
        <v>1302</v>
      </c>
    </row>
    <row r="349" spans="1:15" x14ac:dyDescent="0.35">
      <c r="A349">
        <v>1.5037593984962401</v>
      </c>
      <c r="B349" t="s">
        <v>66</v>
      </c>
      <c r="C349" t="s">
        <v>312</v>
      </c>
      <c r="D349">
        <v>20161219124500</v>
      </c>
      <c r="E349" s="1">
        <f>IF(SUMPRODUCT(--ISNUMBER(SEARCH({"ECON_EARNINGSREPORT","ECON_STOCKMARKET"},C349)))&gt;0,1,0)</f>
        <v>1</v>
      </c>
      <c r="F349" s="1">
        <f>IF(SUMPRODUCT(--ISNUMBER(SEARCH({"ENV_"},C349)))&gt;0,1,0)</f>
        <v>0</v>
      </c>
      <c r="G349" s="1">
        <f>IF(SUMPRODUCT(--ISNUMBER(SEARCH({"DISCRIMINATION","HARASSMENT","HATE_SPEECH","GENDER_VIOLENCE"},C349)))&gt;0,1,0)</f>
        <v>0</v>
      </c>
      <c r="H349" s="1">
        <f>IF(SUMPRODUCT(--ISNUMBER(SEARCH({"LEGALIZE","LEGISLATION","TRIAL"},C349)))&gt;0,1,0)</f>
        <v>0</v>
      </c>
      <c r="I349" s="1">
        <f>IF(SUMPRODUCT(--ISNUMBER(SEARCH({"LEADER"},C349)))&gt;0,1,0)</f>
        <v>0</v>
      </c>
      <c r="J349" t="str">
        <f t="shared" si="20"/>
        <v>2016</v>
      </c>
      <c r="K349" t="str">
        <f t="shared" si="21"/>
        <v>12</v>
      </c>
      <c r="L349" t="str">
        <f t="shared" si="22"/>
        <v>19</v>
      </c>
      <c r="M349" s="2">
        <f t="shared" si="23"/>
        <v>42723.53125</v>
      </c>
      <c r="N349" s="1">
        <f>IF(SUMPRODUCT(--ISNUMBER(SEARCH({"nasdaq.com","bloomberg.com","wsj.com","seekingalpha.com","valuewalk.com","reuters.com","forbes.com","marketwatch.com","investopedia.com","businessinsider.com","analystratings.com"},B349)))&gt;0,1,0)</f>
        <v>0</v>
      </c>
      <c r="O349" t="s">
        <v>1302</v>
      </c>
    </row>
    <row r="350" spans="1:15" x14ac:dyDescent="0.35">
      <c r="A350">
        <v>-1.89873417721519</v>
      </c>
      <c r="B350" t="s">
        <v>4</v>
      </c>
      <c r="D350">
        <v>20161111014500</v>
      </c>
      <c r="E350" s="1">
        <f>IF(SUMPRODUCT(--ISNUMBER(SEARCH({"ECON_EARNINGSREPORT","ECON_STOCKMARKET"},C350)))&gt;0,1,0)</f>
        <v>0</v>
      </c>
      <c r="F350" s="1">
        <f>IF(SUMPRODUCT(--ISNUMBER(SEARCH({"ENV_"},C350)))&gt;0,1,0)</f>
        <v>0</v>
      </c>
      <c r="G350" s="1">
        <f>IF(SUMPRODUCT(--ISNUMBER(SEARCH({"DISCRIMINATION","HARASSMENT","HATE_SPEECH","GENDER_VIOLENCE"},C350)))&gt;0,1,0)</f>
        <v>0</v>
      </c>
      <c r="H350" s="1">
        <f>IF(SUMPRODUCT(--ISNUMBER(SEARCH({"LEGALIZE","LEGISLATION","TRIAL"},C350)))&gt;0,1,0)</f>
        <v>0</v>
      </c>
      <c r="I350" s="1">
        <f>IF(SUMPRODUCT(--ISNUMBER(SEARCH({"LEADER"},C350)))&gt;0,1,0)</f>
        <v>0</v>
      </c>
      <c r="J350" t="str">
        <f t="shared" si="20"/>
        <v>2016</v>
      </c>
      <c r="K350" t="str">
        <f t="shared" si="21"/>
        <v>11</v>
      </c>
      <c r="L350" t="str">
        <f t="shared" si="22"/>
        <v>11</v>
      </c>
      <c r="M350" s="2">
        <f t="shared" si="23"/>
        <v>42685.072916666664</v>
      </c>
      <c r="N350" s="1">
        <f>IF(SUMPRODUCT(--ISNUMBER(SEARCH({"nasdaq.com","bloomberg.com","wsj.com","seekingalpha.com","valuewalk.com","reuters.com","forbes.com","marketwatch.com","investopedia.com","businessinsider.com","analystratings.com"},B350)))&gt;0,1,0)</f>
        <v>0</v>
      </c>
      <c r="O350" t="s">
        <v>1302</v>
      </c>
    </row>
    <row r="351" spans="1:15" x14ac:dyDescent="0.35">
      <c r="A351">
        <v>2.0280811232449301</v>
      </c>
      <c r="B351" t="s">
        <v>34</v>
      </c>
      <c r="C351" t="s">
        <v>313</v>
      </c>
      <c r="D351">
        <v>20161219201500</v>
      </c>
      <c r="E351" s="1">
        <f>IF(SUMPRODUCT(--ISNUMBER(SEARCH({"ECON_EARNINGSREPORT","ECON_STOCKMARKET"},C351)))&gt;0,1,0)</f>
        <v>1</v>
      </c>
      <c r="F351" s="1">
        <f>IF(SUMPRODUCT(--ISNUMBER(SEARCH({"ENV_"},C351)))&gt;0,1,0)</f>
        <v>0</v>
      </c>
      <c r="G351" s="1">
        <f>IF(SUMPRODUCT(--ISNUMBER(SEARCH({"DISCRIMINATION","HARASSMENT","HATE_SPEECH","GENDER_VIOLENCE"},C351)))&gt;0,1,0)</f>
        <v>0</v>
      </c>
      <c r="H351" s="1">
        <f>IF(SUMPRODUCT(--ISNUMBER(SEARCH({"LEGALIZE","LEGISLATION","TRIAL"},C351)))&gt;0,1,0)</f>
        <v>0</v>
      </c>
      <c r="I351" s="1">
        <f>IF(SUMPRODUCT(--ISNUMBER(SEARCH({"LEADER"},C351)))&gt;0,1,0)</f>
        <v>0</v>
      </c>
      <c r="J351" t="str">
        <f t="shared" si="20"/>
        <v>2016</v>
      </c>
      <c r="K351" t="str">
        <f t="shared" si="21"/>
        <v>12</v>
      </c>
      <c r="L351" t="str">
        <f t="shared" si="22"/>
        <v>19</v>
      </c>
      <c r="M351" s="2">
        <f t="shared" si="23"/>
        <v>42723.84375</v>
      </c>
      <c r="N351" s="1">
        <f>IF(SUMPRODUCT(--ISNUMBER(SEARCH({"nasdaq.com","bloomberg.com","wsj.com","seekingalpha.com","valuewalk.com","reuters.com","forbes.com","marketwatch.com","investopedia.com","businessinsider.com","analystratings.com"},B351)))&gt;0,1,0)</f>
        <v>0</v>
      </c>
      <c r="O351" t="s">
        <v>1302</v>
      </c>
    </row>
    <row r="352" spans="1:15" x14ac:dyDescent="0.35">
      <c r="A352">
        <v>2.8197381671701902</v>
      </c>
      <c r="B352" t="s">
        <v>164</v>
      </c>
      <c r="C352" t="s">
        <v>314</v>
      </c>
      <c r="D352">
        <v>20161220130000</v>
      </c>
      <c r="E352" s="1">
        <f>IF(SUMPRODUCT(--ISNUMBER(SEARCH({"ECON_EARNINGSREPORT","ECON_STOCKMARKET"},C352)))&gt;0,1,0)</f>
        <v>0</v>
      </c>
      <c r="F352" s="1">
        <f>IF(SUMPRODUCT(--ISNUMBER(SEARCH({"ENV_"},C352)))&gt;0,1,0)</f>
        <v>0</v>
      </c>
      <c r="G352" s="1">
        <f>IF(SUMPRODUCT(--ISNUMBER(SEARCH({"DISCRIMINATION","HARASSMENT","HATE_SPEECH","GENDER_VIOLENCE"},C352)))&gt;0,1,0)</f>
        <v>0</v>
      </c>
      <c r="H352" s="1">
        <f>IF(SUMPRODUCT(--ISNUMBER(SEARCH({"LEGALIZE","LEGISLATION","TRIAL"},C352)))&gt;0,1,0)</f>
        <v>0</v>
      </c>
      <c r="I352" s="1">
        <f>IF(SUMPRODUCT(--ISNUMBER(SEARCH({"LEADER"},C352)))&gt;0,1,0)</f>
        <v>0</v>
      </c>
      <c r="J352" t="str">
        <f t="shared" si="20"/>
        <v>2016</v>
      </c>
      <c r="K352" t="str">
        <f t="shared" si="21"/>
        <v>12</v>
      </c>
      <c r="L352" t="str">
        <f t="shared" si="22"/>
        <v>20</v>
      </c>
      <c r="M352" s="2">
        <f t="shared" si="23"/>
        <v>42724.541666666664</v>
      </c>
      <c r="N352" s="1">
        <f>IF(SUMPRODUCT(--ISNUMBER(SEARCH({"nasdaq.com","bloomberg.com","wsj.com","seekingalpha.com","valuewalk.com","reuters.com","forbes.com","marketwatch.com","investopedia.com","businessinsider.com","analystratings.com"},B352)))&gt;0,1,0)</f>
        <v>0</v>
      </c>
      <c r="O352" t="s">
        <v>1302</v>
      </c>
    </row>
    <row r="353" spans="1:15" x14ac:dyDescent="0.35">
      <c r="A353">
        <v>0.646203554119547</v>
      </c>
      <c r="B353" t="s">
        <v>66</v>
      </c>
      <c r="C353" t="s">
        <v>283</v>
      </c>
      <c r="D353">
        <v>20161226064500</v>
      </c>
      <c r="E353" s="1">
        <f>IF(SUMPRODUCT(--ISNUMBER(SEARCH({"ECON_EARNINGSREPORT","ECON_STOCKMARKET"},C353)))&gt;0,1,0)</f>
        <v>1</v>
      </c>
      <c r="F353" s="1">
        <f>IF(SUMPRODUCT(--ISNUMBER(SEARCH({"ENV_"},C353)))&gt;0,1,0)</f>
        <v>0</v>
      </c>
      <c r="G353" s="1">
        <f>IF(SUMPRODUCT(--ISNUMBER(SEARCH({"DISCRIMINATION","HARASSMENT","HATE_SPEECH","GENDER_VIOLENCE"},C353)))&gt;0,1,0)</f>
        <v>0</v>
      </c>
      <c r="H353" s="1">
        <f>IF(SUMPRODUCT(--ISNUMBER(SEARCH({"LEGALIZE","LEGISLATION","TRIAL"},C353)))&gt;0,1,0)</f>
        <v>0</v>
      </c>
      <c r="I353" s="1">
        <f>IF(SUMPRODUCT(--ISNUMBER(SEARCH({"LEADER"},C353)))&gt;0,1,0)</f>
        <v>0</v>
      </c>
      <c r="J353" t="str">
        <f t="shared" si="20"/>
        <v>2016</v>
      </c>
      <c r="K353" t="str">
        <f t="shared" si="21"/>
        <v>12</v>
      </c>
      <c r="L353" t="str">
        <f t="shared" si="22"/>
        <v>26</v>
      </c>
      <c r="M353" s="2">
        <f t="shared" si="23"/>
        <v>42730.28125</v>
      </c>
      <c r="N353" s="1">
        <f>IF(SUMPRODUCT(--ISNUMBER(SEARCH({"nasdaq.com","bloomberg.com","wsj.com","seekingalpha.com","valuewalk.com","reuters.com","forbes.com","marketwatch.com","investopedia.com","businessinsider.com","analystratings.com"},B353)))&gt;0,1,0)</f>
        <v>0</v>
      </c>
      <c r="O353" t="s">
        <v>1302</v>
      </c>
    </row>
    <row r="354" spans="1:15" x14ac:dyDescent="0.35">
      <c r="A354">
        <v>-0.36866359447004599</v>
      </c>
      <c r="B354" t="s">
        <v>125</v>
      </c>
      <c r="C354" t="s">
        <v>308</v>
      </c>
      <c r="D354">
        <v>20161217133000</v>
      </c>
      <c r="E354" s="1">
        <f>IF(SUMPRODUCT(--ISNUMBER(SEARCH({"ECON_EARNINGSREPORT","ECON_STOCKMARKET"},C354)))&gt;0,1,0)</f>
        <v>1</v>
      </c>
      <c r="F354" s="1">
        <f>IF(SUMPRODUCT(--ISNUMBER(SEARCH({"ENV_"},C354)))&gt;0,1,0)</f>
        <v>0</v>
      </c>
      <c r="G354" s="1">
        <f>IF(SUMPRODUCT(--ISNUMBER(SEARCH({"DISCRIMINATION","HARASSMENT","HATE_SPEECH","GENDER_VIOLENCE"},C354)))&gt;0,1,0)</f>
        <v>0</v>
      </c>
      <c r="H354" s="1">
        <f>IF(SUMPRODUCT(--ISNUMBER(SEARCH({"LEGALIZE","LEGISLATION","TRIAL"},C354)))&gt;0,1,0)</f>
        <v>0</v>
      </c>
      <c r="I354" s="1">
        <f>IF(SUMPRODUCT(--ISNUMBER(SEARCH({"LEADER"},C354)))&gt;0,1,0)</f>
        <v>0</v>
      </c>
      <c r="J354" t="str">
        <f t="shared" si="20"/>
        <v>2016</v>
      </c>
      <c r="K354" t="str">
        <f t="shared" si="21"/>
        <v>12</v>
      </c>
      <c r="L354" t="str">
        <f t="shared" si="22"/>
        <v>17</v>
      </c>
      <c r="M354" s="2">
        <f t="shared" si="23"/>
        <v>42721.5625</v>
      </c>
      <c r="N354" s="1">
        <f>IF(SUMPRODUCT(--ISNUMBER(SEARCH({"nasdaq.com","bloomberg.com","wsj.com","seekingalpha.com","valuewalk.com","reuters.com","forbes.com","marketwatch.com","investopedia.com","businessinsider.com","analystratings.com"},B354)))&gt;0,1,0)</f>
        <v>0</v>
      </c>
      <c r="O354" t="s">
        <v>1302</v>
      </c>
    </row>
    <row r="355" spans="1:15" x14ac:dyDescent="0.35">
      <c r="A355">
        <v>3.7037037037037002</v>
      </c>
      <c r="B355" t="s">
        <v>269</v>
      </c>
      <c r="C355" t="s">
        <v>315</v>
      </c>
      <c r="D355">
        <v>20161218194500</v>
      </c>
      <c r="E355" s="1">
        <f>IF(SUMPRODUCT(--ISNUMBER(SEARCH({"ECON_EARNINGSREPORT","ECON_STOCKMARKET"},C355)))&gt;0,1,0)</f>
        <v>0</v>
      </c>
      <c r="F355" s="1">
        <f>IF(SUMPRODUCT(--ISNUMBER(SEARCH({"ENV_"},C355)))&gt;0,1,0)</f>
        <v>0</v>
      </c>
      <c r="G355" s="1">
        <f>IF(SUMPRODUCT(--ISNUMBER(SEARCH({"DISCRIMINATION","HARASSMENT","HATE_SPEECH","GENDER_VIOLENCE"},C355)))&gt;0,1,0)</f>
        <v>0</v>
      </c>
      <c r="H355" s="1">
        <f>IF(SUMPRODUCT(--ISNUMBER(SEARCH({"LEGALIZE","LEGISLATION","TRIAL"},C355)))&gt;0,1,0)</f>
        <v>0</v>
      </c>
      <c r="I355" s="1">
        <f>IF(SUMPRODUCT(--ISNUMBER(SEARCH({"LEADER"},C355)))&gt;0,1,0)</f>
        <v>0</v>
      </c>
      <c r="J355" t="str">
        <f t="shared" si="20"/>
        <v>2016</v>
      </c>
      <c r="K355" t="str">
        <f t="shared" si="21"/>
        <v>12</v>
      </c>
      <c r="L355" t="str">
        <f t="shared" si="22"/>
        <v>18</v>
      </c>
      <c r="M355" s="2">
        <f t="shared" si="23"/>
        <v>42722.822916666664</v>
      </c>
      <c r="N355" s="1">
        <f>IF(SUMPRODUCT(--ISNUMBER(SEARCH({"nasdaq.com","bloomberg.com","wsj.com","seekingalpha.com","valuewalk.com","reuters.com","forbes.com","marketwatch.com","investopedia.com","businessinsider.com","analystratings.com"},B355)))&gt;0,1,0)</f>
        <v>0</v>
      </c>
      <c r="O355" t="s">
        <v>1302</v>
      </c>
    </row>
    <row r="356" spans="1:15" x14ac:dyDescent="0.35">
      <c r="A356">
        <v>0.177619893428064</v>
      </c>
      <c r="B356" t="s">
        <v>316</v>
      </c>
      <c r="C356" t="s">
        <v>317</v>
      </c>
      <c r="D356">
        <v>20161115081500</v>
      </c>
      <c r="E356" s="1">
        <f>IF(SUMPRODUCT(--ISNUMBER(SEARCH({"ECON_EARNINGSREPORT","ECON_STOCKMARKET"},C356)))&gt;0,1,0)</f>
        <v>0</v>
      </c>
      <c r="F356" s="1">
        <f>IF(SUMPRODUCT(--ISNUMBER(SEARCH({"ENV_"},C356)))&gt;0,1,0)</f>
        <v>0</v>
      </c>
      <c r="G356" s="1">
        <f>IF(SUMPRODUCT(--ISNUMBER(SEARCH({"DISCRIMINATION","HARASSMENT","HATE_SPEECH","GENDER_VIOLENCE"},C356)))&gt;0,1,0)</f>
        <v>0</v>
      </c>
      <c r="H356" s="1">
        <f>IF(SUMPRODUCT(--ISNUMBER(SEARCH({"LEGALIZE","LEGISLATION","TRIAL"},C356)))&gt;0,1,0)</f>
        <v>0</v>
      </c>
      <c r="I356" s="1">
        <f>IF(SUMPRODUCT(--ISNUMBER(SEARCH({"LEADER"},C356)))&gt;0,1,0)</f>
        <v>0</v>
      </c>
      <c r="J356" t="str">
        <f t="shared" si="20"/>
        <v>2016</v>
      </c>
      <c r="K356" t="str">
        <f t="shared" si="21"/>
        <v>11</v>
      </c>
      <c r="L356" t="str">
        <f t="shared" si="22"/>
        <v>15</v>
      </c>
      <c r="M356" s="2">
        <f t="shared" si="23"/>
        <v>42689.34375</v>
      </c>
      <c r="N356" s="1">
        <f>IF(SUMPRODUCT(--ISNUMBER(SEARCH({"nasdaq.com","bloomberg.com","wsj.com","seekingalpha.com","valuewalk.com","reuters.com","forbes.com","marketwatch.com","investopedia.com","businessinsider.com","analystratings.com"},B356)))&gt;0,1,0)</f>
        <v>0</v>
      </c>
      <c r="O356" t="s">
        <v>1302</v>
      </c>
    </row>
    <row r="357" spans="1:15" x14ac:dyDescent="0.35">
      <c r="A357">
        <v>1.86915887850467</v>
      </c>
      <c r="B357" t="s">
        <v>31</v>
      </c>
      <c r="C357" t="s">
        <v>318</v>
      </c>
      <c r="D357">
        <v>20161219181500</v>
      </c>
      <c r="E357" s="1">
        <f>IF(SUMPRODUCT(--ISNUMBER(SEARCH({"ECON_EARNINGSREPORT","ECON_STOCKMARKET"},C357)))&gt;0,1,0)</f>
        <v>1</v>
      </c>
      <c r="F357" s="1">
        <f>IF(SUMPRODUCT(--ISNUMBER(SEARCH({"ENV_"},C357)))&gt;0,1,0)</f>
        <v>0</v>
      </c>
      <c r="G357" s="1">
        <f>IF(SUMPRODUCT(--ISNUMBER(SEARCH({"DISCRIMINATION","HARASSMENT","HATE_SPEECH","GENDER_VIOLENCE"},C357)))&gt;0,1,0)</f>
        <v>0</v>
      </c>
      <c r="H357" s="1">
        <f>IF(SUMPRODUCT(--ISNUMBER(SEARCH({"LEGALIZE","LEGISLATION","TRIAL"},C357)))&gt;0,1,0)</f>
        <v>1</v>
      </c>
      <c r="I357" s="1">
        <f>IF(SUMPRODUCT(--ISNUMBER(SEARCH({"LEADER"},C357)))&gt;0,1,0)</f>
        <v>0</v>
      </c>
      <c r="J357" t="str">
        <f t="shared" si="20"/>
        <v>2016</v>
      </c>
      <c r="K357" t="str">
        <f t="shared" si="21"/>
        <v>12</v>
      </c>
      <c r="L357" t="str">
        <f t="shared" si="22"/>
        <v>19</v>
      </c>
      <c r="M357" s="2">
        <f t="shared" si="23"/>
        <v>42723.760416666664</v>
      </c>
      <c r="N357" s="1">
        <f>IF(SUMPRODUCT(--ISNUMBER(SEARCH({"nasdaq.com","bloomberg.com","wsj.com","seekingalpha.com","valuewalk.com","reuters.com","forbes.com","marketwatch.com","investopedia.com","businessinsider.com","analystratings.com"},B357)))&gt;0,1,0)</f>
        <v>0</v>
      </c>
      <c r="O357" t="s">
        <v>1302</v>
      </c>
    </row>
    <row r="358" spans="1:15" x14ac:dyDescent="0.35">
      <c r="A358">
        <v>2.2448979591836702</v>
      </c>
      <c r="B358" t="s">
        <v>21</v>
      </c>
      <c r="C358" t="s">
        <v>319</v>
      </c>
      <c r="D358">
        <v>20161218111500</v>
      </c>
      <c r="E358" s="1">
        <f>IF(SUMPRODUCT(--ISNUMBER(SEARCH({"ECON_EARNINGSREPORT","ECON_STOCKMARKET"},C358)))&gt;0,1,0)</f>
        <v>1</v>
      </c>
      <c r="F358" s="1">
        <f>IF(SUMPRODUCT(--ISNUMBER(SEARCH({"ENV_"},C358)))&gt;0,1,0)</f>
        <v>0</v>
      </c>
      <c r="G358" s="1">
        <f>IF(SUMPRODUCT(--ISNUMBER(SEARCH({"DISCRIMINATION","HARASSMENT","HATE_SPEECH","GENDER_VIOLENCE"},C358)))&gt;0,1,0)</f>
        <v>0</v>
      </c>
      <c r="H358" s="1">
        <f>IF(SUMPRODUCT(--ISNUMBER(SEARCH({"LEGALIZE","LEGISLATION","TRIAL"},C358)))&gt;0,1,0)</f>
        <v>0</v>
      </c>
      <c r="I358" s="1">
        <f>IF(SUMPRODUCT(--ISNUMBER(SEARCH({"LEADER"},C358)))&gt;0,1,0)</f>
        <v>0</v>
      </c>
      <c r="J358" t="str">
        <f t="shared" si="20"/>
        <v>2016</v>
      </c>
      <c r="K358" t="str">
        <f t="shared" si="21"/>
        <v>12</v>
      </c>
      <c r="L358" t="str">
        <f t="shared" si="22"/>
        <v>18</v>
      </c>
      <c r="M358" s="2">
        <f t="shared" si="23"/>
        <v>42722.46875</v>
      </c>
      <c r="N358" s="1">
        <f>IF(SUMPRODUCT(--ISNUMBER(SEARCH({"nasdaq.com","bloomberg.com","wsj.com","seekingalpha.com","valuewalk.com","reuters.com","forbes.com","marketwatch.com","investopedia.com","businessinsider.com","analystratings.com"},B358)))&gt;0,1,0)</f>
        <v>0</v>
      </c>
      <c r="O358" t="s">
        <v>1302</v>
      </c>
    </row>
    <row r="359" spans="1:15" x14ac:dyDescent="0.35">
      <c r="A359">
        <v>4.57697642163662</v>
      </c>
      <c r="B359" t="s">
        <v>253</v>
      </c>
      <c r="C359" t="s">
        <v>320</v>
      </c>
      <c r="D359">
        <v>20161218233000</v>
      </c>
      <c r="E359" s="1">
        <f>IF(SUMPRODUCT(--ISNUMBER(SEARCH({"ECON_EARNINGSREPORT","ECON_STOCKMARKET"},C359)))&gt;0,1,0)</f>
        <v>0</v>
      </c>
      <c r="F359" s="1">
        <f>IF(SUMPRODUCT(--ISNUMBER(SEARCH({"ENV_"},C359)))&gt;0,1,0)</f>
        <v>0</v>
      </c>
      <c r="G359" s="1">
        <f>IF(SUMPRODUCT(--ISNUMBER(SEARCH({"DISCRIMINATION","HARASSMENT","HATE_SPEECH","GENDER_VIOLENCE"},C359)))&gt;0,1,0)</f>
        <v>0</v>
      </c>
      <c r="H359" s="1">
        <f>IF(SUMPRODUCT(--ISNUMBER(SEARCH({"LEGALIZE","LEGISLATION","TRIAL"},C359)))&gt;0,1,0)</f>
        <v>0</v>
      </c>
      <c r="I359" s="1">
        <f>IF(SUMPRODUCT(--ISNUMBER(SEARCH({"LEADER"},C359)))&gt;0,1,0)</f>
        <v>0</v>
      </c>
      <c r="J359" t="str">
        <f t="shared" si="20"/>
        <v>2016</v>
      </c>
      <c r="K359" t="str">
        <f t="shared" si="21"/>
        <v>12</v>
      </c>
      <c r="L359" t="str">
        <f t="shared" si="22"/>
        <v>18</v>
      </c>
      <c r="M359" s="2">
        <f t="shared" si="23"/>
        <v>42722.979166666664</v>
      </c>
      <c r="N359" s="1">
        <f>IF(SUMPRODUCT(--ISNUMBER(SEARCH({"nasdaq.com","bloomberg.com","wsj.com","seekingalpha.com","valuewalk.com","reuters.com","forbes.com","marketwatch.com","investopedia.com","businessinsider.com","analystratings.com"},B359)))&gt;0,1,0)</f>
        <v>0</v>
      </c>
      <c r="O359" t="s">
        <v>1302</v>
      </c>
    </row>
    <row r="360" spans="1:15" x14ac:dyDescent="0.35">
      <c r="A360">
        <v>2.8925619834710701</v>
      </c>
      <c r="B360" t="s">
        <v>46</v>
      </c>
      <c r="C360" t="s">
        <v>321</v>
      </c>
      <c r="D360">
        <v>20161226100000</v>
      </c>
      <c r="E360" s="1">
        <f>IF(SUMPRODUCT(--ISNUMBER(SEARCH({"ECON_EARNINGSREPORT","ECON_STOCKMARKET"},C360)))&gt;0,1,0)</f>
        <v>0</v>
      </c>
      <c r="F360" s="1">
        <f>IF(SUMPRODUCT(--ISNUMBER(SEARCH({"ENV_"},C360)))&gt;0,1,0)</f>
        <v>0</v>
      </c>
      <c r="G360" s="1">
        <f>IF(SUMPRODUCT(--ISNUMBER(SEARCH({"DISCRIMINATION","HARASSMENT","HATE_SPEECH","GENDER_VIOLENCE"},C360)))&gt;0,1,0)</f>
        <v>0</v>
      </c>
      <c r="H360" s="1">
        <f>IF(SUMPRODUCT(--ISNUMBER(SEARCH({"LEGALIZE","LEGISLATION","TRIAL"},C360)))&gt;0,1,0)</f>
        <v>0</v>
      </c>
      <c r="I360" s="1">
        <f>IF(SUMPRODUCT(--ISNUMBER(SEARCH({"LEADER"},C360)))&gt;0,1,0)</f>
        <v>0</v>
      </c>
      <c r="J360" t="str">
        <f t="shared" si="20"/>
        <v>2016</v>
      </c>
      <c r="K360" t="str">
        <f t="shared" si="21"/>
        <v>12</v>
      </c>
      <c r="L360" t="str">
        <f t="shared" si="22"/>
        <v>26</v>
      </c>
      <c r="M360" s="2">
        <f t="shared" si="23"/>
        <v>42730.416666666664</v>
      </c>
      <c r="N360" s="1">
        <f>IF(SUMPRODUCT(--ISNUMBER(SEARCH({"nasdaq.com","bloomberg.com","wsj.com","seekingalpha.com","valuewalk.com","reuters.com","forbes.com","marketwatch.com","investopedia.com","businessinsider.com","analystratings.com"},B360)))&gt;0,1,0)</f>
        <v>0</v>
      </c>
      <c r="O360" t="s">
        <v>1302</v>
      </c>
    </row>
    <row r="361" spans="1:15" x14ac:dyDescent="0.35">
      <c r="A361">
        <v>2.4390243902439002</v>
      </c>
      <c r="B361" t="s">
        <v>322</v>
      </c>
      <c r="D361">
        <v>20161229203000</v>
      </c>
      <c r="E361" s="1">
        <f>IF(SUMPRODUCT(--ISNUMBER(SEARCH({"ECON_EARNINGSREPORT","ECON_STOCKMARKET"},C361)))&gt;0,1,0)</f>
        <v>0</v>
      </c>
      <c r="F361" s="1">
        <f>IF(SUMPRODUCT(--ISNUMBER(SEARCH({"ENV_"},C361)))&gt;0,1,0)</f>
        <v>0</v>
      </c>
      <c r="G361" s="1">
        <f>IF(SUMPRODUCT(--ISNUMBER(SEARCH({"DISCRIMINATION","HARASSMENT","HATE_SPEECH","GENDER_VIOLENCE"},C361)))&gt;0,1,0)</f>
        <v>0</v>
      </c>
      <c r="H361" s="1">
        <f>IF(SUMPRODUCT(--ISNUMBER(SEARCH({"LEGALIZE","LEGISLATION","TRIAL"},C361)))&gt;0,1,0)</f>
        <v>0</v>
      </c>
      <c r="I361" s="1">
        <f>IF(SUMPRODUCT(--ISNUMBER(SEARCH({"LEADER"},C361)))&gt;0,1,0)</f>
        <v>0</v>
      </c>
      <c r="J361" t="str">
        <f t="shared" si="20"/>
        <v>2016</v>
      </c>
      <c r="K361" t="str">
        <f t="shared" si="21"/>
        <v>12</v>
      </c>
      <c r="L361" t="str">
        <f t="shared" si="22"/>
        <v>29</v>
      </c>
      <c r="M361" s="2">
        <f t="shared" si="23"/>
        <v>42733.854166666664</v>
      </c>
      <c r="N361" s="1">
        <f>IF(SUMPRODUCT(--ISNUMBER(SEARCH({"nasdaq.com","bloomberg.com","wsj.com","seekingalpha.com","valuewalk.com","reuters.com","forbes.com","marketwatch.com","investopedia.com","businessinsider.com","analystratings.com"},B361)))&gt;0,1,0)</f>
        <v>0</v>
      </c>
      <c r="O361" t="s">
        <v>1302</v>
      </c>
    </row>
    <row r="362" spans="1:15" x14ac:dyDescent="0.35">
      <c r="A362">
        <v>3.2876712328767099</v>
      </c>
      <c r="B362" t="s">
        <v>253</v>
      </c>
      <c r="C362" t="s">
        <v>323</v>
      </c>
      <c r="D362">
        <v>20161218184500</v>
      </c>
      <c r="E362" s="1">
        <f>IF(SUMPRODUCT(--ISNUMBER(SEARCH({"ECON_EARNINGSREPORT","ECON_STOCKMARKET"},C362)))&gt;0,1,0)</f>
        <v>1</v>
      </c>
      <c r="F362" s="1">
        <f>IF(SUMPRODUCT(--ISNUMBER(SEARCH({"ENV_"},C362)))&gt;0,1,0)</f>
        <v>0</v>
      </c>
      <c r="G362" s="1">
        <f>IF(SUMPRODUCT(--ISNUMBER(SEARCH({"DISCRIMINATION","HARASSMENT","HATE_SPEECH","GENDER_VIOLENCE"},C362)))&gt;0,1,0)</f>
        <v>0</v>
      </c>
      <c r="H362" s="1">
        <f>IF(SUMPRODUCT(--ISNUMBER(SEARCH({"LEGALIZE","LEGISLATION","TRIAL"},C362)))&gt;0,1,0)</f>
        <v>0</v>
      </c>
      <c r="I362" s="1">
        <f>IF(SUMPRODUCT(--ISNUMBER(SEARCH({"LEADER"},C362)))&gt;0,1,0)</f>
        <v>0</v>
      </c>
      <c r="J362" t="str">
        <f t="shared" si="20"/>
        <v>2016</v>
      </c>
      <c r="K362" t="str">
        <f t="shared" si="21"/>
        <v>12</v>
      </c>
      <c r="L362" t="str">
        <f t="shared" si="22"/>
        <v>18</v>
      </c>
      <c r="M362" s="2">
        <f t="shared" si="23"/>
        <v>42722.78125</v>
      </c>
      <c r="N362" s="1">
        <f>IF(SUMPRODUCT(--ISNUMBER(SEARCH({"nasdaq.com","bloomberg.com","wsj.com","seekingalpha.com","valuewalk.com","reuters.com","forbes.com","marketwatch.com","investopedia.com","businessinsider.com","analystratings.com"},B362)))&gt;0,1,0)</f>
        <v>0</v>
      </c>
      <c r="O362" t="s">
        <v>1302</v>
      </c>
    </row>
    <row r="363" spans="1:15" x14ac:dyDescent="0.35">
      <c r="A363">
        <v>5.0691244239631299</v>
      </c>
      <c r="B363" t="s">
        <v>17</v>
      </c>
      <c r="C363" t="s">
        <v>324</v>
      </c>
      <c r="D363">
        <v>20161226163000</v>
      </c>
      <c r="E363" s="1">
        <f>IF(SUMPRODUCT(--ISNUMBER(SEARCH({"ECON_EARNINGSREPORT","ECON_STOCKMARKET"},C363)))&gt;0,1,0)</f>
        <v>1</v>
      </c>
      <c r="F363" s="1">
        <f>IF(SUMPRODUCT(--ISNUMBER(SEARCH({"ENV_"},C363)))&gt;0,1,0)</f>
        <v>0</v>
      </c>
      <c r="G363" s="1">
        <f>IF(SUMPRODUCT(--ISNUMBER(SEARCH({"DISCRIMINATION","HARASSMENT","HATE_SPEECH","GENDER_VIOLENCE"},C363)))&gt;0,1,0)</f>
        <v>0</v>
      </c>
      <c r="H363" s="1">
        <f>IF(SUMPRODUCT(--ISNUMBER(SEARCH({"LEGALIZE","LEGISLATION","TRIAL"},C363)))&gt;0,1,0)</f>
        <v>0</v>
      </c>
      <c r="I363" s="1">
        <f>IF(SUMPRODUCT(--ISNUMBER(SEARCH({"LEADER"},C363)))&gt;0,1,0)</f>
        <v>0</v>
      </c>
      <c r="J363" t="str">
        <f t="shared" si="20"/>
        <v>2016</v>
      </c>
      <c r="K363" t="str">
        <f t="shared" si="21"/>
        <v>12</v>
      </c>
      <c r="L363" t="str">
        <f t="shared" si="22"/>
        <v>26</v>
      </c>
      <c r="M363" s="2">
        <f t="shared" si="23"/>
        <v>42730.6875</v>
      </c>
      <c r="N363" s="1">
        <f>IF(SUMPRODUCT(--ISNUMBER(SEARCH({"nasdaq.com","bloomberg.com","wsj.com","seekingalpha.com","valuewalk.com","reuters.com","forbes.com","marketwatch.com","investopedia.com","businessinsider.com","analystratings.com"},B363)))&gt;0,1,0)</f>
        <v>0</v>
      </c>
      <c r="O363" t="s">
        <v>1302</v>
      </c>
    </row>
    <row r="364" spans="1:15" x14ac:dyDescent="0.35">
      <c r="A364">
        <v>-0.101317122593719</v>
      </c>
      <c r="B364" t="s">
        <v>292</v>
      </c>
      <c r="D364">
        <v>20161226160000</v>
      </c>
      <c r="E364" s="1">
        <f>IF(SUMPRODUCT(--ISNUMBER(SEARCH({"ECON_EARNINGSREPORT","ECON_STOCKMARKET"},C364)))&gt;0,1,0)</f>
        <v>0</v>
      </c>
      <c r="F364" s="1">
        <f>IF(SUMPRODUCT(--ISNUMBER(SEARCH({"ENV_"},C364)))&gt;0,1,0)</f>
        <v>0</v>
      </c>
      <c r="G364" s="1">
        <f>IF(SUMPRODUCT(--ISNUMBER(SEARCH({"DISCRIMINATION","HARASSMENT","HATE_SPEECH","GENDER_VIOLENCE"},C364)))&gt;0,1,0)</f>
        <v>0</v>
      </c>
      <c r="H364" s="1">
        <f>IF(SUMPRODUCT(--ISNUMBER(SEARCH({"LEGALIZE","LEGISLATION","TRIAL"},C364)))&gt;0,1,0)</f>
        <v>0</v>
      </c>
      <c r="I364" s="1">
        <f>IF(SUMPRODUCT(--ISNUMBER(SEARCH({"LEADER"},C364)))&gt;0,1,0)</f>
        <v>0</v>
      </c>
      <c r="J364" t="str">
        <f t="shared" si="20"/>
        <v>2016</v>
      </c>
      <c r="K364" t="str">
        <f t="shared" si="21"/>
        <v>12</v>
      </c>
      <c r="L364" t="str">
        <f t="shared" si="22"/>
        <v>26</v>
      </c>
      <c r="M364" s="2">
        <f t="shared" si="23"/>
        <v>42730.666666666664</v>
      </c>
      <c r="N364" s="1">
        <f>IF(SUMPRODUCT(--ISNUMBER(SEARCH({"nasdaq.com","bloomberg.com","wsj.com","seekingalpha.com","valuewalk.com","reuters.com","forbes.com","marketwatch.com","investopedia.com","businessinsider.com","analystratings.com"},B364)))&gt;0,1,0)</f>
        <v>0</v>
      </c>
      <c r="O364" t="s">
        <v>1302</v>
      </c>
    </row>
    <row r="365" spans="1:15" x14ac:dyDescent="0.35">
      <c r="A365">
        <v>4.3674698795180698</v>
      </c>
      <c r="B365" t="s">
        <v>325</v>
      </c>
      <c r="C365" t="s">
        <v>326</v>
      </c>
      <c r="D365">
        <v>20161229030000</v>
      </c>
      <c r="E365" s="1">
        <f>IF(SUMPRODUCT(--ISNUMBER(SEARCH({"ECON_EARNINGSREPORT","ECON_STOCKMARKET"},C365)))&gt;0,1,0)</f>
        <v>1</v>
      </c>
      <c r="F365" s="1">
        <f>IF(SUMPRODUCT(--ISNUMBER(SEARCH({"ENV_"},C365)))&gt;0,1,0)</f>
        <v>0</v>
      </c>
      <c r="G365" s="1">
        <f>IF(SUMPRODUCT(--ISNUMBER(SEARCH({"DISCRIMINATION","HARASSMENT","HATE_SPEECH","GENDER_VIOLENCE"},C365)))&gt;0,1,0)</f>
        <v>0</v>
      </c>
      <c r="H365" s="1">
        <f>IF(SUMPRODUCT(--ISNUMBER(SEARCH({"LEGALIZE","LEGISLATION","TRIAL"},C365)))&gt;0,1,0)</f>
        <v>0</v>
      </c>
      <c r="I365" s="1">
        <f>IF(SUMPRODUCT(--ISNUMBER(SEARCH({"LEADER"},C365)))&gt;0,1,0)</f>
        <v>0</v>
      </c>
      <c r="J365" t="str">
        <f t="shared" si="20"/>
        <v>2016</v>
      </c>
      <c r="K365" t="str">
        <f t="shared" si="21"/>
        <v>12</v>
      </c>
      <c r="L365" t="str">
        <f t="shared" si="22"/>
        <v>29</v>
      </c>
      <c r="M365" s="2">
        <f t="shared" si="23"/>
        <v>42733.125</v>
      </c>
      <c r="N365" s="1">
        <f>IF(SUMPRODUCT(--ISNUMBER(SEARCH({"nasdaq.com","bloomberg.com","wsj.com","seekingalpha.com","valuewalk.com","reuters.com","forbes.com","marketwatch.com","investopedia.com","businessinsider.com","analystratings.com"},B365)))&gt;0,1,0)</f>
        <v>0</v>
      </c>
      <c r="O365" t="s">
        <v>1302</v>
      </c>
    </row>
    <row r="366" spans="1:15" x14ac:dyDescent="0.35">
      <c r="A366">
        <v>-1.9494204425711299</v>
      </c>
      <c r="B366" t="s">
        <v>49</v>
      </c>
      <c r="C366" t="s">
        <v>327</v>
      </c>
      <c r="D366">
        <v>20161127214500</v>
      </c>
      <c r="E366" s="1">
        <f>IF(SUMPRODUCT(--ISNUMBER(SEARCH({"ECON_EARNINGSREPORT","ECON_STOCKMARKET"},C366)))&gt;0,1,0)</f>
        <v>0</v>
      </c>
      <c r="F366" s="1">
        <f>IF(SUMPRODUCT(--ISNUMBER(SEARCH({"ENV_"},C366)))&gt;0,1,0)</f>
        <v>0</v>
      </c>
      <c r="G366" s="1">
        <f>IF(SUMPRODUCT(--ISNUMBER(SEARCH({"DISCRIMINATION","HARASSMENT","HATE_SPEECH","GENDER_VIOLENCE"},C366)))&gt;0,1,0)</f>
        <v>0</v>
      </c>
      <c r="H366" s="1">
        <f>IF(SUMPRODUCT(--ISNUMBER(SEARCH({"LEGALIZE","LEGISLATION","TRIAL"},C366)))&gt;0,1,0)</f>
        <v>0</v>
      </c>
      <c r="I366" s="1">
        <f>IF(SUMPRODUCT(--ISNUMBER(SEARCH({"LEADER"},C366)))&gt;0,1,0)</f>
        <v>0</v>
      </c>
      <c r="J366" t="str">
        <f t="shared" si="20"/>
        <v>2016</v>
      </c>
      <c r="K366" t="str">
        <f t="shared" si="21"/>
        <v>11</v>
      </c>
      <c r="L366" t="str">
        <f t="shared" si="22"/>
        <v>27</v>
      </c>
      <c r="M366" s="2">
        <f t="shared" si="23"/>
        <v>42701.90625</v>
      </c>
      <c r="N366" s="1">
        <f>IF(SUMPRODUCT(--ISNUMBER(SEARCH({"nasdaq.com","bloomberg.com","wsj.com","seekingalpha.com","valuewalk.com","reuters.com","forbes.com","marketwatch.com","investopedia.com","businessinsider.com","analystratings.com"},B366)))&gt;0,1,0)</f>
        <v>0</v>
      </c>
      <c r="O366" t="s">
        <v>1302</v>
      </c>
    </row>
    <row r="367" spans="1:15" x14ac:dyDescent="0.35">
      <c r="A367">
        <v>3.8216560509554101</v>
      </c>
      <c r="B367" t="s">
        <v>155</v>
      </c>
      <c r="C367" t="s">
        <v>328</v>
      </c>
      <c r="D367">
        <v>20161227113000</v>
      </c>
      <c r="E367" s="1">
        <f>IF(SUMPRODUCT(--ISNUMBER(SEARCH({"ECON_EARNINGSREPORT","ECON_STOCKMARKET"},C367)))&gt;0,1,0)</f>
        <v>1</v>
      </c>
      <c r="F367" s="1">
        <f>IF(SUMPRODUCT(--ISNUMBER(SEARCH({"ENV_"},C367)))&gt;0,1,0)</f>
        <v>0</v>
      </c>
      <c r="G367" s="1">
        <f>IF(SUMPRODUCT(--ISNUMBER(SEARCH({"DISCRIMINATION","HARASSMENT","HATE_SPEECH","GENDER_VIOLENCE"},C367)))&gt;0,1,0)</f>
        <v>0</v>
      </c>
      <c r="H367" s="1">
        <f>IF(SUMPRODUCT(--ISNUMBER(SEARCH({"LEGALIZE","LEGISLATION","TRIAL"},C367)))&gt;0,1,0)</f>
        <v>0</v>
      </c>
      <c r="I367" s="1">
        <f>IF(SUMPRODUCT(--ISNUMBER(SEARCH({"LEADER"},C367)))&gt;0,1,0)</f>
        <v>0</v>
      </c>
      <c r="J367" t="str">
        <f t="shared" si="20"/>
        <v>2016</v>
      </c>
      <c r="K367" t="str">
        <f t="shared" si="21"/>
        <v>12</v>
      </c>
      <c r="L367" t="str">
        <f t="shared" si="22"/>
        <v>27</v>
      </c>
      <c r="M367" s="2">
        <f t="shared" si="23"/>
        <v>42731.479166666664</v>
      </c>
      <c r="N367" s="1">
        <f>IF(SUMPRODUCT(--ISNUMBER(SEARCH({"nasdaq.com","bloomberg.com","wsj.com","seekingalpha.com","valuewalk.com","reuters.com","forbes.com","marketwatch.com","investopedia.com","businessinsider.com","analystratings.com"},B367)))&gt;0,1,0)</f>
        <v>0</v>
      </c>
      <c r="O367" t="s">
        <v>1302</v>
      </c>
    </row>
    <row r="368" spans="1:15" x14ac:dyDescent="0.35">
      <c r="A368">
        <v>3.2258064516128999</v>
      </c>
      <c r="B368" t="s">
        <v>329</v>
      </c>
      <c r="C368" t="s">
        <v>330</v>
      </c>
      <c r="D368">
        <v>20161229044500</v>
      </c>
      <c r="E368" s="1">
        <f>IF(SUMPRODUCT(--ISNUMBER(SEARCH({"ECON_EARNINGSREPORT","ECON_STOCKMARKET"},C368)))&gt;0,1,0)</f>
        <v>0</v>
      </c>
      <c r="F368" s="1">
        <f>IF(SUMPRODUCT(--ISNUMBER(SEARCH({"ENV_"},C368)))&gt;0,1,0)</f>
        <v>0</v>
      </c>
      <c r="G368" s="1">
        <f>IF(SUMPRODUCT(--ISNUMBER(SEARCH({"DISCRIMINATION","HARASSMENT","HATE_SPEECH","GENDER_VIOLENCE"},C368)))&gt;0,1,0)</f>
        <v>0</v>
      </c>
      <c r="H368" s="1">
        <f>IF(SUMPRODUCT(--ISNUMBER(SEARCH({"LEGALIZE","LEGISLATION","TRIAL"},C368)))&gt;0,1,0)</f>
        <v>0</v>
      </c>
      <c r="I368" s="1">
        <f>IF(SUMPRODUCT(--ISNUMBER(SEARCH({"LEADER"},C368)))&gt;0,1,0)</f>
        <v>0</v>
      </c>
      <c r="J368" t="str">
        <f t="shared" si="20"/>
        <v>2016</v>
      </c>
      <c r="K368" t="str">
        <f t="shared" si="21"/>
        <v>12</v>
      </c>
      <c r="L368" t="str">
        <f t="shared" si="22"/>
        <v>29</v>
      </c>
      <c r="M368" s="2">
        <f t="shared" si="23"/>
        <v>42733.197916666664</v>
      </c>
      <c r="N368" s="1">
        <f>IF(SUMPRODUCT(--ISNUMBER(SEARCH({"nasdaq.com","bloomberg.com","wsj.com","seekingalpha.com","valuewalk.com","reuters.com","forbes.com","marketwatch.com","investopedia.com","businessinsider.com","analystratings.com"},B368)))&gt;0,1,0)</f>
        <v>0</v>
      </c>
      <c r="O368" t="s">
        <v>1302</v>
      </c>
    </row>
    <row r="369" spans="1:15" x14ac:dyDescent="0.35">
      <c r="A369">
        <v>2.1108179419525102</v>
      </c>
      <c r="B369" t="s">
        <v>66</v>
      </c>
      <c r="C369" t="s">
        <v>331</v>
      </c>
      <c r="D369">
        <v>20161229151500</v>
      </c>
      <c r="E369" s="1">
        <f>IF(SUMPRODUCT(--ISNUMBER(SEARCH({"ECON_EARNINGSREPORT","ECON_STOCKMARKET"},C369)))&gt;0,1,0)</f>
        <v>1</v>
      </c>
      <c r="F369" s="1">
        <f>IF(SUMPRODUCT(--ISNUMBER(SEARCH({"ENV_"},C369)))&gt;0,1,0)</f>
        <v>0</v>
      </c>
      <c r="G369" s="1">
        <f>IF(SUMPRODUCT(--ISNUMBER(SEARCH({"DISCRIMINATION","HARASSMENT","HATE_SPEECH","GENDER_VIOLENCE"},C369)))&gt;0,1,0)</f>
        <v>0</v>
      </c>
      <c r="H369" s="1">
        <f>IF(SUMPRODUCT(--ISNUMBER(SEARCH({"LEGALIZE","LEGISLATION","TRIAL"},C369)))&gt;0,1,0)</f>
        <v>0</v>
      </c>
      <c r="I369" s="1">
        <f>IF(SUMPRODUCT(--ISNUMBER(SEARCH({"LEADER"},C369)))&gt;0,1,0)</f>
        <v>0</v>
      </c>
      <c r="J369" t="str">
        <f t="shared" si="20"/>
        <v>2016</v>
      </c>
      <c r="K369" t="str">
        <f t="shared" si="21"/>
        <v>12</v>
      </c>
      <c r="L369" t="str">
        <f t="shared" si="22"/>
        <v>29</v>
      </c>
      <c r="M369" s="2">
        <f t="shared" si="23"/>
        <v>42733.635416666664</v>
      </c>
      <c r="N369" s="1">
        <f>IF(SUMPRODUCT(--ISNUMBER(SEARCH({"nasdaq.com","bloomberg.com","wsj.com","seekingalpha.com","valuewalk.com","reuters.com","forbes.com","marketwatch.com","investopedia.com","businessinsider.com","analystratings.com"},B369)))&gt;0,1,0)</f>
        <v>0</v>
      </c>
      <c r="O369" t="s">
        <v>1302</v>
      </c>
    </row>
    <row r="370" spans="1:15" x14ac:dyDescent="0.35">
      <c r="A370">
        <v>2.7777777777777799</v>
      </c>
      <c r="B370" t="s">
        <v>332</v>
      </c>
      <c r="C370" t="s">
        <v>333</v>
      </c>
      <c r="D370">
        <v>20161121181500</v>
      </c>
      <c r="E370" s="1">
        <f>IF(SUMPRODUCT(--ISNUMBER(SEARCH({"ECON_EARNINGSREPORT","ECON_STOCKMARKET"},C370)))&gt;0,1,0)</f>
        <v>0</v>
      </c>
      <c r="F370" s="1">
        <f>IF(SUMPRODUCT(--ISNUMBER(SEARCH({"ENV_"},C370)))&gt;0,1,0)</f>
        <v>0</v>
      </c>
      <c r="G370" s="1">
        <f>IF(SUMPRODUCT(--ISNUMBER(SEARCH({"DISCRIMINATION","HARASSMENT","HATE_SPEECH","GENDER_VIOLENCE"},C370)))&gt;0,1,0)</f>
        <v>0</v>
      </c>
      <c r="H370" s="1">
        <f>IF(SUMPRODUCT(--ISNUMBER(SEARCH({"LEGALIZE","LEGISLATION","TRIAL"},C370)))&gt;0,1,0)</f>
        <v>0</v>
      </c>
      <c r="I370" s="1">
        <f>IF(SUMPRODUCT(--ISNUMBER(SEARCH({"LEADER"},C370)))&gt;0,1,0)</f>
        <v>0</v>
      </c>
      <c r="J370" t="str">
        <f t="shared" si="20"/>
        <v>2016</v>
      </c>
      <c r="K370" t="str">
        <f t="shared" si="21"/>
        <v>11</v>
      </c>
      <c r="L370" t="str">
        <f t="shared" si="22"/>
        <v>21</v>
      </c>
      <c r="M370" s="2">
        <f t="shared" si="23"/>
        <v>42695.760416666664</v>
      </c>
      <c r="N370" s="1">
        <f>IF(SUMPRODUCT(--ISNUMBER(SEARCH({"nasdaq.com","bloomberg.com","wsj.com","seekingalpha.com","valuewalk.com","reuters.com","forbes.com","marketwatch.com","investopedia.com","businessinsider.com","analystratings.com"},B370)))&gt;0,1,0)</f>
        <v>0</v>
      </c>
      <c r="O370" t="s">
        <v>1302</v>
      </c>
    </row>
    <row r="371" spans="1:15" x14ac:dyDescent="0.35">
      <c r="A371">
        <v>5.7851239669421499</v>
      </c>
      <c r="B371" t="s">
        <v>17</v>
      </c>
      <c r="C371" t="s">
        <v>334</v>
      </c>
      <c r="D371">
        <v>20161124214500</v>
      </c>
      <c r="E371" s="1">
        <f>IF(SUMPRODUCT(--ISNUMBER(SEARCH({"ECON_EARNINGSREPORT","ECON_STOCKMARKET"},C371)))&gt;0,1,0)</f>
        <v>0</v>
      </c>
      <c r="F371" s="1">
        <f>IF(SUMPRODUCT(--ISNUMBER(SEARCH({"ENV_"},C371)))&gt;0,1,0)</f>
        <v>0</v>
      </c>
      <c r="G371" s="1">
        <f>IF(SUMPRODUCT(--ISNUMBER(SEARCH({"DISCRIMINATION","HARASSMENT","HATE_SPEECH","GENDER_VIOLENCE"},C371)))&gt;0,1,0)</f>
        <v>0</v>
      </c>
      <c r="H371" s="1">
        <f>IF(SUMPRODUCT(--ISNUMBER(SEARCH({"LEGALIZE","LEGISLATION","TRIAL"},C371)))&gt;0,1,0)</f>
        <v>0</v>
      </c>
      <c r="I371" s="1">
        <f>IF(SUMPRODUCT(--ISNUMBER(SEARCH({"LEADER"},C371)))&gt;0,1,0)</f>
        <v>0</v>
      </c>
      <c r="J371" t="str">
        <f t="shared" si="20"/>
        <v>2016</v>
      </c>
      <c r="K371" t="str">
        <f t="shared" si="21"/>
        <v>11</v>
      </c>
      <c r="L371" t="str">
        <f t="shared" si="22"/>
        <v>24</v>
      </c>
      <c r="M371" s="2">
        <f t="shared" si="23"/>
        <v>42698.90625</v>
      </c>
      <c r="N371" s="1">
        <f>IF(SUMPRODUCT(--ISNUMBER(SEARCH({"nasdaq.com","bloomberg.com","wsj.com","seekingalpha.com","valuewalk.com","reuters.com","forbes.com","marketwatch.com","investopedia.com","businessinsider.com","analystratings.com"},B371)))&gt;0,1,0)</f>
        <v>0</v>
      </c>
      <c r="O371" t="s">
        <v>1302</v>
      </c>
    </row>
    <row r="372" spans="1:15" x14ac:dyDescent="0.35">
      <c r="A372">
        <v>-0.38372985418265498</v>
      </c>
      <c r="B372" t="s">
        <v>335</v>
      </c>
      <c r="C372" t="s">
        <v>336</v>
      </c>
      <c r="D372">
        <v>20161226124500</v>
      </c>
      <c r="E372" s="1">
        <f>IF(SUMPRODUCT(--ISNUMBER(SEARCH({"ECON_EARNINGSREPORT","ECON_STOCKMARKET"},C372)))&gt;0,1,0)</f>
        <v>1</v>
      </c>
      <c r="F372" s="1">
        <f>IF(SUMPRODUCT(--ISNUMBER(SEARCH({"ENV_"},C372)))&gt;0,1,0)</f>
        <v>0</v>
      </c>
      <c r="G372" s="1">
        <f>IF(SUMPRODUCT(--ISNUMBER(SEARCH({"DISCRIMINATION","HARASSMENT","HATE_SPEECH","GENDER_VIOLENCE"},C372)))&gt;0,1,0)</f>
        <v>0</v>
      </c>
      <c r="H372" s="1">
        <f>IF(SUMPRODUCT(--ISNUMBER(SEARCH({"LEGALIZE","LEGISLATION","TRIAL"},C372)))&gt;0,1,0)</f>
        <v>1</v>
      </c>
      <c r="I372" s="1">
        <f>IF(SUMPRODUCT(--ISNUMBER(SEARCH({"LEADER"},C372)))&gt;0,1,0)</f>
        <v>1</v>
      </c>
      <c r="J372" t="str">
        <f t="shared" si="20"/>
        <v>2016</v>
      </c>
      <c r="K372" t="str">
        <f t="shared" si="21"/>
        <v>12</v>
      </c>
      <c r="L372" t="str">
        <f t="shared" si="22"/>
        <v>26</v>
      </c>
      <c r="M372" s="2">
        <f t="shared" si="23"/>
        <v>42730.53125</v>
      </c>
      <c r="N372" s="1">
        <f>IF(SUMPRODUCT(--ISNUMBER(SEARCH({"nasdaq.com","bloomberg.com","wsj.com","seekingalpha.com","valuewalk.com","reuters.com","forbes.com","marketwatch.com","investopedia.com","businessinsider.com","analystratings.com"},B372)))&gt;0,1,0)</f>
        <v>0</v>
      </c>
      <c r="O372" t="s">
        <v>1302</v>
      </c>
    </row>
    <row r="373" spans="1:15" x14ac:dyDescent="0.35">
      <c r="A373">
        <v>3.0769230769230802</v>
      </c>
      <c r="B373" t="s">
        <v>290</v>
      </c>
      <c r="C373" t="s">
        <v>337</v>
      </c>
      <c r="D373">
        <v>20161229004500</v>
      </c>
      <c r="E373" s="1">
        <f>IF(SUMPRODUCT(--ISNUMBER(SEARCH({"ECON_EARNINGSREPORT","ECON_STOCKMARKET"},C373)))&gt;0,1,0)</f>
        <v>0</v>
      </c>
      <c r="F373" s="1">
        <f>IF(SUMPRODUCT(--ISNUMBER(SEARCH({"ENV_"},C373)))&gt;0,1,0)</f>
        <v>0</v>
      </c>
      <c r="G373" s="1">
        <f>IF(SUMPRODUCT(--ISNUMBER(SEARCH({"DISCRIMINATION","HARASSMENT","HATE_SPEECH","GENDER_VIOLENCE"},C373)))&gt;0,1,0)</f>
        <v>0</v>
      </c>
      <c r="H373" s="1">
        <f>IF(SUMPRODUCT(--ISNUMBER(SEARCH({"LEGALIZE","LEGISLATION","TRIAL"},C373)))&gt;0,1,0)</f>
        <v>0</v>
      </c>
      <c r="I373" s="1">
        <f>IF(SUMPRODUCT(--ISNUMBER(SEARCH({"LEADER"},C373)))&gt;0,1,0)</f>
        <v>1</v>
      </c>
      <c r="J373" t="str">
        <f t="shared" si="20"/>
        <v>2016</v>
      </c>
      <c r="K373" t="str">
        <f t="shared" si="21"/>
        <v>12</v>
      </c>
      <c r="L373" t="str">
        <f t="shared" si="22"/>
        <v>29</v>
      </c>
      <c r="M373" s="2">
        <f t="shared" si="23"/>
        <v>42733.03125</v>
      </c>
      <c r="N373" s="1">
        <f>IF(SUMPRODUCT(--ISNUMBER(SEARCH({"nasdaq.com","bloomberg.com","wsj.com","seekingalpha.com","valuewalk.com","reuters.com","forbes.com","marketwatch.com","investopedia.com","businessinsider.com","analystratings.com"},B373)))&gt;0,1,0)</f>
        <v>0</v>
      </c>
      <c r="O373" t="s">
        <v>1302</v>
      </c>
    </row>
    <row r="374" spans="1:15" x14ac:dyDescent="0.35">
      <c r="A374">
        <v>2.3191823899371098</v>
      </c>
      <c r="B374" t="s">
        <v>78</v>
      </c>
      <c r="D374">
        <v>20161130210000</v>
      </c>
      <c r="E374" s="1">
        <f>IF(SUMPRODUCT(--ISNUMBER(SEARCH({"ECON_EARNINGSREPORT","ECON_STOCKMARKET"},C374)))&gt;0,1,0)</f>
        <v>0</v>
      </c>
      <c r="F374" s="1">
        <f>IF(SUMPRODUCT(--ISNUMBER(SEARCH({"ENV_"},C374)))&gt;0,1,0)</f>
        <v>0</v>
      </c>
      <c r="G374" s="1">
        <f>IF(SUMPRODUCT(--ISNUMBER(SEARCH({"DISCRIMINATION","HARASSMENT","HATE_SPEECH","GENDER_VIOLENCE"},C374)))&gt;0,1,0)</f>
        <v>0</v>
      </c>
      <c r="H374" s="1">
        <f>IF(SUMPRODUCT(--ISNUMBER(SEARCH({"LEGALIZE","LEGISLATION","TRIAL"},C374)))&gt;0,1,0)</f>
        <v>0</v>
      </c>
      <c r="I374" s="1">
        <f>IF(SUMPRODUCT(--ISNUMBER(SEARCH({"LEADER"},C374)))&gt;0,1,0)</f>
        <v>0</v>
      </c>
      <c r="J374" t="str">
        <f t="shared" si="20"/>
        <v>2016</v>
      </c>
      <c r="K374" t="str">
        <f t="shared" si="21"/>
        <v>11</v>
      </c>
      <c r="L374" t="str">
        <f t="shared" si="22"/>
        <v>30</v>
      </c>
      <c r="M374" s="2">
        <f t="shared" si="23"/>
        <v>42704.875</v>
      </c>
      <c r="N374" s="1">
        <f>IF(SUMPRODUCT(--ISNUMBER(SEARCH({"nasdaq.com","bloomberg.com","wsj.com","seekingalpha.com","valuewalk.com","reuters.com","forbes.com","marketwatch.com","investopedia.com","businessinsider.com","analystratings.com"},B374)))&gt;0,1,0)</f>
        <v>1</v>
      </c>
      <c r="O374" t="s">
        <v>1302</v>
      </c>
    </row>
    <row r="375" spans="1:15" x14ac:dyDescent="0.35">
      <c r="A375">
        <v>2.2091310751104598</v>
      </c>
      <c r="B375" t="s">
        <v>66</v>
      </c>
      <c r="C375" t="s">
        <v>338</v>
      </c>
      <c r="D375">
        <v>20161230153000</v>
      </c>
      <c r="E375" s="1">
        <f>IF(SUMPRODUCT(--ISNUMBER(SEARCH({"ECON_EARNINGSREPORT","ECON_STOCKMARKET"},C375)))&gt;0,1,0)</f>
        <v>1</v>
      </c>
      <c r="F375" s="1">
        <f>IF(SUMPRODUCT(--ISNUMBER(SEARCH({"ENV_"},C375)))&gt;0,1,0)</f>
        <v>0</v>
      </c>
      <c r="G375" s="1">
        <f>IF(SUMPRODUCT(--ISNUMBER(SEARCH({"DISCRIMINATION","HARASSMENT","HATE_SPEECH","GENDER_VIOLENCE"},C375)))&gt;0,1,0)</f>
        <v>0</v>
      </c>
      <c r="H375" s="1">
        <f>IF(SUMPRODUCT(--ISNUMBER(SEARCH({"LEGALIZE","LEGISLATION","TRIAL"},C375)))&gt;0,1,0)</f>
        <v>0</v>
      </c>
      <c r="I375" s="1">
        <f>IF(SUMPRODUCT(--ISNUMBER(SEARCH({"LEADER"},C375)))&gt;0,1,0)</f>
        <v>0</v>
      </c>
      <c r="J375" t="str">
        <f t="shared" si="20"/>
        <v>2016</v>
      </c>
      <c r="K375" t="str">
        <f t="shared" si="21"/>
        <v>12</v>
      </c>
      <c r="L375" t="str">
        <f t="shared" si="22"/>
        <v>30</v>
      </c>
      <c r="M375" s="2">
        <f t="shared" si="23"/>
        <v>42734.645833333336</v>
      </c>
      <c r="N375" s="1">
        <f>IF(SUMPRODUCT(--ISNUMBER(SEARCH({"nasdaq.com","bloomberg.com","wsj.com","seekingalpha.com","valuewalk.com","reuters.com","forbes.com","marketwatch.com","investopedia.com","businessinsider.com","analystratings.com"},B375)))&gt;0,1,0)</f>
        <v>0</v>
      </c>
      <c r="O375" t="s">
        <v>1302</v>
      </c>
    </row>
    <row r="376" spans="1:15" x14ac:dyDescent="0.35">
      <c r="A376">
        <v>0.69444444444444398</v>
      </c>
      <c r="B376" t="s">
        <v>62</v>
      </c>
      <c r="C376" t="s">
        <v>339</v>
      </c>
      <c r="D376">
        <v>20161230150000</v>
      </c>
      <c r="E376" s="1">
        <f>IF(SUMPRODUCT(--ISNUMBER(SEARCH({"ECON_EARNINGSREPORT","ECON_STOCKMARKET"},C376)))&gt;0,1,0)</f>
        <v>1</v>
      </c>
      <c r="F376" s="1">
        <f>IF(SUMPRODUCT(--ISNUMBER(SEARCH({"ENV_"},C376)))&gt;0,1,0)</f>
        <v>1</v>
      </c>
      <c r="G376" s="1">
        <f>IF(SUMPRODUCT(--ISNUMBER(SEARCH({"DISCRIMINATION","HARASSMENT","HATE_SPEECH","GENDER_VIOLENCE"},C376)))&gt;0,1,0)</f>
        <v>0</v>
      </c>
      <c r="H376" s="1">
        <f>IF(SUMPRODUCT(--ISNUMBER(SEARCH({"LEGALIZE","LEGISLATION","TRIAL"},C376)))&gt;0,1,0)</f>
        <v>0</v>
      </c>
      <c r="I376" s="1">
        <f>IF(SUMPRODUCT(--ISNUMBER(SEARCH({"LEADER"},C376)))&gt;0,1,0)</f>
        <v>0</v>
      </c>
      <c r="J376" t="str">
        <f t="shared" si="20"/>
        <v>2016</v>
      </c>
      <c r="K376" t="str">
        <f t="shared" si="21"/>
        <v>12</v>
      </c>
      <c r="L376" t="str">
        <f t="shared" si="22"/>
        <v>30</v>
      </c>
      <c r="M376" s="2">
        <f t="shared" si="23"/>
        <v>42734.625</v>
      </c>
      <c r="N376" s="1">
        <f>IF(SUMPRODUCT(--ISNUMBER(SEARCH({"nasdaq.com","bloomberg.com","wsj.com","seekingalpha.com","valuewalk.com","reuters.com","forbes.com","marketwatch.com","investopedia.com","businessinsider.com","analystratings.com"},B376)))&gt;0,1,0)</f>
        <v>1</v>
      </c>
      <c r="O376" t="s">
        <v>1302</v>
      </c>
    </row>
    <row r="377" spans="1:15" x14ac:dyDescent="0.35">
      <c r="A377">
        <v>2.50231696014828</v>
      </c>
      <c r="B377" t="s">
        <v>253</v>
      </c>
      <c r="C377" t="s">
        <v>272</v>
      </c>
      <c r="D377">
        <v>20161230123000</v>
      </c>
      <c r="E377" s="1">
        <f>IF(SUMPRODUCT(--ISNUMBER(SEARCH({"ECON_EARNINGSREPORT","ECON_STOCKMARKET"},C377)))&gt;0,1,0)</f>
        <v>0</v>
      </c>
      <c r="F377" s="1">
        <f>IF(SUMPRODUCT(--ISNUMBER(SEARCH({"ENV_"},C377)))&gt;0,1,0)</f>
        <v>0</v>
      </c>
      <c r="G377" s="1">
        <f>IF(SUMPRODUCT(--ISNUMBER(SEARCH({"DISCRIMINATION","HARASSMENT","HATE_SPEECH","GENDER_VIOLENCE"},C377)))&gt;0,1,0)</f>
        <v>0</v>
      </c>
      <c r="H377" s="1">
        <f>IF(SUMPRODUCT(--ISNUMBER(SEARCH({"LEGALIZE","LEGISLATION","TRIAL"},C377)))&gt;0,1,0)</f>
        <v>0</v>
      </c>
      <c r="I377" s="1">
        <f>IF(SUMPRODUCT(--ISNUMBER(SEARCH({"LEADER"},C377)))&gt;0,1,0)</f>
        <v>0</v>
      </c>
      <c r="J377" t="str">
        <f t="shared" si="20"/>
        <v>2016</v>
      </c>
      <c r="K377" t="str">
        <f t="shared" si="21"/>
        <v>12</v>
      </c>
      <c r="L377" t="str">
        <f t="shared" si="22"/>
        <v>30</v>
      </c>
      <c r="M377" s="2">
        <f t="shared" si="23"/>
        <v>42734.520833333336</v>
      </c>
      <c r="N377" s="1">
        <f>IF(SUMPRODUCT(--ISNUMBER(SEARCH({"nasdaq.com","bloomberg.com","wsj.com","seekingalpha.com","valuewalk.com","reuters.com","forbes.com","marketwatch.com","investopedia.com","businessinsider.com","analystratings.com"},B377)))&gt;0,1,0)</f>
        <v>0</v>
      </c>
      <c r="O377" t="s">
        <v>1302</v>
      </c>
    </row>
    <row r="378" spans="1:15" x14ac:dyDescent="0.35">
      <c r="A378">
        <v>2.4793388429752099</v>
      </c>
      <c r="B378" t="s">
        <v>340</v>
      </c>
      <c r="C378" t="s">
        <v>341</v>
      </c>
      <c r="D378">
        <v>20161229013000</v>
      </c>
      <c r="E378" s="1">
        <f>IF(SUMPRODUCT(--ISNUMBER(SEARCH({"ECON_EARNINGSREPORT","ECON_STOCKMARKET"},C378)))&gt;0,1,0)</f>
        <v>0</v>
      </c>
      <c r="F378" s="1">
        <f>IF(SUMPRODUCT(--ISNUMBER(SEARCH({"ENV_"},C378)))&gt;0,1,0)</f>
        <v>0</v>
      </c>
      <c r="G378" s="1">
        <f>IF(SUMPRODUCT(--ISNUMBER(SEARCH({"DISCRIMINATION","HARASSMENT","HATE_SPEECH","GENDER_VIOLENCE"},C378)))&gt;0,1,0)</f>
        <v>0</v>
      </c>
      <c r="H378" s="1">
        <f>IF(SUMPRODUCT(--ISNUMBER(SEARCH({"LEGALIZE","LEGISLATION","TRIAL"},C378)))&gt;0,1,0)</f>
        <v>0</v>
      </c>
      <c r="I378" s="1">
        <f>IF(SUMPRODUCT(--ISNUMBER(SEARCH({"LEADER"},C378)))&gt;0,1,0)</f>
        <v>1</v>
      </c>
      <c r="J378" t="str">
        <f t="shared" si="20"/>
        <v>2016</v>
      </c>
      <c r="K378" t="str">
        <f t="shared" si="21"/>
        <v>12</v>
      </c>
      <c r="L378" t="str">
        <f t="shared" si="22"/>
        <v>29</v>
      </c>
      <c r="M378" s="2">
        <f t="shared" si="23"/>
        <v>42733.0625</v>
      </c>
      <c r="N378" s="1">
        <f>IF(SUMPRODUCT(--ISNUMBER(SEARCH({"nasdaq.com","bloomberg.com","wsj.com","seekingalpha.com","valuewalk.com","reuters.com","forbes.com","marketwatch.com","investopedia.com","businessinsider.com","analystratings.com"},B378)))&gt;0,1,0)</f>
        <v>0</v>
      </c>
      <c r="O378" t="s">
        <v>1302</v>
      </c>
    </row>
    <row r="379" spans="1:15" x14ac:dyDescent="0.35">
      <c r="A379">
        <v>0.88731144631765801</v>
      </c>
      <c r="B379" t="s">
        <v>12</v>
      </c>
      <c r="C379" t="s">
        <v>342</v>
      </c>
      <c r="D379">
        <v>20161209193000</v>
      </c>
      <c r="E379" s="1">
        <f>IF(SUMPRODUCT(--ISNUMBER(SEARCH({"ECON_EARNINGSREPORT","ECON_STOCKMARKET"},C379)))&gt;0,1,0)</f>
        <v>1</v>
      </c>
      <c r="F379" s="1">
        <f>IF(SUMPRODUCT(--ISNUMBER(SEARCH({"ENV_"},C379)))&gt;0,1,0)</f>
        <v>0</v>
      </c>
      <c r="G379" s="1">
        <f>IF(SUMPRODUCT(--ISNUMBER(SEARCH({"DISCRIMINATION","HARASSMENT","HATE_SPEECH","GENDER_VIOLENCE"},C379)))&gt;0,1,0)</f>
        <v>0</v>
      </c>
      <c r="H379" s="1">
        <f>IF(SUMPRODUCT(--ISNUMBER(SEARCH({"LEGALIZE","LEGISLATION","TRIAL"},C379)))&gt;0,1,0)</f>
        <v>0</v>
      </c>
      <c r="I379" s="1">
        <f>IF(SUMPRODUCT(--ISNUMBER(SEARCH({"LEADER"},C379)))&gt;0,1,0)</f>
        <v>0</v>
      </c>
      <c r="J379" t="str">
        <f t="shared" si="20"/>
        <v>2016</v>
      </c>
      <c r="K379" t="str">
        <f t="shared" si="21"/>
        <v>12</v>
      </c>
      <c r="L379" t="str">
        <f t="shared" si="22"/>
        <v>09</v>
      </c>
      <c r="M379" s="2">
        <f t="shared" si="23"/>
        <v>42713.8125</v>
      </c>
      <c r="N379" s="1">
        <f>IF(SUMPRODUCT(--ISNUMBER(SEARCH({"nasdaq.com","bloomberg.com","wsj.com","seekingalpha.com","valuewalk.com","reuters.com","forbes.com","marketwatch.com","investopedia.com","businessinsider.com","analystratings.com"},B379)))&gt;0,1,0)</f>
        <v>1</v>
      </c>
      <c r="O379" t="s">
        <v>1302</v>
      </c>
    </row>
    <row r="380" spans="1:15" x14ac:dyDescent="0.35">
      <c r="A380">
        <v>3.45423143350604</v>
      </c>
      <c r="B380" t="s">
        <v>114</v>
      </c>
      <c r="C380" t="s">
        <v>343</v>
      </c>
      <c r="D380">
        <v>20161206051500</v>
      </c>
      <c r="E380" s="1">
        <f>IF(SUMPRODUCT(--ISNUMBER(SEARCH({"ECON_EARNINGSREPORT","ECON_STOCKMARKET"},C380)))&gt;0,1,0)</f>
        <v>0</v>
      </c>
      <c r="F380" s="1">
        <f>IF(SUMPRODUCT(--ISNUMBER(SEARCH({"ENV_"},C380)))&gt;0,1,0)</f>
        <v>0</v>
      </c>
      <c r="G380" s="1">
        <f>IF(SUMPRODUCT(--ISNUMBER(SEARCH({"DISCRIMINATION","HARASSMENT","HATE_SPEECH","GENDER_VIOLENCE"},C380)))&gt;0,1,0)</f>
        <v>0</v>
      </c>
      <c r="H380" s="1">
        <f>IF(SUMPRODUCT(--ISNUMBER(SEARCH({"LEGALIZE","LEGISLATION","TRIAL"},C380)))&gt;0,1,0)</f>
        <v>0</v>
      </c>
      <c r="I380" s="1">
        <f>IF(SUMPRODUCT(--ISNUMBER(SEARCH({"LEADER"},C380)))&gt;0,1,0)</f>
        <v>0</v>
      </c>
      <c r="J380" t="str">
        <f t="shared" si="20"/>
        <v>2016</v>
      </c>
      <c r="K380" t="str">
        <f t="shared" si="21"/>
        <v>12</v>
      </c>
      <c r="L380" t="str">
        <f t="shared" si="22"/>
        <v>06</v>
      </c>
      <c r="M380" s="2">
        <f t="shared" si="23"/>
        <v>42710.21875</v>
      </c>
      <c r="N380" s="1">
        <f>IF(SUMPRODUCT(--ISNUMBER(SEARCH({"nasdaq.com","bloomberg.com","wsj.com","seekingalpha.com","valuewalk.com","reuters.com","forbes.com","marketwatch.com","investopedia.com","businessinsider.com","analystratings.com"},B380)))&gt;0,1,0)</f>
        <v>0</v>
      </c>
      <c r="O380" t="s">
        <v>1302</v>
      </c>
    </row>
    <row r="381" spans="1:15" x14ac:dyDescent="0.35">
      <c r="A381">
        <v>3.7572254335260098</v>
      </c>
      <c r="B381" t="s">
        <v>31</v>
      </c>
      <c r="C381" t="s">
        <v>344</v>
      </c>
      <c r="D381">
        <v>20161209143000</v>
      </c>
      <c r="E381" s="1">
        <f>IF(SUMPRODUCT(--ISNUMBER(SEARCH({"ECON_EARNINGSREPORT","ECON_STOCKMARKET"},C381)))&gt;0,1,0)</f>
        <v>1</v>
      </c>
      <c r="F381" s="1">
        <f>IF(SUMPRODUCT(--ISNUMBER(SEARCH({"ENV_"},C381)))&gt;0,1,0)</f>
        <v>0</v>
      </c>
      <c r="G381" s="1">
        <f>IF(SUMPRODUCT(--ISNUMBER(SEARCH({"DISCRIMINATION","HARASSMENT","HATE_SPEECH","GENDER_VIOLENCE"},C381)))&gt;0,1,0)</f>
        <v>0</v>
      </c>
      <c r="H381" s="1">
        <f>IF(SUMPRODUCT(--ISNUMBER(SEARCH({"LEGALIZE","LEGISLATION","TRIAL"},C381)))&gt;0,1,0)</f>
        <v>0</v>
      </c>
      <c r="I381" s="1">
        <f>IF(SUMPRODUCT(--ISNUMBER(SEARCH({"LEADER"},C381)))&gt;0,1,0)</f>
        <v>0</v>
      </c>
      <c r="J381" t="str">
        <f t="shared" si="20"/>
        <v>2016</v>
      </c>
      <c r="K381" t="str">
        <f t="shared" si="21"/>
        <v>12</v>
      </c>
      <c r="L381" t="str">
        <f t="shared" si="22"/>
        <v>09</v>
      </c>
      <c r="M381" s="2">
        <f t="shared" si="23"/>
        <v>42713.604166666664</v>
      </c>
      <c r="N381" s="1">
        <f>IF(SUMPRODUCT(--ISNUMBER(SEARCH({"nasdaq.com","bloomberg.com","wsj.com","seekingalpha.com","valuewalk.com","reuters.com","forbes.com","marketwatch.com","investopedia.com","businessinsider.com","analystratings.com"},B381)))&gt;0,1,0)</f>
        <v>0</v>
      </c>
      <c r="O381" t="s">
        <v>1302</v>
      </c>
    </row>
    <row r="382" spans="1:15" x14ac:dyDescent="0.35">
      <c r="A382">
        <v>3.2195121951219501</v>
      </c>
      <c r="B382" t="s">
        <v>340</v>
      </c>
      <c r="C382" t="s">
        <v>337</v>
      </c>
      <c r="D382">
        <v>20161227110000</v>
      </c>
      <c r="E382" s="1">
        <f>IF(SUMPRODUCT(--ISNUMBER(SEARCH({"ECON_EARNINGSREPORT","ECON_STOCKMARKET"},C382)))&gt;0,1,0)</f>
        <v>0</v>
      </c>
      <c r="F382" s="1">
        <f>IF(SUMPRODUCT(--ISNUMBER(SEARCH({"ENV_"},C382)))&gt;0,1,0)</f>
        <v>0</v>
      </c>
      <c r="G382" s="1">
        <f>IF(SUMPRODUCT(--ISNUMBER(SEARCH({"DISCRIMINATION","HARASSMENT","HATE_SPEECH","GENDER_VIOLENCE"},C382)))&gt;0,1,0)</f>
        <v>0</v>
      </c>
      <c r="H382" s="1">
        <f>IF(SUMPRODUCT(--ISNUMBER(SEARCH({"LEGALIZE","LEGISLATION","TRIAL"},C382)))&gt;0,1,0)</f>
        <v>0</v>
      </c>
      <c r="I382" s="1">
        <f>IF(SUMPRODUCT(--ISNUMBER(SEARCH({"LEADER"},C382)))&gt;0,1,0)</f>
        <v>1</v>
      </c>
      <c r="J382" t="str">
        <f t="shared" si="20"/>
        <v>2016</v>
      </c>
      <c r="K382" t="str">
        <f t="shared" si="21"/>
        <v>12</v>
      </c>
      <c r="L382" t="str">
        <f t="shared" si="22"/>
        <v>27</v>
      </c>
      <c r="M382" s="2">
        <f t="shared" si="23"/>
        <v>42731.458333333336</v>
      </c>
      <c r="N382" s="1">
        <f>IF(SUMPRODUCT(--ISNUMBER(SEARCH({"nasdaq.com","bloomberg.com","wsj.com","seekingalpha.com","valuewalk.com","reuters.com","forbes.com","marketwatch.com","investopedia.com","businessinsider.com","analystratings.com"},B382)))&gt;0,1,0)</f>
        <v>0</v>
      </c>
      <c r="O382" t="s">
        <v>1302</v>
      </c>
    </row>
    <row r="383" spans="1:15" x14ac:dyDescent="0.35">
      <c r="A383">
        <v>1.7076502732240399</v>
      </c>
      <c r="B383" t="s">
        <v>32</v>
      </c>
      <c r="C383" t="s">
        <v>72</v>
      </c>
      <c r="D383">
        <v>20161129131500</v>
      </c>
      <c r="E383" s="1">
        <f>IF(SUMPRODUCT(--ISNUMBER(SEARCH({"ECON_EARNINGSREPORT","ECON_STOCKMARKET"},C383)))&gt;0,1,0)</f>
        <v>1</v>
      </c>
      <c r="F383" s="1">
        <f>IF(SUMPRODUCT(--ISNUMBER(SEARCH({"ENV_"},C383)))&gt;0,1,0)</f>
        <v>0</v>
      </c>
      <c r="G383" s="1">
        <f>IF(SUMPRODUCT(--ISNUMBER(SEARCH({"DISCRIMINATION","HARASSMENT","HATE_SPEECH","GENDER_VIOLENCE"},C383)))&gt;0,1,0)</f>
        <v>0</v>
      </c>
      <c r="H383" s="1">
        <f>IF(SUMPRODUCT(--ISNUMBER(SEARCH({"LEGALIZE","LEGISLATION","TRIAL"},C383)))&gt;0,1,0)</f>
        <v>0</v>
      </c>
      <c r="I383" s="1">
        <f>IF(SUMPRODUCT(--ISNUMBER(SEARCH({"LEADER"},C383)))&gt;0,1,0)</f>
        <v>0</v>
      </c>
      <c r="J383" t="str">
        <f t="shared" si="20"/>
        <v>2016</v>
      </c>
      <c r="K383" t="str">
        <f t="shared" si="21"/>
        <v>11</v>
      </c>
      <c r="L383" t="str">
        <f t="shared" si="22"/>
        <v>29</v>
      </c>
      <c r="M383" s="2">
        <f t="shared" si="23"/>
        <v>42703.552083333336</v>
      </c>
      <c r="N383" s="1">
        <f>IF(SUMPRODUCT(--ISNUMBER(SEARCH({"nasdaq.com","bloomberg.com","wsj.com","seekingalpha.com","valuewalk.com","reuters.com","forbes.com","marketwatch.com","investopedia.com","businessinsider.com","analystratings.com"},B383)))&gt;0,1,0)</f>
        <v>0</v>
      </c>
      <c r="O383" t="s">
        <v>1302</v>
      </c>
    </row>
    <row r="384" spans="1:15" x14ac:dyDescent="0.35">
      <c r="A384">
        <v>1.1093502377179101</v>
      </c>
      <c r="B384" t="s">
        <v>345</v>
      </c>
      <c r="C384" t="s">
        <v>346</v>
      </c>
      <c r="D384">
        <v>20161128153000</v>
      </c>
      <c r="E384" s="1">
        <f>IF(SUMPRODUCT(--ISNUMBER(SEARCH({"ECON_EARNINGSREPORT","ECON_STOCKMARKET"},C384)))&gt;0,1,0)</f>
        <v>1</v>
      </c>
      <c r="F384" s="1">
        <f>IF(SUMPRODUCT(--ISNUMBER(SEARCH({"ENV_"},C384)))&gt;0,1,0)</f>
        <v>0</v>
      </c>
      <c r="G384" s="1">
        <f>IF(SUMPRODUCT(--ISNUMBER(SEARCH({"DISCRIMINATION","HARASSMENT","HATE_SPEECH","GENDER_VIOLENCE"},C384)))&gt;0,1,0)</f>
        <v>0</v>
      </c>
      <c r="H384" s="1">
        <f>IF(SUMPRODUCT(--ISNUMBER(SEARCH({"LEGALIZE","LEGISLATION","TRIAL"},C384)))&gt;0,1,0)</f>
        <v>0</v>
      </c>
      <c r="I384" s="1">
        <f>IF(SUMPRODUCT(--ISNUMBER(SEARCH({"LEADER"},C384)))&gt;0,1,0)</f>
        <v>0</v>
      </c>
      <c r="J384" t="str">
        <f t="shared" si="20"/>
        <v>2016</v>
      </c>
      <c r="K384" t="str">
        <f t="shared" si="21"/>
        <v>11</v>
      </c>
      <c r="L384" t="str">
        <f t="shared" si="22"/>
        <v>28</v>
      </c>
      <c r="M384" s="2">
        <f t="shared" si="23"/>
        <v>42702.645833333336</v>
      </c>
      <c r="N384" s="1">
        <f>IF(SUMPRODUCT(--ISNUMBER(SEARCH({"nasdaq.com","bloomberg.com","wsj.com","seekingalpha.com","valuewalk.com","reuters.com","forbes.com","marketwatch.com","investopedia.com","businessinsider.com","analystratings.com"},B384)))&gt;0,1,0)</f>
        <v>0</v>
      </c>
      <c r="O384" t="s">
        <v>1302</v>
      </c>
    </row>
    <row r="385" spans="1:15" x14ac:dyDescent="0.35">
      <c r="A385">
        <v>3.1639501438159199</v>
      </c>
      <c r="B385" t="s">
        <v>340</v>
      </c>
      <c r="C385" t="s">
        <v>347</v>
      </c>
      <c r="D385">
        <v>20161229213000</v>
      </c>
      <c r="E385" s="1">
        <f>IF(SUMPRODUCT(--ISNUMBER(SEARCH({"ECON_EARNINGSREPORT","ECON_STOCKMARKET"},C385)))&gt;0,1,0)</f>
        <v>0</v>
      </c>
      <c r="F385" s="1">
        <f>IF(SUMPRODUCT(--ISNUMBER(SEARCH({"ENV_"},C385)))&gt;0,1,0)</f>
        <v>0</v>
      </c>
      <c r="G385" s="1">
        <f>IF(SUMPRODUCT(--ISNUMBER(SEARCH({"DISCRIMINATION","HARASSMENT","HATE_SPEECH","GENDER_VIOLENCE"},C385)))&gt;0,1,0)</f>
        <v>0</v>
      </c>
      <c r="H385" s="1">
        <f>IF(SUMPRODUCT(--ISNUMBER(SEARCH({"LEGALIZE","LEGISLATION","TRIAL"},C385)))&gt;0,1,0)</f>
        <v>0</v>
      </c>
      <c r="I385" s="1">
        <f>IF(SUMPRODUCT(--ISNUMBER(SEARCH({"LEADER"},C385)))&gt;0,1,0)</f>
        <v>0</v>
      </c>
      <c r="J385" t="str">
        <f t="shared" si="20"/>
        <v>2016</v>
      </c>
      <c r="K385" t="str">
        <f t="shared" si="21"/>
        <v>12</v>
      </c>
      <c r="L385" t="str">
        <f t="shared" si="22"/>
        <v>29</v>
      </c>
      <c r="M385" s="2">
        <f t="shared" si="23"/>
        <v>42733.895833333336</v>
      </c>
      <c r="N385" s="1">
        <f>IF(SUMPRODUCT(--ISNUMBER(SEARCH({"nasdaq.com","bloomberg.com","wsj.com","seekingalpha.com","valuewalk.com","reuters.com","forbes.com","marketwatch.com","investopedia.com","businessinsider.com","analystratings.com"},B385)))&gt;0,1,0)</f>
        <v>0</v>
      </c>
      <c r="O385" t="s">
        <v>1302</v>
      </c>
    </row>
    <row r="386" spans="1:15" x14ac:dyDescent="0.35">
      <c r="A386">
        <v>3.2752613240418098</v>
      </c>
      <c r="B386" t="s">
        <v>348</v>
      </c>
      <c r="D386">
        <v>20161229020000</v>
      </c>
      <c r="E386" s="1">
        <f>IF(SUMPRODUCT(--ISNUMBER(SEARCH({"ECON_EARNINGSREPORT","ECON_STOCKMARKET"},C386)))&gt;0,1,0)</f>
        <v>0</v>
      </c>
      <c r="F386" s="1">
        <f>IF(SUMPRODUCT(--ISNUMBER(SEARCH({"ENV_"},C386)))&gt;0,1,0)</f>
        <v>0</v>
      </c>
      <c r="G386" s="1">
        <f>IF(SUMPRODUCT(--ISNUMBER(SEARCH({"DISCRIMINATION","HARASSMENT","HATE_SPEECH","GENDER_VIOLENCE"},C386)))&gt;0,1,0)</f>
        <v>0</v>
      </c>
      <c r="H386" s="1">
        <f>IF(SUMPRODUCT(--ISNUMBER(SEARCH({"LEGALIZE","LEGISLATION","TRIAL"},C386)))&gt;0,1,0)</f>
        <v>0</v>
      </c>
      <c r="I386" s="1">
        <f>IF(SUMPRODUCT(--ISNUMBER(SEARCH({"LEADER"},C386)))&gt;0,1,0)</f>
        <v>0</v>
      </c>
      <c r="J386" t="str">
        <f t="shared" si="20"/>
        <v>2016</v>
      </c>
      <c r="K386" t="str">
        <f t="shared" si="21"/>
        <v>12</v>
      </c>
      <c r="L386" t="str">
        <f t="shared" si="22"/>
        <v>29</v>
      </c>
      <c r="M386" s="2">
        <f t="shared" si="23"/>
        <v>42733.083333333336</v>
      </c>
      <c r="N386" s="1">
        <f>IF(SUMPRODUCT(--ISNUMBER(SEARCH({"nasdaq.com","bloomberg.com","wsj.com","seekingalpha.com","valuewalk.com","reuters.com","forbes.com","marketwatch.com","investopedia.com","businessinsider.com","analystratings.com"},B386)))&gt;0,1,0)</f>
        <v>0</v>
      </c>
      <c r="O386" t="s">
        <v>1302</v>
      </c>
    </row>
    <row r="387" spans="1:15" x14ac:dyDescent="0.35">
      <c r="A387">
        <v>-2.30414746543779</v>
      </c>
      <c r="B387" t="s">
        <v>349</v>
      </c>
      <c r="D387">
        <v>20161130164500</v>
      </c>
      <c r="E387" s="1">
        <f>IF(SUMPRODUCT(--ISNUMBER(SEARCH({"ECON_EARNINGSREPORT","ECON_STOCKMARKET"},C387)))&gt;0,1,0)</f>
        <v>0</v>
      </c>
      <c r="F387" s="1">
        <f>IF(SUMPRODUCT(--ISNUMBER(SEARCH({"ENV_"},C387)))&gt;0,1,0)</f>
        <v>0</v>
      </c>
      <c r="G387" s="1">
        <f>IF(SUMPRODUCT(--ISNUMBER(SEARCH({"DISCRIMINATION","HARASSMENT","HATE_SPEECH","GENDER_VIOLENCE"},C387)))&gt;0,1,0)</f>
        <v>0</v>
      </c>
      <c r="H387" s="1">
        <f>IF(SUMPRODUCT(--ISNUMBER(SEARCH({"LEGALIZE","LEGISLATION","TRIAL"},C387)))&gt;0,1,0)</f>
        <v>0</v>
      </c>
      <c r="I387" s="1">
        <f>IF(SUMPRODUCT(--ISNUMBER(SEARCH({"LEADER"},C387)))&gt;0,1,0)</f>
        <v>0</v>
      </c>
      <c r="J387" t="str">
        <f t="shared" ref="J387:J450" si="24">LEFT(D387,4)</f>
        <v>2016</v>
      </c>
      <c r="K387" t="str">
        <f t="shared" ref="K387:K450" si="25">MID(D387,5,2)</f>
        <v>11</v>
      </c>
      <c r="L387" t="str">
        <f t="shared" ref="L387:L450" si="26">MID(D387,7,2)</f>
        <v>30</v>
      </c>
      <c r="M387" s="2">
        <f t="shared" ref="M387:M450" si="27">DATE(LEFT(D387,4),MID(D387,5,2),MID(D387,7,2))+TIME(MID(D387,9,2),MID(D387,11,2),RIGHT(D387,2))</f>
        <v>42704.697916666664</v>
      </c>
      <c r="N387" s="1">
        <f>IF(SUMPRODUCT(--ISNUMBER(SEARCH({"nasdaq.com","bloomberg.com","wsj.com","seekingalpha.com","valuewalk.com","reuters.com","forbes.com","marketwatch.com","investopedia.com","businessinsider.com","analystratings.com"},B387)))&gt;0,1,0)</f>
        <v>0</v>
      </c>
      <c r="O387" t="s">
        <v>1302</v>
      </c>
    </row>
    <row r="388" spans="1:15" x14ac:dyDescent="0.35">
      <c r="A388">
        <v>0.73198198198198205</v>
      </c>
      <c r="B388" t="s">
        <v>49</v>
      </c>
      <c r="C388" t="s">
        <v>350</v>
      </c>
      <c r="D388">
        <v>20161129114500</v>
      </c>
      <c r="E388" s="1">
        <f>IF(SUMPRODUCT(--ISNUMBER(SEARCH({"ECON_EARNINGSREPORT","ECON_STOCKMARKET"},C388)))&gt;0,1,0)</f>
        <v>0</v>
      </c>
      <c r="F388" s="1">
        <f>IF(SUMPRODUCT(--ISNUMBER(SEARCH({"ENV_"},C388)))&gt;0,1,0)</f>
        <v>0</v>
      </c>
      <c r="G388" s="1">
        <f>IF(SUMPRODUCT(--ISNUMBER(SEARCH({"DISCRIMINATION","HARASSMENT","HATE_SPEECH","GENDER_VIOLENCE"},C388)))&gt;0,1,0)</f>
        <v>0</v>
      </c>
      <c r="H388" s="1">
        <f>IF(SUMPRODUCT(--ISNUMBER(SEARCH({"LEGALIZE","LEGISLATION","TRIAL"},C388)))&gt;0,1,0)</f>
        <v>0</v>
      </c>
      <c r="I388" s="1">
        <f>IF(SUMPRODUCT(--ISNUMBER(SEARCH({"LEADER"},C388)))&gt;0,1,0)</f>
        <v>1</v>
      </c>
      <c r="J388" t="str">
        <f t="shared" si="24"/>
        <v>2016</v>
      </c>
      <c r="K388" t="str">
        <f t="shared" si="25"/>
        <v>11</v>
      </c>
      <c r="L388" t="str">
        <f t="shared" si="26"/>
        <v>29</v>
      </c>
      <c r="M388" s="2">
        <f t="shared" si="27"/>
        <v>42703.489583333336</v>
      </c>
      <c r="N388" s="1">
        <f>IF(SUMPRODUCT(--ISNUMBER(SEARCH({"nasdaq.com","bloomberg.com","wsj.com","seekingalpha.com","valuewalk.com","reuters.com","forbes.com","marketwatch.com","investopedia.com","businessinsider.com","analystratings.com"},B388)))&gt;0,1,0)</f>
        <v>0</v>
      </c>
      <c r="O388" t="s">
        <v>1302</v>
      </c>
    </row>
    <row r="389" spans="1:15" x14ac:dyDescent="0.35">
      <c r="A389">
        <v>1.8</v>
      </c>
      <c r="B389" t="s">
        <v>351</v>
      </c>
      <c r="C389" t="s">
        <v>72</v>
      </c>
      <c r="D389">
        <v>20161129124500</v>
      </c>
      <c r="E389" s="1">
        <f>IF(SUMPRODUCT(--ISNUMBER(SEARCH({"ECON_EARNINGSREPORT","ECON_STOCKMARKET"},C389)))&gt;0,1,0)</f>
        <v>1</v>
      </c>
      <c r="F389" s="1">
        <f>IF(SUMPRODUCT(--ISNUMBER(SEARCH({"ENV_"},C389)))&gt;0,1,0)</f>
        <v>0</v>
      </c>
      <c r="G389" s="1">
        <f>IF(SUMPRODUCT(--ISNUMBER(SEARCH({"DISCRIMINATION","HARASSMENT","HATE_SPEECH","GENDER_VIOLENCE"},C389)))&gt;0,1,0)</f>
        <v>0</v>
      </c>
      <c r="H389" s="1">
        <f>IF(SUMPRODUCT(--ISNUMBER(SEARCH({"LEGALIZE","LEGISLATION","TRIAL"},C389)))&gt;0,1,0)</f>
        <v>0</v>
      </c>
      <c r="I389" s="1">
        <f>IF(SUMPRODUCT(--ISNUMBER(SEARCH({"LEADER"},C389)))&gt;0,1,0)</f>
        <v>0</v>
      </c>
      <c r="J389" t="str">
        <f t="shared" si="24"/>
        <v>2016</v>
      </c>
      <c r="K389" t="str">
        <f t="shared" si="25"/>
        <v>11</v>
      </c>
      <c r="L389" t="str">
        <f t="shared" si="26"/>
        <v>29</v>
      </c>
      <c r="M389" s="2">
        <f t="shared" si="27"/>
        <v>42703.53125</v>
      </c>
      <c r="N389" s="1">
        <f>IF(SUMPRODUCT(--ISNUMBER(SEARCH({"nasdaq.com","bloomberg.com","wsj.com","seekingalpha.com","valuewalk.com","reuters.com","forbes.com","marketwatch.com","investopedia.com","businessinsider.com","analystratings.com"},B389)))&gt;0,1,0)</f>
        <v>0</v>
      </c>
      <c r="O389" t="s">
        <v>1302</v>
      </c>
    </row>
    <row r="390" spans="1:15" x14ac:dyDescent="0.35">
      <c r="A390">
        <v>-1.9736842105263199</v>
      </c>
      <c r="B390" t="s">
        <v>62</v>
      </c>
      <c r="C390" t="s">
        <v>352</v>
      </c>
      <c r="D390">
        <v>20161121131500</v>
      </c>
      <c r="E390" s="1">
        <f>IF(SUMPRODUCT(--ISNUMBER(SEARCH({"ECON_EARNINGSREPORT","ECON_STOCKMARKET"},C390)))&gt;0,1,0)</f>
        <v>1</v>
      </c>
      <c r="F390" s="1">
        <f>IF(SUMPRODUCT(--ISNUMBER(SEARCH({"ENV_"},C390)))&gt;0,1,0)</f>
        <v>0</v>
      </c>
      <c r="G390" s="1">
        <f>IF(SUMPRODUCT(--ISNUMBER(SEARCH({"DISCRIMINATION","HARASSMENT","HATE_SPEECH","GENDER_VIOLENCE"},C390)))&gt;0,1,0)</f>
        <v>0</v>
      </c>
      <c r="H390" s="1">
        <f>IF(SUMPRODUCT(--ISNUMBER(SEARCH({"LEGALIZE","LEGISLATION","TRIAL"},C390)))&gt;0,1,0)</f>
        <v>1</v>
      </c>
      <c r="I390" s="1">
        <f>IF(SUMPRODUCT(--ISNUMBER(SEARCH({"LEADER"},C390)))&gt;0,1,0)</f>
        <v>0</v>
      </c>
      <c r="J390" t="str">
        <f t="shared" si="24"/>
        <v>2016</v>
      </c>
      <c r="K390" t="str">
        <f t="shared" si="25"/>
        <v>11</v>
      </c>
      <c r="L390" t="str">
        <f t="shared" si="26"/>
        <v>21</v>
      </c>
      <c r="M390" s="2">
        <f t="shared" si="27"/>
        <v>42695.552083333336</v>
      </c>
      <c r="N390" s="1">
        <f>IF(SUMPRODUCT(--ISNUMBER(SEARCH({"nasdaq.com","bloomberg.com","wsj.com","seekingalpha.com","valuewalk.com","reuters.com","forbes.com","marketwatch.com","investopedia.com","businessinsider.com","analystratings.com"},B390)))&gt;0,1,0)</f>
        <v>1</v>
      </c>
      <c r="O390" t="s">
        <v>1302</v>
      </c>
    </row>
    <row r="391" spans="1:15" x14ac:dyDescent="0.35">
      <c r="A391">
        <v>1.51898734177215</v>
      </c>
      <c r="B391" t="s">
        <v>125</v>
      </c>
      <c r="C391" t="s">
        <v>353</v>
      </c>
      <c r="D391">
        <v>20170103203000</v>
      </c>
      <c r="E391" s="1">
        <f>IF(SUMPRODUCT(--ISNUMBER(SEARCH({"ECON_EARNINGSREPORT","ECON_STOCKMARKET"},C391)))&gt;0,1,0)</f>
        <v>1</v>
      </c>
      <c r="F391" s="1">
        <f>IF(SUMPRODUCT(--ISNUMBER(SEARCH({"ENV_"},C391)))&gt;0,1,0)</f>
        <v>0</v>
      </c>
      <c r="G391" s="1">
        <f>IF(SUMPRODUCT(--ISNUMBER(SEARCH({"DISCRIMINATION","HARASSMENT","HATE_SPEECH","GENDER_VIOLENCE"},C391)))&gt;0,1,0)</f>
        <v>0</v>
      </c>
      <c r="H391" s="1">
        <f>IF(SUMPRODUCT(--ISNUMBER(SEARCH({"LEGALIZE","LEGISLATION","TRIAL"},C391)))&gt;0,1,0)</f>
        <v>0</v>
      </c>
      <c r="I391" s="1">
        <f>IF(SUMPRODUCT(--ISNUMBER(SEARCH({"LEADER"},C391)))&gt;0,1,0)</f>
        <v>0</v>
      </c>
      <c r="J391" t="str">
        <f t="shared" si="24"/>
        <v>2017</v>
      </c>
      <c r="K391" t="str">
        <f t="shared" si="25"/>
        <v>01</v>
      </c>
      <c r="L391" t="str">
        <f t="shared" si="26"/>
        <v>03</v>
      </c>
      <c r="M391" s="2">
        <f t="shared" si="27"/>
        <v>42738.854166666664</v>
      </c>
      <c r="N391" s="1">
        <f>IF(SUMPRODUCT(--ISNUMBER(SEARCH({"nasdaq.com","bloomberg.com","wsj.com","seekingalpha.com","valuewalk.com","reuters.com","forbes.com","marketwatch.com","investopedia.com","businessinsider.com","analystratings.com"},B391)))&gt;0,1,0)</f>
        <v>0</v>
      </c>
      <c r="O391" t="s">
        <v>1302</v>
      </c>
    </row>
    <row r="392" spans="1:15" x14ac:dyDescent="0.35">
      <c r="A392">
        <v>0.19417475728155401</v>
      </c>
      <c r="B392" t="s">
        <v>56</v>
      </c>
      <c r="C392" t="s">
        <v>354</v>
      </c>
      <c r="D392">
        <v>20170103203000</v>
      </c>
      <c r="E392" s="1">
        <f>IF(SUMPRODUCT(--ISNUMBER(SEARCH({"ECON_EARNINGSREPORT","ECON_STOCKMARKET"},C392)))&gt;0,1,0)</f>
        <v>1</v>
      </c>
      <c r="F392" s="1">
        <f>IF(SUMPRODUCT(--ISNUMBER(SEARCH({"ENV_"},C392)))&gt;0,1,0)</f>
        <v>0</v>
      </c>
      <c r="G392" s="1">
        <f>IF(SUMPRODUCT(--ISNUMBER(SEARCH({"DISCRIMINATION","HARASSMENT","HATE_SPEECH","GENDER_VIOLENCE"},C392)))&gt;0,1,0)</f>
        <v>0</v>
      </c>
      <c r="H392" s="1">
        <f>IF(SUMPRODUCT(--ISNUMBER(SEARCH({"LEGALIZE","LEGISLATION","TRIAL"},C392)))&gt;0,1,0)</f>
        <v>0</v>
      </c>
      <c r="I392" s="1">
        <f>IF(SUMPRODUCT(--ISNUMBER(SEARCH({"LEADER"},C392)))&gt;0,1,0)</f>
        <v>0</v>
      </c>
      <c r="J392" t="str">
        <f t="shared" si="24"/>
        <v>2017</v>
      </c>
      <c r="K392" t="str">
        <f t="shared" si="25"/>
        <v>01</v>
      </c>
      <c r="L392" t="str">
        <f t="shared" si="26"/>
        <v>03</v>
      </c>
      <c r="M392" s="2">
        <f t="shared" si="27"/>
        <v>42738.854166666664</v>
      </c>
      <c r="N392" s="1">
        <f>IF(SUMPRODUCT(--ISNUMBER(SEARCH({"nasdaq.com","bloomberg.com","wsj.com","seekingalpha.com","valuewalk.com","reuters.com","forbes.com","marketwatch.com","investopedia.com","businessinsider.com","analystratings.com"},B392)))&gt;0,1,0)</f>
        <v>0</v>
      </c>
      <c r="O392" t="s">
        <v>1302</v>
      </c>
    </row>
    <row r="393" spans="1:15" x14ac:dyDescent="0.35">
      <c r="A393">
        <v>0.96618357487922701</v>
      </c>
      <c r="B393" t="s">
        <v>17</v>
      </c>
      <c r="C393" t="s">
        <v>355</v>
      </c>
      <c r="D393">
        <v>20161229174500</v>
      </c>
      <c r="E393" s="1">
        <f>IF(SUMPRODUCT(--ISNUMBER(SEARCH({"ECON_EARNINGSREPORT","ECON_STOCKMARKET"},C393)))&gt;0,1,0)</f>
        <v>1</v>
      </c>
      <c r="F393" s="1">
        <f>IF(SUMPRODUCT(--ISNUMBER(SEARCH({"ENV_"},C393)))&gt;0,1,0)</f>
        <v>0</v>
      </c>
      <c r="G393" s="1">
        <f>IF(SUMPRODUCT(--ISNUMBER(SEARCH({"DISCRIMINATION","HARASSMENT","HATE_SPEECH","GENDER_VIOLENCE"},C393)))&gt;0,1,0)</f>
        <v>0</v>
      </c>
      <c r="H393" s="1">
        <f>IF(SUMPRODUCT(--ISNUMBER(SEARCH({"LEGALIZE","LEGISLATION","TRIAL"},C393)))&gt;0,1,0)</f>
        <v>0</v>
      </c>
      <c r="I393" s="1">
        <f>IF(SUMPRODUCT(--ISNUMBER(SEARCH({"LEADER"},C393)))&gt;0,1,0)</f>
        <v>0</v>
      </c>
      <c r="J393" t="str">
        <f t="shared" si="24"/>
        <v>2016</v>
      </c>
      <c r="K393" t="str">
        <f t="shared" si="25"/>
        <v>12</v>
      </c>
      <c r="L393" t="str">
        <f t="shared" si="26"/>
        <v>29</v>
      </c>
      <c r="M393" s="2">
        <f t="shared" si="27"/>
        <v>42733.739583333336</v>
      </c>
      <c r="N393" s="1">
        <f>IF(SUMPRODUCT(--ISNUMBER(SEARCH({"nasdaq.com","bloomberg.com","wsj.com","seekingalpha.com","valuewalk.com","reuters.com","forbes.com","marketwatch.com","investopedia.com","businessinsider.com","analystratings.com"},B393)))&gt;0,1,0)</f>
        <v>0</v>
      </c>
      <c r="O393" t="s">
        <v>1302</v>
      </c>
    </row>
    <row r="394" spans="1:15" x14ac:dyDescent="0.35">
      <c r="A394">
        <v>2.8292682926829298</v>
      </c>
      <c r="B394" t="s">
        <v>340</v>
      </c>
      <c r="C394" t="s">
        <v>356</v>
      </c>
      <c r="D394">
        <v>20161230093000</v>
      </c>
      <c r="E394" s="1">
        <f>IF(SUMPRODUCT(--ISNUMBER(SEARCH({"ECON_EARNINGSREPORT","ECON_STOCKMARKET"},C394)))&gt;0,1,0)</f>
        <v>0</v>
      </c>
      <c r="F394" s="1">
        <f>IF(SUMPRODUCT(--ISNUMBER(SEARCH({"ENV_"},C394)))&gt;0,1,0)</f>
        <v>0</v>
      </c>
      <c r="G394" s="1">
        <f>IF(SUMPRODUCT(--ISNUMBER(SEARCH({"DISCRIMINATION","HARASSMENT","HATE_SPEECH","GENDER_VIOLENCE"},C394)))&gt;0,1,0)</f>
        <v>0</v>
      </c>
      <c r="H394" s="1">
        <f>IF(SUMPRODUCT(--ISNUMBER(SEARCH({"LEGALIZE","LEGISLATION","TRIAL"},C394)))&gt;0,1,0)</f>
        <v>0</v>
      </c>
      <c r="I394" s="1">
        <f>IF(SUMPRODUCT(--ISNUMBER(SEARCH({"LEADER"},C394)))&gt;0,1,0)</f>
        <v>0</v>
      </c>
      <c r="J394" t="str">
        <f t="shared" si="24"/>
        <v>2016</v>
      </c>
      <c r="K394" t="str">
        <f t="shared" si="25"/>
        <v>12</v>
      </c>
      <c r="L394" t="str">
        <f t="shared" si="26"/>
        <v>30</v>
      </c>
      <c r="M394" s="2">
        <f t="shared" si="27"/>
        <v>42734.395833333336</v>
      </c>
      <c r="N394" s="1">
        <f>IF(SUMPRODUCT(--ISNUMBER(SEARCH({"nasdaq.com","bloomberg.com","wsj.com","seekingalpha.com","valuewalk.com","reuters.com","forbes.com","marketwatch.com","investopedia.com","businessinsider.com","analystratings.com"},B394)))&gt;0,1,0)</f>
        <v>0</v>
      </c>
      <c r="O394" t="s">
        <v>1302</v>
      </c>
    </row>
    <row r="395" spans="1:15" x14ac:dyDescent="0.35">
      <c r="A395">
        <v>-0.34090909090909099</v>
      </c>
      <c r="B395" t="s">
        <v>357</v>
      </c>
      <c r="D395">
        <v>20161230020000</v>
      </c>
      <c r="E395" s="1">
        <f>IF(SUMPRODUCT(--ISNUMBER(SEARCH({"ECON_EARNINGSREPORT","ECON_STOCKMARKET"},C395)))&gt;0,1,0)</f>
        <v>0</v>
      </c>
      <c r="F395" s="1">
        <f>IF(SUMPRODUCT(--ISNUMBER(SEARCH({"ENV_"},C395)))&gt;0,1,0)</f>
        <v>0</v>
      </c>
      <c r="G395" s="1">
        <f>IF(SUMPRODUCT(--ISNUMBER(SEARCH({"DISCRIMINATION","HARASSMENT","HATE_SPEECH","GENDER_VIOLENCE"},C395)))&gt;0,1,0)</f>
        <v>0</v>
      </c>
      <c r="H395" s="1">
        <f>IF(SUMPRODUCT(--ISNUMBER(SEARCH({"LEGALIZE","LEGISLATION","TRIAL"},C395)))&gt;0,1,0)</f>
        <v>0</v>
      </c>
      <c r="I395" s="1">
        <f>IF(SUMPRODUCT(--ISNUMBER(SEARCH({"LEADER"},C395)))&gt;0,1,0)</f>
        <v>0</v>
      </c>
      <c r="J395" t="str">
        <f t="shared" si="24"/>
        <v>2016</v>
      </c>
      <c r="K395" t="str">
        <f t="shared" si="25"/>
        <v>12</v>
      </c>
      <c r="L395" t="str">
        <f t="shared" si="26"/>
        <v>30</v>
      </c>
      <c r="M395" s="2">
        <f t="shared" si="27"/>
        <v>42734.083333333336</v>
      </c>
      <c r="N395" s="1">
        <f>IF(SUMPRODUCT(--ISNUMBER(SEARCH({"nasdaq.com","bloomberg.com","wsj.com","seekingalpha.com","valuewalk.com","reuters.com","forbes.com","marketwatch.com","investopedia.com","businessinsider.com","analystratings.com"},B395)))&gt;0,1,0)</f>
        <v>0</v>
      </c>
      <c r="O395" t="s">
        <v>1302</v>
      </c>
    </row>
    <row r="396" spans="1:15" x14ac:dyDescent="0.35">
      <c r="A396">
        <v>3.5962877030162401</v>
      </c>
      <c r="B396" t="s">
        <v>340</v>
      </c>
      <c r="C396" t="s">
        <v>238</v>
      </c>
      <c r="D396">
        <v>20161230141500</v>
      </c>
      <c r="E396" s="1">
        <f>IF(SUMPRODUCT(--ISNUMBER(SEARCH({"ECON_EARNINGSREPORT","ECON_STOCKMARKET"},C396)))&gt;0,1,0)</f>
        <v>0</v>
      </c>
      <c r="F396" s="1">
        <f>IF(SUMPRODUCT(--ISNUMBER(SEARCH({"ENV_"},C396)))&gt;0,1,0)</f>
        <v>0</v>
      </c>
      <c r="G396" s="1">
        <f>IF(SUMPRODUCT(--ISNUMBER(SEARCH({"DISCRIMINATION","HARASSMENT","HATE_SPEECH","GENDER_VIOLENCE"},C396)))&gt;0,1,0)</f>
        <v>0</v>
      </c>
      <c r="H396" s="1">
        <f>IF(SUMPRODUCT(--ISNUMBER(SEARCH({"LEGALIZE","LEGISLATION","TRIAL"},C396)))&gt;0,1,0)</f>
        <v>0</v>
      </c>
      <c r="I396" s="1">
        <f>IF(SUMPRODUCT(--ISNUMBER(SEARCH({"LEADER"},C396)))&gt;0,1,0)</f>
        <v>0</v>
      </c>
      <c r="J396" t="str">
        <f t="shared" si="24"/>
        <v>2016</v>
      </c>
      <c r="K396" t="str">
        <f t="shared" si="25"/>
        <v>12</v>
      </c>
      <c r="L396" t="str">
        <f t="shared" si="26"/>
        <v>30</v>
      </c>
      <c r="M396" s="2">
        <f t="shared" si="27"/>
        <v>42734.59375</v>
      </c>
      <c r="N396" s="1">
        <f>IF(SUMPRODUCT(--ISNUMBER(SEARCH({"nasdaq.com","bloomberg.com","wsj.com","seekingalpha.com","valuewalk.com","reuters.com","forbes.com","marketwatch.com","investopedia.com","businessinsider.com","analystratings.com"},B396)))&gt;0,1,0)</f>
        <v>0</v>
      </c>
      <c r="O396" t="s">
        <v>1302</v>
      </c>
    </row>
    <row r="397" spans="1:15" x14ac:dyDescent="0.35">
      <c r="A397">
        <v>1.7167381974248901</v>
      </c>
      <c r="B397" t="s">
        <v>78</v>
      </c>
      <c r="C397" t="s">
        <v>358</v>
      </c>
      <c r="D397">
        <v>20161208074500</v>
      </c>
      <c r="E397" s="1">
        <f>IF(SUMPRODUCT(--ISNUMBER(SEARCH({"ECON_EARNINGSREPORT","ECON_STOCKMARKET"},C397)))&gt;0,1,0)</f>
        <v>1</v>
      </c>
      <c r="F397" s="1">
        <f>IF(SUMPRODUCT(--ISNUMBER(SEARCH({"ENV_"},C397)))&gt;0,1,0)</f>
        <v>0</v>
      </c>
      <c r="G397" s="1">
        <f>IF(SUMPRODUCT(--ISNUMBER(SEARCH({"DISCRIMINATION","HARASSMENT","HATE_SPEECH","GENDER_VIOLENCE"},C397)))&gt;0,1,0)</f>
        <v>0</v>
      </c>
      <c r="H397" s="1">
        <f>IF(SUMPRODUCT(--ISNUMBER(SEARCH({"LEGALIZE","LEGISLATION","TRIAL"},C397)))&gt;0,1,0)</f>
        <v>0</v>
      </c>
      <c r="I397" s="1">
        <f>IF(SUMPRODUCT(--ISNUMBER(SEARCH({"LEADER"},C397)))&gt;0,1,0)</f>
        <v>0</v>
      </c>
      <c r="J397" t="str">
        <f t="shared" si="24"/>
        <v>2016</v>
      </c>
      <c r="K397" t="str">
        <f t="shared" si="25"/>
        <v>12</v>
      </c>
      <c r="L397" t="str">
        <f t="shared" si="26"/>
        <v>08</v>
      </c>
      <c r="M397" s="2">
        <f t="shared" si="27"/>
        <v>42712.322916666664</v>
      </c>
      <c r="N397" s="1">
        <f>IF(SUMPRODUCT(--ISNUMBER(SEARCH({"nasdaq.com","bloomberg.com","wsj.com","seekingalpha.com","valuewalk.com","reuters.com","forbes.com","marketwatch.com","investopedia.com","businessinsider.com","analystratings.com"},B397)))&gt;0,1,0)</f>
        <v>1</v>
      </c>
      <c r="O397" t="s">
        <v>1302</v>
      </c>
    </row>
    <row r="398" spans="1:15" x14ac:dyDescent="0.35">
      <c r="A398">
        <v>0.13623978201634901</v>
      </c>
      <c r="B398" t="s">
        <v>92</v>
      </c>
      <c r="C398" t="s">
        <v>359</v>
      </c>
      <c r="D398">
        <v>20161208151500</v>
      </c>
      <c r="E398" s="1">
        <f>IF(SUMPRODUCT(--ISNUMBER(SEARCH({"ECON_EARNINGSREPORT","ECON_STOCKMARKET"},C398)))&gt;0,1,0)</f>
        <v>1</v>
      </c>
      <c r="F398" s="1">
        <f>IF(SUMPRODUCT(--ISNUMBER(SEARCH({"ENV_"},C398)))&gt;0,1,0)</f>
        <v>0</v>
      </c>
      <c r="G398" s="1">
        <f>IF(SUMPRODUCT(--ISNUMBER(SEARCH({"DISCRIMINATION","HARASSMENT","HATE_SPEECH","GENDER_VIOLENCE"},C398)))&gt;0,1,0)</f>
        <v>0</v>
      </c>
      <c r="H398" s="1">
        <f>IF(SUMPRODUCT(--ISNUMBER(SEARCH({"LEGALIZE","LEGISLATION","TRIAL"},C398)))&gt;0,1,0)</f>
        <v>0</v>
      </c>
      <c r="I398" s="1">
        <f>IF(SUMPRODUCT(--ISNUMBER(SEARCH({"LEADER"},C398)))&gt;0,1,0)</f>
        <v>0</v>
      </c>
      <c r="J398" t="str">
        <f t="shared" si="24"/>
        <v>2016</v>
      </c>
      <c r="K398" t="str">
        <f t="shared" si="25"/>
        <v>12</v>
      </c>
      <c r="L398" t="str">
        <f t="shared" si="26"/>
        <v>08</v>
      </c>
      <c r="M398" s="2">
        <f t="shared" si="27"/>
        <v>42712.635416666664</v>
      </c>
      <c r="N398" s="1">
        <f>IF(SUMPRODUCT(--ISNUMBER(SEARCH({"nasdaq.com","bloomberg.com","wsj.com","seekingalpha.com","valuewalk.com","reuters.com","forbes.com","marketwatch.com","investopedia.com","businessinsider.com","analystratings.com"},B398)))&gt;0,1,0)</f>
        <v>0</v>
      </c>
      <c r="O398" t="s">
        <v>1302</v>
      </c>
    </row>
    <row r="399" spans="1:15" x14ac:dyDescent="0.35">
      <c r="A399">
        <v>0.94517958412098302</v>
      </c>
      <c r="B399" t="s">
        <v>31</v>
      </c>
      <c r="C399" t="s">
        <v>360</v>
      </c>
      <c r="D399">
        <v>20161208213000</v>
      </c>
      <c r="E399" s="1">
        <f>IF(SUMPRODUCT(--ISNUMBER(SEARCH({"ECON_EARNINGSREPORT","ECON_STOCKMARKET"},C399)))&gt;0,1,0)</f>
        <v>1</v>
      </c>
      <c r="F399" s="1">
        <f>IF(SUMPRODUCT(--ISNUMBER(SEARCH({"ENV_"},C399)))&gt;0,1,0)</f>
        <v>0</v>
      </c>
      <c r="G399" s="1">
        <f>IF(SUMPRODUCT(--ISNUMBER(SEARCH({"DISCRIMINATION","HARASSMENT","HATE_SPEECH","GENDER_VIOLENCE"},C399)))&gt;0,1,0)</f>
        <v>0</v>
      </c>
      <c r="H399" s="1">
        <f>IF(SUMPRODUCT(--ISNUMBER(SEARCH({"LEGALIZE","LEGISLATION","TRIAL"},C399)))&gt;0,1,0)</f>
        <v>1</v>
      </c>
      <c r="I399" s="1">
        <f>IF(SUMPRODUCT(--ISNUMBER(SEARCH({"LEADER"},C399)))&gt;0,1,0)</f>
        <v>0</v>
      </c>
      <c r="J399" t="str">
        <f t="shared" si="24"/>
        <v>2016</v>
      </c>
      <c r="K399" t="str">
        <f t="shared" si="25"/>
        <v>12</v>
      </c>
      <c r="L399" t="str">
        <f t="shared" si="26"/>
        <v>08</v>
      </c>
      <c r="M399" s="2">
        <f t="shared" si="27"/>
        <v>42712.895833333336</v>
      </c>
      <c r="N399" s="1">
        <f>IF(SUMPRODUCT(--ISNUMBER(SEARCH({"nasdaq.com","bloomberg.com","wsj.com","seekingalpha.com","valuewalk.com","reuters.com","forbes.com","marketwatch.com","investopedia.com","businessinsider.com","analystratings.com"},B399)))&gt;0,1,0)</f>
        <v>0</v>
      </c>
      <c r="O399" t="s">
        <v>1302</v>
      </c>
    </row>
    <row r="400" spans="1:15" x14ac:dyDescent="0.35">
      <c r="A400">
        <v>2.5930101465614399</v>
      </c>
      <c r="B400" t="s">
        <v>234</v>
      </c>
      <c r="D400">
        <v>20161208181500</v>
      </c>
      <c r="E400" s="1">
        <f>IF(SUMPRODUCT(--ISNUMBER(SEARCH({"ECON_EARNINGSREPORT","ECON_STOCKMARKET"},C400)))&gt;0,1,0)</f>
        <v>0</v>
      </c>
      <c r="F400" s="1">
        <f>IF(SUMPRODUCT(--ISNUMBER(SEARCH({"ENV_"},C400)))&gt;0,1,0)</f>
        <v>0</v>
      </c>
      <c r="G400" s="1">
        <f>IF(SUMPRODUCT(--ISNUMBER(SEARCH({"DISCRIMINATION","HARASSMENT","HATE_SPEECH","GENDER_VIOLENCE"},C400)))&gt;0,1,0)</f>
        <v>0</v>
      </c>
      <c r="H400" s="1">
        <f>IF(SUMPRODUCT(--ISNUMBER(SEARCH({"LEGALIZE","LEGISLATION","TRIAL"},C400)))&gt;0,1,0)</f>
        <v>0</v>
      </c>
      <c r="I400" s="1">
        <f>IF(SUMPRODUCT(--ISNUMBER(SEARCH({"LEADER"},C400)))&gt;0,1,0)</f>
        <v>0</v>
      </c>
      <c r="J400" t="str">
        <f t="shared" si="24"/>
        <v>2016</v>
      </c>
      <c r="K400" t="str">
        <f t="shared" si="25"/>
        <v>12</v>
      </c>
      <c r="L400" t="str">
        <f t="shared" si="26"/>
        <v>08</v>
      </c>
      <c r="M400" s="2">
        <f t="shared" si="27"/>
        <v>42712.760416666664</v>
      </c>
      <c r="N400" s="1">
        <f>IF(SUMPRODUCT(--ISNUMBER(SEARCH({"nasdaq.com","bloomberg.com","wsj.com","seekingalpha.com","valuewalk.com","reuters.com","forbes.com","marketwatch.com","investopedia.com","businessinsider.com","analystratings.com"},B400)))&gt;0,1,0)</f>
        <v>0</v>
      </c>
      <c r="O400" t="s">
        <v>1302</v>
      </c>
    </row>
    <row r="401" spans="1:15" x14ac:dyDescent="0.35">
      <c r="A401">
        <v>3.1358885017421598</v>
      </c>
      <c r="B401" t="s">
        <v>361</v>
      </c>
      <c r="D401">
        <v>20170104074500</v>
      </c>
      <c r="E401" s="1">
        <f>IF(SUMPRODUCT(--ISNUMBER(SEARCH({"ECON_EARNINGSREPORT","ECON_STOCKMARKET"},C401)))&gt;0,1,0)</f>
        <v>0</v>
      </c>
      <c r="F401" s="1">
        <f>IF(SUMPRODUCT(--ISNUMBER(SEARCH({"ENV_"},C401)))&gt;0,1,0)</f>
        <v>0</v>
      </c>
      <c r="G401" s="1">
        <f>IF(SUMPRODUCT(--ISNUMBER(SEARCH({"DISCRIMINATION","HARASSMENT","HATE_SPEECH","GENDER_VIOLENCE"},C401)))&gt;0,1,0)</f>
        <v>0</v>
      </c>
      <c r="H401" s="1">
        <f>IF(SUMPRODUCT(--ISNUMBER(SEARCH({"LEGALIZE","LEGISLATION","TRIAL"},C401)))&gt;0,1,0)</f>
        <v>0</v>
      </c>
      <c r="I401" s="1">
        <f>IF(SUMPRODUCT(--ISNUMBER(SEARCH({"LEADER"},C401)))&gt;0,1,0)</f>
        <v>0</v>
      </c>
      <c r="J401" t="str">
        <f t="shared" si="24"/>
        <v>2017</v>
      </c>
      <c r="K401" t="str">
        <f t="shared" si="25"/>
        <v>01</v>
      </c>
      <c r="L401" t="str">
        <f t="shared" si="26"/>
        <v>04</v>
      </c>
      <c r="M401" s="2">
        <f t="shared" si="27"/>
        <v>42739.322916666664</v>
      </c>
      <c r="N401" s="1">
        <f>IF(SUMPRODUCT(--ISNUMBER(SEARCH({"nasdaq.com","bloomberg.com","wsj.com","seekingalpha.com","valuewalk.com","reuters.com","forbes.com","marketwatch.com","investopedia.com","businessinsider.com","analystratings.com"},B401)))&gt;0,1,0)</f>
        <v>0</v>
      </c>
      <c r="O401" t="s">
        <v>1302</v>
      </c>
    </row>
    <row r="402" spans="1:15" x14ac:dyDescent="0.35">
      <c r="A402">
        <v>1.79558011049724</v>
      </c>
      <c r="B402" t="s">
        <v>66</v>
      </c>
      <c r="C402" t="s">
        <v>362</v>
      </c>
      <c r="D402">
        <v>20161208203000</v>
      </c>
      <c r="E402" s="1">
        <f>IF(SUMPRODUCT(--ISNUMBER(SEARCH({"ECON_EARNINGSREPORT","ECON_STOCKMARKET"},C402)))&gt;0,1,0)</f>
        <v>1</v>
      </c>
      <c r="F402" s="1">
        <f>IF(SUMPRODUCT(--ISNUMBER(SEARCH({"ENV_"},C402)))&gt;0,1,0)</f>
        <v>0</v>
      </c>
      <c r="G402" s="1">
        <f>IF(SUMPRODUCT(--ISNUMBER(SEARCH({"DISCRIMINATION","HARASSMENT","HATE_SPEECH","GENDER_VIOLENCE"},C402)))&gt;0,1,0)</f>
        <v>0</v>
      </c>
      <c r="H402" s="1">
        <f>IF(SUMPRODUCT(--ISNUMBER(SEARCH({"LEGALIZE","LEGISLATION","TRIAL"},C402)))&gt;0,1,0)</f>
        <v>0</v>
      </c>
      <c r="I402" s="1">
        <f>IF(SUMPRODUCT(--ISNUMBER(SEARCH({"LEADER"},C402)))&gt;0,1,0)</f>
        <v>1</v>
      </c>
      <c r="J402" t="str">
        <f t="shared" si="24"/>
        <v>2016</v>
      </c>
      <c r="K402" t="str">
        <f t="shared" si="25"/>
        <v>12</v>
      </c>
      <c r="L402" t="str">
        <f t="shared" si="26"/>
        <v>08</v>
      </c>
      <c r="M402" s="2">
        <f t="shared" si="27"/>
        <v>42712.854166666664</v>
      </c>
      <c r="N402" s="1">
        <f>IF(SUMPRODUCT(--ISNUMBER(SEARCH({"nasdaq.com","bloomberg.com","wsj.com","seekingalpha.com","valuewalk.com","reuters.com","forbes.com","marketwatch.com","investopedia.com","businessinsider.com","analystratings.com"},B402)))&gt;0,1,0)</f>
        <v>0</v>
      </c>
      <c r="O402" t="s">
        <v>1302</v>
      </c>
    </row>
    <row r="403" spans="1:15" x14ac:dyDescent="0.35">
      <c r="A403">
        <v>2.6666666666666701</v>
      </c>
      <c r="B403" t="s">
        <v>12</v>
      </c>
      <c r="C403" t="s">
        <v>363</v>
      </c>
      <c r="D403">
        <v>20161209164500</v>
      </c>
      <c r="E403" s="1">
        <f>IF(SUMPRODUCT(--ISNUMBER(SEARCH({"ECON_EARNINGSREPORT","ECON_STOCKMARKET"},C403)))&gt;0,1,0)</f>
        <v>0</v>
      </c>
      <c r="F403" s="1">
        <f>IF(SUMPRODUCT(--ISNUMBER(SEARCH({"ENV_"},C403)))&gt;0,1,0)</f>
        <v>0</v>
      </c>
      <c r="G403" s="1">
        <f>IF(SUMPRODUCT(--ISNUMBER(SEARCH({"DISCRIMINATION","HARASSMENT","HATE_SPEECH","GENDER_VIOLENCE"},C403)))&gt;0,1,0)</f>
        <v>0</v>
      </c>
      <c r="H403" s="1">
        <f>IF(SUMPRODUCT(--ISNUMBER(SEARCH({"LEGALIZE","LEGISLATION","TRIAL"},C403)))&gt;0,1,0)</f>
        <v>0</v>
      </c>
      <c r="I403" s="1">
        <f>IF(SUMPRODUCT(--ISNUMBER(SEARCH({"LEADER"},C403)))&gt;0,1,0)</f>
        <v>0</v>
      </c>
      <c r="J403" t="str">
        <f t="shared" si="24"/>
        <v>2016</v>
      </c>
      <c r="K403" t="str">
        <f t="shared" si="25"/>
        <v>12</v>
      </c>
      <c r="L403" t="str">
        <f t="shared" si="26"/>
        <v>09</v>
      </c>
      <c r="M403" s="2">
        <f t="shared" si="27"/>
        <v>42713.697916666664</v>
      </c>
      <c r="N403" s="1">
        <f>IF(SUMPRODUCT(--ISNUMBER(SEARCH({"nasdaq.com","bloomberg.com","wsj.com","seekingalpha.com","valuewalk.com","reuters.com","forbes.com","marketwatch.com","investopedia.com","businessinsider.com","analystratings.com"},B403)))&gt;0,1,0)</f>
        <v>1</v>
      </c>
      <c r="O403" t="s">
        <v>1302</v>
      </c>
    </row>
    <row r="404" spans="1:15" x14ac:dyDescent="0.35">
      <c r="A404">
        <v>2.3728813559322002</v>
      </c>
      <c r="B404" t="s">
        <v>31</v>
      </c>
      <c r="C404" t="s">
        <v>364</v>
      </c>
      <c r="D404">
        <v>20161208134500</v>
      </c>
      <c r="E404" s="1">
        <f>IF(SUMPRODUCT(--ISNUMBER(SEARCH({"ECON_EARNINGSREPORT","ECON_STOCKMARKET"},C404)))&gt;0,1,0)</f>
        <v>0</v>
      </c>
      <c r="F404" s="1">
        <f>IF(SUMPRODUCT(--ISNUMBER(SEARCH({"ENV_"},C404)))&gt;0,1,0)</f>
        <v>0</v>
      </c>
      <c r="G404" s="1">
        <f>IF(SUMPRODUCT(--ISNUMBER(SEARCH({"DISCRIMINATION","HARASSMENT","HATE_SPEECH","GENDER_VIOLENCE"},C404)))&gt;0,1,0)</f>
        <v>0</v>
      </c>
      <c r="H404" s="1">
        <f>IF(SUMPRODUCT(--ISNUMBER(SEARCH({"LEGALIZE","LEGISLATION","TRIAL"},C404)))&gt;0,1,0)</f>
        <v>0</v>
      </c>
      <c r="I404" s="1">
        <f>IF(SUMPRODUCT(--ISNUMBER(SEARCH({"LEADER"},C404)))&gt;0,1,0)</f>
        <v>0</v>
      </c>
      <c r="J404" t="str">
        <f t="shared" si="24"/>
        <v>2016</v>
      </c>
      <c r="K404" t="str">
        <f t="shared" si="25"/>
        <v>12</v>
      </c>
      <c r="L404" t="str">
        <f t="shared" si="26"/>
        <v>08</v>
      </c>
      <c r="M404" s="2">
        <f t="shared" si="27"/>
        <v>42712.572916666664</v>
      </c>
      <c r="N404" s="1">
        <f>IF(SUMPRODUCT(--ISNUMBER(SEARCH({"nasdaq.com","bloomberg.com","wsj.com","seekingalpha.com","valuewalk.com","reuters.com","forbes.com","marketwatch.com","investopedia.com","businessinsider.com","analystratings.com"},B404)))&gt;0,1,0)</f>
        <v>0</v>
      </c>
      <c r="O404" t="s">
        <v>1302</v>
      </c>
    </row>
    <row r="405" spans="1:15" x14ac:dyDescent="0.35">
      <c r="A405">
        <v>3.03272146847566</v>
      </c>
      <c r="B405" t="s">
        <v>97</v>
      </c>
      <c r="D405">
        <v>20161206174500</v>
      </c>
      <c r="E405" s="1">
        <f>IF(SUMPRODUCT(--ISNUMBER(SEARCH({"ECON_EARNINGSREPORT","ECON_STOCKMARKET"},C405)))&gt;0,1,0)</f>
        <v>0</v>
      </c>
      <c r="F405" s="1">
        <f>IF(SUMPRODUCT(--ISNUMBER(SEARCH({"ENV_"},C405)))&gt;0,1,0)</f>
        <v>0</v>
      </c>
      <c r="G405" s="1">
        <f>IF(SUMPRODUCT(--ISNUMBER(SEARCH({"DISCRIMINATION","HARASSMENT","HATE_SPEECH","GENDER_VIOLENCE"},C405)))&gt;0,1,0)</f>
        <v>0</v>
      </c>
      <c r="H405" s="1">
        <f>IF(SUMPRODUCT(--ISNUMBER(SEARCH({"LEGALIZE","LEGISLATION","TRIAL"},C405)))&gt;0,1,0)</f>
        <v>0</v>
      </c>
      <c r="I405" s="1">
        <f>IF(SUMPRODUCT(--ISNUMBER(SEARCH({"LEADER"},C405)))&gt;0,1,0)</f>
        <v>0</v>
      </c>
      <c r="J405" t="str">
        <f t="shared" si="24"/>
        <v>2016</v>
      </c>
      <c r="K405" t="str">
        <f t="shared" si="25"/>
        <v>12</v>
      </c>
      <c r="L405" t="str">
        <f t="shared" si="26"/>
        <v>06</v>
      </c>
      <c r="M405" s="2">
        <f t="shared" si="27"/>
        <v>42710.739583333336</v>
      </c>
      <c r="N405" s="1">
        <f>IF(SUMPRODUCT(--ISNUMBER(SEARCH({"nasdaq.com","bloomberg.com","wsj.com","seekingalpha.com","valuewalk.com","reuters.com","forbes.com","marketwatch.com","investopedia.com","businessinsider.com","analystratings.com"},B405)))&gt;0,1,0)</f>
        <v>0</v>
      </c>
      <c r="O405" t="s">
        <v>1302</v>
      </c>
    </row>
    <row r="406" spans="1:15" x14ac:dyDescent="0.35">
      <c r="A406">
        <v>2.9429797670141</v>
      </c>
      <c r="B406" t="s">
        <v>12</v>
      </c>
      <c r="C406" t="s">
        <v>365</v>
      </c>
      <c r="D406">
        <v>20170103174500</v>
      </c>
      <c r="E406" s="1">
        <f>IF(SUMPRODUCT(--ISNUMBER(SEARCH({"ECON_EARNINGSREPORT","ECON_STOCKMARKET"},C406)))&gt;0,1,0)</f>
        <v>1</v>
      </c>
      <c r="F406" s="1">
        <f>IF(SUMPRODUCT(--ISNUMBER(SEARCH({"ENV_"},C406)))&gt;0,1,0)</f>
        <v>1</v>
      </c>
      <c r="G406" s="1">
        <f>IF(SUMPRODUCT(--ISNUMBER(SEARCH({"DISCRIMINATION","HARASSMENT","HATE_SPEECH","GENDER_VIOLENCE"},C406)))&gt;0,1,0)</f>
        <v>0</v>
      </c>
      <c r="H406" s="1">
        <f>IF(SUMPRODUCT(--ISNUMBER(SEARCH({"LEGALIZE","LEGISLATION","TRIAL"},C406)))&gt;0,1,0)</f>
        <v>0</v>
      </c>
      <c r="I406" s="1">
        <f>IF(SUMPRODUCT(--ISNUMBER(SEARCH({"LEADER"},C406)))&gt;0,1,0)</f>
        <v>1</v>
      </c>
      <c r="J406" t="str">
        <f t="shared" si="24"/>
        <v>2017</v>
      </c>
      <c r="K406" t="str">
        <f t="shared" si="25"/>
        <v>01</v>
      </c>
      <c r="L406" t="str">
        <f t="shared" si="26"/>
        <v>03</v>
      </c>
      <c r="M406" s="2">
        <f t="shared" si="27"/>
        <v>42738.739583333336</v>
      </c>
      <c r="N406" s="1">
        <f>IF(SUMPRODUCT(--ISNUMBER(SEARCH({"nasdaq.com","bloomberg.com","wsj.com","seekingalpha.com","valuewalk.com","reuters.com","forbes.com","marketwatch.com","investopedia.com","businessinsider.com","analystratings.com"},B406)))&gt;0,1,0)</f>
        <v>1</v>
      </c>
      <c r="O406" t="s">
        <v>1302</v>
      </c>
    </row>
    <row r="407" spans="1:15" x14ac:dyDescent="0.35">
      <c r="A407">
        <v>1.3793103448275901</v>
      </c>
      <c r="B407" t="s">
        <v>23</v>
      </c>
      <c r="C407" t="s">
        <v>366</v>
      </c>
      <c r="D407">
        <v>20161124220000</v>
      </c>
      <c r="E407" s="1">
        <f>IF(SUMPRODUCT(--ISNUMBER(SEARCH({"ECON_EARNINGSREPORT","ECON_STOCKMARKET"},C407)))&gt;0,1,0)</f>
        <v>0</v>
      </c>
      <c r="F407" s="1">
        <f>IF(SUMPRODUCT(--ISNUMBER(SEARCH({"ENV_"},C407)))&gt;0,1,0)</f>
        <v>0</v>
      </c>
      <c r="G407" s="1">
        <f>IF(SUMPRODUCT(--ISNUMBER(SEARCH({"DISCRIMINATION","HARASSMENT","HATE_SPEECH","GENDER_VIOLENCE"},C407)))&gt;0,1,0)</f>
        <v>0</v>
      </c>
      <c r="H407" s="1">
        <f>IF(SUMPRODUCT(--ISNUMBER(SEARCH({"LEGALIZE","LEGISLATION","TRIAL"},C407)))&gt;0,1,0)</f>
        <v>0</v>
      </c>
      <c r="I407" s="1">
        <f>IF(SUMPRODUCT(--ISNUMBER(SEARCH({"LEADER"},C407)))&gt;0,1,0)</f>
        <v>0</v>
      </c>
      <c r="J407" t="str">
        <f t="shared" si="24"/>
        <v>2016</v>
      </c>
      <c r="K407" t="str">
        <f t="shared" si="25"/>
        <v>11</v>
      </c>
      <c r="L407" t="str">
        <f t="shared" si="26"/>
        <v>24</v>
      </c>
      <c r="M407" s="2">
        <f t="shared" si="27"/>
        <v>42698.916666666664</v>
      </c>
      <c r="N407" s="1">
        <f>IF(SUMPRODUCT(--ISNUMBER(SEARCH({"nasdaq.com","bloomberg.com","wsj.com","seekingalpha.com","valuewalk.com","reuters.com","forbes.com","marketwatch.com","investopedia.com","businessinsider.com","analystratings.com"},B407)))&gt;0,1,0)</f>
        <v>0</v>
      </c>
      <c r="O407" t="s">
        <v>1302</v>
      </c>
    </row>
    <row r="408" spans="1:15" x14ac:dyDescent="0.35">
      <c r="A408">
        <v>1.0162601626016301</v>
      </c>
      <c r="B408" t="s">
        <v>56</v>
      </c>
      <c r="C408" t="s">
        <v>367</v>
      </c>
      <c r="D408">
        <v>20161208161500</v>
      </c>
      <c r="E408" s="1">
        <f>IF(SUMPRODUCT(--ISNUMBER(SEARCH({"ECON_EARNINGSREPORT","ECON_STOCKMARKET"},C408)))&gt;0,1,0)</f>
        <v>1</v>
      </c>
      <c r="F408" s="1">
        <f>IF(SUMPRODUCT(--ISNUMBER(SEARCH({"ENV_"},C408)))&gt;0,1,0)</f>
        <v>0</v>
      </c>
      <c r="G408" s="1">
        <f>IF(SUMPRODUCT(--ISNUMBER(SEARCH({"DISCRIMINATION","HARASSMENT","HATE_SPEECH","GENDER_VIOLENCE"},C408)))&gt;0,1,0)</f>
        <v>0</v>
      </c>
      <c r="H408" s="1">
        <f>IF(SUMPRODUCT(--ISNUMBER(SEARCH({"LEGALIZE","LEGISLATION","TRIAL"},C408)))&gt;0,1,0)</f>
        <v>0</v>
      </c>
      <c r="I408" s="1">
        <f>IF(SUMPRODUCT(--ISNUMBER(SEARCH({"LEADER"},C408)))&gt;0,1,0)</f>
        <v>0</v>
      </c>
      <c r="J408" t="str">
        <f t="shared" si="24"/>
        <v>2016</v>
      </c>
      <c r="K408" t="str">
        <f t="shared" si="25"/>
        <v>12</v>
      </c>
      <c r="L408" t="str">
        <f t="shared" si="26"/>
        <v>08</v>
      </c>
      <c r="M408" s="2">
        <f t="shared" si="27"/>
        <v>42712.677083333336</v>
      </c>
      <c r="N408" s="1">
        <f>IF(SUMPRODUCT(--ISNUMBER(SEARCH({"nasdaq.com","bloomberg.com","wsj.com","seekingalpha.com","valuewalk.com","reuters.com","forbes.com","marketwatch.com","investopedia.com","businessinsider.com","analystratings.com"},B408)))&gt;0,1,0)</f>
        <v>0</v>
      </c>
      <c r="O408" t="s">
        <v>1302</v>
      </c>
    </row>
    <row r="409" spans="1:15" x14ac:dyDescent="0.35">
      <c r="A409">
        <v>3.5422343324250698</v>
      </c>
      <c r="B409" t="s">
        <v>46</v>
      </c>
      <c r="C409" t="s">
        <v>368</v>
      </c>
      <c r="D409">
        <v>20170104154500</v>
      </c>
      <c r="E409" s="1">
        <f>IF(SUMPRODUCT(--ISNUMBER(SEARCH({"ECON_EARNINGSREPORT","ECON_STOCKMARKET"},C409)))&gt;0,1,0)</f>
        <v>0</v>
      </c>
      <c r="F409" s="1">
        <f>IF(SUMPRODUCT(--ISNUMBER(SEARCH({"ENV_"},C409)))&gt;0,1,0)</f>
        <v>0</v>
      </c>
      <c r="G409" s="1">
        <f>IF(SUMPRODUCT(--ISNUMBER(SEARCH({"DISCRIMINATION","HARASSMENT","HATE_SPEECH","GENDER_VIOLENCE"},C409)))&gt;0,1,0)</f>
        <v>0</v>
      </c>
      <c r="H409" s="1">
        <f>IF(SUMPRODUCT(--ISNUMBER(SEARCH({"LEGALIZE","LEGISLATION","TRIAL"},C409)))&gt;0,1,0)</f>
        <v>0</v>
      </c>
      <c r="I409" s="1">
        <f>IF(SUMPRODUCT(--ISNUMBER(SEARCH({"LEADER"},C409)))&gt;0,1,0)</f>
        <v>0</v>
      </c>
      <c r="J409" t="str">
        <f t="shared" si="24"/>
        <v>2017</v>
      </c>
      <c r="K409" t="str">
        <f t="shared" si="25"/>
        <v>01</v>
      </c>
      <c r="L409" t="str">
        <f t="shared" si="26"/>
        <v>04</v>
      </c>
      <c r="M409" s="2">
        <f t="shared" si="27"/>
        <v>42739.65625</v>
      </c>
      <c r="N409" s="1">
        <f>IF(SUMPRODUCT(--ISNUMBER(SEARCH({"nasdaq.com","bloomberg.com","wsj.com","seekingalpha.com","valuewalk.com","reuters.com","forbes.com","marketwatch.com","investopedia.com","businessinsider.com","analystratings.com"},B409)))&gt;0,1,0)</f>
        <v>0</v>
      </c>
      <c r="O409" t="s">
        <v>1302</v>
      </c>
    </row>
    <row r="410" spans="1:15" x14ac:dyDescent="0.35">
      <c r="A410">
        <v>2.6607538802660802</v>
      </c>
      <c r="B410" t="s">
        <v>31</v>
      </c>
      <c r="D410">
        <v>20161129204500</v>
      </c>
      <c r="E410" s="1">
        <f>IF(SUMPRODUCT(--ISNUMBER(SEARCH({"ECON_EARNINGSREPORT","ECON_STOCKMARKET"},C410)))&gt;0,1,0)</f>
        <v>0</v>
      </c>
      <c r="F410" s="1">
        <f>IF(SUMPRODUCT(--ISNUMBER(SEARCH({"ENV_"},C410)))&gt;0,1,0)</f>
        <v>0</v>
      </c>
      <c r="G410" s="1">
        <f>IF(SUMPRODUCT(--ISNUMBER(SEARCH({"DISCRIMINATION","HARASSMENT","HATE_SPEECH","GENDER_VIOLENCE"},C410)))&gt;0,1,0)</f>
        <v>0</v>
      </c>
      <c r="H410" s="1">
        <f>IF(SUMPRODUCT(--ISNUMBER(SEARCH({"LEGALIZE","LEGISLATION","TRIAL"},C410)))&gt;0,1,0)</f>
        <v>0</v>
      </c>
      <c r="I410" s="1">
        <f>IF(SUMPRODUCT(--ISNUMBER(SEARCH({"LEADER"},C410)))&gt;0,1,0)</f>
        <v>0</v>
      </c>
      <c r="J410" t="str">
        <f t="shared" si="24"/>
        <v>2016</v>
      </c>
      <c r="K410" t="str">
        <f t="shared" si="25"/>
        <v>11</v>
      </c>
      <c r="L410" t="str">
        <f t="shared" si="26"/>
        <v>29</v>
      </c>
      <c r="M410" s="2">
        <f t="shared" si="27"/>
        <v>42703.864583333336</v>
      </c>
      <c r="N410" s="1">
        <f>IF(SUMPRODUCT(--ISNUMBER(SEARCH({"nasdaq.com","bloomberg.com","wsj.com","seekingalpha.com","valuewalk.com","reuters.com","forbes.com","marketwatch.com","investopedia.com","businessinsider.com","analystratings.com"},B410)))&gt;0,1,0)</f>
        <v>0</v>
      </c>
      <c r="O410" t="s">
        <v>1302</v>
      </c>
    </row>
    <row r="411" spans="1:15" x14ac:dyDescent="0.35">
      <c r="A411">
        <v>2.2727272727272698</v>
      </c>
      <c r="B411" t="s">
        <v>98</v>
      </c>
      <c r="D411">
        <v>20161130033000</v>
      </c>
      <c r="E411" s="1">
        <f>IF(SUMPRODUCT(--ISNUMBER(SEARCH({"ECON_EARNINGSREPORT","ECON_STOCKMARKET"},C411)))&gt;0,1,0)</f>
        <v>0</v>
      </c>
      <c r="F411" s="1">
        <f>IF(SUMPRODUCT(--ISNUMBER(SEARCH({"ENV_"},C411)))&gt;0,1,0)</f>
        <v>0</v>
      </c>
      <c r="G411" s="1">
        <f>IF(SUMPRODUCT(--ISNUMBER(SEARCH({"DISCRIMINATION","HARASSMENT","HATE_SPEECH","GENDER_VIOLENCE"},C411)))&gt;0,1,0)</f>
        <v>0</v>
      </c>
      <c r="H411" s="1">
        <f>IF(SUMPRODUCT(--ISNUMBER(SEARCH({"LEGALIZE","LEGISLATION","TRIAL"},C411)))&gt;0,1,0)</f>
        <v>0</v>
      </c>
      <c r="I411" s="1">
        <f>IF(SUMPRODUCT(--ISNUMBER(SEARCH({"LEADER"},C411)))&gt;0,1,0)</f>
        <v>0</v>
      </c>
      <c r="J411" t="str">
        <f t="shared" si="24"/>
        <v>2016</v>
      </c>
      <c r="K411" t="str">
        <f t="shared" si="25"/>
        <v>11</v>
      </c>
      <c r="L411" t="str">
        <f t="shared" si="26"/>
        <v>30</v>
      </c>
      <c r="M411" s="2">
        <f t="shared" si="27"/>
        <v>42704.145833333336</v>
      </c>
      <c r="N411" s="1">
        <f>IF(SUMPRODUCT(--ISNUMBER(SEARCH({"nasdaq.com","bloomberg.com","wsj.com","seekingalpha.com","valuewalk.com","reuters.com","forbes.com","marketwatch.com","investopedia.com","businessinsider.com","analystratings.com"},B411)))&gt;0,1,0)</f>
        <v>0</v>
      </c>
      <c r="O411" t="s">
        <v>1302</v>
      </c>
    </row>
    <row r="412" spans="1:15" x14ac:dyDescent="0.35">
      <c r="A412">
        <v>0.93370681605975703</v>
      </c>
      <c r="B412" t="s">
        <v>78</v>
      </c>
      <c r="D412">
        <v>20170104183000</v>
      </c>
      <c r="E412" s="1">
        <f>IF(SUMPRODUCT(--ISNUMBER(SEARCH({"ECON_EARNINGSREPORT","ECON_STOCKMARKET"},C412)))&gt;0,1,0)</f>
        <v>0</v>
      </c>
      <c r="F412" s="1">
        <f>IF(SUMPRODUCT(--ISNUMBER(SEARCH({"ENV_"},C412)))&gt;0,1,0)</f>
        <v>0</v>
      </c>
      <c r="G412" s="1">
        <f>IF(SUMPRODUCT(--ISNUMBER(SEARCH({"DISCRIMINATION","HARASSMENT","HATE_SPEECH","GENDER_VIOLENCE"},C412)))&gt;0,1,0)</f>
        <v>0</v>
      </c>
      <c r="H412" s="1">
        <f>IF(SUMPRODUCT(--ISNUMBER(SEARCH({"LEGALIZE","LEGISLATION","TRIAL"},C412)))&gt;0,1,0)</f>
        <v>0</v>
      </c>
      <c r="I412" s="1">
        <f>IF(SUMPRODUCT(--ISNUMBER(SEARCH({"LEADER"},C412)))&gt;0,1,0)</f>
        <v>0</v>
      </c>
      <c r="J412" t="str">
        <f t="shared" si="24"/>
        <v>2017</v>
      </c>
      <c r="K412" t="str">
        <f t="shared" si="25"/>
        <v>01</v>
      </c>
      <c r="L412" t="str">
        <f t="shared" si="26"/>
        <v>04</v>
      </c>
      <c r="M412" s="2">
        <f t="shared" si="27"/>
        <v>42739.770833333336</v>
      </c>
      <c r="N412" s="1">
        <f>IF(SUMPRODUCT(--ISNUMBER(SEARCH({"nasdaq.com","bloomberg.com","wsj.com","seekingalpha.com","valuewalk.com","reuters.com","forbes.com","marketwatch.com","investopedia.com","businessinsider.com","analystratings.com"},B412)))&gt;0,1,0)</f>
        <v>1</v>
      </c>
      <c r="O412" t="s">
        <v>1302</v>
      </c>
    </row>
    <row r="413" spans="1:15" x14ac:dyDescent="0.35">
      <c r="A413">
        <v>3.60205831903945</v>
      </c>
      <c r="B413" t="s">
        <v>155</v>
      </c>
      <c r="D413">
        <v>20161130193000</v>
      </c>
      <c r="E413" s="1">
        <f>IF(SUMPRODUCT(--ISNUMBER(SEARCH({"ECON_EARNINGSREPORT","ECON_STOCKMARKET"},C413)))&gt;0,1,0)</f>
        <v>0</v>
      </c>
      <c r="F413" s="1">
        <f>IF(SUMPRODUCT(--ISNUMBER(SEARCH({"ENV_"},C413)))&gt;0,1,0)</f>
        <v>0</v>
      </c>
      <c r="G413" s="1">
        <f>IF(SUMPRODUCT(--ISNUMBER(SEARCH({"DISCRIMINATION","HARASSMENT","HATE_SPEECH","GENDER_VIOLENCE"},C413)))&gt;0,1,0)</f>
        <v>0</v>
      </c>
      <c r="H413" s="1">
        <f>IF(SUMPRODUCT(--ISNUMBER(SEARCH({"LEGALIZE","LEGISLATION","TRIAL"},C413)))&gt;0,1,0)</f>
        <v>0</v>
      </c>
      <c r="I413" s="1">
        <f>IF(SUMPRODUCT(--ISNUMBER(SEARCH({"LEADER"},C413)))&gt;0,1,0)</f>
        <v>0</v>
      </c>
      <c r="J413" t="str">
        <f t="shared" si="24"/>
        <v>2016</v>
      </c>
      <c r="K413" t="str">
        <f t="shared" si="25"/>
        <v>11</v>
      </c>
      <c r="L413" t="str">
        <f t="shared" si="26"/>
        <v>30</v>
      </c>
      <c r="M413" s="2">
        <f t="shared" si="27"/>
        <v>42704.8125</v>
      </c>
      <c r="N413" s="1">
        <f>IF(SUMPRODUCT(--ISNUMBER(SEARCH({"nasdaq.com","bloomberg.com","wsj.com","seekingalpha.com","valuewalk.com","reuters.com","forbes.com","marketwatch.com","investopedia.com","businessinsider.com","analystratings.com"},B413)))&gt;0,1,0)</f>
        <v>0</v>
      </c>
      <c r="O413" t="s">
        <v>1302</v>
      </c>
    </row>
    <row r="414" spans="1:15" x14ac:dyDescent="0.35">
      <c r="A414">
        <v>2.7075812274368198</v>
      </c>
      <c r="B414" t="s">
        <v>34</v>
      </c>
      <c r="D414">
        <v>20161129211500</v>
      </c>
      <c r="E414" s="1">
        <f>IF(SUMPRODUCT(--ISNUMBER(SEARCH({"ECON_EARNINGSREPORT","ECON_STOCKMARKET"},C414)))&gt;0,1,0)</f>
        <v>0</v>
      </c>
      <c r="F414" s="1">
        <f>IF(SUMPRODUCT(--ISNUMBER(SEARCH({"ENV_"},C414)))&gt;0,1,0)</f>
        <v>0</v>
      </c>
      <c r="G414" s="1">
        <f>IF(SUMPRODUCT(--ISNUMBER(SEARCH({"DISCRIMINATION","HARASSMENT","HATE_SPEECH","GENDER_VIOLENCE"},C414)))&gt;0,1,0)</f>
        <v>0</v>
      </c>
      <c r="H414" s="1">
        <f>IF(SUMPRODUCT(--ISNUMBER(SEARCH({"LEGALIZE","LEGISLATION","TRIAL"},C414)))&gt;0,1,0)</f>
        <v>0</v>
      </c>
      <c r="I414" s="1">
        <f>IF(SUMPRODUCT(--ISNUMBER(SEARCH({"LEADER"},C414)))&gt;0,1,0)</f>
        <v>0</v>
      </c>
      <c r="J414" t="str">
        <f t="shared" si="24"/>
        <v>2016</v>
      </c>
      <c r="K414" t="str">
        <f t="shared" si="25"/>
        <v>11</v>
      </c>
      <c r="L414" t="str">
        <f t="shared" si="26"/>
        <v>29</v>
      </c>
      <c r="M414" s="2">
        <f t="shared" si="27"/>
        <v>42703.885416666664</v>
      </c>
      <c r="N414" s="1">
        <f>IF(SUMPRODUCT(--ISNUMBER(SEARCH({"nasdaq.com","bloomberg.com","wsj.com","seekingalpha.com","valuewalk.com","reuters.com","forbes.com","marketwatch.com","investopedia.com","businessinsider.com","analystratings.com"},B414)))&gt;0,1,0)</f>
        <v>0</v>
      </c>
      <c r="O414" t="s">
        <v>1302</v>
      </c>
    </row>
    <row r="415" spans="1:15" x14ac:dyDescent="0.35">
      <c r="A415">
        <v>-0.51546391752577403</v>
      </c>
      <c r="B415" t="s">
        <v>18</v>
      </c>
      <c r="D415">
        <v>20161220001500</v>
      </c>
      <c r="E415" s="1">
        <f>IF(SUMPRODUCT(--ISNUMBER(SEARCH({"ECON_EARNINGSREPORT","ECON_STOCKMARKET"},C415)))&gt;0,1,0)</f>
        <v>0</v>
      </c>
      <c r="F415" s="1">
        <f>IF(SUMPRODUCT(--ISNUMBER(SEARCH({"ENV_"},C415)))&gt;0,1,0)</f>
        <v>0</v>
      </c>
      <c r="G415" s="1">
        <f>IF(SUMPRODUCT(--ISNUMBER(SEARCH({"DISCRIMINATION","HARASSMENT","HATE_SPEECH","GENDER_VIOLENCE"},C415)))&gt;0,1,0)</f>
        <v>0</v>
      </c>
      <c r="H415" s="1">
        <f>IF(SUMPRODUCT(--ISNUMBER(SEARCH({"LEGALIZE","LEGISLATION","TRIAL"},C415)))&gt;0,1,0)</f>
        <v>0</v>
      </c>
      <c r="I415" s="1">
        <f>IF(SUMPRODUCT(--ISNUMBER(SEARCH({"LEADER"},C415)))&gt;0,1,0)</f>
        <v>0</v>
      </c>
      <c r="J415" t="str">
        <f t="shared" si="24"/>
        <v>2016</v>
      </c>
      <c r="K415" t="str">
        <f t="shared" si="25"/>
        <v>12</v>
      </c>
      <c r="L415" t="str">
        <f t="shared" si="26"/>
        <v>20</v>
      </c>
      <c r="M415" s="2">
        <f t="shared" si="27"/>
        <v>42724.010416666664</v>
      </c>
      <c r="N415" s="1">
        <f>IF(SUMPRODUCT(--ISNUMBER(SEARCH({"nasdaq.com","bloomberg.com","wsj.com","seekingalpha.com","valuewalk.com","reuters.com","forbes.com","marketwatch.com","investopedia.com","businessinsider.com","analystratings.com"},B415)))&gt;0,1,0)</f>
        <v>1</v>
      </c>
      <c r="O415" t="s">
        <v>1302</v>
      </c>
    </row>
    <row r="416" spans="1:15" x14ac:dyDescent="0.35">
      <c r="A416">
        <v>0.19157088122605401</v>
      </c>
      <c r="B416" t="s">
        <v>12</v>
      </c>
      <c r="C416" t="s">
        <v>369</v>
      </c>
      <c r="D416">
        <v>20170103204500</v>
      </c>
      <c r="E416" s="1">
        <f>IF(SUMPRODUCT(--ISNUMBER(SEARCH({"ECON_EARNINGSREPORT","ECON_STOCKMARKET"},C416)))&gt;0,1,0)</f>
        <v>1</v>
      </c>
      <c r="F416" s="1">
        <f>IF(SUMPRODUCT(--ISNUMBER(SEARCH({"ENV_"},C416)))&gt;0,1,0)</f>
        <v>0</v>
      </c>
      <c r="G416" s="1">
        <f>IF(SUMPRODUCT(--ISNUMBER(SEARCH({"DISCRIMINATION","HARASSMENT","HATE_SPEECH","GENDER_VIOLENCE"},C416)))&gt;0,1,0)</f>
        <v>0</v>
      </c>
      <c r="H416" s="1">
        <f>IF(SUMPRODUCT(--ISNUMBER(SEARCH({"LEGALIZE","LEGISLATION","TRIAL"},C416)))&gt;0,1,0)</f>
        <v>0</v>
      </c>
      <c r="I416" s="1">
        <f>IF(SUMPRODUCT(--ISNUMBER(SEARCH({"LEADER"},C416)))&gt;0,1,0)</f>
        <v>0</v>
      </c>
      <c r="J416" t="str">
        <f t="shared" si="24"/>
        <v>2017</v>
      </c>
      <c r="K416" t="str">
        <f t="shared" si="25"/>
        <v>01</v>
      </c>
      <c r="L416" t="str">
        <f t="shared" si="26"/>
        <v>03</v>
      </c>
      <c r="M416" s="2">
        <f t="shared" si="27"/>
        <v>42738.864583333336</v>
      </c>
      <c r="N416" s="1">
        <f>IF(SUMPRODUCT(--ISNUMBER(SEARCH({"nasdaq.com","bloomberg.com","wsj.com","seekingalpha.com","valuewalk.com","reuters.com","forbes.com","marketwatch.com","investopedia.com","businessinsider.com","analystratings.com"},B416)))&gt;0,1,0)</f>
        <v>1</v>
      </c>
      <c r="O416" t="s">
        <v>1302</v>
      </c>
    </row>
    <row r="417" spans="1:15" x14ac:dyDescent="0.35">
      <c r="A417">
        <v>0.80808080808080796</v>
      </c>
      <c r="B417" t="s">
        <v>269</v>
      </c>
      <c r="D417">
        <v>20161204133000</v>
      </c>
      <c r="E417" s="1">
        <f>IF(SUMPRODUCT(--ISNUMBER(SEARCH({"ECON_EARNINGSREPORT","ECON_STOCKMARKET"},C417)))&gt;0,1,0)</f>
        <v>0</v>
      </c>
      <c r="F417" s="1">
        <f>IF(SUMPRODUCT(--ISNUMBER(SEARCH({"ENV_"},C417)))&gt;0,1,0)</f>
        <v>0</v>
      </c>
      <c r="G417" s="1">
        <f>IF(SUMPRODUCT(--ISNUMBER(SEARCH({"DISCRIMINATION","HARASSMENT","HATE_SPEECH","GENDER_VIOLENCE"},C417)))&gt;0,1,0)</f>
        <v>0</v>
      </c>
      <c r="H417" s="1">
        <f>IF(SUMPRODUCT(--ISNUMBER(SEARCH({"LEGALIZE","LEGISLATION","TRIAL"},C417)))&gt;0,1,0)</f>
        <v>0</v>
      </c>
      <c r="I417" s="1">
        <f>IF(SUMPRODUCT(--ISNUMBER(SEARCH({"LEADER"},C417)))&gt;0,1,0)</f>
        <v>0</v>
      </c>
      <c r="J417" t="str">
        <f t="shared" si="24"/>
        <v>2016</v>
      </c>
      <c r="K417" t="str">
        <f t="shared" si="25"/>
        <v>12</v>
      </c>
      <c r="L417" t="str">
        <f t="shared" si="26"/>
        <v>04</v>
      </c>
      <c r="M417" s="2">
        <f t="shared" si="27"/>
        <v>42708.5625</v>
      </c>
      <c r="N417" s="1">
        <f>IF(SUMPRODUCT(--ISNUMBER(SEARCH({"nasdaq.com","bloomberg.com","wsj.com","seekingalpha.com","valuewalk.com","reuters.com","forbes.com","marketwatch.com","investopedia.com","businessinsider.com","analystratings.com"},B417)))&gt;0,1,0)</f>
        <v>0</v>
      </c>
      <c r="O417" t="s">
        <v>1302</v>
      </c>
    </row>
    <row r="418" spans="1:15" x14ac:dyDescent="0.35">
      <c r="A418">
        <v>-1.9</v>
      </c>
      <c r="B418" t="s">
        <v>125</v>
      </c>
      <c r="D418">
        <v>20161209170000</v>
      </c>
      <c r="E418" s="1">
        <f>IF(SUMPRODUCT(--ISNUMBER(SEARCH({"ECON_EARNINGSREPORT","ECON_STOCKMARKET"},C418)))&gt;0,1,0)</f>
        <v>0</v>
      </c>
      <c r="F418" s="1">
        <f>IF(SUMPRODUCT(--ISNUMBER(SEARCH({"ENV_"},C418)))&gt;0,1,0)</f>
        <v>0</v>
      </c>
      <c r="G418" s="1">
        <f>IF(SUMPRODUCT(--ISNUMBER(SEARCH({"DISCRIMINATION","HARASSMENT","HATE_SPEECH","GENDER_VIOLENCE"},C418)))&gt;0,1,0)</f>
        <v>0</v>
      </c>
      <c r="H418" s="1">
        <f>IF(SUMPRODUCT(--ISNUMBER(SEARCH({"LEGALIZE","LEGISLATION","TRIAL"},C418)))&gt;0,1,0)</f>
        <v>0</v>
      </c>
      <c r="I418" s="1">
        <f>IF(SUMPRODUCT(--ISNUMBER(SEARCH({"LEADER"},C418)))&gt;0,1,0)</f>
        <v>0</v>
      </c>
      <c r="J418" t="str">
        <f t="shared" si="24"/>
        <v>2016</v>
      </c>
      <c r="K418" t="str">
        <f t="shared" si="25"/>
        <v>12</v>
      </c>
      <c r="L418" t="str">
        <f t="shared" si="26"/>
        <v>09</v>
      </c>
      <c r="M418" s="2">
        <f t="shared" si="27"/>
        <v>42713.708333333336</v>
      </c>
      <c r="N418" s="1">
        <f>IF(SUMPRODUCT(--ISNUMBER(SEARCH({"nasdaq.com","bloomberg.com","wsj.com","seekingalpha.com","valuewalk.com","reuters.com","forbes.com","marketwatch.com","investopedia.com","businessinsider.com","analystratings.com"},B418)))&gt;0,1,0)</f>
        <v>0</v>
      </c>
      <c r="O418" t="s">
        <v>1302</v>
      </c>
    </row>
    <row r="419" spans="1:15" x14ac:dyDescent="0.35">
      <c r="A419">
        <v>-0.34722222222222099</v>
      </c>
      <c r="B419" t="s">
        <v>4</v>
      </c>
      <c r="C419" t="s">
        <v>5</v>
      </c>
      <c r="D419">
        <v>20161208213000</v>
      </c>
      <c r="E419" s="1">
        <f>IF(SUMPRODUCT(--ISNUMBER(SEARCH({"ECON_EARNINGSREPORT","ECON_STOCKMARKET"},C419)))&gt;0,1,0)</f>
        <v>1</v>
      </c>
      <c r="F419" s="1">
        <f>IF(SUMPRODUCT(--ISNUMBER(SEARCH({"ENV_"},C419)))&gt;0,1,0)</f>
        <v>0</v>
      </c>
      <c r="G419" s="1">
        <f>IF(SUMPRODUCT(--ISNUMBER(SEARCH({"DISCRIMINATION","HARASSMENT","HATE_SPEECH","GENDER_VIOLENCE"},C419)))&gt;0,1,0)</f>
        <v>0</v>
      </c>
      <c r="H419" s="1">
        <f>IF(SUMPRODUCT(--ISNUMBER(SEARCH({"LEGALIZE","LEGISLATION","TRIAL"},C419)))&gt;0,1,0)</f>
        <v>0</v>
      </c>
      <c r="I419" s="1">
        <f>IF(SUMPRODUCT(--ISNUMBER(SEARCH({"LEADER"},C419)))&gt;0,1,0)</f>
        <v>0</v>
      </c>
      <c r="J419" t="str">
        <f t="shared" si="24"/>
        <v>2016</v>
      </c>
      <c r="K419" t="str">
        <f t="shared" si="25"/>
        <v>12</v>
      </c>
      <c r="L419" t="str">
        <f t="shared" si="26"/>
        <v>08</v>
      </c>
      <c r="M419" s="2">
        <f t="shared" si="27"/>
        <v>42712.895833333336</v>
      </c>
      <c r="N419" s="1">
        <f>IF(SUMPRODUCT(--ISNUMBER(SEARCH({"nasdaq.com","bloomberg.com","wsj.com","seekingalpha.com","valuewalk.com","reuters.com","forbes.com","marketwatch.com","investopedia.com","businessinsider.com","analystratings.com"},B419)))&gt;0,1,0)</f>
        <v>0</v>
      </c>
      <c r="O419" t="s">
        <v>1302</v>
      </c>
    </row>
    <row r="420" spans="1:15" x14ac:dyDescent="0.35">
      <c r="A420">
        <v>-2.6997840172786201</v>
      </c>
      <c r="B420" t="s">
        <v>12</v>
      </c>
      <c r="C420" t="s">
        <v>370</v>
      </c>
      <c r="D420">
        <v>20161208181500</v>
      </c>
      <c r="E420" s="1">
        <f>IF(SUMPRODUCT(--ISNUMBER(SEARCH({"ECON_EARNINGSREPORT","ECON_STOCKMARKET"},C420)))&gt;0,1,0)</f>
        <v>1</v>
      </c>
      <c r="F420" s="1">
        <f>IF(SUMPRODUCT(--ISNUMBER(SEARCH({"ENV_"},C420)))&gt;0,1,0)</f>
        <v>0</v>
      </c>
      <c r="G420" s="1">
        <f>IF(SUMPRODUCT(--ISNUMBER(SEARCH({"DISCRIMINATION","HARASSMENT","HATE_SPEECH","GENDER_VIOLENCE"},C420)))&gt;0,1,0)</f>
        <v>0</v>
      </c>
      <c r="H420" s="1">
        <f>IF(SUMPRODUCT(--ISNUMBER(SEARCH({"LEGALIZE","LEGISLATION","TRIAL"},C420)))&gt;0,1,0)</f>
        <v>0</v>
      </c>
      <c r="I420" s="1">
        <f>IF(SUMPRODUCT(--ISNUMBER(SEARCH({"LEADER"},C420)))&gt;0,1,0)</f>
        <v>0</v>
      </c>
      <c r="J420" t="str">
        <f t="shared" si="24"/>
        <v>2016</v>
      </c>
      <c r="K420" t="str">
        <f t="shared" si="25"/>
        <v>12</v>
      </c>
      <c r="L420" t="str">
        <f t="shared" si="26"/>
        <v>08</v>
      </c>
      <c r="M420" s="2">
        <f t="shared" si="27"/>
        <v>42712.760416666664</v>
      </c>
      <c r="N420" s="1">
        <f>IF(SUMPRODUCT(--ISNUMBER(SEARCH({"nasdaq.com","bloomberg.com","wsj.com","seekingalpha.com","valuewalk.com","reuters.com","forbes.com","marketwatch.com","investopedia.com","businessinsider.com","analystratings.com"},B420)))&gt;0,1,0)</f>
        <v>1</v>
      </c>
      <c r="O420" t="s">
        <v>1302</v>
      </c>
    </row>
    <row r="421" spans="1:15" x14ac:dyDescent="0.35">
      <c r="A421">
        <v>0.62266500622665</v>
      </c>
      <c r="B421" t="s">
        <v>66</v>
      </c>
      <c r="C421" t="s">
        <v>371</v>
      </c>
      <c r="D421">
        <v>20170106181500</v>
      </c>
      <c r="E421" s="1">
        <f>IF(SUMPRODUCT(--ISNUMBER(SEARCH({"ECON_EARNINGSREPORT","ECON_STOCKMARKET"},C421)))&gt;0,1,0)</f>
        <v>1</v>
      </c>
      <c r="F421" s="1">
        <f>IF(SUMPRODUCT(--ISNUMBER(SEARCH({"ENV_"},C421)))&gt;0,1,0)</f>
        <v>0</v>
      </c>
      <c r="G421" s="1">
        <f>IF(SUMPRODUCT(--ISNUMBER(SEARCH({"DISCRIMINATION","HARASSMENT","HATE_SPEECH","GENDER_VIOLENCE"},C421)))&gt;0,1,0)</f>
        <v>0</v>
      </c>
      <c r="H421" s="1">
        <f>IF(SUMPRODUCT(--ISNUMBER(SEARCH({"LEGALIZE","LEGISLATION","TRIAL"},C421)))&gt;0,1,0)</f>
        <v>0</v>
      </c>
      <c r="I421" s="1">
        <f>IF(SUMPRODUCT(--ISNUMBER(SEARCH({"LEADER"},C421)))&gt;0,1,0)</f>
        <v>0</v>
      </c>
      <c r="J421" t="str">
        <f t="shared" si="24"/>
        <v>2017</v>
      </c>
      <c r="K421" t="str">
        <f t="shared" si="25"/>
        <v>01</v>
      </c>
      <c r="L421" t="str">
        <f t="shared" si="26"/>
        <v>06</v>
      </c>
      <c r="M421" s="2">
        <f t="shared" si="27"/>
        <v>42741.760416666664</v>
      </c>
      <c r="N421" s="1">
        <f>IF(SUMPRODUCT(--ISNUMBER(SEARCH({"nasdaq.com","bloomberg.com","wsj.com","seekingalpha.com","valuewalk.com","reuters.com","forbes.com","marketwatch.com","investopedia.com","businessinsider.com","analystratings.com"},B421)))&gt;0,1,0)</f>
        <v>0</v>
      </c>
      <c r="O421" t="s">
        <v>1302</v>
      </c>
    </row>
    <row r="422" spans="1:15" x14ac:dyDescent="0.35">
      <c r="A422">
        <v>-0.35778175313059002</v>
      </c>
      <c r="B422" t="s">
        <v>372</v>
      </c>
      <c r="D422">
        <v>20161208121500</v>
      </c>
      <c r="E422" s="1">
        <f>IF(SUMPRODUCT(--ISNUMBER(SEARCH({"ECON_EARNINGSREPORT","ECON_STOCKMARKET"},C422)))&gt;0,1,0)</f>
        <v>0</v>
      </c>
      <c r="F422" s="1">
        <f>IF(SUMPRODUCT(--ISNUMBER(SEARCH({"ENV_"},C422)))&gt;0,1,0)</f>
        <v>0</v>
      </c>
      <c r="G422" s="1">
        <f>IF(SUMPRODUCT(--ISNUMBER(SEARCH({"DISCRIMINATION","HARASSMENT","HATE_SPEECH","GENDER_VIOLENCE"},C422)))&gt;0,1,0)</f>
        <v>0</v>
      </c>
      <c r="H422" s="1">
        <f>IF(SUMPRODUCT(--ISNUMBER(SEARCH({"LEGALIZE","LEGISLATION","TRIAL"},C422)))&gt;0,1,0)</f>
        <v>0</v>
      </c>
      <c r="I422" s="1">
        <f>IF(SUMPRODUCT(--ISNUMBER(SEARCH({"LEADER"},C422)))&gt;0,1,0)</f>
        <v>0</v>
      </c>
      <c r="J422" t="str">
        <f t="shared" si="24"/>
        <v>2016</v>
      </c>
      <c r="K422" t="str">
        <f t="shared" si="25"/>
        <v>12</v>
      </c>
      <c r="L422" t="str">
        <f t="shared" si="26"/>
        <v>08</v>
      </c>
      <c r="M422" s="2">
        <f t="shared" si="27"/>
        <v>42712.510416666664</v>
      </c>
      <c r="N422" s="1">
        <f>IF(SUMPRODUCT(--ISNUMBER(SEARCH({"nasdaq.com","bloomberg.com","wsj.com","seekingalpha.com","valuewalk.com","reuters.com","forbes.com","marketwatch.com","investopedia.com","businessinsider.com","analystratings.com"},B422)))&gt;0,1,0)</f>
        <v>0</v>
      </c>
      <c r="O422" t="s">
        <v>1302</v>
      </c>
    </row>
    <row r="423" spans="1:15" x14ac:dyDescent="0.35">
      <c r="A423">
        <v>0.67567567567567499</v>
      </c>
      <c r="B423" t="s">
        <v>56</v>
      </c>
      <c r="D423">
        <v>20170110221500</v>
      </c>
      <c r="E423" s="1">
        <f>IF(SUMPRODUCT(--ISNUMBER(SEARCH({"ECON_EARNINGSREPORT","ECON_STOCKMARKET"},C423)))&gt;0,1,0)</f>
        <v>0</v>
      </c>
      <c r="F423" s="1">
        <f>IF(SUMPRODUCT(--ISNUMBER(SEARCH({"ENV_"},C423)))&gt;0,1,0)</f>
        <v>0</v>
      </c>
      <c r="G423" s="1">
        <f>IF(SUMPRODUCT(--ISNUMBER(SEARCH({"DISCRIMINATION","HARASSMENT","HATE_SPEECH","GENDER_VIOLENCE"},C423)))&gt;0,1,0)</f>
        <v>0</v>
      </c>
      <c r="H423" s="1">
        <f>IF(SUMPRODUCT(--ISNUMBER(SEARCH({"LEGALIZE","LEGISLATION","TRIAL"},C423)))&gt;0,1,0)</f>
        <v>0</v>
      </c>
      <c r="I423" s="1">
        <f>IF(SUMPRODUCT(--ISNUMBER(SEARCH({"LEADER"},C423)))&gt;0,1,0)</f>
        <v>0</v>
      </c>
      <c r="J423" t="str">
        <f t="shared" si="24"/>
        <v>2017</v>
      </c>
      <c r="K423" t="str">
        <f t="shared" si="25"/>
        <v>01</v>
      </c>
      <c r="L423" t="str">
        <f t="shared" si="26"/>
        <v>10</v>
      </c>
      <c r="M423" s="2">
        <f t="shared" si="27"/>
        <v>42745.927083333336</v>
      </c>
      <c r="N423" s="1">
        <f>IF(SUMPRODUCT(--ISNUMBER(SEARCH({"nasdaq.com","bloomberg.com","wsj.com","seekingalpha.com","valuewalk.com","reuters.com","forbes.com","marketwatch.com","investopedia.com","businessinsider.com","analystratings.com"},B423)))&gt;0,1,0)</f>
        <v>0</v>
      </c>
      <c r="O423" t="s">
        <v>1302</v>
      </c>
    </row>
    <row r="424" spans="1:15" x14ac:dyDescent="0.35">
      <c r="A424">
        <v>-2.6143790849673199</v>
      </c>
      <c r="B424" t="s">
        <v>125</v>
      </c>
      <c r="C424" t="s">
        <v>373</v>
      </c>
      <c r="D424">
        <v>20161208194500</v>
      </c>
      <c r="E424" s="1">
        <f>IF(SUMPRODUCT(--ISNUMBER(SEARCH({"ECON_EARNINGSREPORT","ECON_STOCKMARKET"},C424)))&gt;0,1,0)</f>
        <v>1</v>
      </c>
      <c r="F424" s="1">
        <f>IF(SUMPRODUCT(--ISNUMBER(SEARCH({"ENV_"},C424)))&gt;0,1,0)</f>
        <v>0</v>
      </c>
      <c r="G424" s="1">
        <f>IF(SUMPRODUCT(--ISNUMBER(SEARCH({"DISCRIMINATION","HARASSMENT","HATE_SPEECH","GENDER_VIOLENCE"},C424)))&gt;0,1,0)</f>
        <v>0</v>
      </c>
      <c r="H424" s="1">
        <f>IF(SUMPRODUCT(--ISNUMBER(SEARCH({"LEGALIZE","LEGISLATION","TRIAL"},C424)))&gt;0,1,0)</f>
        <v>0</v>
      </c>
      <c r="I424" s="1">
        <f>IF(SUMPRODUCT(--ISNUMBER(SEARCH({"LEADER"},C424)))&gt;0,1,0)</f>
        <v>0</v>
      </c>
      <c r="J424" t="str">
        <f t="shared" si="24"/>
        <v>2016</v>
      </c>
      <c r="K424" t="str">
        <f t="shared" si="25"/>
        <v>12</v>
      </c>
      <c r="L424" t="str">
        <f t="shared" si="26"/>
        <v>08</v>
      </c>
      <c r="M424" s="2">
        <f t="shared" si="27"/>
        <v>42712.822916666664</v>
      </c>
      <c r="N424" s="1">
        <f>IF(SUMPRODUCT(--ISNUMBER(SEARCH({"nasdaq.com","bloomberg.com","wsj.com","seekingalpha.com","valuewalk.com","reuters.com","forbes.com","marketwatch.com","investopedia.com","businessinsider.com","analystratings.com"},B424)))&gt;0,1,0)</f>
        <v>0</v>
      </c>
      <c r="O424" t="s">
        <v>1302</v>
      </c>
    </row>
    <row r="425" spans="1:15" x14ac:dyDescent="0.35">
      <c r="A425">
        <v>2.7196652719665302</v>
      </c>
      <c r="B425" t="s">
        <v>340</v>
      </c>
      <c r="C425" t="s">
        <v>188</v>
      </c>
      <c r="D425">
        <v>20170111121500</v>
      </c>
      <c r="E425" s="1">
        <f>IF(SUMPRODUCT(--ISNUMBER(SEARCH({"ECON_EARNINGSREPORT","ECON_STOCKMARKET"},C425)))&gt;0,1,0)</f>
        <v>0</v>
      </c>
      <c r="F425" s="1">
        <f>IF(SUMPRODUCT(--ISNUMBER(SEARCH({"ENV_"},C425)))&gt;0,1,0)</f>
        <v>0</v>
      </c>
      <c r="G425" s="1">
        <f>IF(SUMPRODUCT(--ISNUMBER(SEARCH({"DISCRIMINATION","HARASSMENT","HATE_SPEECH","GENDER_VIOLENCE"},C425)))&gt;0,1,0)</f>
        <v>0</v>
      </c>
      <c r="H425" s="1">
        <f>IF(SUMPRODUCT(--ISNUMBER(SEARCH({"LEGALIZE","LEGISLATION","TRIAL"},C425)))&gt;0,1,0)</f>
        <v>0</v>
      </c>
      <c r="I425" s="1">
        <f>IF(SUMPRODUCT(--ISNUMBER(SEARCH({"LEADER"},C425)))&gt;0,1,0)</f>
        <v>0</v>
      </c>
      <c r="J425" t="str">
        <f t="shared" si="24"/>
        <v>2017</v>
      </c>
      <c r="K425" t="str">
        <f t="shared" si="25"/>
        <v>01</v>
      </c>
      <c r="L425" t="str">
        <f t="shared" si="26"/>
        <v>11</v>
      </c>
      <c r="M425" s="2">
        <f t="shared" si="27"/>
        <v>42746.510416666664</v>
      </c>
      <c r="N425" s="1">
        <f>IF(SUMPRODUCT(--ISNUMBER(SEARCH({"nasdaq.com","bloomberg.com","wsj.com","seekingalpha.com","valuewalk.com","reuters.com","forbes.com","marketwatch.com","investopedia.com","businessinsider.com","analystratings.com"},B425)))&gt;0,1,0)</f>
        <v>0</v>
      </c>
      <c r="O425" t="s">
        <v>1302</v>
      </c>
    </row>
    <row r="426" spans="1:15" x14ac:dyDescent="0.35">
      <c r="A426">
        <v>-0.34662045060658597</v>
      </c>
      <c r="B426" t="s">
        <v>125</v>
      </c>
      <c r="C426" t="s">
        <v>5</v>
      </c>
      <c r="D426">
        <v>20161208221500</v>
      </c>
      <c r="E426" s="1">
        <f>IF(SUMPRODUCT(--ISNUMBER(SEARCH({"ECON_EARNINGSREPORT","ECON_STOCKMARKET"},C426)))&gt;0,1,0)</f>
        <v>1</v>
      </c>
      <c r="F426" s="1">
        <f>IF(SUMPRODUCT(--ISNUMBER(SEARCH({"ENV_"},C426)))&gt;0,1,0)</f>
        <v>0</v>
      </c>
      <c r="G426" s="1">
        <f>IF(SUMPRODUCT(--ISNUMBER(SEARCH({"DISCRIMINATION","HARASSMENT","HATE_SPEECH","GENDER_VIOLENCE"},C426)))&gt;0,1,0)</f>
        <v>0</v>
      </c>
      <c r="H426" s="1">
        <f>IF(SUMPRODUCT(--ISNUMBER(SEARCH({"LEGALIZE","LEGISLATION","TRIAL"},C426)))&gt;0,1,0)</f>
        <v>0</v>
      </c>
      <c r="I426" s="1">
        <f>IF(SUMPRODUCT(--ISNUMBER(SEARCH({"LEADER"},C426)))&gt;0,1,0)</f>
        <v>0</v>
      </c>
      <c r="J426" t="str">
        <f t="shared" si="24"/>
        <v>2016</v>
      </c>
      <c r="K426" t="str">
        <f t="shared" si="25"/>
        <v>12</v>
      </c>
      <c r="L426" t="str">
        <f t="shared" si="26"/>
        <v>08</v>
      </c>
      <c r="M426" s="2">
        <f t="shared" si="27"/>
        <v>42712.927083333336</v>
      </c>
      <c r="N426" s="1">
        <f>IF(SUMPRODUCT(--ISNUMBER(SEARCH({"nasdaq.com","bloomberg.com","wsj.com","seekingalpha.com","valuewalk.com","reuters.com","forbes.com","marketwatch.com","investopedia.com","businessinsider.com","analystratings.com"},B426)))&gt;0,1,0)</f>
        <v>0</v>
      </c>
      <c r="O426" t="s">
        <v>1302</v>
      </c>
    </row>
    <row r="427" spans="1:15" x14ac:dyDescent="0.35">
      <c r="A427">
        <v>1.4265335235378001</v>
      </c>
      <c r="B427" t="s">
        <v>66</v>
      </c>
      <c r="C427" t="s">
        <v>374</v>
      </c>
      <c r="D427">
        <v>20170104144500</v>
      </c>
      <c r="E427" s="1">
        <f>IF(SUMPRODUCT(--ISNUMBER(SEARCH({"ECON_EARNINGSREPORT","ECON_STOCKMARKET"},C427)))&gt;0,1,0)</f>
        <v>1</v>
      </c>
      <c r="F427" s="1">
        <f>IF(SUMPRODUCT(--ISNUMBER(SEARCH({"ENV_"},C427)))&gt;0,1,0)</f>
        <v>0</v>
      </c>
      <c r="G427" s="1">
        <f>IF(SUMPRODUCT(--ISNUMBER(SEARCH({"DISCRIMINATION","HARASSMENT","HATE_SPEECH","GENDER_VIOLENCE"},C427)))&gt;0,1,0)</f>
        <v>0</v>
      </c>
      <c r="H427" s="1">
        <f>IF(SUMPRODUCT(--ISNUMBER(SEARCH({"LEGALIZE","LEGISLATION","TRIAL"},C427)))&gt;0,1,0)</f>
        <v>0</v>
      </c>
      <c r="I427" s="1">
        <f>IF(SUMPRODUCT(--ISNUMBER(SEARCH({"LEADER"},C427)))&gt;0,1,0)</f>
        <v>0</v>
      </c>
      <c r="J427" t="str">
        <f t="shared" si="24"/>
        <v>2017</v>
      </c>
      <c r="K427" t="str">
        <f t="shared" si="25"/>
        <v>01</v>
      </c>
      <c r="L427" t="str">
        <f t="shared" si="26"/>
        <v>04</v>
      </c>
      <c r="M427" s="2">
        <f t="shared" si="27"/>
        <v>42739.614583333336</v>
      </c>
      <c r="N427" s="1">
        <f>IF(SUMPRODUCT(--ISNUMBER(SEARCH({"nasdaq.com","bloomberg.com","wsj.com","seekingalpha.com","valuewalk.com","reuters.com","forbes.com","marketwatch.com","investopedia.com","businessinsider.com","analystratings.com"},B427)))&gt;0,1,0)</f>
        <v>0</v>
      </c>
      <c r="O427" t="s">
        <v>1302</v>
      </c>
    </row>
    <row r="428" spans="1:15" x14ac:dyDescent="0.35">
      <c r="A428">
        <v>2.6</v>
      </c>
      <c r="B428" t="s">
        <v>375</v>
      </c>
      <c r="C428" t="s">
        <v>376</v>
      </c>
      <c r="D428">
        <v>20170112084500</v>
      </c>
      <c r="E428" s="1">
        <f>IF(SUMPRODUCT(--ISNUMBER(SEARCH({"ECON_EARNINGSREPORT","ECON_STOCKMARKET"},C428)))&gt;0,1,0)</f>
        <v>0</v>
      </c>
      <c r="F428" s="1">
        <f>IF(SUMPRODUCT(--ISNUMBER(SEARCH({"ENV_"},C428)))&gt;0,1,0)</f>
        <v>0</v>
      </c>
      <c r="G428" s="1">
        <f>IF(SUMPRODUCT(--ISNUMBER(SEARCH({"DISCRIMINATION","HARASSMENT","HATE_SPEECH","GENDER_VIOLENCE"},C428)))&gt;0,1,0)</f>
        <v>0</v>
      </c>
      <c r="H428" s="1">
        <f>IF(SUMPRODUCT(--ISNUMBER(SEARCH({"LEGALIZE","LEGISLATION","TRIAL"},C428)))&gt;0,1,0)</f>
        <v>0</v>
      </c>
      <c r="I428" s="1">
        <f>IF(SUMPRODUCT(--ISNUMBER(SEARCH({"LEADER"},C428)))&gt;0,1,0)</f>
        <v>0</v>
      </c>
      <c r="J428" t="str">
        <f t="shared" si="24"/>
        <v>2017</v>
      </c>
      <c r="K428" t="str">
        <f t="shared" si="25"/>
        <v>01</v>
      </c>
      <c r="L428" t="str">
        <f t="shared" si="26"/>
        <v>12</v>
      </c>
      <c r="M428" s="2">
        <f t="shared" si="27"/>
        <v>42747.364583333336</v>
      </c>
      <c r="N428" s="1">
        <f>IF(SUMPRODUCT(--ISNUMBER(SEARCH({"nasdaq.com","bloomberg.com","wsj.com","seekingalpha.com","valuewalk.com","reuters.com","forbes.com","marketwatch.com","investopedia.com","businessinsider.com","analystratings.com"},B428)))&gt;0,1,0)</f>
        <v>0</v>
      </c>
      <c r="O428" t="s">
        <v>1302</v>
      </c>
    </row>
    <row r="429" spans="1:15" x14ac:dyDescent="0.35">
      <c r="A429">
        <v>2.8443113772455102</v>
      </c>
      <c r="B429" t="s">
        <v>377</v>
      </c>
      <c r="C429" t="s">
        <v>378</v>
      </c>
      <c r="D429">
        <v>20170111021500</v>
      </c>
      <c r="E429" s="1">
        <f>IF(SUMPRODUCT(--ISNUMBER(SEARCH({"ECON_EARNINGSREPORT","ECON_STOCKMARKET"},C429)))&gt;0,1,0)</f>
        <v>1</v>
      </c>
      <c r="F429" s="1">
        <f>IF(SUMPRODUCT(--ISNUMBER(SEARCH({"ENV_"},C429)))&gt;0,1,0)</f>
        <v>0</v>
      </c>
      <c r="G429" s="1">
        <f>IF(SUMPRODUCT(--ISNUMBER(SEARCH({"DISCRIMINATION","HARASSMENT","HATE_SPEECH","GENDER_VIOLENCE"},C429)))&gt;0,1,0)</f>
        <v>0</v>
      </c>
      <c r="H429" s="1">
        <f>IF(SUMPRODUCT(--ISNUMBER(SEARCH({"LEGALIZE","LEGISLATION","TRIAL"},C429)))&gt;0,1,0)</f>
        <v>0</v>
      </c>
      <c r="I429" s="1">
        <f>IF(SUMPRODUCT(--ISNUMBER(SEARCH({"LEADER"},C429)))&gt;0,1,0)</f>
        <v>0</v>
      </c>
      <c r="J429" t="str">
        <f t="shared" si="24"/>
        <v>2017</v>
      </c>
      <c r="K429" t="str">
        <f t="shared" si="25"/>
        <v>01</v>
      </c>
      <c r="L429" t="str">
        <f t="shared" si="26"/>
        <v>11</v>
      </c>
      <c r="M429" s="2">
        <f t="shared" si="27"/>
        <v>42746.09375</v>
      </c>
      <c r="N429" s="1">
        <f>IF(SUMPRODUCT(--ISNUMBER(SEARCH({"nasdaq.com","bloomberg.com","wsj.com","seekingalpha.com","valuewalk.com","reuters.com","forbes.com","marketwatch.com","investopedia.com","businessinsider.com","analystratings.com"},B429)))&gt;0,1,0)</f>
        <v>0</v>
      </c>
      <c r="O429" t="s">
        <v>1302</v>
      </c>
    </row>
    <row r="430" spans="1:15" x14ac:dyDescent="0.35">
      <c r="A430">
        <v>3.17460317460317</v>
      </c>
      <c r="B430" t="s">
        <v>73</v>
      </c>
      <c r="D430">
        <v>20161208143000</v>
      </c>
      <c r="E430" s="1">
        <f>IF(SUMPRODUCT(--ISNUMBER(SEARCH({"ECON_EARNINGSREPORT","ECON_STOCKMARKET"},C430)))&gt;0,1,0)</f>
        <v>0</v>
      </c>
      <c r="F430" s="1">
        <f>IF(SUMPRODUCT(--ISNUMBER(SEARCH({"ENV_"},C430)))&gt;0,1,0)</f>
        <v>0</v>
      </c>
      <c r="G430" s="1">
        <f>IF(SUMPRODUCT(--ISNUMBER(SEARCH({"DISCRIMINATION","HARASSMENT","HATE_SPEECH","GENDER_VIOLENCE"},C430)))&gt;0,1,0)</f>
        <v>0</v>
      </c>
      <c r="H430" s="1">
        <f>IF(SUMPRODUCT(--ISNUMBER(SEARCH({"LEGALIZE","LEGISLATION","TRIAL"},C430)))&gt;0,1,0)</f>
        <v>0</v>
      </c>
      <c r="I430" s="1">
        <f>IF(SUMPRODUCT(--ISNUMBER(SEARCH({"LEADER"},C430)))&gt;0,1,0)</f>
        <v>0</v>
      </c>
      <c r="J430" t="str">
        <f t="shared" si="24"/>
        <v>2016</v>
      </c>
      <c r="K430" t="str">
        <f t="shared" si="25"/>
        <v>12</v>
      </c>
      <c r="L430" t="str">
        <f t="shared" si="26"/>
        <v>08</v>
      </c>
      <c r="M430" s="2">
        <f t="shared" si="27"/>
        <v>42712.604166666664</v>
      </c>
      <c r="N430" s="1">
        <f>IF(SUMPRODUCT(--ISNUMBER(SEARCH({"nasdaq.com","bloomberg.com","wsj.com","seekingalpha.com","valuewalk.com","reuters.com","forbes.com","marketwatch.com","investopedia.com","businessinsider.com","analystratings.com"},B430)))&gt;0,1,0)</f>
        <v>0</v>
      </c>
      <c r="O430" t="s">
        <v>1302</v>
      </c>
    </row>
    <row r="431" spans="1:15" x14ac:dyDescent="0.35">
      <c r="A431">
        <v>-2.6143790849673199</v>
      </c>
      <c r="B431" t="s">
        <v>125</v>
      </c>
      <c r="C431" t="s">
        <v>373</v>
      </c>
      <c r="D431">
        <v>20161208190000</v>
      </c>
      <c r="E431" s="1">
        <f>IF(SUMPRODUCT(--ISNUMBER(SEARCH({"ECON_EARNINGSREPORT","ECON_STOCKMARKET"},C431)))&gt;0,1,0)</f>
        <v>1</v>
      </c>
      <c r="F431" s="1">
        <f>IF(SUMPRODUCT(--ISNUMBER(SEARCH({"ENV_"},C431)))&gt;0,1,0)</f>
        <v>0</v>
      </c>
      <c r="G431" s="1">
        <f>IF(SUMPRODUCT(--ISNUMBER(SEARCH({"DISCRIMINATION","HARASSMENT","HATE_SPEECH","GENDER_VIOLENCE"},C431)))&gt;0,1,0)</f>
        <v>0</v>
      </c>
      <c r="H431" s="1">
        <f>IF(SUMPRODUCT(--ISNUMBER(SEARCH({"LEGALIZE","LEGISLATION","TRIAL"},C431)))&gt;0,1,0)</f>
        <v>0</v>
      </c>
      <c r="I431" s="1">
        <f>IF(SUMPRODUCT(--ISNUMBER(SEARCH({"LEADER"},C431)))&gt;0,1,0)</f>
        <v>0</v>
      </c>
      <c r="J431" t="str">
        <f t="shared" si="24"/>
        <v>2016</v>
      </c>
      <c r="K431" t="str">
        <f t="shared" si="25"/>
        <v>12</v>
      </c>
      <c r="L431" t="str">
        <f t="shared" si="26"/>
        <v>08</v>
      </c>
      <c r="M431" s="2">
        <f t="shared" si="27"/>
        <v>42712.791666666664</v>
      </c>
      <c r="N431" s="1">
        <f>IF(SUMPRODUCT(--ISNUMBER(SEARCH({"nasdaq.com","bloomberg.com","wsj.com","seekingalpha.com","valuewalk.com","reuters.com","forbes.com","marketwatch.com","investopedia.com","businessinsider.com","analystratings.com"},B431)))&gt;0,1,0)</f>
        <v>0</v>
      </c>
      <c r="O431" t="s">
        <v>1302</v>
      </c>
    </row>
    <row r="432" spans="1:15" x14ac:dyDescent="0.35">
      <c r="A432">
        <v>0.98814229249011898</v>
      </c>
      <c r="B432" t="s">
        <v>12</v>
      </c>
      <c r="C432" t="s">
        <v>379</v>
      </c>
      <c r="D432">
        <v>20161208163000</v>
      </c>
      <c r="E432" s="1">
        <f>IF(SUMPRODUCT(--ISNUMBER(SEARCH({"ECON_EARNINGSREPORT","ECON_STOCKMARKET"},C432)))&gt;0,1,0)</f>
        <v>1</v>
      </c>
      <c r="F432" s="1">
        <f>IF(SUMPRODUCT(--ISNUMBER(SEARCH({"ENV_"},C432)))&gt;0,1,0)</f>
        <v>0</v>
      </c>
      <c r="G432" s="1">
        <f>IF(SUMPRODUCT(--ISNUMBER(SEARCH({"DISCRIMINATION","HARASSMENT","HATE_SPEECH","GENDER_VIOLENCE"},C432)))&gt;0,1,0)</f>
        <v>0</v>
      </c>
      <c r="H432" s="1">
        <f>IF(SUMPRODUCT(--ISNUMBER(SEARCH({"LEGALIZE","LEGISLATION","TRIAL"},C432)))&gt;0,1,0)</f>
        <v>0</v>
      </c>
      <c r="I432" s="1">
        <f>IF(SUMPRODUCT(--ISNUMBER(SEARCH({"LEADER"},C432)))&gt;0,1,0)</f>
        <v>0</v>
      </c>
      <c r="J432" t="str">
        <f t="shared" si="24"/>
        <v>2016</v>
      </c>
      <c r="K432" t="str">
        <f t="shared" si="25"/>
        <v>12</v>
      </c>
      <c r="L432" t="str">
        <f t="shared" si="26"/>
        <v>08</v>
      </c>
      <c r="M432" s="2">
        <f t="shared" si="27"/>
        <v>42712.6875</v>
      </c>
      <c r="N432" s="1">
        <f>IF(SUMPRODUCT(--ISNUMBER(SEARCH({"nasdaq.com","bloomberg.com","wsj.com","seekingalpha.com","valuewalk.com","reuters.com","forbes.com","marketwatch.com","investopedia.com","businessinsider.com","analystratings.com"},B432)))&gt;0,1,0)</f>
        <v>1</v>
      </c>
      <c r="O432" t="s">
        <v>1302</v>
      </c>
    </row>
    <row r="433" spans="1:15" x14ac:dyDescent="0.35">
      <c r="A433">
        <v>2.12765957446809</v>
      </c>
      <c r="B433" t="s">
        <v>73</v>
      </c>
      <c r="D433">
        <v>20170103143000</v>
      </c>
      <c r="E433" s="1">
        <f>IF(SUMPRODUCT(--ISNUMBER(SEARCH({"ECON_EARNINGSREPORT","ECON_STOCKMARKET"},C433)))&gt;0,1,0)</f>
        <v>0</v>
      </c>
      <c r="F433" s="1">
        <f>IF(SUMPRODUCT(--ISNUMBER(SEARCH({"ENV_"},C433)))&gt;0,1,0)</f>
        <v>0</v>
      </c>
      <c r="G433" s="1">
        <f>IF(SUMPRODUCT(--ISNUMBER(SEARCH({"DISCRIMINATION","HARASSMENT","HATE_SPEECH","GENDER_VIOLENCE"},C433)))&gt;0,1,0)</f>
        <v>0</v>
      </c>
      <c r="H433" s="1">
        <f>IF(SUMPRODUCT(--ISNUMBER(SEARCH({"LEGALIZE","LEGISLATION","TRIAL"},C433)))&gt;0,1,0)</f>
        <v>0</v>
      </c>
      <c r="I433" s="1">
        <f>IF(SUMPRODUCT(--ISNUMBER(SEARCH({"LEADER"},C433)))&gt;0,1,0)</f>
        <v>0</v>
      </c>
      <c r="J433" t="str">
        <f t="shared" si="24"/>
        <v>2017</v>
      </c>
      <c r="K433" t="str">
        <f t="shared" si="25"/>
        <v>01</v>
      </c>
      <c r="L433" t="str">
        <f t="shared" si="26"/>
        <v>03</v>
      </c>
      <c r="M433" s="2">
        <f t="shared" si="27"/>
        <v>42738.604166666664</v>
      </c>
      <c r="N433" s="1">
        <f>IF(SUMPRODUCT(--ISNUMBER(SEARCH({"nasdaq.com","bloomberg.com","wsj.com","seekingalpha.com","valuewalk.com","reuters.com","forbes.com","marketwatch.com","investopedia.com","businessinsider.com","analystratings.com"},B433)))&gt;0,1,0)</f>
        <v>0</v>
      </c>
      <c r="O433" t="s">
        <v>1302</v>
      </c>
    </row>
    <row r="434" spans="1:15" x14ac:dyDescent="0.35">
      <c r="A434">
        <v>2.9465930018416202</v>
      </c>
      <c r="B434" t="s">
        <v>15</v>
      </c>
      <c r="C434" t="s">
        <v>365</v>
      </c>
      <c r="D434">
        <v>20170104034500</v>
      </c>
      <c r="E434" s="1">
        <f>IF(SUMPRODUCT(--ISNUMBER(SEARCH({"ECON_EARNINGSREPORT","ECON_STOCKMARKET"},C434)))&gt;0,1,0)</f>
        <v>1</v>
      </c>
      <c r="F434" s="1">
        <f>IF(SUMPRODUCT(--ISNUMBER(SEARCH({"ENV_"},C434)))&gt;0,1,0)</f>
        <v>1</v>
      </c>
      <c r="G434" s="1">
        <f>IF(SUMPRODUCT(--ISNUMBER(SEARCH({"DISCRIMINATION","HARASSMENT","HATE_SPEECH","GENDER_VIOLENCE"},C434)))&gt;0,1,0)</f>
        <v>0</v>
      </c>
      <c r="H434" s="1">
        <f>IF(SUMPRODUCT(--ISNUMBER(SEARCH({"LEGALIZE","LEGISLATION","TRIAL"},C434)))&gt;0,1,0)</f>
        <v>0</v>
      </c>
      <c r="I434" s="1">
        <f>IF(SUMPRODUCT(--ISNUMBER(SEARCH({"LEADER"},C434)))&gt;0,1,0)</f>
        <v>1</v>
      </c>
      <c r="J434" t="str">
        <f t="shared" si="24"/>
        <v>2017</v>
      </c>
      <c r="K434" t="str">
        <f t="shared" si="25"/>
        <v>01</v>
      </c>
      <c r="L434" t="str">
        <f t="shared" si="26"/>
        <v>04</v>
      </c>
      <c r="M434" s="2">
        <f t="shared" si="27"/>
        <v>42739.15625</v>
      </c>
      <c r="N434" s="1">
        <f>IF(SUMPRODUCT(--ISNUMBER(SEARCH({"nasdaq.com","bloomberg.com","wsj.com","seekingalpha.com","valuewalk.com","reuters.com","forbes.com","marketwatch.com","investopedia.com","businessinsider.com","analystratings.com"},B434)))&gt;0,1,0)</f>
        <v>0</v>
      </c>
      <c r="O434" t="s">
        <v>1302</v>
      </c>
    </row>
    <row r="435" spans="1:15" x14ac:dyDescent="0.35">
      <c r="A435">
        <v>1.16999311768754</v>
      </c>
      <c r="B435" t="s">
        <v>32</v>
      </c>
      <c r="C435" t="s">
        <v>380</v>
      </c>
      <c r="D435">
        <v>20170111123000</v>
      </c>
      <c r="E435" s="1">
        <f>IF(SUMPRODUCT(--ISNUMBER(SEARCH({"ECON_EARNINGSREPORT","ECON_STOCKMARKET"},C435)))&gt;0,1,0)</f>
        <v>1</v>
      </c>
      <c r="F435" s="1">
        <f>IF(SUMPRODUCT(--ISNUMBER(SEARCH({"ENV_"},C435)))&gt;0,1,0)</f>
        <v>0</v>
      </c>
      <c r="G435" s="1">
        <f>IF(SUMPRODUCT(--ISNUMBER(SEARCH({"DISCRIMINATION","HARASSMENT","HATE_SPEECH","GENDER_VIOLENCE"},C435)))&gt;0,1,0)</f>
        <v>0</v>
      </c>
      <c r="H435" s="1">
        <f>IF(SUMPRODUCT(--ISNUMBER(SEARCH({"LEGALIZE","LEGISLATION","TRIAL"},C435)))&gt;0,1,0)</f>
        <v>1</v>
      </c>
      <c r="I435" s="1">
        <f>IF(SUMPRODUCT(--ISNUMBER(SEARCH({"LEADER"},C435)))&gt;0,1,0)</f>
        <v>0</v>
      </c>
      <c r="J435" t="str">
        <f t="shared" si="24"/>
        <v>2017</v>
      </c>
      <c r="K435" t="str">
        <f t="shared" si="25"/>
        <v>01</v>
      </c>
      <c r="L435" t="str">
        <f t="shared" si="26"/>
        <v>11</v>
      </c>
      <c r="M435" s="2">
        <f t="shared" si="27"/>
        <v>42746.520833333336</v>
      </c>
      <c r="N435" s="1">
        <f>IF(SUMPRODUCT(--ISNUMBER(SEARCH({"nasdaq.com","bloomberg.com","wsj.com","seekingalpha.com","valuewalk.com","reuters.com","forbes.com","marketwatch.com","investopedia.com","businessinsider.com","analystratings.com"},B435)))&gt;0,1,0)</f>
        <v>0</v>
      </c>
      <c r="O435" t="s">
        <v>1302</v>
      </c>
    </row>
    <row r="436" spans="1:15" x14ac:dyDescent="0.35">
      <c r="A436">
        <v>5.0561797752809001</v>
      </c>
      <c r="B436" t="s">
        <v>381</v>
      </c>
      <c r="C436" t="s">
        <v>382</v>
      </c>
      <c r="D436">
        <v>20170106224500</v>
      </c>
      <c r="E436" s="1">
        <f>IF(SUMPRODUCT(--ISNUMBER(SEARCH({"ECON_EARNINGSREPORT","ECON_STOCKMARKET"},C436)))&gt;0,1,0)</f>
        <v>1</v>
      </c>
      <c r="F436" s="1">
        <f>IF(SUMPRODUCT(--ISNUMBER(SEARCH({"ENV_"},C436)))&gt;0,1,0)</f>
        <v>0</v>
      </c>
      <c r="G436" s="1">
        <f>IF(SUMPRODUCT(--ISNUMBER(SEARCH({"DISCRIMINATION","HARASSMENT","HATE_SPEECH","GENDER_VIOLENCE"},C436)))&gt;0,1,0)</f>
        <v>0</v>
      </c>
      <c r="H436" s="1">
        <f>IF(SUMPRODUCT(--ISNUMBER(SEARCH({"LEGALIZE","LEGISLATION","TRIAL"},C436)))&gt;0,1,0)</f>
        <v>0</v>
      </c>
      <c r="I436" s="1">
        <f>IF(SUMPRODUCT(--ISNUMBER(SEARCH({"LEADER"},C436)))&gt;0,1,0)</f>
        <v>0</v>
      </c>
      <c r="J436" t="str">
        <f t="shared" si="24"/>
        <v>2017</v>
      </c>
      <c r="K436" t="str">
        <f t="shared" si="25"/>
        <v>01</v>
      </c>
      <c r="L436" t="str">
        <f t="shared" si="26"/>
        <v>06</v>
      </c>
      <c r="M436" s="2">
        <f t="shared" si="27"/>
        <v>42741.947916666664</v>
      </c>
      <c r="N436" s="1">
        <f>IF(SUMPRODUCT(--ISNUMBER(SEARCH({"nasdaq.com","bloomberg.com","wsj.com","seekingalpha.com","valuewalk.com","reuters.com","forbes.com","marketwatch.com","investopedia.com","businessinsider.com","analystratings.com"},B436)))&gt;0,1,0)</f>
        <v>0</v>
      </c>
      <c r="O436" t="s">
        <v>1302</v>
      </c>
    </row>
    <row r="437" spans="1:15" x14ac:dyDescent="0.35">
      <c r="A437">
        <v>3.2101167315175099</v>
      </c>
      <c r="B437" t="s">
        <v>340</v>
      </c>
      <c r="C437" t="s">
        <v>47</v>
      </c>
      <c r="D437">
        <v>20170106224500</v>
      </c>
      <c r="E437" s="1">
        <f>IF(SUMPRODUCT(--ISNUMBER(SEARCH({"ECON_EARNINGSREPORT","ECON_STOCKMARKET"},C437)))&gt;0,1,0)</f>
        <v>0</v>
      </c>
      <c r="F437" s="1">
        <f>IF(SUMPRODUCT(--ISNUMBER(SEARCH({"ENV_"},C437)))&gt;0,1,0)</f>
        <v>0</v>
      </c>
      <c r="G437" s="1">
        <f>IF(SUMPRODUCT(--ISNUMBER(SEARCH({"DISCRIMINATION","HARASSMENT","HATE_SPEECH","GENDER_VIOLENCE"},C437)))&gt;0,1,0)</f>
        <v>0</v>
      </c>
      <c r="H437" s="1">
        <f>IF(SUMPRODUCT(--ISNUMBER(SEARCH({"LEGALIZE","LEGISLATION","TRIAL"},C437)))&gt;0,1,0)</f>
        <v>0</v>
      </c>
      <c r="I437" s="1">
        <f>IF(SUMPRODUCT(--ISNUMBER(SEARCH({"LEADER"},C437)))&gt;0,1,0)</f>
        <v>0</v>
      </c>
      <c r="J437" t="str">
        <f t="shared" si="24"/>
        <v>2017</v>
      </c>
      <c r="K437" t="str">
        <f t="shared" si="25"/>
        <v>01</v>
      </c>
      <c r="L437" t="str">
        <f t="shared" si="26"/>
        <v>06</v>
      </c>
      <c r="M437" s="2">
        <f t="shared" si="27"/>
        <v>42741.947916666664</v>
      </c>
      <c r="N437" s="1">
        <f>IF(SUMPRODUCT(--ISNUMBER(SEARCH({"nasdaq.com","bloomberg.com","wsj.com","seekingalpha.com","valuewalk.com","reuters.com","forbes.com","marketwatch.com","investopedia.com","businessinsider.com","analystratings.com"},B437)))&gt;0,1,0)</f>
        <v>0</v>
      </c>
      <c r="O437" t="s">
        <v>1302</v>
      </c>
    </row>
    <row r="438" spans="1:15" x14ac:dyDescent="0.35">
      <c r="A438">
        <v>-0.646830530401035</v>
      </c>
      <c r="B438" t="s">
        <v>383</v>
      </c>
      <c r="C438" t="s">
        <v>384</v>
      </c>
      <c r="D438">
        <v>20161209023000</v>
      </c>
      <c r="E438" s="1">
        <f>IF(SUMPRODUCT(--ISNUMBER(SEARCH({"ECON_EARNINGSREPORT","ECON_STOCKMARKET"},C438)))&gt;0,1,0)</f>
        <v>1</v>
      </c>
      <c r="F438" s="1">
        <f>IF(SUMPRODUCT(--ISNUMBER(SEARCH({"ENV_"},C438)))&gt;0,1,0)</f>
        <v>0</v>
      </c>
      <c r="G438" s="1">
        <f>IF(SUMPRODUCT(--ISNUMBER(SEARCH({"DISCRIMINATION","HARASSMENT","HATE_SPEECH","GENDER_VIOLENCE"},C438)))&gt;0,1,0)</f>
        <v>0</v>
      </c>
      <c r="H438" s="1">
        <f>IF(SUMPRODUCT(--ISNUMBER(SEARCH({"LEGALIZE","LEGISLATION","TRIAL"},C438)))&gt;0,1,0)</f>
        <v>0</v>
      </c>
      <c r="I438" s="1">
        <f>IF(SUMPRODUCT(--ISNUMBER(SEARCH({"LEADER"},C438)))&gt;0,1,0)</f>
        <v>0</v>
      </c>
      <c r="J438" t="str">
        <f t="shared" si="24"/>
        <v>2016</v>
      </c>
      <c r="K438" t="str">
        <f t="shared" si="25"/>
        <v>12</v>
      </c>
      <c r="L438" t="str">
        <f t="shared" si="26"/>
        <v>09</v>
      </c>
      <c r="M438" s="2">
        <f t="shared" si="27"/>
        <v>42713.104166666664</v>
      </c>
      <c r="N438" s="1">
        <f>IF(SUMPRODUCT(--ISNUMBER(SEARCH({"nasdaq.com","bloomberg.com","wsj.com","seekingalpha.com","valuewalk.com","reuters.com","forbes.com","marketwatch.com","investopedia.com","businessinsider.com","analystratings.com"},B438)))&gt;0,1,0)</f>
        <v>0</v>
      </c>
      <c r="O438" t="s">
        <v>1302</v>
      </c>
    </row>
    <row r="439" spans="1:15" x14ac:dyDescent="0.35">
      <c r="A439">
        <v>3.1858407079646001</v>
      </c>
      <c r="B439" t="s">
        <v>46</v>
      </c>
      <c r="C439" t="s">
        <v>37</v>
      </c>
      <c r="D439">
        <v>20170110194500</v>
      </c>
      <c r="E439" s="1">
        <f>IF(SUMPRODUCT(--ISNUMBER(SEARCH({"ECON_EARNINGSREPORT","ECON_STOCKMARKET"},C439)))&gt;0,1,0)</f>
        <v>0</v>
      </c>
      <c r="F439" s="1">
        <f>IF(SUMPRODUCT(--ISNUMBER(SEARCH({"ENV_"},C439)))&gt;0,1,0)</f>
        <v>0</v>
      </c>
      <c r="G439" s="1">
        <f>IF(SUMPRODUCT(--ISNUMBER(SEARCH({"DISCRIMINATION","HARASSMENT","HATE_SPEECH","GENDER_VIOLENCE"},C439)))&gt;0,1,0)</f>
        <v>0</v>
      </c>
      <c r="H439" s="1">
        <f>IF(SUMPRODUCT(--ISNUMBER(SEARCH({"LEGALIZE","LEGISLATION","TRIAL"},C439)))&gt;0,1,0)</f>
        <v>0</v>
      </c>
      <c r="I439" s="1">
        <f>IF(SUMPRODUCT(--ISNUMBER(SEARCH({"LEADER"},C439)))&gt;0,1,0)</f>
        <v>0</v>
      </c>
      <c r="J439" t="str">
        <f t="shared" si="24"/>
        <v>2017</v>
      </c>
      <c r="K439" t="str">
        <f t="shared" si="25"/>
        <v>01</v>
      </c>
      <c r="L439" t="str">
        <f t="shared" si="26"/>
        <v>10</v>
      </c>
      <c r="M439" s="2">
        <f t="shared" si="27"/>
        <v>42745.822916666664</v>
      </c>
      <c r="N439" s="1">
        <f>IF(SUMPRODUCT(--ISNUMBER(SEARCH({"nasdaq.com","bloomberg.com","wsj.com","seekingalpha.com","valuewalk.com","reuters.com","forbes.com","marketwatch.com","investopedia.com","businessinsider.com","analystratings.com"},B439)))&gt;0,1,0)</f>
        <v>0</v>
      </c>
      <c r="O439" t="s">
        <v>1302</v>
      </c>
    </row>
    <row r="440" spans="1:15" x14ac:dyDescent="0.35">
      <c r="A440">
        <v>1.2032085561497301</v>
      </c>
      <c r="B440" t="s">
        <v>66</v>
      </c>
      <c r="C440" t="s">
        <v>385</v>
      </c>
      <c r="D440">
        <v>20170112144500</v>
      </c>
      <c r="E440" s="1">
        <f>IF(SUMPRODUCT(--ISNUMBER(SEARCH({"ECON_EARNINGSREPORT","ECON_STOCKMARKET"},C440)))&gt;0,1,0)</f>
        <v>1</v>
      </c>
      <c r="F440" s="1">
        <f>IF(SUMPRODUCT(--ISNUMBER(SEARCH({"ENV_"},C440)))&gt;0,1,0)</f>
        <v>0</v>
      </c>
      <c r="G440" s="1">
        <f>IF(SUMPRODUCT(--ISNUMBER(SEARCH({"DISCRIMINATION","HARASSMENT","HATE_SPEECH","GENDER_VIOLENCE"},C440)))&gt;0,1,0)</f>
        <v>0</v>
      </c>
      <c r="H440" s="1">
        <f>IF(SUMPRODUCT(--ISNUMBER(SEARCH({"LEGALIZE","LEGISLATION","TRIAL"},C440)))&gt;0,1,0)</f>
        <v>0</v>
      </c>
      <c r="I440" s="1">
        <f>IF(SUMPRODUCT(--ISNUMBER(SEARCH({"LEADER"},C440)))&gt;0,1,0)</f>
        <v>0</v>
      </c>
      <c r="J440" t="str">
        <f t="shared" si="24"/>
        <v>2017</v>
      </c>
      <c r="K440" t="str">
        <f t="shared" si="25"/>
        <v>01</v>
      </c>
      <c r="L440" t="str">
        <f t="shared" si="26"/>
        <v>12</v>
      </c>
      <c r="M440" s="2">
        <f t="shared" si="27"/>
        <v>42747.614583333336</v>
      </c>
      <c r="N440" s="1">
        <f>IF(SUMPRODUCT(--ISNUMBER(SEARCH({"nasdaq.com","bloomberg.com","wsj.com","seekingalpha.com","valuewalk.com","reuters.com","forbes.com","marketwatch.com","investopedia.com","businessinsider.com","analystratings.com"},B440)))&gt;0,1,0)</f>
        <v>0</v>
      </c>
      <c r="O440" t="s">
        <v>1302</v>
      </c>
    </row>
    <row r="441" spans="1:15" x14ac:dyDescent="0.35">
      <c r="A441">
        <v>2.0689655172413799</v>
      </c>
      <c r="B441" t="s">
        <v>14</v>
      </c>
      <c r="C441" t="s">
        <v>386</v>
      </c>
      <c r="D441">
        <v>20161208163000</v>
      </c>
      <c r="E441" s="1">
        <f>IF(SUMPRODUCT(--ISNUMBER(SEARCH({"ECON_EARNINGSREPORT","ECON_STOCKMARKET"},C441)))&gt;0,1,0)</f>
        <v>1</v>
      </c>
      <c r="F441" s="1">
        <f>IF(SUMPRODUCT(--ISNUMBER(SEARCH({"ENV_"},C441)))&gt;0,1,0)</f>
        <v>0</v>
      </c>
      <c r="G441" s="1">
        <f>IF(SUMPRODUCT(--ISNUMBER(SEARCH({"DISCRIMINATION","HARASSMENT","HATE_SPEECH","GENDER_VIOLENCE"},C441)))&gt;0,1,0)</f>
        <v>0</v>
      </c>
      <c r="H441" s="1">
        <f>IF(SUMPRODUCT(--ISNUMBER(SEARCH({"LEGALIZE","LEGISLATION","TRIAL"},C441)))&gt;0,1,0)</f>
        <v>0</v>
      </c>
      <c r="I441" s="1">
        <f>IF(SUMPRODUCT(--ISNUMBER(SEARCH({"LEADER"},C441)))&gt;0,1,0)</f>
        <v>0</v>
      </c>
      <c r="J441" t="str">
        <f t="shared" si="24"/>
        <v>2016</v>
      </c>
      <c r="K441" t="str">
        <f t="shared" si="25"/>
        <v>12</v>
      </c>
      <c r="L441" t="str">
        <f t="shared" si="26"/>
        <v>08</v>
      </c>
      <c r="M441" s="2">
        <f t="shared" si="27"/>
        <v>42712.6875</v>
      </c>
      <c r="N441" s="1">
        <f>IF(SUMPRODUCT(--ISNUMBER(SEARCH({"nasdaq.com","bloomberg.com","wsj.com","seekingalpha.com","valuewalk.com","reuters.com","forbes.com","marketwatch.com","investopedia.com","businessinsider.com","analystratings.com"},B441)))&gt;0,1,0)</f>
        <v>0</v>
      </c>
      <c r="O441" t="s">
        <v>1302</v>
      </c>
    </row>
    <row r="442" spans="1:15" x14ac:dyDescent="0.35">
      <c r="A442">
        <v>0.50251256281406997</v>
      </c>
      <c r="B442" t="s">
        <v>21</v>
      </c>
      <c r="C442" t="s">
        <v>387</v>
      </c>
      <c r="D442">
        <v>20161208191500</v>
      </c>
      <c r="E442" s="1">
        <f>IF(SUMPRODUCT(--ISNUMBER(SEARCH({"ECON_EARNINGSREPORT","ECON_STOCKMARKET"},C442)))&gt;0,1,0)</f>
        <v>1</v>
      </c>
      <c r="F442" s="1">
        <f>IF(SUMPRODUCT(--ISNUMBER(SEARCH({"ENV_"},C442)))&gt;0,1,0)</f>
        <v>0</v>
      </c>
      <c r="G442" s="1">
        <f>IF(SUMPRODUCT(--ISNUMBER(SEARCH({"DISCRIMINATION","HARASSMENT","HATE_SPEECH","GENDER_VIOLENCE"},C442)))&gt;0,1,0)</f>
        <v>0</v>
      </c>
      <c r="H442" s="1">
        <f>IF(SUMPRODUCT(--ISNUMBER(SEARCH({"LEGALIZE","LEGISLATION","TRIAL"},C442)))&gt;0,1,0)</f>
        <v>0</v>
      </c>
      <c r="I442" s="1">
        <f>IF(SUMPRODUCT(--ISNUMBER(SEARCH({"LEADER"},C442)))&gt;0,1,0)</f>
        <v>0</v>
      </c>
      <c r="J442" t="str">
        <f t="shared" si="24"/>
        <v>2016</v>
      </c>
      <c r="K442" t="str">
        <f t="shared" si="25"/>
        <v>12</v>
      </c>
      <c r="L442" t="str">
        <f t="shared" si="26"/>
        <v>08</v>
      </c>
      <c r="M442" s="2">
        <f t="shared" si="27"/>
        <v>42712.802083333336</v>
      </c>
      <c r="N442" s="1">
        <f>IF(SUMPRODUCT(--ISNUMBER(SEARCH({"nasdaq.com","bloomberg.com","wsj.com","seekingalpha.com","valuewalk.com","reuters.com","forbes.com","marketwatch.com","investopedia.com","businessinsider.com","analystratings.com"},B442)))&gt;0,1,0)</f>
        <v>0</v>
      </c>
      <c r="O442" t="s">
        <v>1302</v>
      </c>
    </row>
    <row r="443" spans="1:15" x14ac:dyDescent="0.35">
      <c r="A443">
        <v>2.6041666666666701</v>
      </c>
      <c r="B443" t="s">
        <v>31</v>
      </c>
      <c r="C443" t="s">
        <v>388</v>
      </c>
      <c r="D443">
        <v>20161122173000</v>
      </c>
      <c r="E443" s="1">
        <f>IF(SUMPRODUCT(--ISNUMBER(SEARCH({"ECON_EARNINGSREPORT","ECON_STOCKMARKET"},C443)))&gt;0,1,0)</f>
        <v>1</v>
      </c>
      <c r="F443" s="1">
        <f>IF(SUMPRODUCT(--ISNUMBER(SEARCH({"ENV_"},C443)))&gt;0,1,0)</f>
        <v>0</v>
      </c>
      <c r="G443" s="1">
        <f>IF(SUMPRODUCT(--ISNUMBER(SEARCH({"DISCRIMINATION","HARASSMENT","HATE_SPEECH","GENDER_VIOLENCE"},C443)))&gt;0,1,0)</f>
        <v>0</v>
      </c>
      <c r="H443" s="1">
        <f>IF(SUMPRODUCT(--ISNUMBER(SEARCH({"LEGALIZE","LEGISLATION","TRIAL"},C443)))&gt;0,1,0)</f>
        <v>0</v>
      </c>
      <c r="I443" s="1">
        <f>IF(SUMPRODUCT(--ISNUMBER(SEARCH({"LEADER"},C443)))&gt;0,1,0)</f>
        <v>0</v>
      </c>
      <c r="J443" t="str">
        <f t="shared" si="24"/>
        <v>2016</v>
      </c>
      <c r="K443" t="str">
        <f t="shared" si="25"/>
        <v>11</v>
      </c>
      <c r="L443" t="str">
        <f t="shared" si="26"/>
        <v>22</v>
      </c>
      <c r="M443" s="2">
        <f t="shared" si="27"/>
        <v>42696.729166666664</v>
      </c>
      <c r="N443" s="1">
        <f>IF(SUMPRODUCT(--ISNUMBER(SEARCH({"nasdaq.com","bloomberg.com","wsj.com","seekingalpha.com","valuewalk.com","reuters.com","forbes.com","marketwatch.com","investopedia.com","businessinsider.com","analystratings.com"},B443)))&gt;0,1,0)</f>
        <v>0</v>
      </c>
      <c r="O443" t="s">
        <v>1302</v>
      </c>
    </row>
    <row r="444" spans="1:15" x14ac:dyDescent="0.35">
      <c r="A444">
        <v>0.66518847006651904</v>
      </c>
      <c r="B444" t="s">
        <v>12</v>
      </c>
      <c r="D444">
        <v>20170110200000</v>
      </c>
      <c r="E444" s="1">
        <f>IF(SUMPRODUCT(--ISNUMBER(SEARCH({"ECON_EARNINGSREPORT","ECON_STOCKMARKET"},C444)))&gt;0,1,0)</f>
        <v>0</v>
      </c>
      <c r="F444" s="1">
        <f>IF(SUMPRODUCT(--ISNUMBER(SEARCH({"ENV_"},C444)))&gt;0,1,0)</f>
        <v>0</v>
      </c>
      <c r="G444" s="1">
        <f>IF(SUMPRODUCT(--ISNUMBER(SEARCH({"DISCRIMINATION","HARASSMENT","HATE_SPEECH","GENDER_VIOLENCE"},C444)))&gt;0,1,0)</f>
        <v>0</v>
      </c>
      <c r="H444" s="1">
        <f>IF(SUMPRODUCT(--ISNUMBER(SEARCH({"LEGALIZE","LEGISLATION","TRIAL"},C444)))&gt;0,1,0)</f>
        <v>0</v>
      </c>
      <c r="I444" s="1">
        <f>IF(SUMPRODUCT(--ISNUMBER(SEARCH({"LEADER"},C444)))&gt;0,1,0)</f>
        <v>0</v>
      </c>
      <c r="J444" t="str">
        <f t="shared" si="24"/>
        <v>2017</v>
      </c>
      <c r="K444" t="str">
        <f t="shared" si="25"/>
        <v>01</v>
      </c>
      <c r="L444" t="str">
        <f t="shared" si="26"/>
        <v>10</v>
      </c>
      <c r="M444" s="2">
        <f t="shared" si="27"/>
        <v>42745.833333333336</v>
      </c>
      <c r="N444" s="1">
        <f>IF(SUMPRODUCT(--ISNUMBER(SEARCH({"nasdaq.com","bloomberg.com","wsj.com","seekingalpha.com","valuewalk.com","reuters.com","forbes.com","marketwatch.com","investopedia.com","businessinsider.com","analystratings.com"},B444)))&gt;0,1,0)</f>
        <v>1</v>
      </c>
      <c r="O444" t="s">
        <v>1302</v>
      </c>
    </row>
    <row r="445" spans="1:15" x14ac:dyDescent="0.35">
      <c r="A445">
        <v>0.96385542168674698</v>
      </c>
      <c r="B445" t="s">
        <v>12</v>
      </c>
      <c r="C445" t="s">
        <v>389</v>
      </c>
      <c r="D445">
        <v>20170103211500</v>
      </c>
      <c r="E445" s="1">
        <f>IF(SUMPRODUCT(--ISNUMBER(SEARCH({"ECON_EARNINGSREPORT","ECON_STOCKMARKET"},C445)))&gt;0,1,0)</f>
        <v>1</v>
      </c>
      <c r="F445" s="1">
        <f>IF(SUMPRODUCT(--ISNUMBER(SEARCH({"ENV_"},C445)))&gt;0,1,0)</f>
        <v>0</v>
      </c>
      <c r="G445" s="1">
        <f>IF(SUMPRODUCT(--ISNUMBER(SEARCH({"DISCRIMINATION","HARASSMENT","HATE_SPEECH","GENDER_VIOLENCE"},C445)))&gt;0,1,0)</f>
        <v>0</v>
      </c>
      <c r="H445" s="1">
        <f>IF(SUMPRODUCT(--ISNUMBER(SEARCH({"LEGALIZE","LEGISLATION","TRIAL"},C445)))&gt;0,1,0)</f>
        <v>0</v>
      </c>
      <c r="I445" s="1">
        <f>IF(SUMPRODUCT(--ISNUMBER(SEARCH({"LEADER"},C445)))&gt;0,1,0)</f>
        <v>0</v>
      </c>
      <c r="J445" t="str">
        <f t="shared" si="24"/>
        <v>2017</v>
      </c>
      <c r="K445" t="str">
        <f t="shared" si="25"/>
        <v>01</v>
      </c>
      <c r="L445" t="str">
        <f t="shared" si="26"/>
        <v>03</v>
      </c>
      <c r="M445" s="2">
        <f t="shared" si="27"/>
        <v>42738.885416666664</v>
      </c>
      <c r="N445" s="1">
        <f>IF(SUMPRODUCT(--ISNUMBER(SEARCH({"nasdaq.com","bloomberg.com","wsj.com","seekingalpha.com","valuewalk.com","reuters.com","forbes.com","marketwatch.com","investopedia.com","businessinsider.com","analystratings.com"},B445)))&gt;0,1,0)</f>
        <v>1</v>
      </c>
      <c r="O445" t="s">
        <v>1302</v>
      </c>
    </row>
    <row r="446" spans="1:15" x14ac:dyDescent="0.35">
      <c r="A446">
        <v>1.10619469026549</v>
      </c>
      <c r="B446" t="s">
        <v>390</v>
      </c>
      <c r="C446" t="s">
        <v>391</v>
      </c>
      <c r="D446">
        <v>20170111023000</v>
      </c>
      <c r="E446" s="1">
        <f>IF(SUMPRODUCT(--ISNUMBER(SEARCH({"ECON_EARNINGSREPORT","ECON_STOCKMARKET"},C446)))&gt;0,1,0)</f>
        <v>1</v>
      </c>
      <c r="F446" s="1">
        <f>IF(SUMPRODUCT(--ISNUMBER(SEARCH({"ENV_"},C446)))&gt;0,1,0)</f>
        <v>0</v>
      </c>
      <c r="G446" s="1">
        <f>IF(SUMPRODUCT(--ISNUMBER(SEARCH({"DISCRIMINATION","HARASSMENT","HATE_SPEECH","GENDER_VIOLENCE"},C446)))&gt;0,1,0)</f>
        <v>0</v>
      </c>
      <c r="H446" s="1">
        <f>IF(SUMPRODUCT(--ISNUMBER(SEARCH({"LEGALIZE","LEGISLATION","TRIAL"},C446)))&gt;0,1,0)</f>
        <v>0</v>
      </c>
      <c r="I446" s="1">
        <f>IF(SUMPRODUCT(--ISNUMBER(SEARCH({"LEADER"},C446)))&gt;0,1,0)</f>
        <v>0</v>
      </c>
      <c r="J446" t="str">
        <f t="shared" si="24"/>
        <v>2017</v>
      </c>
      <c r="K446" t="str">
        <f t="shared" si="25"/>
        <v>01</v>
      </c>
      <c r="L446" t="str">
        <f t="shared" si="26"/>
        <v>11</v>
      </c>
      <c r="M446" s="2">
        <f t="shared" si="27"/>
        <v>42746.104166666664</v>
      </c>
      <c r="N446" s="1">
        <f>IF(SUMPRODUCT(--ISNUMBER(SEARCH({"nasdaq.com","bloomberg.com","wsj.com","seekingalpha.com","valuewalk.com","reuters.com","forbes.com","marketwatch.com","investopedia.com","businessinsider.com","analystratings.com"},B446)))&gt;0,1,0)</f>
        <v>0</v>
      </c>
      <c r="O446" t="s">
        <v>1302</v>
      </c>
    </row>
    <row r="447" spans="1:15" x14ac:dyDescent="0.35">
      <c r="A447">
        <v>0.85763293310463196</v>
      </c>
      <c r="B447" t="s">
        <v>138</v>
      </c>
      <c r="C447" t="s">
        <v>392</v>
      </c>
      <c r="D447">
        <v>20170106194500</v>
      </c>
      <c r="E447" s="1">
        <f>IF(SUMPRODUCT(--ISNUMBER(SEARCH({"ECON_EARNINGSREPORT","ECON_STOCKMARKET"},C447)))&gt;0,1,0)</f>
        <v>1</v>
      </c>
      <c r="F447" s="1">
        <f>IF(SUMPRODUCT(--ISNUMBER(SEARCH({"ENV_"},C447)))&gt;0,1,0)</f>
        <v>0</v>
      </c>
      <c r="G447" s="1">
        <f>IF(SUMPRODUCT(--ISNUMBER(SEARCH({"DISCRIMINATION","HARASSMENT","HATE_SPEECH","GENDER_VIOLENCE"},C447)))&gt;0,1,0)</f>
        <v>0</v>
      </c>
      <c r="H447" s="1">
        <f>IF(SUMPRODUCT(--ISNUMBER(SEARCH({"LEGALIZE","LEGISLATION","TRIAL"},C447)))&gt;0,1,0)</f>
        <v>0</v>
      </c>
      <c r="I447" s="1">
        <f>IF(SUMPRODUCT(--ISNUMBER(SEARCH({"LEADER"},C447)))&gt;0,1,0)</f>
        <v>0</v>
      </c>
      <c r="J447" t="str">
        <f t="shared" si="24"/>
        <v>2017</v>
      </c>
      <c r="K447" t="str">
        <f t="shared" si="25"/>
        <v>01</v>
      </c>
      <c r="L447" t="str">
        <f t="shared" si="26"/>
        <v>06</v>
      </c>
      <c r="M447" s="2">
        <f t="shared" si="27"/>
        <v>42741.822916666664</v>
      </c>
      <c r="N447" s="1">
        <f>IF(SUMPRODUCT(--ISNUMBER(SEARCH({"nasdaq.com","bloomberg.com","wsj.com","seekingalpha.com","valuewalk.com","reuters.com","forbes.com","marketwatch.com","investopedia.com","businessinsider.com","analystratings.com"},B447)))&gt;0,1,0)</f>
        <v>0</v>
      </c>
      <c r="O447" t="s">
        <v>1302</v>
      </c>
    </row>
    <row r="448" spans="1:15" x14ac:dyDescent="0.35">
      <c r="A448">
        <v>1.51898734177215</v>
      </c>
      <c r="B448" t="s">
        <v>125</v>
      </c>
      <c r="C448" t="s">
        <v>353</v>
      </c>
      <c r="D448">
        <v>20170103234500</v>
      </c>
      <c r="E448" s="1">
        <f>IF(SUMPRODUCT(--ISNUMBER(SEARCH({"ECON_EARNINGSREPORT","ECON_STOCKMARKET"},C448)))&gt;0,1,0)</f>
        <v>1</v>
      </c>
      <c r="F448" s="1">
        <f>IF(SUMPRODUCT(--ISNUMBER(SEARCH({"ENV_"},C448)))&gt;0,1,0)</f>
        <v>0</v>
      </c>
      <c r="G448" s="1">
        <f>IF(SUMPRODUCT(--ISNUMBER(SEARCH({"DISCRIMINATION","HARASSMENT","HATE_SPEECH","GENDER_VIOLENCE"},C448)))&gt;0,1,0)</f>
        <v>0</v>
      </c>
      <c r="H448" s="1">
        <f>IF(SUMPRODUCT(--ISNUMBER(SEARCH({"LEGALIZE","LEGISLATION","TRIAL"},C448)))&gt;0,1,0)</f>
        <v>0</v>
      </c>
      <c r="I448" s="1">
        <f>IF(SUMPRODUCT(--ISNUMBER(SEARCH({"LEADER"},C448)))&gt;0,1,0)</f>
        <v>0</v>
      </c>
      <c r="J448" t="str">
        <f t="shared" si="24"/>
        <v>2017</v>
      </c>
      <c r="K448" t="str">
        <f t="shared" si="25"/>
        <v>01</v>
      </c>
      <c r="L448" t="str">
        <f t="shared" si="26"/>
        <v>03</v>
      </c>
      <c r="M448" s="2">
        <f t="shared" si="27"/>
        <v>42738.989583333336</v>
      </c>
      <c r="N448" s="1">
        <f>IF(SUMPRODUCT(--ISNUMBER(SEARCH({"nasdaq.com","bloomberg.com","wsj.com","seekingalpha.com","valuewalk.com","reuters.com","forbes.com","marketwatch.com","investopedia.com","businessinsider.com","analystratings.com"},B448)))&gt;0,1,0)</f>
        <v>0</v>
      </c>
      <c r="O448" t="s">
        <v>1302</v>
      </c>
    </row>
    <row r="449" spans="1:15" x14ac:dyDescent="0.35">
      <c r="A449">
        <v>2.6</v>
      </c>
      <c r="B449" t="s">
        <v>375</v>
      </c>
      <c r="C449" t="s">
        <v>376</v>
      </c>
      <c r="D449">
        <v>20170111221500</v>
      </c>
      <c r="E449" s="1">
        <f>IF(SUMPRODUCT(--ISNUMBER(SEARCH({"ECON_EARNINGSREPORT","ECON_STOCKMARKET"},C449)))&gt;0,1,0)</f>
        <v>0</v>
      </c>
      <c r="F449" s="1">
        <f>IF(SUMPRODUCT(--ISNUMBER(SEARCH({"ENV_"},C449)))&gt;0,1,0)</f>
        <v>0</v>
      </c>
      <c r="G449" s="1">
        <f>IF(SUMPRODUCT(--ISNUMBER(SEARCH({"DISCRIMINATION","HARASSMENT","HATE_SPEECH","GENDER_VIOLENCE"},C449)))&gt;0,1,0)</f>
        <v>0</v>
      </c>
      <c r="H449" s="1">
        <f>IF(SUMPRODUCT(--ISNUMBER(SEARCH({"LEGALIZE","LEGISLATION","TRIAL"},C449)))&gt;0,1,0)</f>
        <v>0</v>
      </c>
      <c r="I449" s="1">
        <f>IF(SUMPRODUCT(--ISNUMBER(SEARCH({"LEADER"},C449)))&gt;0,1,0)</f>
        <v>0</v>
      </c>
      <c r="J449" t="str">
        <f t="shared" si="24"/>
        <v>2017</v>
      </c>
      <c r="K449" t="str">
        <f t="shared" si="25"/>
        <v>01</v>
      </c>
      <c r="L449" t="str">
        <f t="shared" si="26"/>
        <v>11</v>
      </c>
      <c r="M449" s="2">
        <f t="shared" si="27"/>
        <v>42746.927083333336</v>
      </c>
      <c r="N449" s="1">
        <f>IF(SUMPRODUCT(--ISNUMBER(SEARCH({"nasdaq.com","bloomberg.com","wsj.com","seekingalpha.com","valuewalk.com","reuters.com","forbes.com","marketwatch.com","investopedia.com","businessinsider.com","analystratings.com"},B449)))&gt;0,1,0)</f>
        <v>0</v>
      </c>
      <c r="O449" t="s">
        <v>1302</v>
      </c>
    </row>
    <row r="450" spans="1:15" x14ac:dyDescent="0.35">
      <c r="A450">
        <v>0</v>
      </c>
      <c r="B450" t="s">
        <v>62</v>
      </c>
      <c r="C450" t="s">
        <v>393</v>
      </c>
      <c r="D450">
        <v>20170104150000</v>
      </c>
      <c r="E450" s="1">
        <f>IF(SUMPRODUCT(--ISNUMBER(SEARCH({"ECON_EARNINGSREPORT","ECON_STOCKMARKET"},C450)))&gt;0,1,0)</f>
        <v>1</v>
      </c>
      <c r="F450" s="1">
        <f>IF(SUMPRODUCT(--ISNUMBER(SEARCH({"ENV_"},C450)))&gt;0,1,0)</f>
        <v>0</v>
      </c>
      <c r="G450" s="1">
        <f>IF(SUMPRODUCT(--ISNUMBER(SEARCH({"DISCRIMINATION","HARASSMENT","HATE_SPEECH","GENDER_VIOLENCE"},C450)))&gt;0,1,0)</f>
        <v>0</v>
      </c>
      <c r="H450" s="1">
        <f>IF(SUMPRODUCT(--ISNUMBER(SEARCH({"LEGALIZE","LEGISLATION","TRIAL"},C450)))&gt;0,1,0)</f>
        <v>0</v>
      </c>
      <c r="I450" s="1">
        <f>IF(SUMPRODUCT(--ISNUMBER(SEARCH({"LEADER"},C450)))&gt;0,1,0)</f>
        <v>0</v>
      </c>
      <c r="J450" t="str">
        <f t="shared" si="24"/>
        <v>2017</v>
      </c>
      <c r="K450" t="str">
        <f t="shared" si="25"/>
        <v>01</v>
      </c>
      <c r="L450" t="str">
        <f t="shared" si="26"/>
        <v>04</v>
      </c>
      <c r="M450" s="2">
        <f t="shared" si="27"/>
        <v>42739.625</v>
      </c>
      <c r="N450" s="1">
        <f>IF(SUMPRODUCT(--ISNUMBER(SEARCH({"nasdaq.com","bloomberg.com","wsj.com","seekingalpha.com","valuewalk.com","reuters.com","forbes.com","marketwatch.com","investopedia.com","businessinsider.com","analystratings.com"},B450)))&gt;0,1,0)</f>
        <v>1</v>
      </c>
      <c r="O450" t="s">
        <v>1302</v>
      </c>
    </row>
    <row r="451" spans="1:15" x14ac:dyDescent="0.35">
      <c r="A451">
        <v>3.52941176470588</v>
      </c>
      <c r="B451" t="s">
        <v>253</v>
      </c>
      <c r="C451" t="s">
        <v>394</v>
      </c>
      <c r="D451">
        <v>20170116004500</v>
      </c>
      <c r="E451" s="1">
        <f>IF(SUMPRODUCT(--ISNUMBER(SEARCH({"ECON_EARNINGSREPORT","ECON_STOCKMARKET"},C451)))&gt;0,1,0)</f>
        <v>0</v>
      </c>
      <c r="F451" s="1">
        <f>IF(SUMPRODUCT(--ISNUMBER(SEARCH({"ENV_"},C451)))&gt;0,1,0)</f>
        <v>0</v>
      </c>
      <c r="G451" s="1">
        <f>IF(SUMPRODUCT(--ISNUMBER(SEARCH({"DISCRIMINATION","HARASSMENT","HATE_SPEECH","GENDER_VIOLENCE"},C451)))&gt;0,1,0)</f>
        <v>0</v>
      </c>
      <c r="H451" s="1">
        <f>IF(SUMPRODUCT(--ISNUMBER(SEARCH({"LEGALIZE","LEGISLATION","TRIAL"},C451)))&gt;0,1,0)</f>
        <v>0</v>
      </c>
      <c r="I451" s="1">
        <f>IF(SUMPRODUCT(--ISNUMBER(SEARCH({"LEADER"},C451)))&gt;0,1,0)</f>
        <v>1</v>
      </c>
      <c r="J451" t="str">
        <f t="shared" ref="J451:J514" si="28">LEFT(D451,4)</f>
        <v>2017</v>
      </c>
      <c r="K451" t="str">
        <f t="shared" ref="K451:K514" si="29">MID(D451,5,2)</f>
        <v>01</v>
      </c>
      <c r="L451" t="str">
        <f t="shared" ref="L451:L514" si="30">MID(D451,7,2)</f>
        <v>16</v>
      </c>
      <c r="M451" s="2">
        <f t="shared" ref="M451:M514" si="31">DATE(LEFT(D451,4),MID(D451,5,2),MID(D451,7,2))+TIME(MID(D451,9,2),MID(D451,11,2),RIGHT(D451,2))</f>
        <v>42751.03125</v>
      </c>
      <c r="N451" s="1">
        <f>IF(SUMPRODUCT(--ISNUMBER(SEARCH({"nasdaq.com","bloomberg.com","wsj.com","seekingalpha.com","valuewalk.com","reuters.com","forbes.com","marketwatch.com","investopedia.com","businessinsider.com","analystratings.com"},B451)))&gt;0,1,0)</f>
        <v>0</v>
      </c>
      <c r="O451" t="s">
        <v>1302</v>
      </c>
    </row>
    <row r="452" spans="1:15" x14ac:dyDescent="0.35">
      <c r="A452">
        <v>2.1538461538461502</v>
      </c>
      <c r="B452" t="s">
        <v>51</v>
      </c>
      <c r="C452" t="s">
        <v>395</v>
      </c>
      <c r="D452">
        <v>20170106164500</v>
      </c>
      <c r="E452" s="1">
        <f>IF(SUMPRODUCT(--ISNUMBER(SEARCH({"ECON_EARNINGSREPORT","ECON_STOCKMARKET"},C452)))&gt;0,1,0)</f>
        <v>0</v>
      </c>
      <c r="F452" s="1">
        <f>IF(SUMPRODUCT(--ISNUMBER(SEARCH({"ENV_"},C452)))&gt;0,1,0)</f>
        <v>0</v>
      </c>
      <c r="G452" s="1">
        <f>IF(SUMPRODUCT(--ISNUMBER(SEARCH({"DISCRIMINATION","HARASSMENT","HATE_SPEECH","GENDER_VIOLENCE"},C452)))&gt;0,1,0)</f>
        <v>0</v>
      </c>
      <c r="H452" s="1">
        <f>IF(SUMPRODUCT(--ISNUMBER(SEARCH({"LEGALIZE","LEGISLATION","TRIAL"},C452)))&gt;0,1,0)</f>
        <v>0</v>
      </c>
      <c r="I452" s="1">
        <f>IF(SUMPRODUCT(--ISNUMBER(SEARCH({"LEADER"},C452)))&gt;0,1,0)</f>
        <v>1</v>
      </c>
      <c r="J452" t="str">
        <f t="shared" si="28"/>
        <v>2017</v>
      </c>
      <c r="K452" t="str">
        <f t="shared" si="29"/>
        <v>01</v>
      </c>
      <c r="L452" t="str">
        <f t="shared" si="30"/>
        <v>06</v>
      </c>
      <c r="M452" s="2">
        <f t="shared" si="31"/>
        <v>42741.697916666664</v>
      </c>
      <c r="N452" s="1">
        <f>IF(SUMPRODUCT(--ISNUMBER(SEARCH({"nasdaq.com","bloomberg.com","wsj.com","seekingalpha.com","valuewalk.com","reuters.com","forbes.com","marketwatch.com","investopedia.com","businessinsider.com","analystratings.com"},B452)))&gt;0,1,0)</f>
        <v>1</v>
      </c>
      <c r="O452" t="s">
        <v>1302</v>
      </c>
    </row>
    <row r="453" spans="1:15" x14ac:dyDescent="0.35">
      <c r="A453">
        <v>3.4759358288770099</v>
      </c>
      <c r="B453" t="s">
        <v>253</v>
      </c>
      <c r="C453" t="s">
        <v>396</v>
      </c>
      <c r="D453">
        <v>20161231034500</v>
      </c>
      <c r="E453" s="1">
        <f>IF(SUMPRODUCT(--ISNUMBER(SEARCH({"ECON_EARNINGSREPORT","ECON_STOCKMARKET"},C453)))&gt;0,1,0)</f>
        <v>1</v>
      </c>
      <c r="F453" s="1">
        <f>IF(SUMPRODUCT(--ISNUMBER(SEARCH({"ENV_"},C453)))&gt;0,1,0)</f>
        <v>0</v>
      </c>
      <c r="G453" s="1">
        <f>IF(SUMPRODUCT(--ISNUMBER(SEARCH({"DISCRIMINATION","HARASSMENT","HATE_SPEECH","GENDER_VIOLENCE"},C453)))&gt;0,1,0)</f>
        <v>0</v>
      </c>
      <c r="H453" s="1">
        <f>IF(SUMPRODUCT(--ISNUMBER(SEARCH({"LEGALIZE","LEGISLATION","TRIAL"},C453)))&gt;0,1,0)</f>
        <v>0</v>
      </c>
      <c r="I453" s="1">
        <f>IF(SUMPRODUCT(--ISNUMBER(SEARCH({"LEADER"},C453)))&gt;0,1,0)</f>
        <v>1</v>
      </c>
      <c r="J453" t="str">
        <f t="shared" si="28"/>
        <v>2016</v>
      </c>
      <c r="K453" t="str">
        <f t="shared" si="29"/>
        <v>12</v>
      </c>
      <c r="L453" t="str">
        <f t="shared" si="30"/>
        <v>31</v>
      </c>
      <c r="M453" s="2">
        <f t="shared" si="31"/>
        <v>42735.15625</v>
      </c>
      <c r="N453" s="1">
        <f>IF(SUMPRODUCT(--ISNUMBER(SEARCH({"nasdaq.com","bloomberg.com","wsj.com","seekingalpha.com","valuewalk.com","reuters.com","forbes.com","marketwatch.com","investopedia.com","businessinsider.com","analystratings.com"},B453)))&gt;0,1,0)</f>
        <v>0</v>
      </c>
      <c r="O453" t="s">
        <v>1302</v>
      </c>
    </row>
    <row r="454" spans="1:15" x14ac:dyDescent="0.35">
      <c r="A454">
        <v>2.90178571428571</v>
      </c>
      <c r="B454" t="s">
        <v>253</v>
      </c>
      <c r="C454" t="s">
        <v>47</v>
      </c>
      <c r="D454">
        <v>20161231003000</v>
      </c>
      <c r="E454" s="1">
        <f>IF(SUMPRODUCT(--ISNUMBER(SEARCH({"ECON_EARNINGSREPORT","ECON_STOCKMARKET"},C454)))&gt;0,1,0)</f>
        <v>0</v>
      </c>
      <c r="F454" s="1">
        <f>IF(SUMPRODUCT(--ISNUMBER(SEARCH({"ENV_"},C454)))&gt;0,1,0)</f>
        <v>0</v>
      </c>
      <c r="G454" s="1">
        <f>IF(SUMPRODUCT(--ISNUMBER(SEARCH({"DISCRIMINATION","HARASSMENT","HATE_SPEECH","GENDER_VIOLENCE"},C454)))&gt;0,1,0)</f>
        <v>0</v>
      </c>
      <c r="H454" s="1">
        <f>IF(SUMPRODUCT(--ISNUMBER(SEARCH({"LEGALIZE","LEGISLATION","TRIAL"},C454)))&gt;0,1,0)</f>
        <v>0</v>
      </c>
      <c r="I454" s="1">
        <f>IF(SUMPRODUCT(--ISNUMBER(SEARCH({"LEADER"},C454)))&gt;0,1,0)</f>
        <v>0</v>
      </c>
      <c r="J454" t="str">
        <f t="shared" si="28"/>
        <v>2016</v>
      </c>
      <c r="K454" t="str">
        <f t="shared" si="29"/>
        <v>12</v>
      </c>
      <c r="L454" t="str">
        <f t="shared" si="30"/>
        <v>31</v>
      </c>
      <c r="M454" s="2">
        <f t="shared" si="31"/>
        <v>42735.020833333336</v>
      </c>
      <c r="N454" s="1">
        <f>IF(SUMPRODUCT(--ISNUMBER(SEARCH({"nasdaq.com","bloomberg.com","wsj.com","seekingalpha.com","valuewalk.com","reuters.com","forbes.com","marketwatch.com","investopedia.com","businessinsider.com","analystratings.com"},B454)))&gt;0,1,0)</f>
        <v>0</v>
      </c>
      <c r="O454" t="s">
        <v>1302</v>
      </c>
    </row>
    <row r="455" spans="1:15" x14ac:dyDescent="0.35">
      <c r="A455">
        <v>2.42537313432836</v>
      </c>
      <c r="B455" t="s">
        <v>329</v>
      </c>
      <c r="C455" t="s">
        <v>397</v>
      </c>
      <c r="D455">
        <v>20170121150000</v>
      </c>
      <c r="E455" s="1">
        <f>IF(SUMPRODUCT(--ISNUMBER(SEARCH({"ECON_EARNINGSREPORT","ECON_STOCKMARKET"},C455)))&gt;0,1,0)</f>
        <v>0</v>
      </c>
      <c r="F455" s="1">
        <f>IF(SUMPRODUCT(--ISNUMBER(SEARCH({"ENV_"},C455)))&gt;0,1,0)</f>
        <v>0</v>
      </c>
      <c r="G455" s="1">
        <f>IF(SUMPRODUCT(--ISNUMBER(SEARCH({"DISCRIMINATION","HARASSMENT","HATE_SPEECH","GENDER_VIOLENCE"},C455)))&gt;0,1,0)</f>
        <v>0</v>
      </c>
      <c r="H455" s="1">
        <f>IF(SUMPRODUCT(--ISNUMBER(SEARCH({"LEGALIZE","LEGISLATION","TRIAL"},C455)))&gt;0,1,0)</f>
        <v>0</v>
      </c>
      <c r="I455" s="1">
        <f>IF(SUMPRODUCT(--ISNUMBER(SEARCH({"LEADER"},C455)))&gt;0,1,0)</f>
        <v>0</v>
      </c>
      <c r="J455" t="str">
        <f t="shared" si="28"/>
        <v>2017</v>
      </c>
      <c r="K455" t="str">
        <f t="shared" si="29"/>
        <v>01</v>
      </c>
      <c r="L455" t="str">
        <f t="shared" si="30"/>
        <v>21</v>
      </c>
      <c r="M455" s="2">
        <f t="shared" si="31"/>
        <v>42756.625</v>
      </c>
      <c r="N455" s="1">
        <f>IF(SUMPRODUCT(--ISNUMBER(SEARCH({"nasdaq.com","bloomberg.com","wsj.com","seekingalpha.com","valuewalk.com","reuters.com","forbes.com","marketwatch.com","investopedia.com","businessinsider.com","analystratings.com"},B455)))&gt;0,1,0)</f>
        <v>0</v>
      </c>
      <c r="O455" t="s">
        <v>1302</v>
      </c>
    </row>
    <row r="456" spans="1:15" x14ac:dyDescent="0.35">
      <c r="A456">
        <v>2.39410681399632</v>
      </c>
      <c r="B456" t="s">
        <v>28</v>
      </c>
      <c r="C456" t="s">
        <v>215</v>
      </c>
      <c r="D456">
        <v>20170106184500</v>
      </c>
      <c r="E456" s="1">
        <f>IF(SUMPRODUCT(--ISNUMBER(SEARCH({"ECON_EARNINGSREPORT","ECON_STOCKMARKET"},C456)))&gt;0,1,0)</f>
        <v>1</v>
      </c>
      <c r="F456" s="1">
        <f>IF(SUMPRODUCT(--ISNUMBER(SEARCH({"ENV_"},C456)))&gt;0,1,0)</f>
        <v>0</v>
      </c>
      <c r="G456" s="1">
        <f>IF(SUMPRODUCT(--ISNUMBER(SEARCH({"DISCRIMINATION","HARASSMENT","HATE_SPEECH","GENDER_VIOLENCE"},C456)))&gt;0,1,0)</f>
        <v>0</v>
      </c>
      <c r="H456" s="1">
        <f>IF(SUMPRODUCT(--ISNUMBER(SEARCH({"LEGALIZE","LEGISLATION","TRIAL"},C456)))&gt;0,1,0)</f>
        <v>0</v>
      </c>
      <c r="I456" s="1">
        <f>IF(SUMPRODUCT(--ISNUMBER(SEARCH({"LEADER"},C456)))&gt;0,1,0)</f>
        <v>0</v>
      </c>
      <c r="J456" t="str">
        <f t="shared" si="28"/>
        <v>2017</v>
      </c>
      <c r="K456" t="str">
        <f t="shared" si="29"/>
        <v>01</v>
      </c>
      <c r="L456" t="str">
        <f t="shared" si="30"/>
        <v>06</v>
      </c>
      <c r="M456" s="2">
        <f t="shared" si="31"/>
        <v>42741.78125</v>
      </c>
      <c r="N456" s="1">
        <f>IF(SUMPRODUCT(--ISNUMBER(SEARCH({"nasdaq.com","bloomberg.com","wsj.com","seekingalpha.com","valuewalk.com","reuters.com","forbes.com","marketwatch.com","investopedia.com","businessinsider.com","analystratings.com"},B456)))&gt;0,1,0)</f>
        <v>0</v>
      </c>
      <c r="O456" t="s">
        <v>1302</v>
      </c>
    </row>
    <row r="457" spans="1:15" x14ac:dyDescent="0.35">
      <c r="A457">
        <v>-0.56179775280898803</v>
      </c>
      <c r="B457" t="s">
        <v>398</v>
      </c>
      <c r="C457" t="s">
        <v>399</v>
      </c>
      <c r="D457">
        <v>20170120164500</v>
      </c>
      <c r="E457" s="1">
        <f>IF(SUMPRODUCT(--ISNUMBER(SEARCH({"ECON_EARNINGSREPORT","ECON_STOCKMARKET"},C457)))&gt;0,1,0)</f>
        <v>1</v>
      </c>
      <c r="F457" s="1">
        <f>IF(SUMPRODUCT(--ISNUMBER(SEARCH({"ENV_"},C457)))&gt;0,1,0)</f>
        <v>0</v>
      </c>
      <c r="G457" s="1">
        <f>IF(SUMPRODUCT(--ISNUMBER(SEARCH({"DISCRIMINATION","HARASSMENT","HATE_SPEECH","GENDER_VIOLENCE"},C457)))&gt;0,1,0)</f>
        <v>0</v>
      </c>
      <c r="H457" s="1">
        <f>IF(SUMPRODUCT(--ISNUMBER(SEARCH({"LEGALIZE","LEGISLATION","TRIAL"},C457)))&gt;0,1,0)</f>
        <v>0</v>
      </c>
      <c r="I457" s="1">
        <f>IF(SUMPRODUCT(--ISNUMBER(SEARCH({"LEADER"},C457)))&gt;0,1,0)</f>
        <v>0</v>
      </c>
      <c r="J457" t="str">
        <f t="shared" si="28"/>
        <v>2017</v>
      </c>
      <c r="K457" t="str">
        <f t="shared" si="29"/>
        <v>01</v>
      </c>
      <c r="L457" t="str">
        <f t="shared" si="30"/>
        <v>20</v>
      </c>
      <c r="M457" s="2">
        <f t="shared" si="31"/>
        <v>42755.697916666664</v>
      </c>
      <c r="N457" s="1">
        <f>IF(SUMPRODUCT(--ISNUMBER(SEARCH({"nasdaq.com","bloomberg.com","wsj.com","seekingalpha.com","valuewalk.com","reuters.com","forbes.com","marketwatch.com","investopedia.com","businessinsider.com","analystratings.com"},B457)))&gt;0,1,0)</f>
        <v>0</v>
      </c>
      <c r="O457" t="s">
        <v>1302</v>
      </c>
    </row>
    <row r="458" spans="1:15" x14ac:dyDescent="0.35">
      <c r="A458">
        <v>2.4221453287197199</v>
      </c>
      <c r="B458" t="s">
        <v>48</v>
      </c>
      <c r="D458">
        <v>20170120080000</v>
      </c>
      <c r="E458" s="1">
        <f>IF(SUMPRODUCT(--ISNUMBER(SEARCH({"ECON_EARNINGSREPORT","ECON_STOCKMARKET"},C458)))&gt;0,1,0)</f>
        <v>0</v>
      </c>
      <c r="F458" s="1">
        <f>IF(SUMPRODUCT(--ISNUMBER(SEARCH({"ENV_"},C458)))&gt;0,1,0)</f>
        <v>0</v>
      </c>
      <c r="G458" s="1">
        <f>IF(SUMPRODUCT(--ISNUMBER(SEARCH({"DISCRIMINATION","HARASSMENT","HATE_SPEECH","GENDER_VIOLENCE"},C458)))&gt;0,1,0)</f>
        <v>0</v>
      </c>
      <c r="H458" s="1">
        <f>IF(SUMPRODUCT(--ISNUMBER(SEARCH({"LEGALIZE","LEGISLATION","TRIAL"},C458)))&gt;0,1,0)</f>
        <v>0</v>
      </c>
      <c r="I458" s="1">
        <f>IF(SUMPRODUCT(--ISNUMBER(SEARCH({"LEADER"},C458)))&gt;0,1,0)</f>
        <v>0</v>
      </c>
      <c r="J458" t="str">
        <f t="shared" si="28"/>
        <v>2017</v>
      </c>
      <c r="K458" t="str">
        <f t="shared" si="29"/>
        <v>01</v>
      </c>
      <c r="L458" t="str">
        <f t="shared" si="30"/>
        <v>20</v>
      </c>
      <c r="M458" s="2">
        <f t="shared" si="31"/>
        <v>42755.333333333336</v>
      </c>
      <c r="N458" s="1">
        <f>IF(SUMPRODUCT(--ISNUMBER(SEARCH({"nasdaq.com","bloomberg.com","wsj.com","seekingalpha.com","valuewalk.com","reuters.com","forbes.com","marketwatch.com","investopedia.com","businessinsider.com","analystratings.com"},B458)))&gt;0,1,0)</f>
        <v>1</v>
      </c>
      <c r="O458" t="s">
        <v>1302</v>
      </c>
    </row>
    <row r="459" spans="1:15" x14ac:dyDescent="0.35">
      <c r="A459">
        <v>2.3293172690763102</v>
      </c>
      <c r="B459" t="s">
        <v>400</v>
      </c>
      <c r="D459">
        <v>20170112131500</v>
      </c>
      <c r="E459" s="1">
        <f>IF(SUMPRODUCT(--ISNUMBER(SEARCH({"ECON_EARNINGSREPORT","ECON_STOCKMARKET"},C459)))&gt;0,1,0)</f>
        <v>0</v>
      </c>
      <c r="F459" s="1">
        <f>IF(SUMPRODUCT(--ISNUMBER(SEARCH({"ENV_"},C459)))&gt;0,1,0)</f>
        <v>0</v>
      </c>
      <c r="G459" s="1">
        <f>IF(SUMPRODUCT(--ISNUMBER(SEARCH({"DISCRIMINATION","HARASSMENT","HATE_SPEECH","GENDER_VIOLENCE"},C459)))&gt;0,1,0)</f>
        <v>0</v>
      </c>
      <c r="H459" s="1">
        <f>IF(SUMPRODUCT(--ISNUMBER(SEARCH({"LEGALIZE","LEGISLATION","TRIAL"},C459)))&gt;0,1,0)</f>
        <v>0</v>
      </c>
      <c r="I459" s="1">
        <f>IF(SUMPRODUCT(--ISNUMBER(SEARCH({"LEADER"},C459)))&gt;0,1,0)</f>
        <v>0</v>
      </c>
      <c r="J459" t="str">
        <f t="shared" si="28"/>
        <v>2017</v>
      </c>
      <c r="K459" t="str">
        <f t="shared" si="29"/>
        <v>01</v>
      </c>
      <c r="L459" t="str">
        <f t="shared" si="30"/>
        <v>12</v>
      </c>
      <c r="M459" s="2">
        <f t="shared" si="31"/>
        <v>42747.552083333336</v>
      </c>
      <c r="N459" s="1">
        <f>IF(SUMPRODUCT(--ISNUMBER(SEARCH({"nasdaq.com","bloomberg.com","wsj.com","seekingalpha.com","valuewalk.com","reuters.com","forbes.com","marketwatch.com","investopedia.com","businessinsider.com","analystratings.com"},B459)))&gt;0,1,0)</f>
        <v>0</v>
      </c>
      <c r="O459" t="s">
        <v>1302</v>
      </c>
    </row>
    <row r="460" spans="1:15" x14ac:dyDescent="0.35">
      <c r="A460">
        <v>2.6196928635952998</v>
      </c>
      <c r="B460" t="s">
        <v>329</v>
      </c>
      <c r="C460" t="s">
        <v>401</v>
      </c>
      <c r="D460">
        <v>20161221010000</v>
      </c>
      <c r="E460" s="1">
        <f>IF(SUMPRODUCT(--ISNUMBER(SEARCH({"ECON_EARNINGSREPORT","ECON_STOCKMARKET"},C460)))&gt;0,1,0)</f>
        <v>0</v>
      </c>
      <c r="F460" s="1">
        <f>IF(SUMPRODUCT(--ISNUMBER(SEARCH({"ENV_"},C460)))&gt;0,1,0)</f>
        <v>0</v>
      </c>
      <c r="G460" s="1">
        <f>IF(SUMPRODUCT(--ISNUMBER(SEARCH({"DISCRIMINATION","HARASSMENT","HATE_SPEECH","GENDER_VIOLENCE"},C460)))&gt;0,1,0)</f>
        <v>0</v>
      </c>
      <c r="H460" s="1">
        <f>IF(SUMPRODUCT(--ISNUMBER(SEARCH({"LEGALIZE","LEGISLATION","TRIAL"},C460)))&gt;0,1,0)</f>
        <v>0</v>
      </c>
      <c r="I460" s="1">
        <f>IF(SUMPRODUCT(--ISNUMBER(SEARCH({"LEADER"},C460)))&gt;0,1,0)</f>
        <v>0</v>
      </c>
      <c r="J460" t="str">
        <f t="shared" si="28"/>
        <v>2016</v>
      </c>
      <c r="K460" t="str">
        <f t="shared" si="29"/>
        <v>12</v>
      </c>
      <c r="L460" t="str">
        <f t="shared" si="30"/>
        <v>21</v>
      </c>
      <c r="M460" s="2">
        <f t="shared" si="31"/>
        <v>42725.041666666664</v>
      </c>
      <c r="N460" s="1">
        <f>IF(SUMPRODUCT(--ISNUMBER(SEARCH({"nasdaq.com","bloomberg.com","wsj.com","seekingalpha.com","valuewalk.com","reuters.com","forbes.com","marketwatch.com","investopedia.com","businessinsider.com","analystratings.com"},B460)))&gt;0,1,0)</f>
        <v>0</v>
      </c>
      <c r="O460" t="s">
        <v>1302</v>
      </c>
    </row>
    <row r="461" spans="1:15" x14ac:dyDescent="0.35">
      <c r="A461">
        <v>1.34408602150538</v>
      </c>
      <c r="B461" t="s">
        <v>66</v>
      </c>
      <c r="C461" t="s">
        <v>402</v>
      </c>
      <c r="D461">
        <v>20161223171500</v>
      </c>
      <c r="E461" s="1">
        <f>IF(SUMPRODUCT(--ISNUMBER(SEARCH({"ECON_EARNINGSREPORT","ECON_STOCKMARKET"},C461)))&gt;0,1,0)</f>
        <v>1</v>
      </c>
      <c r="F461" s="1">
        <f>IF(SUMPRODUCT(--ISNUMBER(SEARCH({"ENV_"},C461)))&gt;0,1,0)</f>
        <v>0</v>
      </c>
      <c r="G461" s="1">
        <f>IF(SUMPRODUCT(--ISNUMBER(SEARCH({"DISCRIMINATION","HARASSMENT","HATE_SPEECH","GENDER_VIOLENCE"},C461)))&gt;0,1,0)</f>
        <v>0</v>
      </c>
      <c r="H461" s="1">
        <f>IF(SUMPRODUCT(--ISNUMBER(SEARCH({"LEGALIZE","LEGISLATION","TRIAL"},C461)))&gt;0,1,0)</f>
        <v>0</v>
      </c>
      <c r="I461" s="1">
        <f>IF(SUMPRODUCT(--ISNUMBER(SEARCH({"LEADER"},C461)))&gt;0,1,0)</f>
        <v>0</v>
      </c>
      <c r="J461" t="str">
        <f t="shared" si="28"/>
        <v>2016</v>
      </c>
      <c r="K461" t="str">
        <f t="shared" si="29"/>
        <v>12</v>
      </c>
      <c r="L461" t="str">
        <f t="shared" si="30"/>
        <v>23</v>
      </c>
      <c r="M461" s="2">
        <f t="shared" si="31"/>
        <v>42727.71875</v>
      </c>
      <c r="N461" s="1">
        <f>IF(SUMPRODUCT(--ISNUMBER(SEARCH({"nasdaq.com","bloomberg.com","wsj.com","seekingalpha.com","valuewalk.com","reuters.com","forbes.com","marketwatch.com","investopedia.com","businessinsider.com","analystratings.com"},B461)))&gt;0,1,0)</f>
        <v>0</v>
      </c>
      <c r="O461" t="s">
        <v>1302</v>
      </c>
    </row>
    <row r="462" spans="1:15" x14ac:dyDescent="0.35">
      <c r="A462">
        <v>0.96286107290233902</v>
      </c>
      <c r="B462" t="s">
        <v>66</v>
      </c>
      <c r="C462" t="s">
        <v>403</v>
      </c>
      <c r="D462">
        <v>20161227160000</v>
      </c>
      <c r="E462" s="1">
        <f>IF(SUMPRODUCT(--ISNUMBER(SEARCH({"ECON_EARNINGSREPORT","ECON_STOCKMARKET"},C462)))&gt;0,1,0)</f>
        <v>1</v>
      </c>
      <c r="F462" s="1">
        <f>IF(SUMPRODUCT(--ISNUMBER(SEARCH({"ENV_"},C462)))&gt;0,1,0)</f>
        <v>0</v>
      </c>
      <c r="G462" s="1">
        <f>IF(SUMPRODUCT(--ISNUMBER(SEARCH({"DISCRIMINATION","HARASSMENT","HATE_SPEECH","GENDER_VIOLENCE"},C462)))&gt;0,1,0)</f>
        <v>0</v>
      </c>
      <c r="H462" s="1">
        <f>IF(SUMPRODUCT(--ISNUMBER(SEARCH({"LEGALIZE","LEGISLATION","TRIAL"},C462)))&gt;0,1,0)</f>
        <v>0</v>
      </c>
      <c r="I462" s="1">
        <f>IF(SUMPRODUCT(--ISNUMBER(SEARCH({"LEADER"},C462)))&gt;0,1,0)</f>
        <v>0</v>
      </c>
      <c r="J462" t="str">
        <f t="shared" si="28"/>
        <v>2016</v>
      </c>
      <c r="K462" t="str">
        <f t="shared" si="29"/>
        <v>12</v>
      </c>
      <c r="L462" t="str">
        <f t="shared" si="30"/>
        <v>27</v>
      </c>
      <c r="M462" s="2">
        <f t="shared" si="31"/>
        <v>42731.666666666664</v>
      </c>
      <c r="N462" s="1">
        <f>IF(SUMPRODUCT(--ISNUMBER(SEARCH({"nasdaq.com","bloomberg.com","wsj.com","seekingalpha.com","valuewalk.com","reuters.com","forbes.com","marketwatch.com","investopedia.com","businessinsider.com","analystratings.com"},B462)))&gt;0,1,0)</f>
        <v>0</v>
      </c>
      <c r="O462" t="s">
        <v>1302</v>
      </c>
    </row>
    <row r="463" spans="1:15" x14ac:dyDescent="0.35">
      <c r="A463">
        <v>0.66666666666666696</v>
      </c>
      <c r="B463" t="s">
        <v>383</v>
      </c>
      <c r="C463" t="s">
        <v>404</v>
      </c>
      <c r="D463">
        <v>20170115201500</v>
      </c>
      <c r="E463" s="1">
        <f>IF(SUMPRODUCT(--ISNUMBER(SEARCH({"ECON_EARNINGSREPORT","ECON_STOCKMARKET"},C463)))&gt;0,1,0)</f>
        <v>1</v>
      </c>
      <c r="F463" s="1">
        <f>IF(SUMPRODUCT(--ISNUMBER(SEARCH({"ENV_"},C463)))&gt;0,1,0)</f>
        <v>0</v>
      </c>
      <c r="G463" s="1">
        <f>IF(SUMPRODUCT(--ISNUMBER(SEARCH({"DISCRIMINATION","HARASSMENT","HATE_SPEECH","GENDER_VIOLENCE"},C463)))&gt;0,1,0)</f>
        <v>0</v>
      </c>
      <c r="H463" s="1">
        <f>IF(SUMPRODUCT(--ISNUMBER(SEARCH({"LEGALIZE","LEGISLATION","TRIAL"},C463)))&gt;0,1,0)</f>
        <v>0</v>
      </c>
      <c r="I463" s="1">
        <f>IF(SUMPRODUCT(--ISNUMBER(SEARCH({"LEADER"},C463)))&gt;0,1,0)</f>
        <v>1</v>
      </c>
      <c r="J463" t="str">
        <f t="shared" si="28"/>
        <v>2017</v>
      </c>
      <c r="K463" t="str">
        <f t="shared" si="29"/>
        <v>01</v>
      </c>
      <c r="L463" t="str">
        <f t="shared" si="30"/>
        <v>15</v>
      </c>
      <c r="M463" s="2">
        <f t="shared" si="31"/>
        <v>42750.84375</v>
      </c>
      <c r="N463" s="1">
        <f>IF(SUMPRODUCT(--ISNUMBER(SEARCH({"nasdaq.com","bloomberg.com","wsj.com","seekingalpha.com","valuewalk.com","reuters.com","forbes.com","marketwatch.com","investopedia.com","businessinsider.com","analystratings.com"},B463)))&gt;0,1,0)</f>
        <v>0</v>
      </c>
      <c r="O463" t="s">
        <v>1302</v>
      </c>
    </row>
    <row r="464" spans="1:15" x14ac:dyDescent="0.35">
      <c r="A464">
        <v>0</v>
      </c>
      <c r="B464" t="s">
        <v>405</v>
      </c>
      <c r="D464">
        <v>20161214014500</v>
      </c>
      <c r="E464" s="1">
        <f>IF(SUMPRODUCT(--ISNUMBER(SEARCH({"ECON_EARNINGSREPORT","ECON_STOCKMARKET"},C464)))&gt;0,1,0)</f>
        <v>0</v>
      </c>
      <c r="F464" s="1">
        <f>IF(SUMPRODUCT(--ISNUMBER(SEARCH({"ENV_"},C464)))&gt;0,1,0)</f>
        <v>0</v>
      </c>
      <c r="G464" s="1">
        <f>IF(SUMPRODUCT(--ISNUMBER(SEARCH({"DISCRIMINATION","HARASSMENT","HATE_SPEECH","GENDER_VIOLENCE"},C464)))&gt;0,1,0)</f>
        <v>0</v>
      </c>
      <c r="H464" s="1">
        <f>IF(SUMPRODUCT(--ISNUMBER(SEARCH({"LEGALIZE","LEGISLATION","TRIAL"},C464)))&gt;0,1,0)</f>
        <v>0</v>
      </c>
      <c r="I464" s="1">
        <f>IF(SUMPRODUCT(--ISNUMBER(SEARCH({"LEADER"},C464)))&gt;0,1,0)</f>
        <v>0</v>
      </c>
      <c r="J464" t="str">
        <f t="shared" si="28"/>
        <v>2016</v>
      </c>
      <c r="K464" t="str">
        <f t="shared" si="29"/>
        <v>12</v>
      </c>
      <c r="L464" t="str">
        <f t="shared" si="30"/>
        <v>14</v>
      </c>
      <c r="M464" s="2">
        <f t="shared" si="31"/>
        <v>42718.072916666664</v>
      </c>
      <c r="N464" s="1">
        <f>IF(SUMPRODUCT(--ISNUMBER(SEARCH({"nasdaq.com","bloomberg.com","wsj.com","seekingalpha.com","valuewalk.com","reuters.com","forbes.com","marketwatch.com","investopedia.com","businessinsider.com","analystratings.com"},B464)))&gt;0,1,0)</f>
        <v>0</v>
      </c>
      <c r="O464" t="s">
        <v>1302</v>
      </c>
    </row>
    <row r="465" spans="1:15" x14ac:dyDescent="0.35">
      <c r="A465">
        <v>3.2752613240418098</v>
      </c>
      <c r="B465" t="s">
        <v>348</v>
      </c>
      <c r="D465">
        <v>20161229000000</v>
      </c>
      <c r="E465" s="1">
        <f>IF(SUMPRODUCT(--ISNUMBER(SEARCH({"ECON_EARNINGSREPORT","ECON_STOCKMARKET"},C465)))&gt;0,1,0)</f>
        <v>0</v>
      </c>
      <c r="F465" s="1">
        <f>IF(SUMPRODUCT(--ISNUMBER(SEARCH({"ENV_"},C465)))&gt;0,1,0)</f>
        <v>0</v>
      </c>
      <c r="G465" s="1">
        <f>IF(SUMPRODUCT(--ISNUMBER(SEARCH({"DISCRIMINATION","HARASSMENT","HATE_SPEECH","GENDER_VIOLENCE"},C465)))&gt;0,1,0)</f>
        <v>0</v>
      </c>
      <c r="H465" s="1">
        <f>IF(SUMPRODUCT(--ISNUMBER(SEARCH({"LEGALIZE","LEGISLATION","TRIAL"},C465)))&gt;0,1,0)</f>
        <v>0</v>
      </c>
      <c r="I465" s="1">
        <f>IF(SUMPRODUCT(--ISNUMBER(SEARCH({"LEADER"},C465)))&gt;0,1,0)</f>
        <v>0</v>
      </c>
      <c r="J465" t="str">
        <f t="shared" si="28"/>
        <v>2016</v>
      </c>
      <c r="K465" t="str">
        <f t="shared" si="29"/>
        <v>12</v>
      </c>
      <c r="L465" t="str">
        <f t="shared" si="30"/>
        <v>29</v>
      </c>
      <c r="M465" s="2">
        <f t="shared" si="31"/>
        <v>42733</v>
      </c>
      <c r="N465" s="1">
        <f>IF(SUMPRODUCT(--ISNUMBER(SEARCH({"nasdaq.com","bloomberg.com","wsj.com","seekingalpha.com","valuewalk.com","reuters.com","forbes.com","marketwatch.com","investopedia.com","businessinsider.com","analystratings.com"},B465)))&gt;0,1,0)</f>
        <v>0</v>
      </c>
      <c r="O465" t="s">
        <v>1302</v>
      </c>
    </row>
    <row r="466" spans="1:15" x14ac:dyDescent="0.35">
      <c r="A466">
        <v>2.4590163934426199</v>
      </c>
      <c r="B466" t="s">
        <v>406</v>
      </c>
      <c r="D466">
        <v>20161222173000</v>
      </c>
      <c r="E466" s="1">
        <f>IF(SUMPRODUCT(--ISNUMBER(SEARCH({"ECON_EARNINGSREPORT","ECON_STOCKMARKET"},C466)))&gt;0,1,0)</f>
        <v>0</v>
      </c>
      <c r="F466" s="1">
        <f>IF(SUMPRODUCT(--ISNUMBER(SEARCH({"ENV_"},C466)))&gt;0,1,0)</f>
        <v>0</v>
      </c>
      <c r="G466" s="1">
        <f>IF(SUMPRODUCT(--ISNUMBER(SEARCH({"DISCRIMINATION","HARASSMENT","HATE_SPEECH","GENDER_VIOLENCE"},C466)))&gt;0,1,0)</f>
        <v>0</v>
      </c>
      <c r="H466" s="1">
        <f>IF(SUMPRODUCT(--ISNUMBER(SEARCH({"LEGALIZE","LEGISLATION","TRIAL"},C466)))&gt;0,1,0)</f>
        <v>0</v>
      </c>
      <c r="I466" s="1">
        <f>IF(SUMPRODUCT(--ISNUMBER(SEARCH({"LEADER"},C466)))&gt;0,1,0)</f>
        <v>0</v>
      </c>
      <c r="J466" t="str">
        <f t="shared" si="28"/>
        <v>2016</v>
      </c>
      <c r="K466" t="str">
        <f t="shared" si="29"/>
        <v>12</v>
      </c>
      <c r="L466" t="str">
        <f t="shared" si="30"/>
        <v>22</v>
      </c>
      <c r="M466" s="2">
        <f t="shared" si="31"/>
        <v>42726.729166666664</v>
      </c>
      <c r="N466" s="1">
        <f>IF(SUMPRODUCT(--ISNUMBER(SEARCH({"nasdaq.com","bloomberg.com","wsj.com","seekingalpha.com","valuewalk.com","reuters.com","forbes.com","marketwatch.com","investopedia.com","businessinsider.com","analystratings.com"},B466)))&gt;0,1,0)</f>
        <v>0</v>
      </c>
      <c r="O466" t="s">
        <v>1302</v>
      </c>
    </row>
    <row r="467" spans="1:15" x14ac:dyDescent="0.35">
      <c r="A467">
        <v>5</v>
      </c>
      <c r="B467" t="s">
        <v>406</v>
      </c>
      <c r="D467">
        <v>20161222153000</v>
      </c>
      <c r="E467" s="1">
        <f>IF(SUMPRODUCT(--ISNUMBER(SEARCH({"ECON_EARNINGSREPORT","ECON_STOCKMARKET"},C467)))&gt;0,1,0)</f>
        <v>0</v>
      </c>
      <c r="F467" s="1">
        <f>IF(SUMPRODUCT(--ISNUMBER(SEARCH({"ENV_"},C467)))&gt;0,1,0)</f>
        <v>0</v>
      </c>
      <c r="G467" s="1">
        <f>IF(SUMPRODUCT(--ISNUMBER(SEARCH({"DISCRIMINATION","HARASSMENT","HATE_SPEECH","GENDER_VIOLENCE"},C467)))&gt;0,1,0)</f>
        <v>0</v>
      </c>
      <c r="H467" s="1">
        <f>IF(SUMPRODUCT(--ISNUMBER(SEARCH({"LEGALIZE","LEGISLATION","TRIAL"},C467)))&gt;0,1,0)</f>
        <v>0</v>
      </c>
      <c r="I467" s="1">
        <f>IF(SUMPRODUCT(--ISNUMBER(SEARCH({"LEADER"},C467)))&gt;0,1,0)</f>
        <v>0</v>
      </c>
      <c r="J467" t="str">
        <f t="shared" si="28"/>
        <v>2016</v>
      </c>
      <c r="K467" t="str">
        <f t="shared" si="29"/>
        <v>12</v>
      </c>
      <c r="L467" t="str">
        <f t="shared" si="30"/>
        <v>22</v>
      </c>
      <c r="M467" s="2">
        <f t="shared" si="31"/>
        <v>42726.645833333336</v>
      </c>
      <c r="N467" s="1">
        <f>IF(SUMPRODUCT(--ISNUMBER(SEARCH({"nasdaq.com","bloomberg.com","wsj.com","seekingalpha.com","valuewalk.com","reuters.com","forbes.com","marketwatch.com","investopedia.com","businessinsider.com","analystratings.com"},B467)))&gt;0,1,0)</f>
        <v>0</v>
      </c>
      <c r="O467" t="s">
        <v>1302</v>
      </c>
    </row>
    <row r="468" spans="1:15" x14ac:dyDescent="0.35">
      <c r="A468">
        <v>1.26582278481013</v>
      </c>
      <c r="B468" t="s">
        <v>345</v>
      </c>
      <c r="C468" t="s">
        <v>346</v>
      </c>
      <c r="D468">
        <v>20161228174500</v>
      </c>
      <c r="E468" s="1">
        <f>IF(SUMPRODUCT(--ISNUMBER(SEARCH({"ECON_EARNINGSREPORT","ECON_STOCKMARKET"},C468)))&gt;0,1,0)</f>
        <v>1</v>
      </c>
      <c r="F468" s="1">
        <f>IF(SUMPRODUCT(--ISNUMBER(SEARCH({"ENV_"},C468)))&gt;0,1,0)</f>
        <v>0</v>
      </c>
      <c r="G468" s="1">
        <f>IF(SUMPRODUCT(--ISNUMBER(SEARCH({"DISCRIMINATION","HARASSMENT","HATE_SPEECH","GENDER_VIOLENCE"},C468)))&gt;0,1,0)</f>
        <v>0</v>
      </c>
      <c r="H468" s="1">
        <f>IF(SUMPRODUCT(--ISNUMBER(SEARCH({"LEGALIZE","LEGISLATION","TRIAL"},C468)))&gt;0,1,0)</f>
        <v>0</v>
      </c>
      <c r="I468" s="1">
        <f>IF(SUMPRODUCT(--ISNUMBER(SEARCH({"LEADER"},C468)))&gt;0,1,0)</f>
        <v>0</v>
      </c>
      <c r="J468" t="str">
        <f t="shared" si="28"/>
        <v>2016</v>
      </c>
      <c r="K468" t="str">
        <f t="shared" si="29"/>
        <v>12</v>
      </c>
      <c r="L468" t="str">
        <f t="shared" si="30"/>
        <v>28</v>
      </c>
      <c r="M468" s="2">
        <f t="shared" si="31"/>
        <v>42732.739583333336</v>
      </c>
      <c r="N468" s="1">
        <f>IF(SUMPRODUCT(--ISNUMBER(SEARCH({"nasdaq.com","bloomberg.com","wsj.com","seekingalpha.com","valuewalk.com","reuters.com","forbes.com","marketwatch.com","investopedia.com","businessinsider.com","analystratings.com"},B468)))&gt;0,1,0)</f>
        <v>0</v>
      </c>
      <c r="O468" t="s">
        <v>1302</v>
      </c>
    </row>
    <row r="469" spans="1:15" x14ac:dyDescent="0.35">
      <c r="A469">
        <v>1.3698630136986301</v>
      </c>
      <c r="B469" t="s">
        <v>28</v>
      </c>
      <c r="C469" t="s">
        <v>29</v>
      </c>
      <c r="D469">
        <v>20170103060000</v>
      </c>
      <c r="E469" s="1">
        <f>IF(SUMPRODUCT(--ISNUMBER(SEARCH({"ECON_EARNINGSREPORT","ECON_STOCKMARKET"},C469)))&gt;0,1,0)</f>
        <v>1</v>
      </c>
      <c r="F469" s="1">
        <f>IF(SUMPRODUCT(--ISNUMBER(SEARCH({"ENV_"},C469)))&gt;0,1,0)</f>
        <v>0</v>
      </c>
      <c r="G469" s="1">
        <f>IF(SUMPRODUCT(--ISNUMBER(SEARCH({"DISCRIMINATION","HARASSMENT","HATE_SPEECH","GENDER_VIOLENCE"},C469)))&gt;0,1,0)</f>
        <v>0</v>
      </c>
      <c r="H469" s="1">
        <f>IF(SUMPRODUCT(--ISNUMBER(SEARCH({"LEGALIZE","LEGISLATION","TRIAL"},C469)))&gt;0,1,0)</f>
        <v>0</v>
      </c>
      <c r="I469" s="1">
        <f>IF(SUMPRODUCT(--ISNUMBER(SEARCH({"LEADER"},C469)))&gt;0,1,0)</f>
        <v>0</v>
      </c>
      <c r="J469" t="str">
        <f t="shared" si="28"/>
        <v>2017</v>
      </c>
      <c r="K469" t="str">
        <f t="shared" si="29"/>
        <v>01</v>
      </c>
      <c r="L469" t="str">
        <f t="shared" si="30"/>
        <v>03</v>
      </c>
      <c r="M469" s="2">
        <f t="shared" si="31"/>
        <v>42738.25</v>
      </c>
      <c r="N469" s="1">
        <f>IF(SUMPRODUCT(--ISNUMBER(SEARCH({"nasdaq.com","bloomberg.com","wsj.com","seekingalpha.com","valuewalk.com","reuters.com","forbes.com","marketwatch.com","investopedia.com","businessinsider.com","analystratings.com"},B469)))&gt;0,1,0)</f>
        <v>0</v>
      </c>
      <c r="O469" t="s">
        <v>1302</v>
      </c>
    </row>
    <row r="470" spans="1:15" x14ac:dyDescent="0.35">
      <c r="A470">
        <v>3.5971223021582701</v>
      </c>
      <c r="B470" t="s">
        <v>253</v>
      </c>
      <c r="C470" t="s">
        <v>407</v>
      </c>
      <c r="D470">
        <v>20161221010000</v>
      </c>
      <c r="E470" s="1">
        <f>IF(SUMPRODUCT(--ISNUMBER(SEARCH({"ECON_EARNINGSREPORT","ECON_STOCKMARKET"},C470)))&gt;0,1,0)</f>
        <v>0</v>
      </c>
      <c r="F470" s="1">
        <f>IF(SUMPRODUCT(--ISNUMBER(SEARCH({"ENV_"},C470)))&gt;0,1,0)</f>
        <v>0</v>
      </c>
      <c r="G470" s="1">
        <f>IF(SUMPRODUCT(--ISNUMBER(SEARCH({"DISCRIMINATION","HARASSMENT","HATE_SPEECH","GENDER_VIOLENCE"},C470)))&gt;0,1,0)</f>
        <v>0</v>
      </c>
      <c r="H470" s="1">
        <f>IF(SUMPRODUCT(--ISNUMBER(SEARCH({"LEGALIZE","LEGISLATION","TRIAL"},C470)))&gt;0,1,0)</f>
        <v>0</v>
      </c>
      <c r="I470" s="1">
        <f>IF(SUMPRODUCT(--ISNUMBER(SEARCH({"LEADER"},C470)))&gt;0,1,0)</f>
        <v>1</v>
      </c>
      <c r="J470" t="str">
        <f t="shared" si="28"/>
        <v>2016</v>
      </c>
      <c r="K470" t="str">
        <f t="shared" si="29"/>
        <v>12</v>
      </c>
      <c r="L470" t="str">
        <f t="shared" si="30"/>
        <v>21</v>
      </c>
      <c r="M470" s="2">
        <f t="shared" si="31"/>
        <v>42725.041666666664</v>
      </c>
      <c r="N470" s="1">
        <f>IF(SUMPRODUCT(--ISNUMBER(SEARCH({"nasdaq.com","bloomberg.com","wsj.com","seekingalpha.com","valuewalk.com","reuters.com","forbes.com","marketwatch.com","investopedia.com","businessinsider.com","analystratings.com"},B470)))&gt;0,1,0)</f>
        <v>0</v>
      </c>
      <c r="O470" t="s">
        <v>1302</v>
      </c>
    </row>
    <row r="471" spans="1:15" x14ac:dyDescent="0.35">
      <c r="A471">
        <v>0</v>
      </c>
      <c r="B471" t="s">
        <v>229</v>
      </c>
      <c r="D471">
        <v>20161213234500</v>
      </c>
      <c r="E471" s="1">
        <f>IF(SUMPRODUCT(--ISNUMBER(SEARCH({"ECON_EARNINGSREPORT","ECON_STOCKMARKET"},C471)))&gt;0,1,0)</f>
        <v>0</v>
      </c>
      <c r="F471" s="1">
        <f>IF(SUMPRODUCT(--ISNUMBER(SEARCH({"ENV_"},C471)))&gt;0,1,0)</f>
        <v>0</v>
      </c>
      <c r="G471" s="1">
        <f>IF(SUMPRODUCT(--ISNUMBER(SEARCH({"DISCRIMINATION","HARASSMENT","HATE_SPEECH","GENDER_VIOLENCE"},C471)))&gt;0,1,0)</f>
        <v>0</v>
      </c>
      <c r="H471" s="1">
        <f>IF(SUMPRODUCT(--ISNUMBER(SEARCH({"LEGALIZE","LEGISLATION","TRIAL"},C471)))&gt;0,1,0)</f>
        <v>0</v>
      </c>
      <c r="I471" s="1">
        <f>IF(SUMPRODUCT(--ISNUMBER(SEARCH({"LEADER"},C471)))&gt;0,1,0)</f>
        <v>0</v>
      </c>
      <c r="J471" t="str">
        <f t="shared" si="28"/>
        <v>2016</v>
      </c>
      <c r="K471" t="str">
        <f t="shared" si="29"/>
        <v>12</v>
      </c>
      <c r="L471" t="str">
        <f t="shared" si="30"/>
        <v>13</v>
      </c>
      <c r="M471" s="2">
        <f t="shared" si="31"/>
        <v>42717.989583333336</v>
      </c>
      <c r="N471" s="1">
        <f>IF(SUMPRODUCT(--ISNUMBER(SEARCH({"nasdaq.com","bloomberg.com","wsj.com","seekingalpha.com","valuewalk.com","reuters.com","forbes.com","marketwatch.com","investopedia.com","businessinsider.com","analystratings.com"},B471)))&gt;0,1,0)</f>
        <v>1</v>
      </c>
      <c r="O471" t="s">
        <v>1302</v>
      </c>
    </row>
    <row r="472" spans="1:15" x14ac:dyDescent="0.35">
      <c r="A472">
        <v>2.0733652312599702</v>
      </c>
      <c r="B472" t="s">
        <v>408</v>
      </c>
      <c r="D472">
        <v>20161231021500</v>
      </c>
      <c r="E472" s="1">
        <f>IF(SUMPRODUCT(--ISNUMBER(SEARCH({"ECON_EARNINGSREPORT","ECON_STOCKMARKET"},C472)))&gt;0,1,0)</f>
        <v>0</v>
      </c>
      <c r="F472" s="1">
        <f>IF(SUMPRODUCT(--ISNUMBER(SEARCH({"ENV_"},C472)))&gt;0,1,0)</f>
        <v>0</v>
      </c>
      <c r="G472" s="1">
        <f>IF(SUMPRODUCT(--ISNUMBER(SEARCH({"DISCRIMINATION","HARASSMENT","HATE_SPEECH","GENDER_VIOLENCE"},C472)))&gt;0,1,0)</f>
        <v>0</v>
      </c>
      <c r="H472" s="1">
        <f>IF(SUMPRODUCT(--ISNUMBER(SEARCH({"LEGALIZE","LEGISLATION","TRIAL"},C472)))&gt;0,1,0)</f>
        <v>0</v>
      </c>
      <c r="I472" s="1">
        <f>IF(SUMPRODUCT(--ISNUMBER(SEARCH({"LEADER"},C472)))&gt;0,1,0)</f>
        <v>0</v>
      </c>
      <c r="J472" t="str">
        <f t="shared" si="28"/>
        <v>2016</v>
      </c>
      <c r="K472" t="str">
        <f t="shared" si="29"/>
        <v>12</v>
      </c>
      <c r="L472" t="str">
        <f t="shared" si="30"/>
        <v>31</v>
      </c>
      <c r="M472" s="2">
        <f t="shared" si="31"/>
        <v>42735.09375</v>
      </c>
      <c r="N472" s="1">
        <f>IF(SUMPRODUCT(--ISNUMBER(SEARCH({"nasdaq.com","bloomberg.com","wsj.com","seekingalpha.com","valuewalk.com","reuters.com","forbes.com","marketwatch.com","investopedia.com","businessinsider.com","analystratings.com"},B472)))&gt;0,1,0)</f>
        <v>0</v>
      </c>
      <c r="O472" t="s">
        <v>1302</v>
      </c>
    </row>
    <row r="473" spans="1:15" x14ac:dyDescent="0.35">
      <c r="A473">
        <v>1.43712574850299</v>
      </c>
      <c r="B473" t="s">
        <v>73</v>
      </c>
      <c r="D473">
        <v>20170105143000</v>
      </c>
      <c r="E473" s="1">
        <f>IF(SUMPRODUCT(--ISNUMBER(SEARCH({"ECON_EARNINGSREPORT","ECON_STOCKMARKET"},C473)))&gt;0,1,0)</f>
        <v>0</v>
      </c>
      <c r="F473" s="1">
        <f>IF(SUMPRODUCT(--ISNUMBER(SEARCH({"ENV_"},C473)))&gt;0,1,0)</f>
        <v>0</v>
      </c>
      <c r="G473" s="1">
        <f>IF(SUMPRODUCT(--ISNUMBER(SEARCH({"DISCRIMINATION","HARASSMENT","HATE_SPEECH","GENDER_VIOLENCE"},C473)))&gt;0,1,0)</f>
        <v>0</v>
      </c>
      <c r="H473" s="1">
        <f>IF(SUMPRODUCT(--ISNUMBER(SEARCH({"LEGALIZE","LEGISLATION","TRIAL"},C473)))&gt;0,1,0)</f>
        <v>0</v>
      </c>
      <c r="I473" s="1">
        <f>IF(SUMPRODUCT(--ISNUMBER(SEARCH({"LEADER"},C473)))&gt;0,1,0)</f>
        <v>0</v>
      </c>
      <c r="J473" t="str">
        <f t="shared" si="28"/>
        <v>2017</v>
      </c>
      <c r="K473" t="str">
        <f t="shared" si="29"/>
        <v>01</v>
      </c>
      <c r="L473" t="str">
        <f t="shared" si="30"/>
        <v>05</v>
      </c>
      <c r="M473" s="2">
        <f t="shared" si="31"/>
        <v>42740.604166666664</v>
      </c>
      <c r="N473" s="1">
        <f>IF(SUMPRODUCT(--ISNUMBER(SEARCH({"nasdaq.com","bloomberg.com","wsj.com","seekingalpha.com","valuewalk.com","reuters.com","forbes.com","marketwatch.com","investopedia.com","businessinsider.com","analystratings.com"},B473)))&gt;0,1,0)</f>
        <v>0</v>
      </c>
      <c r="O473" t="s">
        <v>1302</v>
      </c>
    </row>
    <row r="474" spans="1:15" x14ac:dyDescent="0.35">
      <c r="A474">
        <v>-0.56550424128180998</v>
      </c>
      <c r="B474" t="s">
        <v>13</v>
      </c>
      <c r="D474">
        <v>20161223124500</v>
      </c>
      <c r="E474" s="1">
        <f>IF(SUMPRODUCT(--ISNUMBER(SEARCH({"ECON_EARNINGSREPORT","ECON_STOCKMARKET"},C474)))&gt;0,1,0)</f>
        <v>0</v>
      </c>
      <c r="F474" s="1">
        <f>IF(SUMPRODUCT(--ISNUMBER(SEARCH({"ENV_"},C474)))&gt;0,1,0)</f>
        <v>0</v>
      </c>
      <c r="G474" s="1">
        <f>IF(SUMPRODUCT(--ISNUMBER(SEARCH({"DISCRIMINATION","HARASSMENT","HATE_SPEECH","GENDER_VIOLENCE"},C474)))&gt;0,1,0)</f>
        <v>0</v>
      </c>
      <c r="H474" s="1">
        <f>IF(SUMPRODUCT(--ISNUMBER(SEARCH({"LEGALIZE","LEGISLATION","TRIAL"},C474)))&gt;0,1,0)</f>
        <v>0</v>
      </c>
      <c r="I474" s="1">
        <f>IF(SUMPRODUCT(--ISNUMBER(SEARCH({"LEADER"},C474)))&gt;0,1,0)</f>
        <v>0</v>
      </c>
      <c r="J474" t="str">
        <f t="shared" si="28"/>
        <v>2016</v>
      </c>
      <c r="K474" t="str">
        <f t="shared" si="29"/>
        <v>12</v>
      </c>
      <c r="L474" t="str">
        <f t="shared" si="30"/>
        <v>23</v>
      </c>
      <c r="M474" s="2">
        <f t="shared" si="31"/>
        <v>42727.53125</v>
      </c>
      <c r="N474" s="1">
        <f>IF(SUMPRODUCT(--ISNUMBER(SEARCH({"nasdaq.com","bloomberg.com","wsj.com","seekingalpha.com","valuewalk.com","reuters.com","forbes.com","marketwatch.com","investopedia.com","businessinsider.com","analystratings.com"},B474)))&gt;0,1,0)</f>
        <v>0</v>
      </c>
      <c r="O474" t="s">
        <v>1302</v>
      </c>
    </row>
    <row r="475" spans="1:15" x14ac:dyDescent="0.35">
      <c r="A475">
        <v>1.2514220705346999</v>
      </c>
      <c r="B475" t="s">
        <v>12</v>
      </c>
      <c r="C475" t="s">
        <v>409</v>
      </c>
      <c r="D475">
        <v>20161221191500</v>
      </c>
      <c r="E475" s="1">
        <f>IF(SUMPRODUCT(--ISNUMBER(SEARCH({"ECON_EARNINGSREPORT","ECON_STOCKMARKET"},C475)))&gt;0,1,0)</f>
        <v>1</v>
      </c>
      <c r="F475" s="1">
        <f>IF(SUMPRODUCT(--ISNUMBER(SEARCH({"ENV_"},C475)))&gt;0,1,0)</f>
        <v>0</v>
      </c>
      <c r="G475" s="1">
        <f>IF(SUMPRODUCT(--ISNUMBER(SEARCH({"DISCRIMINATION","HARASSMENT","HATE_SPEECH","GENDER_VIOLENCE"},C475)))&gt;0,1,0)</f>
        <v>0</v>
      </c>
      <c r="H475" s="1">
        <f>IF(SUMPRODUCT(--ISNUMBER(SEARCH({"LEGALIZE","LEGISLATION","TRIAL"},C475)))&gt;0,1,0)</f>
        <v>0</v>
      </c>
      <c r="I475" s="1">
        <f>IF(SUMPRODUCT(--ISNUMBER(SEARCH({"LEADER"},C475)))&gt;0,1,0)</f>
        <v>0</v>
      </c>
      <c r="J475" t="str">
        <f t="shared" si="28"/>
        <v>2016</v>
      </c>
      <c r="K475" t="str">
        <f t="shared" si="29"/>
        <v>12</v>
      </c>
      <c r="L475" t="str">
        <f t="shared" si="30"/>
        <v>21</v>
      </c>
      <c r="M475" s="2">
        <f t="shared" si="31"/>
        <v>42725.802083333336</v>
      </c>
      <c r="N475" s="1">
        <f>IF(SUMPRODUCT(--ISNUMBER(SEARCH({"nasdaq.com","bloomberg.com","wsj.com","seekingalpha.com","valuewalk.com","reuters.com","forbes.com","marketwatch.com","investopedia.com","businessinsider.com","analystratings.com"},B475)))&gt;0,1,0)</f>
        <v>1</v>
      </c>
      <c r="O475" t="s">
        <v>1302</v>
      </c>
    </row>
    <row r="476" spans="1:15" x14ac:dyDescent="0.35">
      <c r="A476">
        <v>1.5495867768595</v>
      </c>
      <c r="B476" t="s">
        <v>51</v>
      </c>
      <c r="D476">
        <v>20170105113000</v>
      </c>
      <c r="E476" s="1">
        <f>IF(SUMPRODUCT(--ISNUMBER(SEARCH({"ECON_EARNINGSREPORT","ECON_STOCKMARKET"},C476)))&gt;0,1,0)</f>
        <v>0</v>
      </c>
      <c r="F476" s="1">
        <f>IF(SUMPRODUCT(--ISNUMBER(SEARCH({"ENV_"},C476)))&gt;0,1,0)</f>
        <v>0</v>
      </c>
      <c r="G476" s="1">
        <f>IF(SUMPRODUCT(--ISNUMBER(SEARCH({"DISCRIMINATION","HARASSMENT","HATE_SPEECH","GENDER_VIOLENCE"},C476)))&gt;0,1,0)</f>
        <v>0</v>
      </c>
      <c r="H476" s="1">
        <f>IF(SUMPRODUCT(--ISNUMBER(SEARCH({"LEGALIZE","LEGISLATION","TRIAL"},C476)))&gt;0,1,0)</f>
        <v>0</v>
      </c>
      <c r="I476" s="1">
        <f>IF(SUMPRODUCT(--ISNUMBER(SEARCH({"LEADER"},C476)))&gt;0,1,0)</f>
        <v>0</v>
      </c>
      <c r="J476" t="str">
        <f t="shared" si="28"/>
        <v>2017</v>
      </c>
      <c r="K476" t="str">
        <f t="shared" si="29"/>
        <v>01</v>
      </c>
      <c r="L476" t="str">
        <f t="shared" si="30"/>
        <v>05</v>
      </c>
      <c r="M476" s="2">
        <f t="shared" si="31"/>
        <v>42740.479166666664</v>
      </c>
      <c r="N476" s="1">
        <f>IF(SUMPRODUCT(--ISNUMBER(SEARCH({"nasdaq.com","bloomberg.com","wsj.com","seekingalpha.com","valuewalk.com","reuters.com","forbes.com","marketwatch.com","investopedia.com","businessinsider.com","analystratings.com"},B476)))&gt;0,1,0)</f>
        <v>1</v>
      </c>
      <c r="O476" t="s">
        <v>1302</v>
      </c>
    </row>
    <row r="477" spans="1:15" x14ac:dyDescent="0.35">
      <c r="A477">
        <v>1.5686274509803899</v>
      </c>
      <c r="B477" t="s">
        <v>12</v>
      </c>
      <c r="C477" t="s">
        <v>410</v>
      </c>
      <c r="D477">
        <v>20161228170000</v>
      </c>
      <c r="E477" s="1">
        <f>IF(SUMPRODUCT(--ISNUMBER(SEARCH({"ECON_EARNINGSREPORT","ECON_STOCKMARKET"},C477)))&gt;0,1,0)</f>
        <v>1</v>
      </c>
      <c r="F477" s="1">
        <f>IF(SUMPRODUCT(--ISNUMBER(SEARCH({"ENV_"},C477)))&gt;0,1,0)</f>
        <v>0</v>
      </c>
      <c r="G477" s="1">
        <f>IF(SUMPRODUCT(--ISNUMBER(SEARCH({"DISCRIMINATION","HARASSMENT","HATE_SPEECH","GENDER_VIOLENCE"},C477)))&gt;0,1,0)</f>
        <v>0</v>
      </c>
      <c r="H477" s="1">
        <f>IF(SUMPRODUCT(--ISNUMBER(SEARCH({"LEGALIZE","LEGISLATION","TRIAL"},C477)))&gt;0,1,0)</f>
        <v>0</v>
      </c>
      <c r="I477" s="1">
        <f>IF(SUMPRODUCT(--ISNUMBER(SEARCH({"LEADER"},C477)))&gt;0,1,0)</f>
        <v>1</v>
      </c>
      <c r="J477" t="str">
        <f t="shared" si="28"/>
        <v>2016</v>
      </c>
      <c r="K477" t="str">
        <f t="shared" si="29"/>
        <v>12</v>
      </c>
      <c r="L477" t="str">
        <f t="shared" si="30"/>
        <v>28</v>
      </c>
      <c r="M477" s="2">
        <f t="shared" si="31"/>
        <v>42732.708333333336</v>
      </c>
      <c r="N477" s="1">
        <f>IF(SUMPRODUCT(--ISNUMBER(SEARCH({"nasdaq.com","bloomberg.com","wsj.com","seekingalpha.com","valuewalk.com","reuters.com","forbes.com","marketwatch.com","investopedia.com","businessinsider.com","analystratings.com"},B477)))&gt;0,1,0)</f>
        <v>1</v>
      </c>
      <c r="O477" t="s">
        <v>1302</v>
      </c>
    </row>
    <row r="478" spans="1:15" x14ac:dyDescent="0.35">
      <c r="A478">
        <v>3.4629404617253901</v>
      </c>
      <c r="B478" t="s">
        <v>12</v>
      </c>
      <c r="C478" t="s">
        <v>411</v>
      </c>
      <c r="D478">
        <v>20161223161500</v>
      </c>
      <c r="E478" s="1">
        <f>IF(SUMPRODUCT(--ISNUMBER(SEARCH({"ECON_EARNINGSREPORT","ECON_STOCKMARKET"},C478)))&gt;0,1,0)</f>
        <v>1</v>
      </c>
      <c r="F478" s="1">
        <f>IF(SUMPRODUCT(--ISNUMBER(SEARCH({"ENV_"},C478)))&gt;0,1,0)</f>
        <v>1</v>
      </c>
      <c r="G478" s="1">
        <f>IF(SUMPRODUCT(--ISNUMBER(SEARCH({"DISCRIMINATION","HARASSMENT","HATE_SPEECH","GENDER_VIOLENCE"},C478)))&gt;0,1,0)</f>
        <v>0</v>
      </c>
      <c r="H478" s="1">
        <f>IF(SUMPRODUCT(--ISNUMBER(SEARCH({"LEGALIZE","LEGISLATION","TRIAL"},C478)))&gt;0,1,0)</f>
        <v>0</v>
      </c>
      <c r="I478" s="1">
        <f>IF(SUMPRODUCT(--ISNUMBER(SEARCH({"LEADER"},C478)))&gt;0,1,0)</f>
        <v>0</v>
      </c>
      <c r="J478" t="str">
        <f t="shared" si="28"/>
        <v>2016</v>
      </c>
      <c r="K478" t="str">
        <f t="shared" si="29"/>
        <v>12</v>
      </c>
      <c r="L478" t="str">
        <f t="shared" si="30"/>
        <v>23</v>
      </c>
      <c r="M478" s="2">
        <f t="shared" si="31"/>
        <v>42727.677083333336</v>
      </c>
      <c r="N478" s="1">
        <f>IF(SUMPRODUCT(--ISNUMBER(SEARCH({"nasdaq.com","bloomberg.com","wsj.com","seekingalpha.com","valuewalk.com","reuters.com","forbes.com","marketwatch.com","investopedia.com","businessinsider.com","analystratings.com"},B478)))&gt;0,1,0)</f>
        <v>1</v>
      </c>
      <c r="O478" t="s">
        <v>1302</v>
      </c>
    </row>
    <row r="479" spans="1:15" x14ac:dyDescent="0.35">
      <c r="A479">
        <v>1.21836925960637</v>
      </c>
      <c r="B479" t="s">
        <v>125</v>
      </c>
      <c r="C479" t="s">
        <v>412</v>
      </c>
      <c r="D479">
        <v>20161215150000</v>
      </c>
      <c r="E479" s="1">
        <f>IF(SUMPRODUCT(--ISNUMBER(SEARCH({"ECON_EARNINGSREPORT","ECON_STOCKMARKET"},C479)))&gt;0,1,0)</f>
        <v>1</v>
      </c>
      <c r="F479" s="1">
        <f>IF(SUMPRODUCT(--ISNUMBER(SEARCH({"ENV_"},C479)))&gt;0,1,0)</f>
        <v>0</v>
      </c>
      <c r="G479" s="1">
        <f>IF(SUMPRODUCT(--ISNUMBER(SEARCH({"DISCRIMINATION","HARASSMENT","HATE_SPEECH","GENDER_VIOLENCE"},C479)))&gt;0,1,0)</f>
        <v>0</v>
      </c>
      <c r="H479" s="1">
        <f>IF(SUMPRODUCT(--ISNUMBER(SEARCH({"LEGALIZE","LEGISLATION","TRIAL"},C479)))&gt;0,1,0)</f>
        <v>0</v>
      </c>
      <c r="I479" s="1">
        <f>IF(SUMPRODUCT(--ISNUMBER(SEARCH({"LEADER"},C479)))&gt;0,1,0)</f>
        <v>0</v>
      </c>
      <c r="J479" t="str">
        <f t="shared" si="28"/>
        <v>2016</v>
      </c>
      <c r="K479" t="str">
        <f t="shared" si="29"/>
        <v>12</v>
      </c>
      <c r="L479" t="str">
        <f t="shared" si="30"/>
        <v>15</v>
      </c>
      <c r="M479" s="2">
        <f t="shared" si="31"/>
        <v>42719.625</v>
      </c>
      <c r="N479" s="1">
        <f>IF(SUMPRODUCT(--ISNUMBER(SEARCH({"nasdaq.com","bloomberg.com","wsj.com","seekingalpha.com","valuewalk.com","reuters.com","forbes.com","marketwatch.com","investopedia.com","businessinsider.com","analystratings.com"},B479)))&gt;0,1,0)</f>
        <v>0</v>
      </c>
      <c r="O479" t="s">
        <v>1302</v>
      </c>
    </row>
    <row r="480" spans="1:15" x14ac:dyDescent="0.35">
      <c r="A480">
        <v>-1.6728624535315999</v>
      </c>
      <c r="B480" t="s">
        <v>413</v>
      </c>
      <c r="C480" t="s">
        <v>414</v>
      </c>
      <c r="D480">
        <v>20161222170000</v>
      </c>
      <c r="E480" s="1">
        <f>IF(SUMPRODUCT(--ISNUMBER(SEARCH({"ECON_EARNINGSREPORT","ECON_STOCKMARKET"},C480)))&gt;0,1,0)</f>
        <v>0</v>
      </c>
      <c r="F480" s="1">
        <f>IF(SUMPRODUCT(--ISNUMBER(SEARCH({"ENV_"},C480)))&gt;0,1,0)</f>
        <v>0</v>
      </c>
      <c r="G480" s="1">
        <f>IF(SUMPRODUCT(--ISNUMBER(SEARCH({"DISCRIMINATION","HARASSMENT","HATE_SPEECH","GENDER_VIOLENCE"},C480)))&gt;0,1,0)</f>
        <v>0</v>
      </c>
      <c r="H480" s="1">
        <f>IF(SUMPRODUCT(--ISNUMBER(SEARCH({"LEGALIZE","LEGISLATION","TRIAL"},C480)))&gt;0,1,0)</f>
        <v>0</v>
      </c>
      <c r="I480" s="1">
        <f>IF(SUMPRODUCT(--ISNUMBER(SEARCH({"LEADER"},C480)))&gt;0,1,0)</f>
        <v>1</v>
      </c>
      <c r="J480" t="str">
        <f t="shared" si="28"/>
        <v>2016</v>
      </c>
      <c r="K480" t="str">
        <f t="shared" si="29"/>
        <v>12</v>
      </c>
      <c r="L480" t="str">
        <f t="shared" si="30"/>
        <v>22</v>
      </c>
      <c r="M480" s="2">
        <f t="shared" si="31"/>
        <v>42726.708333333336</v>
      </c>
      <c r="N480" s="1">
        <f>IF(SUMPRODUCT(--ISNUMBER(SEARCH({"nasdaq.com","bloomberg.com","wsj.com","seekingalpha.com","valuewalk.com","reuters.com","forbes.com","marketwatch.com","investopedia.com","businessinsider.com","analystratings.com"},B480)))&gt;0,1,0)</f>
        <v>0</v>
      </c>
      <c r="O480" t="s">
        <v>1302</v>
      </c>
    </row>
    <row r="481" spans="1:15" x14ac:dyDescent="0.35">
      <c r="A481">
        <v>2.69938650306749</v>
      </c>
      <c r="B481" t="s">
        <v>164</v>
      </c>
      <c r="D481">
        <v>20161222134500</v>
      </c>
      <c r="E481" s="1">
        <f>IF(SUMPRODUCT(--ISNUMBER(SEARCH({"ECON_EARNINGSREPORT","ECON_STOCKMARKET"},C481)))&gt;0,1,0)</f>
        <v>0</v>
      </c>
      <c r="F481" s="1">
        <f>IF(SUMPRODUCT(--ISNUMBER(SEARCH({"ENV_"},C481)))&gt;0,1,0)</f>
        <v>0</v>
      </c>
      <c r="G481" s="1">
        <f>IF(SUMPRODUCT(--ISNUMBER(SEARCH({"DISCRIMINATION","HARASSMENT","HATE_SPEECH","GENDER_VIOLENCE"},C481)))&gt;0,1,0)</f>
        <v>0</v>
      </c>
      <c r="H481" s="1">
        <f>IF(SUMPRODUCT(--ISNUMBER(SEARCH({"LEGALIZE","LEGISLATION","TRIAL"},C481)))&gt;0,1,0)</f>
        <v>0</v>
      </c>
      <c r="I481" s="1">
        <f>IF(SUMPRODUCT(--ISNUMBER(SEARCH({"LEADER"},C481)))&gt;0,1,0)</f>
        <v>0</v>
      </c>
      <c r="J481" t="str">
        <f t="shared" si="28"/>
        <v>2016</v>
      </c>
      <c r="K481" t="str">
        <f t="shared" si="29"/>
        <v>12</v>
      </c>
      <c r="L481" t="str">
        <f t="shared" si="30"/>
        <v>22</v>
      </c>
      <c r="M481" s="2">
        <f t="shared" si="31"/>
        <v>42726.572916666664</v>
      </c>
      <c r="N481" s="1">
        <f>IF(SUMPRODUCT(--ISNUMBER(SEARCH({"nasdaq.com","bloomberg.com","wsj.com","seekingalpha.com","valuewalk.com","reuters.com","forbes.com","marketwatch.com","investopedia.com","businessinsider.com","analystratings.com"},B481)))&gt;0,1,0)</f>
        <v>0</v>
      </c>
      <c r="O481" t="s">
        <v>1302</v>
      </c>
    </row>
    <row r="482" spans="1:15" x14ac:dyDescent="0.35">
      <c r="A482">
        <v>1.01123595505618</v>
      </c>
      <c r="B482" t="s">
        <v>125</v>
      </c>
      <c r="C482" t="s">
        <v>415</v>
      </c>
      <c r="D482">
        <v>20161222190000</v>
      </c>
      <c r="E482" s="1">
        <f>IF(SUMPRODUCT(--ISNUMBER(SEARCH({"ECON_EARNINGSREPORT","ECON_STOCKMARKET"},C482)))&gt;0,1,0)</f>
        <v>1</v>
      </c>
      <c r="F482" s="1">
        <f>IF(SUMPRODUCT(--ISNUMBER(SEARCH({"ENV_"},C482)))&gt;0,1,0)</f>
        <v>0</v>
      </c>
      <c r="G482" s="1">
        <f>IF(SUMPRODUCT(--ISNUMBER(SEARCH({"DISCRIMINATION","HARASSMENT","HATE_SPEECH","GENDER_VIOLENCE"},C482)))&gt;0,1,0)</f>
        <v>0</v>
      </c>
      <c r="H482" s="1">
        <f>IF(SUMPRODUCT(--ISNUMBER(SEARCH({"LEGALIZE","LEGISLATION","TRIAL"},C482)))&gt;0,1,0)</f>
        <v>0</v>
      </c>
      <c r="I482" s="1">
        <f>IF(SUMPRODUCT(--ISNUMBER(SEARCH({"LEADER"},C482)))&gt;0,1,0)</f>
        <v>1</v>
      </c>
      <c r="J482" t="str">
        <f t="shared" si="28"/>
        <v>2016</v>
      </c>
      <c r="K482" t="str">
        <f t="shared" si="29"/>
        <v>12</v>
      </c>
      <c r="L482" t="str">
        <f t="shared" si="30"/>
        <v>22</v>
      </c>
      <c r="M482" s="2">
        <f t="shared" si="31"/>
        <v>42726.791666666664</v>
      </c>
      <c r="N482" s="1">
        <f>IF(SUMPRODUCT(--ISNUMBER(SEARCH({"nasdaq.com","bloomberg.com","wsj.com","seekingalpha.com","valuewalk.com","reuters.com","forbes.com","marketwatch.com","investopedia.com","businessinsider.com","analystratings.com"},B482)))&gt;0,1,0)</f>
        <v>0</v>
      </c>
      <c r="O482" t="s">
        <v>1302</v>
      </c>
    </row>
    <row r="483" spans="1:15" x14ac:dyDescent="0.35">
      <c r="A483">
        <v>2.9673590504451002</v>
      </c>
      <c r="B483" t="s">
        <v>92</v>
      </c>
      <c r="D483">
        <v>20161213020000</v>
      </c>
      <c r="E483" s="1">
        <f>IF(SUMPRODUCT(--ISNUMBER(SEARCH({"ECON_EARNINGSREPORT","ECON_STOCKMARKET"},C483)))&gt;0,1,0)</f>
        <v>0</v>
      </c>
      <c r="F483" s="1">
        <f>IF(SUMPRODUCT(--ISNUMBER(SEARCH({"ENV_"},C483)))&gt;0,1,0)</f>
        <v>0</v>
      </c>
      <c r="G483" s="1">
        <f>IF(SUMPRODUCT(--ISNUMBER(SEARCH({"DISCRIMINATION","HARASSMENT","HATE_SPEECH","GENDER_VIOLENCE"},C483)))&gt;0,1,0)</f>
        <v>0</v>
      </c>
      <c r="H483" s="1">
        <f>IF(SUMPRODUCT(--ISNUMBER(SEARCH({"LEGALIZE","LEGISLATION","TRIAL"},C483)))&gt;0,1,0)</f>
        <v>0</v>
      </c>
      <c r="I483" s="1">
        <f>IF(SUMPRODUCT(--ISNUMBER(SEARCH({"LEADER"},C483)))&gt;0,1,0)</f>
        <v>0</v>
      </c>
      <c r="J483" t="str">
        <f t="shared" si="28"/>
        <v>2016</v>
      </c>
      <c r="K483" t="str">
        <f t="shared" si="29"/>
        <v>12</v>
      </c>
      <c r="L483" t="str">
        <f t="shared" si="30"/>
        <v>13</v>
      </c>
      <c r="M483" s="2">
        <f t="shared" si="31"/>
        <v>42717.083333333336</v>
      </c>
      <c r="N483" s="1">
        <f>IF(SUMPRODUCT(--ISNUMBER(SEARCH({"nasdaq.com","bloomberg.com","wsj.com","seekingalpha.com","valuewalk.com","reuters.com","forbes.com","marketwatch.com","investopedia.com","businessinsider.com","analystratings.com"},B483)))&gt;0,1,0)</f>
        <v>0</v>
      </c>
      <c r="O483" t="s">
        <v>1302</v>
      </c>
    </row>
    <row r="484" spans="1:15" x14ac:dyDescent="0.35">
      <c r="A484">
        <v>-0.34443168771527</v>
      </c>
      <c r="B484" t="s">
        <v>12</v>
      </c>
      <c r="C484" t="s">
        <v>416</v>
      </c>
      <c r="D484">
        <v>20170203211500</v>
      </c>
      <c r="E484" s="1">
        <f>IF(SUMPRODUCT(--ISNUMBER(SEARCH({"ECON_EARNINGSREPORT","ECON_STOCKMARKET"},C484)))&gt;0,1,0)</f>
        <v>1</v>
      </c>
      <c r="F484" s="1">
        <f>IF(SUMPRODUCT(--ISNUMBER(SEARCH({"ENV_"},C484)))&gt;0,1,0)</f>
        <v>0</v>
      </c>
      <c r="G484" s="1">
        <f>IF(SUMPRODUCT(--ISNUMBER(SEARCH({"DISCRIMINATION","HARASSMENT","HATE_SPEECH","GENDER_VIOLENCE"},C484)))&gt;0,1,0)</f>
        <v>0</v>
      </c>
      <c r="H484" s="1">
        <f>IF(SUMPRODUCT(--ISNUMBER(SEARCH({"LEGALIZE","LEGISLATION","TRIAL"},C484)))&gt;0,1,0)</f>
        <v>1</v>
      </c>
      <c r="I484" s="1">
        <f>IF(SUMPRODUCT(--ISNUMBER(SEARCH({"LEADER"},C484)))&gt;0,1,0)</f>
        <v>1</v>
      </c>
      <c r="J484" t="str">
        <f t="shared" si="28"/>
        <v>2017</v>
      </c>
      <c r="K484" t="str">
        <f t="shared" si="29"/>
        <v>02</v>
      </c>
      <c r="L484" t="str">
        <f t="shared" si="30"/>
        <v>03</v>
      </c>
      <c r="M484" s="2">
        <f t="shared" si="31"/>
        <v>42769.885416666664</v>
      </c>
      <c r="N484" s="1">
        <f>IF(SUMPRODUCT(--ISNUMBER(SEARCH({"nasdaq.com","bloomberg.com","wsj.com","seekingalpha.com","valuewalk.com","reuters.com","forbes.com","marketwatch.com","investopedia.com","businessinsider.com","analystratings.com"},B484)))&gt;0,1,0)</f>
        <v>1</v>
      </c>
      <c r="O484" t="s">
        <v>1302</v>
      </c>
    </row>
    <row r="485" spans="1:15" x14ac:dyDescent="0.35">
      <c r="A485">
        <v>0.99800399201596801</v>
      </c>
      <c r="B485" t="s">
        <v>381</v>
      </c>
      <c r="C485" t="s">
        <v>417</v>
      </c>
      <c r="D485">
        <v>20170107224500</v>
      </c>
      <c r="E485" s="1">
        <f>IF(SUMPRODUCT(--ISNUMBER(SEARCH({"ECON_EARNINGSREPORT","ECON_STOCKMARKET"},C485)))&gt;0,1,0)</f>
        <v>1</v>
      </c>
      <c r="F485" s="1">
        <f>IF(SUMPRODUCT(--ISNUMBER(SEARCH({"ENV_"},C485)))&gt;0,1,0)</f>
        <v>0</v>
      </c>
      <c r="G485" s="1">
        <f>IF(SUMPRODUCT(--ISNUMBER(SEARCH({"DISCRIMINATION","HARASSMENT","HATE_SPEECH","GENDER_VIOLENCE"},C485)))&gt;0,1,0)</f>
        <v>0</v>
      </c>
      <c r="H485" s="1">
        <f>IF(SUMPRODUCT(--ISNUMBER(SEARCH({"LEGALIZE","LEGISLATION","TRIAL"},C485)))&gt;0,1,0)</f>
        <v>0</v>
      </c>
      <c r="I485" s="1">
        <f>IF(SUMPRODUCT(--ISNUMBER(SEARCH({"LEADER"},C485)))&gt;0,1,0)</f>
        <v>0</v>
      </c>
      <c r="J485" t="str">
        <f t="shared" si="28"/>
        <v>2017</v>
      </c>
      <c r="K485" t="str">
        <f t="shared" si="29"/>
        <v>01</v>
      </c>
      <c r="L485" t="str">
        <f t="shared" si="30"/>
        <v>07</v>
      </c>
      <c r="M485" s="2">
        <f t="shared" si="31"/>
        <v>42742.947916666664</v>
      </c>
      <c r="N485" s="1">
        <f>IF(SUMPRODUCT(--ISNUMBER(SEARCH({"nasdaq.com","bloomberg.com","wsj.com","seekingalpha.com","valuewalk.com","reuters.com","forbes.com","marketwatch.com","investopedia.com","businessinsider.com","analystratings.com"},B485)))&gt;0,1,0)</f>
        <v>0</v>
      </c>
      <c r="O485" t="s">
        <v>1302</v>
      </c>
    </row>
    <row r="486" spans="1:15" x14ac:dyDescent="0.35">
      <c r="A486">
        <v>1.77966101694915</v>
      </c>
      <c r="B486" t="s">
        <v>12</v>
      </c>
      <c r="C486" t="s">
        <v>5</v>
      </c>
      <c r="D486">
        <v>20161227213000</v>
      </c>
      <c r="E486" s="1">
        <f>IF(SUMPRODUCT(--ISNUMBER(SEARCH({"ECON_EARNINGSREPORT","ECON_STOCKMARKET"},C486)))&gt;0,1,0)</f>
        <v>1</v>
      </c>
      <c r="F486" s="1">
        <f>IF(SUMPRODUCT(--ISNUMBER(SEARCH({"ENV_"},C486)))&gt;0,1,0)</f>
        <v>0</v>
      </c>
      <c r="G486" s="1">
        <f>IF(SUMPRODUCT(--ISNUMBER(SEARCH({"DISCRIMINATION","HARASSMENT","HATE_SPEECH","GENDER_VIOLENCE"},C486)))&gt;0,1,0)</f>
        <v>0</v>
      </c>
      <c r="H486" s="1">
        <f>IF(SUMPRODUCT(--ISNUMBER(SEARCH({"LEGALIZE","LEGISLATION","TRIAL"},C486)))&gt;0,1,0)</f>
        <v>0</v>
      </c>
      <c r="I486" s="1">
        <f>IF(SUMPRODUCT(--ISNUMBER(SEARCH({"LEADER"},C486)))&gt;0,1,0)</f>
        <v>0</v>
      </c>
      <c r="J486" t="str">
        <f t="shared" si="28"/>
        <v>2016</v>
      </c>
      <c r="K486" t="str">
        <f t="shared" si="29"/>
        <v>12</v>
      </c>
      <c r="L486" t="str">
        <f t="shared" si="30"/>
        <v>27</v>
      </c>
      <c r="M486" s="2">
        <f t="shared" si="31"/>
        <v>42731.895833333336</v>
      </c>
      <c r="N486" s="1">
        <f>IF(SUMPRODUCT(--ISNUMBER(SEARCH({"nasdaq.com","bloomberg.com","wsj.com","seekingalpha.com","valuewalk.com","reuters.com","forbes.com","marketwatch.com","investopedia.com","businessinsider.com","analystratings.com"},B486)))&gt;0,1,0)</f>
        <v>1</v>
      </c>
      <c r="O486" t="s">
        <v>1302</v>
      </c>
    </row>
    <row r="487" spans="1:15" x14ac:dyDescent="0.35">
      <c r="A487">
        <v>1.1882426516572899</v>
      </c>
      <c r="B487" t="s">
        <v>51</v>
      </c>
      <c r="D487">
        <v>20161213213000</v>
      </c>
      <c r="E487" s="1">
        <f>IF(SUMPRODUCT(--ISNUMBER(SEARCH({"ECON_EARNINGSREPORT","ECON_STOCKMARKET"},C487)))&gt;0,1,0)</f>
        <v>0</v>
      </c>
      <c r="F487" s="1">
        <f>IF(SUMPRODUCT(--ISNUMBER(SEARCH({"ENV_"},C487)))&gt;0,1,0)</f>
        <v>0</v>
      </c>
      <c r="G487" s="1">
        <f>IF(SUMPRODUCT(--ISNUMBER(SEARCH({"DISCRIMINATION","HARASSMENT","HATE_SPEECH","GENDER_VIOLENCE"},C487)))&gt;0,1,0)</f>
        <v>0</v>
      </c>
      <c r="H487" s="1">
        <f>IF(SUMPRODUCT(--ISNUMBER(SEARCH({"LEGALIZE","LEGISLATION","TRIAL"},C487)))&gt;0,1,0)</f>
        <v>0</v>
      </c>
      <c r="I487" s="1">
        <f>IF(SUMPRODUCT(--ISNUMBER(SEARCH({"LEADER"},C487)))&gt;0,1,0)</f>
        <v>0</v>
      </c>
      <c r="J487" t="str">
        <f t="shared" si="28"/>
        <v>2016</v>
      </c>
      <c r="K487" t="str">
        <f t="shared" si="29"/>
        <v>12</v>
      </c>
      <c r="L487" t="str">
        <f t="shared" si="30"/>
        <v>13</v>
      </c>
      <c r="M487" s="2">
        <f t="shared" si="31"/>
        <v>42717.895833333336</v>
      </c>
      <c r="N487" s="1">
        <f>IF(SUMPRODUCT(--ISNUMBER(SEARCH({"nasdaq.com","bloomberg.com","wsj.com","seekingalpha.com","valuewalk.com","reuters.com","forbes.com","marketwatch.com","investopedia.com","businessinsider.com","analystratings.com"},B487)))&gt;0,1,0)</f>
        <v>1</v>
      </c>
      <c r="O487" t="s">
        <v>1302</v>
      </c>
    </row>
    <row r="488" spans="1:15" x14ac:dyDescent="0.35">
      <c r="A488">
        <v>6.1135371179039302</v>
      </c>
      <c r="B488" t="s">
        <v>121</v>
      </c>
      <c r="C488" t="s">
        <v>418</v>
      </c>
      <c r="D488">
        <v>20161214151500</v>
      </c>
      <c r="E488" s="1">
        <f>IF(SUMPRODUCT(--ISNUMBER(SEARCH({"ECON_EARNINGSREPORT","ECON_STOCKMARKET"},C488)))&gt;0,1,0)</f>
        <v>1</v>
      </c>
      <c r="F488" s="1">
        <f>IF(SUMPRODUCT(--ISNUMBER(SEARCH({"ENV_"},C488)))&gt;0,1,0)</f>
        <v>0</v>
      </c>
      <c r="G488" s="1">
        <f>IF(SUMPRODUCT(--ISNUMBER(SEARCH({"DISCRIMINATION","HARASSMENT","HATE_SPEECH","GENDER_VIOLENCE"},C488)))&gt;0,1,0)</f>
        <v>0</v>
      </c>
      <c r="H488" s="1">
        <f>IF(SUMPRODUCT(--ISNUMBER(SEARCH({"LEGALIZE","LEGISLATION","TRIAL"},C488)))&gt;0,1,0)</f>
        <v>0</v>
      </c>
      <c r="I488" s="1">
        <f>IF(SUMPRODUCT(--ISNUMBER(SEARCH({"LEADER"},C488)))&gt;0,1,0)</f>
        <v>0</v>
      </c>
      <c r="J488" t="str">
        <f t="shared" si="28"/>
        <v>2016</v>
      </c>
      <c r="K488" t="str">
        <f t="shared" si="29"/>
        <v>12</v>
      </c>
      <c r="L488" t="str">
        <f t="shared" si="30"/>
        <v>14</v>
      </c>
      <c r="M488" s="2">
        <f t="shared" si="31"/>
        <v>42718.635416666664</v>
      </c>
      <c r="N488" s="1">
        <f>IF(SUMPRODUCT(--ISNUMBER(SEARCH({"nasdaq.com","bloomberg.com","wsj.com","seekingalpha.com","valuewalk.com","reuters.com","forbes.com","marketwatch.com","investopedia.com","businessinsider.com","analystratings.com"},B488)))&gt;0,1,0)</f>
        <v>0</v>
      </c>
      <c r="O488" t="s">
        <v>1302</v>
      </c>
    </row>
    <row r="489" spans="1:15" x14ac:dyDescent="0.35">
      <c r="A489">
        <v>2.5974025974026</v>
      </c>
      <c r="B489" t="s">
        <v>340</v>
      </c>
      <c r="C489" t="s">
        <v>419</v>
      </c>
      <c r="D489">
        <v>20161214051500</v>
      </c>
      <c r="E489" s="1">
        <f>IF(SUMPRODUCT(--ISNUMBER(SEARCH({"ECON_EARNINGSREPORT","ECON_STOCKMARKET"},C489)))&gt;0,1,0)</f>
        <v>0</v>
      </c>
      <c r="F489" s="1">
        <f>IF(SUMPRODUCT(--ISNUMBER(SEARCH({"ENV_"},C489)))&gt;0,1,0)</f>
        <v>0</v>
      </c>
      <c r="G489" s="1">
        <f>IF(SUMPRODUCT(--ISNUMBER(SEARCH({"DISCRIMINATION","HARASSMENT","HATE_SPEECH","GENDER_VIOLENCE"},C489)))&gt;0,1,0)</f>
        <v>0</v>
      </c>
      <c r="H489" s="1">
        <f>IF(SUMPRODUCT(--ISNUMBER(SEARCH({"LEGALIZE","LEGISLATION","TRIAL"},C489)))&gt;0,1,0)</f>
        <v>0</v>
      </c>
      <c r="I489" s="1">
        <f>IF(SUMPRODUCT(--ISNUMBER(SEARCH({"LEADER"},C489)))&gt;0,1,0)</f>
        <v>0</v>
      </c>
      <c r="J489" t="str">
        <f t="shared" si="28"/>
        <v>2016</v>
      </c>
      <c r="K489" t="str">
        <f t="shared" si="29"/>
        <v>12</v>
      </c>
      <c r="L489" t="str">
        <f t="shared" si="30"/>
        <v>14</v>
      </c>
      <c r="M489" s="2">
        <f t="shared" si="31"/>
        <v>42718.21875</v>
      </c>
      <c r="N489" s="1">
        <f>IF(SUMPRODUCT(--ISNUMBER(SEARCH({"nasdaq.com","bloomberg.com","wsj.com","seekingalpha.com","valuewalk.com","reuters.com","forbes.com","marketwatch.com","investopedia.com","businessinsider.com","analystratings.com"},B489)))&gt;0,1,0)</f>
        <v>0</v>
      </c>
      <c r="O489" t="s">
        <v>1302</v>
      </c>
    </row>
    <row r="490" spans="1:15" x14ac:dyDescent="0.35">
      <c r="A490">
        <v>-0.26246719160104998</v>
      </c>
      <c r="B490" t="s">
        <v>135</v>
      </c>
      <c r="D490">
        <v>20170102020000</v>
      </c>
      <c r="E490" s="1">
        <f>IF(SUMPRODUCT(--ISNUMBER(SEARCH({"ECON_EARNINGSREPORT","ECON_STOCKMARKET"},C490)))&gt;0,1,0)</f>
        <v>0</v>
      </c>
      <c r="F490" s="1">
        <f>IF(SUMPRODUCT(--ISNUMBER(SEARCH({"ENV_"},C490)))&gt;0,1,0)</f>
        <v>0</v>
      </c>
      <c r="G490" s="1">
        <f>IF(SUMPRODUCT(--ISNUMBER(SEARCH({"DISCRIMINATION","HARASSMENT","HATE_SPEECH","GENDER_VIOLENCE"},C490)))&gt;0,1,0)</f>
        <v>0</v>
      </c>
      <c r="H490" s="1">
        <f>IF(SUMPRODUCT(--ISNUMBER(SEARCH({"LEGALIZE","LEGISLATION","TRIAL"},C490)))&gt;0,1,0)</f>
        <v>0</v>
      </c>
      <c r="I490" s="1">
        <f>IF(SUMPRODUCT(--ISNUMBER(SEARCH({"LEADER"},C490)))&gt;0,1,0)</f>
        <v>0</v>
      </c>
      <c r="J490" t="str">
        <f t="shared" si="28"/>
        <v>2017</v>
      </c>
      <c r="K490" t="str">
        <f t="shared" si="29"/>
        <v>01</v>
      </c>
      <c r="L490" t="str">
        <f t="shared" si="30"/>
        <v>02</v>
      </c>
      <c r="M490" s="2">
        <f t="shared" si="31"/>
        <v>42737.083333333336</v>
      </c>
      <c r="N490" s="1">
        <f>IF(SUMPRODUCT(--ISNUMBER(SEARCH({"nasdaq.com","bloomberg.com","wsj.com","seekingalpha.com","valuewalk.com","reuters.com","forbes.com","marketwatch.com","investopedia.com","businessinsider.com","analystratings.com"},B490)))&gt;0,1,0)</f>
        <v>0</v>
      </c>
      <c r="O490" t="s">
        <v>1302</v>
      </c>
    </row>
    <row r="491" spans="1:15" x14ac:dyDescent="0.35">
      <c r="A491">
        <v>3.2285471537807999</v>
      </c>
      <c r="B491" t="s">
        <v>97</v>
      </c>
      <c r="C491" t="s">
        <v>5</v>
      </c>
      <c r="D491">
        <v>20170109223000</v>
      </c>
      <c r="E491" s="1">
        <f>IF(SUMPRODUCT(--ISNUMBER(SEARCH({"ECON_EARNINGSREPORT","ECON_STOCKMARKET"},C491)))&gt;0,1,0)</f>
        <v>1</v>
      </c>
      <c r="F491" s="1">
        <f>IF(SUMPRODUCT(--ISNUMBER(SEARCH({"ENV_"},C491)))&gt;0,1,0)</f>
        <v>0</v>
      </c>
      <c r="G491" s="1">
        <f>IF(SUMPRODUCT(--ISNUMBER(SEARCH({"DISCRIMINATION","HARASSMENT","HATE_SPEECH","GENDER_VIOLENCE"},C491)))&gt;0,1,0)</f>
        <v>0</v>
      </c>
      <c r="H491" s="1">
        <f>IF(SUMPRODUCT(--ISNUMBER(SEARCH({"LEGALIZE","LEGISLATION","TRIAL"},C491)))&gt;0,1,0)</f>
        <v>0</v>
      </c>
      <c r="I491" s="1">
        <f>IF(SUMPRODUCT(--ISNUMBER(SEARCH({"LEADER"},C491)))&gt;0,1,0)</f>
        <v>0</v>
      </c>
      <c r="J491" t="str">
        <f t="shared" si="28"/>
        <v>2017</v>
      </c>
      <c r="K491" t="str">
        <f t="shared" si="29"/>
        <v>01</v>
      </c>
      <c r="L491" t="str">
        <f t="shared" si="30"/>
        <v>09</v>
      </c>
      <c r="M491" s="2">
        <f t="shared" si="31"/>
        <v>42744.9375</v>
      </c>
      <c r="N491" s="1">
        <f>IF(SUMPRODUCT(--ISNUMBER(SEARCH({"nasdaq.com","bloomberg.com","wsj.com","seekingalpha.com","valuewalk.com","reuters.com","forbes.com","marketwatch.com","investopedia.com","businessinsider.com","analystratings.com"},B491)))&gt;0,1,0)</f>
        <v>0</v>
      </c>
      <c r="O491" t="s">
        <v>1302</v>
      </c>
    </row>
    <row r="492" spans="1:15" x14ac:dyDescent="0.35">
      <c r="A492">
        <v>2.39410681399632</v>
      </c>
      <c r="B492" t="s">
        <v>28</v>
      </c>
      <c r="C492" t="s">
        <v>215</v>
      </c>
      <c r="D492">
        <v>20161214031500</v>
      </c>
      <c r="E492" s="1">
        <f>IF(SUMPRODUCT(--ISNUMBER(SEARCH({"ECON_EARNINGSREPORT","ECON_STOCKMARKET"},C492)))&gt;0,1,0)</f>
        <v>1</v>
      </c>
      <c r="F492" s="1">
        <f>IF(SUMPRODUCT(--ISNUMBER(SEARCH({"ENV_"},C492)))&gt;0,1,0)</f>
        <v>0</v>
      </c>
      <c r="G492" s="1">
        <f>IF(SUMPRODUCT(--ISNUMBER(SEARCH({"DISCRIMINATION","HARASSMENT","HATE_SPEECH","GENDER_VIOLENCE"},C492)))&gt;0,1,0)</f>
        <v>0</v>
      </c>
      <c r="H492" s="1">
        <f>IF(SUMPRODUCT(--ISNUMBER(SEARCH({"LEGALIZE","LEGISLATION","TRIAL"},C492)))&gt;0,1,0)</f>
        <v>0</v>
      </c>
      <c r="I492" s="1">
        <f>IF(SUMPRODUCT(--ISNUMBER(SEARCH({"LEADER"},C492)))&gt;0,1,0)</f>
        <v>0</v>
      </c>
      <c r="J492" t="str">
        <f t="shared" si="28"/>
        <v>2016</v>
      </c>
      <c r="K492" t="str">
        <f t="shared" si="29"/>
        <v>12</v>
      </c>
      <c r="L492" t="str">
        <f t="shared" si="30"/>
        <v>14</v>
      </c>
      <c r="M492" s="2">
        <f t="shared" si="31"/>
        <v>42718.135416666664</v>
      </c>
      <c r="N492" s="1">
        <f>IF(SUMPRODUCT(--ISNUMBER(SEARCH({"nasdaq.com","bloomberg.com","wsj.com","seekingalpha.com","valuewalk.com","reuters.com","forbes.com","marketwatch.com","investopedia.com","businessinsider.com","analystratings.com"},B492)))&gt;0,1,0)</f>
        <v>0</v>
      </c>
      <c r="O492" t="s">
        <v>1302</v>
      </c>
    </row>
    <row r="493" spans="1:15" x14ac:dyDescent="0.35">
      <c r="A493">
        <v>1.84804928131417</v>
      </c>
      <c r="B493" t="s">
        <v>390</v>
      </c>
      <c r="C493" t="s">
        <v>420</v>
      </c>
      <c r="D493">
        <v>20170110093000</v>
      </c>
      <c r="E493" s="1">
        <f>IF(SUMPRODUCT(--ISNUMBER(SEARCH({"ECON_EARNINGSREPORT","ECON_STOCKMARKET"},C493)))&gt;0,1,0)</f>
        <v>1</v>
      </c>
      <c r="F493" s="1">
        <f>IF(SUMPRODUCT(--ISNUMBER(SEARCH({"ENV_"},C493)))&gt;0,1,0)</f>
        <v>0</v>
      </c>
      <c r="G493" s="1">
        <f>IF(SUMPRODUCT(--ISNUMBER(SEARCH({"DISCRIMINATION","HARASSMENT","HATE_SPEECH","GENDER_VIOLENCE"},C493)))&gt;0,1,0)</f>
        <v>0</v>
      </c>
      <c r="H493" s="1">
        <f>IF(SUMPRODUCT(--ISNUMBER(SEARCH({"LEGALIZE","LEGISLATION","TRIAL"},C493)))&gt;0,1,0)</f>
        <v>0</v>
      </c>
      <c r="I493" s="1">
        <f>IF(SUMPRODUCT(--ISNUMBER(SEARCH({"LEADER"},C493)))&gt;0,1,0)</f>
        <v>0</v>
      </c>
      <c r="J493" t="str">
        <f t="shared" si="28"/>
        <v>2017</v>
      </c>
      <c r="K493" t="str">
        <f t="shared" si="29"/>
        <v>01</v>
      </c>
      <c r="L493" t="str">
        <f t="shared" si="30"/>
        <v>10</v>
      </c>
      <c r="M493" s="2">
        <f t="shared" si="31"/>
        <v>42745.395833333336</v>
      </c>
      <c r="N493" s="1">
        <f>IF(SUMPRODUCT(--ISNUMBER(SEARCH({"nasdaq.com","bloomberg.com","wsj.com","seekingalpha.com","valuewalk.com","reuters.com","forbes.com","marketwatch.com","investopedia.com","businessinsider.com","analystratings.com"},B493)))&gt;0,1,0)</f>
        <v>0</v>
      </c>
      <c r="O493" t="s">
        <v>1302</v>
      </c>
    </row>
    <row r="494" spans="1:15" x14ac:dyDescent="0.35">
      <c r="A494">
        <v>-0.34762456546929299</v>
      </c>
      <c r="B494" t="s">
        <v>56</v>
      </c>
      <c r="C494" t="s">
        <v>421</v>
      </c>
      <c r="D494">
        <v>20170203164500</v>
      </c>
      <c r="E494" s="1">
        <f>IF(SUMPRODUCT(--ISNUMBER(SEARCH({"ECON_EARNINGSREPORT","ECON_STOCKMARKET"},C494)))&gt;0,1,0)</f>
        <v>1</v>
      </c>
      <c r="F494" s="1">
        <f>IF(SUMPRODUCT(--ISNUMBER(SEARCH({"ENV_"},C494)))&gt;0,1,0)</f>
        <v>0</v>
      </c>
      <c r="G494" s="1">
        <f>IF(SUMPRODUCT(--ISNUMBER(SEARCH({"DISCRIMINATION","HARASSMENT","HATE_SPEECH","GENDER_VIOLENCE"},C494)))&gt;0,1,0)</f>
        <v>0</v>
      </c>
      <c r="H494" s="1">
        <f>IF(SUMPRODUCT(--ISNUMBER(SEARCH({"LEGALIZE","LEGISLATION","TRIAL"},C494)))&gt;0,1,0)</f>
        <v>1</v>
      </c>
      <c r="I494" s="1">
        <f>IF(SUMPRODUCT(--ISNUMBER(SEARCH({"LEADER"},C494)))&gt;0,1,0)</f>
        <v>1</v>
      </c>
      <c r="J494" t="str">
        <f t="shared" si="28"/>
        <v>2017</v>
      </c>
      <c r="K494" t="str">
        <f t="shared" si="29"/>
        <v>02</v>
      </c>
      <c r="L494" t="str">
        <f t="shared" si="30"/>
        <v>03</v>
      </c>
      <c r="M494" s="2">
        <f t="shared" si="31"/>
        <v>42769.697916666664</v>
      </c>
      <c r="N494" s="1">
        <f>IF(SUMPRODUCT(--ISNUMBER(SEARCH({"nasdaq.com","bloomberg.com","wsj.com","seekingalpha.com","valuewalk.com","reuters.com","forbes.com","marketwatch.com","investopedia.com","businessinsider.com","analystratings.com"},B494)))&gt;0,1,0)</f>
        <v>0</v>
      </c>
      <c r="O494" t="s">
        <v>1302</v>
      </c>
    </row>
    <row r="495" spans="1:15" x14ac:dyDescent="0.35">
      <c r="A495">
        <v>-0.56710775047258999</v>
      </c>
      <c r="B495" t="s">
        <v>125</v>
      </c>
      <c r="D495">
        <v>20161223154500</v>
      </c>
      <c r="E495" s="1">
        <f>IF(SUMPRODUCT(--ISNUMBER(SEARCH({"ECON_EARNINGSREPORT","ECON_STOCKMARKET"},C495)))&gt;0,1,0)</f>
        <v>0</v>
      </c>
      <c r="F495" s="1">
        <f>IF(SUMPRODUCT(--ISNUMBER(SEARCH({"ENV_"},C495)))&gt;0,1,0)</f>
        <v>0</v>
      </c>
      <c r="G495" s="1">
        <f>IF(SUMPRODUCT(--ISNUMBER(SEARCH({"DISCRIMINATION","HARASSMENT","HATE_SPEECH","GENDER_VIOLENCE"},C495)))&gt;0,1,0)</f>
        <v>0</v>
      </c>
      <c r="H495" s="1">
        <f>IF(SUMPRODUCT(--ISNUMBER(SEARCH({"LEGALIZE","LEGISLATION","TRIAL"},C495)))&gt;0,1,0)</f>
        <v>0</v>
      </c>
      <c r="I495" s="1">
        <f>IF(SUMPRODUCT(--ISNUMBER(SEARCH({"LEADER"},C495)))&gt;0,1,0)</f>
        <v>0</v>
      </c>
      <c r="J495" t="str">
        <f t="shared" si="28"/>
        <v>2016</v>
      </c>
      <c r="K495" t="str">
        <f t="shared" si="29"/>
        <v>12</v>
      </c>
      <c r="L495" t="str">
        <f t="shared" si="30"/>
        <v>23</v>
      </c>
      <c r="M495" s="2">
        <f t="shared" si="31"/>
        <v>42727.65625</v>
      </c>
      <c r="N495" s="1">
        <f>IF(SUMPRODUCT(--ISNUMBER(SEARCH({"nasdaq.com","bloomberg.com","wsj.com","seekingalpha.com","valuewalk.com","reuters.com","forbes.com","marketwatch.com","investopedia.com","businessinsider.com","analystratings.com"},B495)))&gt;0,1,0)</f>
        <v>0</v>
      </c>
      <c r="O495" t="s">
        <v>1302</v>
      </c>
    </row>
    <row r="496" spans="1:15" x14ac:dyDescent="0.35">
      <c r="A496">
        <v>-2.39234449760766</v>
      </c>
      <c r="B496" t="s">
        <v>18</v>
      </c>
      <c r="D496">
        <v>20161214161500</v>
      </c>
      <c r="E496" s="1">
        <f>IF(SUMPRODUCT(--ISNUMBER(SEARCH({"ECON_EARNINGSREPORT","ECON_STOCKMARKET"},C496)))&gt;0,1,0)</f>
        <v>0</v>
      </c>
      <c r="F496" s="1">
        <f>IF(SUMPRODUCT(--ISNUMBER(SEARCH({"ENV_"},C496)))&gt;0,1,0)</f>
        <v>0</v>
      </c>
      <c r="G496" s="1">
        <f>IF(SUMPRODUCT(--ISNUMBER(SEARCH({"DISCRIMINATION","HARASSMENT","HATE_SPEECH","GENDER_VIOLENCE"},C496)))&gt;0,1,0)</f>
        <v>0</v>
      </c>
      <c r="H496" s="1">
        <f>IF(SUMPRODUCT(--ISNUMBER(SEARCH({"LEGALIZE","LEGISLATION","TRIAL"},C496)))&gt;0,1,0)</f>
        <v>0</v>
      </c>
      <c r="I496" s="1">
        <f>IF(SUMPRODUCT(--ISNUMBER(SEARCH({"LEADER"},C496)))&gt;0,1,0)</f>
        <v>0</v>
      </c>
      <c r="J496" t="str">
        <f t="shared" si="28"/>
        <v>2016</v>
      </c>
      <c r="K496" t="str">
        <f t="shared" si="29"/>
        <v>12</v>
      </c>
      <c r="L496" t="str">
        <f t="shared" si="30"/>
        <v>14</v>
      </c>
      <c r="M496" s="2">
        <f t="shared" si="31"/>
        <v>42718.677083333336</v>
      </c>
      <c r="N496" s="1">
        <f>IF(SUMPRODUCT(--ISNUMBER(SEARCH({"nasdaq.com","bloomberg.com","wsj.com","seekingalpha.com","valuewalk.com","reuters.com","forbes.com","marketwatch.com","investopedia.com","businessinsider.com","analystratings.com"},B496)))&gt;0,1,0)</f>
        <v>1</v>
      </c>
      <c r="O496" t="s">
        <v>1302</v>
      </c>
    </row>
    <row r="497" spans="1:15" x14ac:dyDescent="0.35">
      <c r="A497">
        <v>0.99009900990098998</v>
      </c>
      <c r="B497" t="s">
        <v>32</v>
      </c>
      <c r="C497" t="s">
        <v>16</v>
      </c>
      <c r="D497">
        <v>20161214150000</v>
      </c>
      <c r="E497" s="1">
        <f>IF(SUMPRODUCT(--ISNUMBER(SEARCH({"ECON_EARNINGSREPORT","ECON_STOCKMARKET"},C497)))&gt;0,1,0)</f>
        <v>1</v>
      </c>
      <c r="F497" s="1">
        <f>IF(SUMPRODUCT(--ISNUMBER(SEARCH({"ENV_"},C497)))&gt;0,1,0)</f>
        <v>0</v>
      </c>
      <c r="G497" s="1">
        <f>IF(SUMPRODUCT(--ISNUMBER(SEARCH({"DISCRIMINATION","HARASSMENT","HATE_SPEECH","GENDER_VIOLENCE"},C497)))&gt;0,1,0)</f>
        <v>0</v>
      </c>
      <c r="H497" s="1">
        <f>IF(SUMPRODUCT(--ISNUMBER(SEARCH({"LEGALIZE","LEGISLATION","TRIAL"},C497)))&gt;0,1,0)</f>
        <v>0</v>
      </c>
      <c r="I497" s="1">
        <f>IF(SUMPRODUCT(--ISNUMBER(SEARCH({"LEADER"},C497)))&gt;0,1,0)</f>
        <v>0</v>
      </c>
      <c r="J497" t="str">
        <f t="shared" si="28"/>
        <v>2016</v>
      </c>
      <c r="K497" t="str">
        <f t="shared" si="29"/>
        <v>12</v>
      </c>
      <c r="L497" t="str">
        <f t="shared" si="30"/>
        <v>14</v>
      </c>
      <c r="M497" s="2">
        <f t="shared" si="31"/>
        <v>42718.625</v>
      </c>
      <c r="N497" s="1">
        <f>IF(SUMPRODUCT(--ISNUMBER(SEARCH({"nasdaq.com","bloomberg.com","wsj.com","seekingalpha.com","valuewalk.com","reuters.com","forbes.com","marketwatch.com","investopedia.com","businessinsider.com","analystratings.com"},B497)))&gt;0,1,0)</f>
        <v>0</v>
      </c>
      <c r="O497" t="s">
        <v>1302</v>
      </c>
    </row>
    <row r="498" spans="1:15" x14ac:dyDescent="0.35">
      <c r="A498">
        <v>4.0150564617314899</v>
      </c>
      <c r="B498" t="s">
        <v>253</v>
      </c>
      <c r="C498" t="s">
        <v>422</v>
      </c>
      <c r="D498">
        <v>20170109000000</v>
      </c>
      <c r="E498" s="1">
        <f>IF(SUMPRODUCT(--ISNUMBER(SEARCH({"ECON_EARNINGSREPORT","ECON_STOCKMARKET"},C498)))&gt;0,1,0)</f>
        <v>1</v>
      </c>
      <c r="F498" s="1">
        <f>IF(SUMPRODUCT(--ISNUMBER(SEARCH({"ENV_"},C498)))&gt;0,1,0)</f>
        <v>0</v>
      </c>
      <c r="G498" s="1">
        <f>IF(SUMPRODUCT(--ISNUMBER(SEARCH({"DISCRIMINATION","HARASSMENT","HATE_SPEECH","GENDER_VIOLENCE"},C498)))&gt;0,1,0)</f>
        <v>0</v>
      </c>
      <c r="H498" s="1">
        <f>IF(SUMPRODUCT(--ISNUMBER(SEARCH({"LEGALIZE","LEGISLATION","TRIAL"},C498)))&gt;0,1,0)</f>
        <v>0</v>
      </c>
      <c r="I498" s="1">
        <f>IF(SUMPRODUCT(--ISNUMBER(SEARCH({"LEADER"},C498)))&gt;0,1,0)</f>
        <v>1</v>
      </c>
      <c r="J498" t="str">
        <f t="shared" si="28"/>
        <v>2017</v>
      </c>
      <c r="K498" t="str">
        <f t="shared" si="29"/>
        <v>01</v>
      </c>
      <c r="L498" t="str">
        <f t="shared" si="30"/>
        <v>09</v>
      </c>
      <c r="M498" s="2">
        <f t="shared" si="31"/>
        <v>42744</v>
      </c>
      <c r="N498" s="1">
        <f>IF(SUMPRODUCT(--ISNUMBER(SEARCH({"nasdaq.com","bloomberg.com","wsj.com","seekingalpha.com","valuewalk.com","reuters.com","forbes.com","marketwatch.com","investopedia.com","businessinsider.com","analystratings.com"},B498)))&gt;0,1,0)</f>
        <v>0</v>
      </c>
      <c r="O498" t="s">
        <v>1302</v>
      </c>
    </row>
    <row r="499" spans="1:15" x14ac:dyDescent="0.35">
      <c r="A499">
        <v>2.0967741935483901</v>
      </c>
      <c r="B499" t="s">
        <v>28</v>
      </c>
      <c r="C499" t="s">
        <v>148</v>
      </c>
      <c r="D499">
        <v>20170107153000</v>
      </c>
      <c r="E499" s="1">
        <f>IF(SUMPRODUCT(--ISNUMBER(SEARCH({"ECON_EARNINGSREPORT","ECON_STOCKMARKET"},C499)))&gt;0,1,0)</f>
        <v>1</v>
      </c>
      <c r="F499" s="1">
        <f>IF(SUMPRODUCT(--ISNUMBER(SEARCH({"ENV_"},C499)))&gt;0,1,0)</f>
        <v>0</v>
      </c>
      <c r="G499" s="1">
        <f>IF(SUMPRODUCT(--ISNUMBER(SEARCH({"DISCRIMINATION","HARASSMENT","HATE_SPEECH","GENDER_VIOLENCE"},C499)))&gt;0,1,0)</f>
        <v>0</v>
      </c>
      <c r="H499" s="1">
        <f>IF(SUMPRODUCT(--ISNUMBER(SEARCH({"LEGALIZE","LEGISLATION","TRIAL"},C499)))&gt;0,1,0)</f>
        <v>0</v>
      </c>
      <c r="I499" s="1">
        <f>IF(SUMPRODUCT(--ISNUMBER(SEARCH({"LEADER"},C499)))&gt;0,1,0)</f>
        <v>0</v>
      </c>
      <c r="J499" t="str">
        <f t="shared" si="28"/>
        <v>2017</v>
      </c>
      <c r="K499" t="str">
        <f t="shared" si="29"/>
        <v>01</v>
      </c>
      <c r="L499" t="str">
        <f t="shared" si="30"/>
        <v>07</v>
      </c>
      <c r="M499" s="2">
        <f t="shared" si="31"/>
        <v>42742.645833333336</v>
      </c>
      <c r="N499" s="1">
        <f>IF(SUMPRODUCT(--ISNUMBER(SEARCH({"nasdaq.com","bloomberg.com","wsj.com","seekingalpha.com","valuewalk.com","reuters.com","forbes.com","marketwatch.com","investopedia.com","businessinsider.com","analystratings.com"},B499)))&gt;0,1,0)</f>
        <v>0</v>
      </c>
      <c r="O499" t="s">
        <v>1302</v>
      </c>
    </row>
    <row r="500" spans="1:15" x14ac:dyDescent="0.35">
      <c r="A500">
        <v>0.37641154328732801</v>
      </c>
      <c r="B500" t="s">
        <v>125</v>
      </c>
      <c r="D500">
        <v>20161216054500</v>
      </c>
      <c r="E500" s="1">
        <f>IF(SUMPRODUCT(--ISNUMBER(SEARCH({"ECON_EARNINGSREPORT","ECON_STOCKMARKET"},C500)))&gt;0,1,0)</f>
        <v>0</v>
      </c>
      <c r="F500" s="1">
        <f>IF(SUMPRODUCT(--ISNUMBER(SEARCH({"ENV_"},C500)))&gt;0,1,0)</f>
        <v>0</v>
      </c>
      <c r="G500" s="1">
        <f>IF(SUMPRODUCT(--ISNUMBER(SEARCH({"DISCRIMINATION","HARASSMENT","HATE_SPEECH","GENDER_VIOLENCE"},C500)))&gt;0,1,0)</f>
        <v>0</v>
      </c>
      <c r="H500" s="1">
        <f>IF(SUMPRODUCT(--ISNUMBER(SEARCH({"LEGALIZE","LEGISLATION","TRIAL"},C500)))&gt;0,1,0)</f>
        <v>0</v>
      </c>
      <c r="I500" s="1">
        <f>IF(SUMPRODUCT(--ISNUMBER(SEARCH({"LEADER"},C500)))&gt;0,1,0)</f>
        <v>0</v>
      </c>
      <c r="J500" t="str">
        <f t="shared" si="28"/>
        <v>2016</v>
      </c>
      <c r="K500" t="str">
        <f t="shared" si="29"/>
        <v>12</v>
      </c>
      <c r="L500" t="str">
        <f t="shared" si="30"/>
        <v>16</v>
      </c>
      <c r="M500" s="2">
        <f t="shared" si="31"/>
        <v>42720.239583333336</v>
      </c>
      <c r="N500" s="1">
        <f>IF(SUMPRODUCT(--ISNUMBER(SEARCH({"nasdaq.com","bloomberg.com","wsj.com","seekingalpha.com","valuewalk.com","reuters.com","forbes.com","marketwatch.com","investopedia.com","businessinsider.com","analystratings.com"},B500)))&gt;0,1,0)</f>
        <v>0</v>
      </c>
      <c r="O500" t="s">
        <v>1302</v>
      </c>
    </row>
    <row r="501" spans="1:15" x14ac:dyDescent="0.35">
      <c r="A501">
        <v>1.2345679012345701</v>
      </c>
      <c r="B501" t="s">
        <v>78</v>
      </c>
      <c r="C501" t="s">
        <v>423</v>
      </c>
      <c r="D501">
        <v>20170106010000</v>
      </c>
      <c r="E501" s="1">
        <f>IF(SUMPRODUCT(--ISNUMBER(SEARCH({"ECON_EARNINGSREPORT","ECON_STOCKMARKET"},C501)))&gt;0,1,0)</f>
        <v>1</v>
      </c>
      <c r="F501" s="1">
        <f>IF(SUMPRODUCT(--ISNUMBER(SEARCH({"ENV_"},C501)))&gt;0,1,0)</f>
        <v>0</v>
      </c>
      <c r="G501" s="1">
        <f>IF(SUMPRODUCT(--ISNUMBER(SEARCH({"DISCRIMINATION","HARASSMENT","HATE_SPEECH","GENDER_VIOLENCE"},C501)))&gt;0,1,0)</f>
        <v>0</v>
      </c>
      <c r="H501" s="1">
        <f>IF(SUMPRODUCT(--ISNUMBER(SEARCH({"LEGALIZE","LEGISLATION","TRIAL"},C501)))&gt;0,1,0)</f>
        <v>0</v>
      </c>
      <c r="I501" s="1">
        <f>IF(SUMPRODUCT(--ISNUMBER(SEARCH({"LEADER"},C501)))&gt;0,1,0)</f>
        <v>0</v>
      </c>
      <c r="J501" t="str">
        <f t="shared" si="28"/>
        <v>2017</v>
      </c>
      <c r="K501" t="str">
        <f t="shared" si="29"/>
        <v>01</v>
      </c>
      <c r="L501" t="str">
        <f t="shared" si="30"/>
        <v>06</v>
      </c>
      <c r="M501" s="2">
        <f t="shared" si="31"/>
        <v>42741.041666666664</v>
      </c>
      <c r="N501" s="1">
        <f>IF(SUMPRODUCT(--ISNUMBER(SEARCH({"nasdaq.com","bloomberg.com","wsj.com","seekingalpha.com","valuewalk.com","reuters.com","forbes.com","marketwatch.com","investopedia.com","businessinsider.com","analystratings.com"},B501)))&gt;0,1,0)</f>
        <v>1</v>
      </c>
      <c r="O501" t="s">
        <v>1302</v>
      </c>
    </row>
    <row r="502" spans="1:15" x14ac:dyDescent="0.35">
      <c r="A502">
        <v>2.9906542056074801</v>
      </c>
      <c r="B502" t="s">
        <v>340</v>
      </c>
      <c r="C502" t="s">
        <v>401</v>
      </c>
      <c r="D502">
        <v>20161215191500</v>
      </c>
      <c r="E502" s="1">
        <f>IF(SUMPRODUCT(--ISNUMBER(SEARCH({"ECON_EARNINGSREPORT","ECON_STOCKMARKET"},C502)))&gt;0,1,0)</f>
        <v>0</v>
      </c>
      <c r="F502" s="1">
        <f>IF(SUMPRODUCT(--ISNUMBER(SEARCH({"ENV_"},C502)))&gt;0,1,0)</f>
        <v>0</v>
      </c>
      <c r="G502" s="1">
        <f>IF(SUMPRODUCT(--ISNUMBER(SEARCH({"DISCRIMINATION","HARASSMENT","HATE_SPEECH","GENDER_VIOLENCE"},C502)))&gt;0,1,0)</f>
        <v>0</v>
      </c>
      <c r="H502" s="1">
        <f>IF(SUMPRODUCT(--ISNUMBER(SEARCH({"LEGALIZE","LEGISLATION","TRIAL"},C502)))&gt;0,1,0)</f>
        <v>0</v>
      </c>
      <c r="I502" s="1">
        <f>IF(SUMPRODUCT(--ISNUMBER(SEARCH({"LEADER"},C502)))&gt;0,1,0)</f>
        <v>0</v>
      </c>
      <c r="J502" t="str">
        <f t="shared" si="28"/>
        <v>2016</v>
      </c>
      <c r="K502" t="str">
        <f t="shared" si="29"/>
        <v>12</v>
      </c>
      <c r="L502" t="str">
        <f t="shared" si="30"/>
        <v>15</v>
      </c>
      <c r="M502" s="2">
        <f t="shared" si="31"/>
        <v>42719.802083333336</v>
      </c>
      <c r="N502" s="1">
        <f>IF(SUMPRODUCT(--ISNUMBER(SEARCH({"nasdaq.com","bloomberg.com","wsj.com","seekingalpha.com","valuewalk.com","reuters.com","forbes.com","marketwatch.com","investopedia.com","businessinsider.com","analystratings.com"},B502)))&gt;0,1,0)</f>
        <v>0</v>
      </c>
      <c r="O502" t="s">
        <v>1302</v>
      </c>
    </row>
    <row r="503" spans="1:15" x14ac:dyDescent="0.35">
      <c r="A503">
        <v>2.97397769516729</v>
      </c>
      <c r="B503" t="s">
        <v>340</v>
      </c>
      <c r="C503" t="s">
        <v>424</v>
      </c>
      <c r="D503">
        <v>20170110140000</v>
      </c>
      <c r="E503" s="1">
        <f>IF(SUMPRODUCT(--ISNUMBER(SEARCH({"ECON_EARNINGSREPORT","ECON_STOCKMARKET"},C503)))&gt;0,1,0)</f>
        <v>0</v>
      </c>
      <c r="F503" s="1">
        <f>IF(SUMPRODUCT(--ISNUMBER(SEARCH({"ENV_"},C503)))&gt;0,1,0)</f>
        <v>0</v>
      </c>
      <c r="G503" s="1">
        <f>IF(SUMPRODUCT(--ISNUMBER(SEARCH({"DISCRIMINATION","HARASSMENT","HATE_SPEECH","GENDER_VIOLENCE"},C503)))&gt;0,1,0)</f>
        <v>0</v>
      </c>
      <c r="H503" s="1">
        <f>IF(SUMPRODUCT(--ISNUMBER(SEARCH({"LEGALIZE","LEGISLATION","TRIAL"},C503)))&gt;0,1,0)</f>
        <v>0</v>
      </c>
      <c r="I503" s="1">
        <f>IF(SUMPRODUCT(--ISNUMBER(SEARCH({"LEADER"},C503)))&gt;0,1,0)</f>
        <v>0</v>
      </c>
      <c r="J503" t="str">
        <f t="shared" si="28"/>
        <v>2017</v>
      </c>
      <c r="K503" t="str">
        <f t="shared" si="29"/>
        <v>01</v>
      </c>
      <c r="L503" t="str">
        <f t="shared" si="30"/>
        <v>10</v>
      </c>
      <c r="M503" s="2">
        <f t="shared" si="31"/>
        <v>42745.583333333336</v>
      </c>
      <c r="N503" s="1">
        <f>IF(SUMPRODUCT(--ISNUMBER(SEARCH({"nasdaq.com","bloomberg.com","wsj.com","seekingalpha.com","valuewalk.com","reuters.com","forbes.com","marketwatch.com","investopedia.com","businessinsider.com","analystratings.com"},B503)))&gt;0,1,0)</f>
        <v>0</v>
      </c>
      <c r="O503" t="s">
        <v>1302</v>
      </c>
    </row>
    <row r="504" spans="1:15" x14ac:dyDescent="0.35">
      <c r="A504">
        <v>1.1574074074074101</v>
      </c>
      <c r="B504" t="s">
        <v>12</v>
      </c>
      <c r="C504" t="s">
        <v>425</v>
      </c>
      <c r="D504">
        <v>20170112181500</v>
      </c>
      <c r="E504" s="1">
        <f>IF(SUMPRODUCT(--ISNUMBER(SEARCH({"ECON_EARNINGSREPORT","ECON_STOCKMARKET"},C504)))&gt;0,1,0)</f>
        <v>1</v>
      </c>
      <c r="F504" s="1">
        <f>IF(SUMPRODUCT(--ISNUMBER(SEARCH({"ENV_"},C504)))&gt;0,1,0)</f>
        <v>0</v>
      </c>
      <c r="G504" s="1">
        <f>IF(SUMPRODUCT(--ISNUMBER(SEARCH({"DISCRIMINATION","HARASSMENT","HATE_SPEECH","GENDER_VIOLENCE"},C504)))&gt;0,1,0)</f>
        <v>0</v>
      </c>
      <c r="H504" s="1">
        <f>IF(SUMPRODUCT(--ISNUMBER(SEARCH({"LEGALIZE","LEGISLATION","TRIAL"},C504)))&gt;0,1,0)</f>
        <v>0</v>
      </c>
      <c r="I504" s="1">
        <f>IF(SUMPRODUCT(--ISNUMBER(SEARCH({"LEADER"},C504)))&gt;0,1,0)</f>
        <v>0</v>
      </c>
      <c r="J504" t="str">
        <f t="shared" si="28"/>
        <v>2017</v>
      </c>
      <c r="K504" t="str">
        <f t="shared" si="29"/>
        <v>01</v>
      </c>
      <c r="L504" t="str">
        <f t="shared" si="30"/>
        <v>12</v>
      </c>
      <c r="M504" s="2">
        <f t="shared" si="31"/>
        <v>42747.760416666664</v>
      </c>
      <c r="N504" s="1">
        <f>IF(SUMPRODUCT(--ISNUMBER(SEARCH({"nasdaq.com","bloomberg.com","wsj.com","seekingalpha.com","valuewalk.com","reuters.com","forbes.com","marketwatch.com","investopedia.com","businessinsider.com","analystratings.com"},B504)))&gt;0,1,0)</f>
        <v>1</v>
      </c>
      <c r="O504" t="s">
        <v>1302</v>
      </c>
    </row>
    <row r="505" spans="1:15" x14ac:dyDescent="0.35">
      <c r="A505">
        <v>0.93333333333333302</v>
      </c>
      <c r="B505" t="s">
        <v>66</v>
      </c>
      <c r="C505" t="s">
        <v>426</v>
      </c>
      <c r="D505">
        <v>20170203163000</v>
      </c>
      <c r="E505" s="1">
        <f>IF(SUMPRODUCT(--ISNUMBER(SEARCH({"ECON_EARNINGSREPORT","ECON_STOCKMARKET"},C505)))&gt;0,1,0)</f>
        <v>1</v>
      </c>
      <c r="F505" s="1">
        <f>IF(SUMPRODUCT(--ISNUMBER(SEARCH({"ENV_"},C505)))&gt;0,1,0)</f>
        <v>1</v>
      </c>
      <c r="G505" s="1">
        <f>IF(SUMPRODUCT(--ISNUMBER(SEARCH({"DISCRIMINATION","HARASSMENT","HATE_SPEECH","GENDER_VIOLENCE"},C505)))&gt;0,1,0)</f>
        <v>0</v>
      </c>
      <c r="H505" s="1">
        <f>IF(SUMPRODUCT(--ISNUMBER(SEARCH({"LEGALIZE","LEGISLATION","TRIAL"},C505)))&gt;0,1,0)</f>
        <v>0</v>
      </c>
      <c r="I505" s="1">
        <f>IF(SUMPRODUCT(--ISNUMBER(SEARCH({"LEADER"},C505)))&gt;0,1,0)</f>
        <v>0</v>
      </c>
      <c r="J505" t="str">
        <f t="shared" si="28"/>
        <v>2017</v>
      </c>
      <c r="K505" t="str">
        <f t="shared" si="29"/>
        <v>02</v>
      </c>
      <c r="L505" t="str">
        <f t="shared" si="30"/>
        <v>03</v>
      </c>
      <c r="M505" s="2">
        <f t="shared" si="31"/>
        <v>42769.6875</v>
      </c>
      <c r="N505" s="1">
        <f>IF(SUMPRODUCT(--ISNUMBER(SEARCH({"nasdaq.com","bloomberg.com","wsj.com","seekingalpha.com","valuewalk.com","reuters.com","forbes.com","marketwatch.com","investopedia.com","businessinsider.com","analystratings.com"},B505)))&gt;0,1,0)</f>
        <v>0</v>
      </c>
      <c r="O505" t="s">
        <v>1302</v>
      </c>
    </row>
    <row r="506" spans="1:15" x14ac:dyDescent="0.35">
      <c r="A506">
        <v>2.2190408017179699</v>
      </c>
      <c r="B506" t="s">
        <v>73</v>
      </c>
      <c r="C506" t="s">
        <v>427</v>
      </c>
      <c r="D506">
        <v>20170105183000</v>
      </c>
      <c r="E506" s="1">
        <f>IF(SUMPRODUCT(--ISNUMBER(SEARCH({"ECON_EARNINGSREPORT","ECON_STOCKMARKET"},C506)))&gt;0,1,0)</f>
        <v>0</v>
      </c>
      <c r="F506" s="1">
        <f>IF(SUMPRODUCT(--ISNUMBER(SEARCH({"ENV_"},C506)))&gt;0,1,0)</f>
        <v>0</v>
      </c>
      <c r="G506" s="1">
        <f>IF(SUMPRODUCT(--ISNUMBER(SEARCH({"DISCRIMINATION","HARASSMENT","HATE_SPEECH","GENDER_VIOLENCE"},C506)))&gt;0,1,0)</f>
        <v>0</v>
      </c>
      <c r="H506" s="1">
        <f>IF(SUMPRODUCT(--ISNUMBER(SEARCH({"LEGALIZE","LEGISLATION","TRIAL"},C506)))&gt;0,1,0)</f>
        <v>0</v>
      </c>
      <c r="I506" s="1">
        <f>IF(SUMPRODUCT(--ISNUMBER(SEARCH({"LEADER"},C506)))&gt;0,1,0)</f>
        <v>1</v>
      </c>
      <c r="J506" t="str">
        <f t="shared" si="28"/>
        <v>2017</v>
      </c>
      <c r="K506" t="str">
        <f t="shared" si="29"/>
        <v>01</v>
      </c>
      <c r="L506" t="str">
        <f t="shared" si="30"/>
        <v>05</v>
      </c>
      <c r="M506" s="2">
        <f t="shared" si="31"/>
        <v>42740.770833333336</v>
      </c>
      <c r="N506" s="1">
        <f>IF(SUMPRODUCT(--ISNUMBER(SEARCH({"nasdaq.com","bloomberg.com","wsj.com","seekingalpha.com","valuewalk.com","reuters.com","forbes.com","marketwatch.com","investopedia.com","businessinsider.com","analystratings.com"},B506)))&gt;0,1,0)</f>
        <v>0</v>
      </c>
      <c r="O506" t="s">
        <v>1302</v>
      </c>
    </row>
    <row r="507" spans="1:15" x14ac:dyDescent="0.35">
      <c r="A507">
        <v>0</v>
      </c>
      <c r="B507" t="s">
        <v>56</v>
      </c>
      <c r="D507">
        <v>20161212194500</v>
      </c>
      <c r="E507" s="1">
        <f>IF(SUMPRODUCT(--ISNUMBER(SEARCH({"ECON_EARNINGSREPORT","ECON_STOCKMARKET"},C507)))&gt;0,1,0)</f>
        <v>0</v>
      </c>
      <c r="F507" s="1">
        <f>IF(SUMPRODUCT(--ISNUMBER(SEARCH({"ENV_"},C507)))&gt;0,1,0)</f>
        <v>0</v>
      </c>
      <c r="G507" s="1">
        <f>IF(SUMPRODUCT(--ISNUMBER(SEARCH({"DISCRIMINATION","HARASSMENT","HATE_SPEECH","GENDER_VIOLENCE"},C507)))&gt;0,1,0)</f>
        <v>0</v>
      </c>
      <c r="H507" s="1">
        <f>IF(SUMPRODUCT(--ISNUMBER(SEARCH({"LEGALIZE","LEGISLATION","TRIAL"},C507)))&gt;0,1,0)</f>
        <v>0</v>
      </c>
      <c r="I507" s="1">
        <f>IF(SUMPRODUCT(--ISNUMBER(SEARCH({"LEADER"},C507)))&gt;0,1,0)</f>
        <v>0</v>
      </c>
      <c r="J507" t="str">
        <f t="shared" si="28"/>
        <v>2016</v>
      </c>
      <c r="K507" t="str">
        <f t="shared" si="29"/>
        <v>12</v>
      </c>
      <c r="L507" t="str">
        <f t="shared" si="30"/>
        <v>12</v>
      </c>
      <c r="M507" s="2">
        <f t="shared" si="31"/>
        <v>42716.822916666664</v>
      </c>
      <c r="N507" s="1">
        <f>IF(SUMPRODUCT(--ISNUMBER(SEARCH({"nasdaq.com","bloomberg.com","wsj.com","seekingalpha.com","valuewalk.com","reuters.com","forbes.com","marketwatch.com","investopedia.com","businessinsider.com","analystratings.com"},B507)))&gt;0,1,0)</f>
        <v>0</v>
      </c>
      <c r="O507" t="s">
        <v>1302</v>
      </c>
    </row>
    <row r="508" spans="1:15" x14ac:dyDescent="0.35">
      <c r="A508">
        <v>2.5641025641025599</v>
      </c>
      <c r="B508" t="s">
        <v>66</v>
      </c>
      <c r="C508" t="s">
        <v>428</v>
      </c>
      <c r="D508">
        <v>20161213171500</v>
      </c>
      <c r="E508" s="1">
        <f>IF(SUMPRODUCT(--ISNUMBER(SEARCH({"ECON_EARNINGSREPORT","ECON_STOCKMARKET"},C508)))&gt;0,1,0)</f>
        <v>1</v>
      </c>
      <c r="F508" s="1">
        <f>IF(SUMPRODUCT(--ISNUMBER(SEARCH({"ENV_"},C508)))&gt;0,1,0)</f>
        <v>0</v>
      </c>
      <c r="G508" s="1">
        <f>IF(SUMPRODUCT(--ISNUMBER(SEARCH({"DISCRIMINATION","HARASSMENT","HATE_SPEECH","GENDER_VIOLENCE"},C508)))&gt;0,1,0)</f>
        <v>0</v>
      </c>
      <c r="H508" s="1">
        <f>IF(SUMPRODUCT(--ISNUMBER(SEARCH({"LEGALIZE","LEGISLATION","TRIAL"},C508)))&gt;0,1,0)</f>
        <v>0</v>
      </c>
      <c r="I508" s="1">
        <f>IF(SUMPRODUCT(--ISNUMBER(SEARCH({"LEADER"},C508)))&gt;0,1,0)</f>
        <v>0</v>
      </c>
      <c r="J508" t="str">
        <f t="shared" si="28"/>
        <v>2016</v>
      </c>
      <c r="K508" t="str">
        <f t="shared" si="29"/>
        <v>12</v>
      </c>
      <c r="L508" t="str">
        <f t="shared" si="30"/>
        <v>13</v>
      </c>
      <c r="M508" s="2">
        <f t="shared" si="31"/>
        <v>42717.71875</v>
      </c>
      <c r="N508" s="1">
        <f>IF(SUMPRODUCT(--ISNUMBER(SEARCH({"nasdaq.com","bloomberg.com","wsj.com","seekingalpha.com","valuewalk.com","reuters.com","forbes.com","marketwatch.com","investopedia.com","businessinsider.com","analystratings.com"},B508)))&gt;0,1,0)</f>
        <v>0</v>
      </c>
      <c r="O508" t="s">
        <v>1302</v>
      </c>
    </row>
    <row r="509" spans="1:15" x14ac:dyDescent="0.35">
      <c r="A509">
        <v>2.8596187175043299</v>
      </c>
      <c r="B509" t="s">
        <v>70</v>
      </c>
      <c r="C509" t="s">
        <v>401</v>
      </c>
      <c r="D509">
        <v>20161212061500</v>
      </c>
      <c r="E509" s="1">
        <f>IF(SUMPRODUCT(--ISNUMBER(SEARCH({"ECON_EARNINGSREPORT","ECON_STOCKMARKET"},C509)))&gt;0,1,0)</f>
        <v>0</v>
      </c>
      <c r="F509" s="1">
        <f>IF(SUMPRODUCT(--ISNUMBER(SEARCH({"ENV_"},C509)))&gt;0,1,0)</f>
        <v>0</v>
      </c>
      <c r="G509" s="1">
        <f>IF(SUMPRODUCT(--ISNUMBER(SEARCH({"DISCRIMINATION","HARASSMENT","HATE_SPEECH","GENDER_VIOLENCE"},C509)))&gt;0,1,0)</f>
        <v>0</v>
      </c>
      <c r="H509" s="1">
        <f>IF(SUMPRODUCT(--ISNUMBER(SEARCH({"LEGALIZE","LEGISLATION","TRIAL"},C509)))&gt;0,1,0)</f>
        <v>0</v>
      </c>
      <c r="I509" s="1">
        <f>IF(SUMPRODUCT(--ISNUMBER(SEARCH({"LEADER"},C509)))&gt;0,1,0)</f>
        <v>0</v>
      </c>
      <c r="J509" t="str">
        <f t="shared" si="28"/>
        <v>2016</v>
      </c>
      <c r="K509" t="str">
        <f t="shared" si="29"/>
        <v>12</v>
      </c>
      <c r="L509" t="str">
        <f t="shared" si="30"/>
        <v>12</v>
      </c>
      <c r="M509" s="2">
        <f t="shared" si="31"/>
        <v>42716.260416666664</v>
      </c>
      <c r="N509" s="1">
        <f>IF(SUMPRODUCT(--ISNUMBER(SEARCH({"nasdaq.com","bloomberg.com","wsj.com","seekingalpha.com","valuewalk.com","reuters.com","forbes.com","marketwatch.com","investopedia.com","businessinsider.com","analystratings.com"},B509)))&gt;0,1,0)</f>
        <v>0</v>
      </c>
      <c r="O509" t="s">
        <v>1302</v>
      </c>
    </row>
    <row r="510" spans="1:15" x14ac:dyDescent="0.35">
      <c r="A510">
        <v>3.6407766990291299</v>
      </c>
      <c r="B510" t="s">
        <v>253</v>
      </c>
      <c r="C510" t="s">
        <v>188</v>
      </c>
      <c r="D510">
        <v>20170112210000</v>
      </c>
      <c r="E510" s="1">
        <f>IF(SUMPRODUCT(--ISNUMBER(SEARCH({"ECON_EARNINGSREPORT","ECON_STOCKMARKET"},C510)))&gt;0,1,0)</f>
        <v>0</v>
      </c>
      <c r="F510" s="1">
        <f>IF(SUMPRODUCT(--ISNUMBER(SEARCH({"ENV_"},C510)))&gt;0,1,0)</f>
        <v>0</v>
      </c>
      <c r="G510" s="1">
        <f>IF(SUMPRODUCT(--ISNUMBER(SEARCH({"DISCRIMINATION","HARASSMENT","HATE_SPEECH","GENDER_VIOLENCE"},C510)))&gt;0,1,0)</f>
        <v>0</v>
      </c>
      <c r="H510" s="1">
        <f>IF(SUMPRODUCT(--ISNUMBER(SEARCH({"LEGALIZE","LEGISLATION","TRIAL"},C510)))&gt;0,1,0)</f>
        <v>0</v>
      </c>
      <c r="I510" s="1">
        <f>IF(SUMPRODUCT(--ISNUMBER(SEARCH({"LEADER"},C510)))&gt;0,1,0)</f>
        <v>0</v>
      </c>
      <c r="J510" t="str">
        <f t="shared" si="28"/>
        <v>2017</v>
      </c>
      <c r="K510" t="str">
        <f t="shared" si="29"/>
        <v>01</v>
      </c>
      <c r="L510" t="str">
        <f t="shared" si="30"/>
        <v>12</v>
      </c>
      <c r="M510" s="2">
        <f t="shared" si="31"/>
        <v>42747.875</v>
      </c>
      <c r="N510" s="1">
        <f>IF(SUMPRODUCT(--ISNUMBER(SEARCH({"nasdaq.com","bloomberg.com","wsj.com","seekingalpha.com","valuewalk.com","reuters.com","forbes.com","marketwatch.com","investopedia.com","businessinsider.com","analystratings.com"},B510)))&gt;0,1,0)</f>
        <v>0</v>
      </c>
      <c r="O510" t="s">
        <v>1302</v>
      </c>
    </row>
    <row r="511" spans="1:15" x14ac:dyDescent="0.35">
      <c r="A511">
        <v>0</v>
      </c>
      <c r="B511" t="s">
        <v>66</v>
      </c>
      <c r="C511" t="s">
        <v>429</v>
      </c>
      <c r="D511">
        <v>20170114190000</v>
      </c>
      <c r="E511" s="1">
        <f>IF(SUMPRODUCT(--ISNUMBER(SEARCH({"ECON_EARNINGSREPORT","ECON_STOCKMARKET"},C511)))&gt;0,1,0)</f>
        <v>1</v>
      </c>
      <c r="F511" s="1">
        <f>IF(SUMPRODUCT(--ISNUMBER(SEARCH({"ENV_"},C511)))&gt;0,1,0)</f>
        <v>0</v>
      </c>
      <c r="G511" s="1">
        <f>IF(SUMPRODUCT(--ISNUMBER(SEARCH({"DISCRIMINATION","HARASSMENT","HATE_SPEECH","GENDER_VIOLENCE"},C511)))&gt;0,1,0)</f>
        <v>0</v>
      </c>
      <c r="H511" s="1">
        <f>IF(SUMPRODUCT(--ISNUMBER(SEARCH({"LEGALIZE","LEGISLATION","TRIAL"},C511)))&gt;0,1,0)</f>
        <v>0</v>
      </c>
      <c r="I511" s="1">
        <f>IF(SUMPRODUCT(--ISNUMBER(SEARCH({"LEADER"},C511)))&gt;0,1,0)</f>
        <v>0</v>
      </c>
      <c r="J511" t="str">
        <f t="shared" si="28"/>
        <v>2017</v>
      </c>
      <c r="K511" t="str">
        <f t="shared" si="29"/>
        <v>01</v>
      </c>
      <c r="L511" t="str">
        <f t="shared" si="30"/>
        <v>14</v>
      </c>
      <c r="M511" s="2">
        <f t="shared" si="31"/>
        <v>42749.791666666664</v>
      </c>
      <c r="N511" s="1">
        <f>IF(SUMPRODUCT(--ISNUMBER(SEARCH({"nasdaq.com","bloomberg.com","wsj.com","seekingalpha.com","valuewalk.com","reuters.com","forbes.com","marketwatch.com","investopedia.com","businessinsider.com","analystratings.com"},B511)))&gt;0,1,0)</f>
        <v>0</v>
      </c>
      <c r="O511" t="s">
        <v>1302</v>
      </c>
    </row>
    <row r="512" spans="1:15" x14ac:dyDescent="0.35">
      <c r="A512">
        <v>2.9268292682926802</v>
      </c>
      <c r="B512" t="s">
        <v>253</v>
      </c>
      <c r="C512" t="s">
        <v>430</v>
      </c>
      <c r="D512">
        <v>20161224083000</v>
      </c>
      <c r="E512" s="1">
        <f>IF(SUMPRODUCT(--ISNUMBER(SEARCH({"ECON_EARNINGSREPORT","ECON_STOCKMARKET"},C512)))&gt;0,1,0)</f>
        <v>0</v>
      </c>
      <c r="F512" s="1">
        <f>IF(SUMPRODUCT(--ISNUMBER(SEARCH({"ENV_"},C512)))&gt;0,1,0)</f>
        <v>0</v>
      </c>
      <c r="G512" s="1">
        <f>IF(SUMPRODUCT(--ISNUMBER(SEARCH({"DISCRIMINATION","HARASSMENT","HATE_SPEECH","GENDER_VIOLENCE"},C512)))&gt;0,1,0)</f>
        <v>0</v>
      </c>
      <c r="H512" s="1">
        <f>IF(SUMPRODUCT(--ISNUMBER(SEARCH({"LEGALIZE","LEGISLATION","TRIAL"},C512)))&gt;0,1,0)</f>
        <v>0</v>
      </c>
      <c r="I512" s="1">
        <f>IF(SUMPRODUCT(--ISNUMBER(SEARCH({"LEADER"},C512)))&gt;0,1,0)</f>
        <v>0</v>
      </c>
      <c r="J512" t="str">
        <f t="shared" si="28"/>
        <v>2016</v>
      </c>
      <c r="K512" t="str">
        <f t="shared" si="29"/>
        <v>12</v>
      </c>
      <c r="L512" t="str">
        <f t="shared" si="30"/>
        <v>24</v>
      </c>
      <c r="M512" s="2">
        <f t="shared" si="31"/>
        <v>42728.354166666664</v>
      </c>
      <c r="N512" s="1">
        <f>IF(SUMPRODUCT(--ISNUMBER(SEARCH({"nasdaq.com","bloomberg.com","wsj.com","seekingalpha.com","valuewalk.com","reuters.com","forbes.com","marketwatch.com","investopedia.com","businessinsider.com","analystratings.com"},B512)))&gt;0,1,0)</f>
        <v>0</v>
      </c>
      <c r="O512" t="s">
        <v>1302</v>
      </c>
    </row>
    <row r="513" spans="1:15" x14ac:dyDescent="0.35">
      <c r="A513">
        <v>0.12690355329949199</v>
      </c>
      <c r="B513" t="s">
        <v>12</v>
      </c>
      <c r="D513">
        <v>20161216053000</v>
      </c>
      <c r="E513" s="1">
        <f>IF(SUMPRODUCT(--ISNUMBER(SEARCH({"ECON_EARNINGSREPORT","ECON_STOCKMARKET"},C513)))&gt;0,1,0)</f>
        <v>0</v>
      </c>
      <c r="F513" s="1">
        <f>IF(SUMPRODUCT(--ISNUMBER(SEARCH({"ENV_"},C513)))&gt;0,1,0)</f>
        <v>0</v>
      </c>
      <c r="G513" s="1">
        <f>IF(SUMPRODUCT(--ISNUMBER(SEARCH({"DISCRIMINATION","HARASSMENT","HATE_SPEECH","GENDER_VIOLENCE"},C513)))&gt;0,1,0)</f>
        <v>0</v>
      </c>
      <c r="H513" s="1">
        <f>IF(SUMPRODUCT(--ISNUMBER(SEARCH({"LEGALIZE","LEGISLATION","TRIAL"},C513)))&gt;0,1,0)</f>
        <v>0</v>
      </c>
      <c r="I513" s="1">
        <f>IF(SUMPRODUCT(--ISNUMBER(SEARCH({"LEADER"},C513)))&gt;0,1,0)</f>
        <v>0</v>
      </c>
      <c r="J513" t="str">
        <f t="shared" si="28"/>
        <v>2016</v>
      </c>
      <c r="K513" t="str">
        <f t="shared" si="29"/>
        <v>12</v>
      </c>
      <c r="L513" t="str">
        <f t="shared" si="30"/>
        <v>16</v>
      </c>
      <c r="M513" s="2">
        <f t="shared" si="31"/>
        <v>42720.229166666664</v>
      </c>
      <c r="N513" s="1">
        <f>IF(SUMPRODUCT(--ISNUMBER(SEARCH({"nasdaq.com","bloomberg.com","wsj.com","seekingalpha.com","valuewalk.com","reuters.com","forbes.com","marketwatch.com","investopedia.com","businessinsider.com","analystratings.com"},B513)))&gt;0,1,0)</f>
        <v>1</v>
      </c>
      <c r="O513" t="s">
        <v>1302</v>
      </c>
    </row>
    <row r="514" spans="1:15" x14ac:dyDescent="0.35">
      <c r="A514">
        <v>1.26728110599078</v>
      </c>
      <c r="B514" t="s">
        <v>56</v>
      </c>
      <c r="C514" t="s">
        <v>431</v>
      </c>
      <c r="D514">
        <v>20161221181500</v>
      </c>
      <c r="E514" s="1">
        <f>IF(SUMPRODUCT(--ISNUMBER(SEARCH({"ECON_EARNINGSREPORT","ECON_STOCKMARKET"},C514)))&gt;0,1,0)</f>
        <v>1</v>
      </c>
      <c r="F514" s="1">
        <f>IF(SUMPRODUCT(--ISNUMBER(SEARCH({"ENV_"},C514)))&gt;0,1,0)</f>
        <v>0</v>
      </c>
      <c r="G514" s="1">
        <f>IF(SUMPRODUCT(--ISNUMBER(SEARCH({"DISCRIMINATION","HARASSMENT","HATE_SPEECH","GENDER_VIOLENCE"},C514)))&gt;0,1,0)</f>
        <v>0</v>
      </c>
      <c r="H514" s="1">
        <f>IF(SUMPRODUCT(--ISNUMBER(SEARCH({"LEGALIZE","LEGISLATION","TRIAL"},C514)))&gt;0,1,0)</f>
        <v>0</v>
      </c>
      <c r="I514" s="1">
        <f>IF(SUMPRODUCT(--ISNUMBER(SEARCH({"LEADER"},C514)))&gt;0,1,0)</f>
        <v>0</v>
      </c>
      <c r="J514" t="str">
        <f t="shared" si="28"/>
        <v>2016</v>
      </c>
      <c r="K514" t="str">
        <f t="shared" si="29"/>
        <v>12</v>
      </c>
      <c r="L514" t="str">
        <f t="shared" si="30"/>
        <v>21</v>
      </c>
      <c r="M514" s="2">
        <f t="shared" si="31"/>
        <v>42725.760416666664</v>
      </c>
      <c r="N514" s="1">
        <f>IF(SUMPRODUCT(--ISNUMBER(SEARCH({"nasdaq.com","bloomberg.com","wsj.com","seekingalpha.com","valuewalk.com","reuters.com","forbes.com","marketwatch.com","investopedia.com","businessinsider.com","analystratings.com"},B514)))&gt;0,1,0)</f>
        <v>0</v>
      </c>
      <c r="O514" t="s">
        <v>1302</v>
      </c>
    </row>
    <row r="515" spans="1:15" x14ac:dyDescent="0.35">
      <c r="A515">
        <v>1.1520737327188899</v>
      </c>
      <c r="B515" t="s">
        <v>56</v>
      </c>
      <c r="C515" t="s">
        <v>432</v>
      </c>
      <c r="D515">
        <v>20170112171500</v>
      </c>
      <c r="E515" s="1">
        <f>IF(SUMPRODUCT(--ISNUMBER(SEARCH({"ECON_EARNINGSREPORT","ECON_STOCKMARKET"},C515)))&gt;0,1,0)</f>
        <v>1</v>
      </c>
      <c r="F515" s="1">
        <f>IF(SUMPRODUCT(--ISNUMBER(SEARCH({"ENV_"},C515)))&gt;0,1,0)</f>
        <v>0</v>
      </c>
      <c r="G515" s="1">
        <f>IF(SUMPRODUCT(--ISNUMBER(SEARCH({"DISCRIMINATION","HARASSMENT","HATE_SPEECH","GENDER_VIOLENCE"},C515)))&gt;0,1,0)</f>
        <v>0</v>
      </c>
      <c r="H515" s="1">
        <f>IF(SUMPRODUCT(--ISNUMBER(SEARCH({"LEGALIZE","LEGISLATION","TRIAL"},C515)))&gt;0,1,0)</f>
        <v>0</v>
      </c>
      <c r="I515" s="1">
        <f>IF(SUMPRODUCT(--ISNUMBER(SEARCH({"LEADER"},C515)))&gt;0,1,0)</f>
        <v>0</v>
      </c>
      <c r="J515" t="str">
        <f t="shared" ref="J515:J578" si="32">LEFT(D515,4)</f>
        <v>2017</v>
      </c>
      <c r="K515" t="str">
        <f t="shared" ref="K515:K578" si="33">MID(D515,5,2)</f>
        <v>01</v>
      </c>
      <c r="L515" t="str">
        <f t="shared" ref="L515:L578" si="34">MID(D515,7,2)</f>
        <v>12</v>
      </c>
      <c r="M515" s="2">
        <f t="shared" ref="M515:M578" si="35">DATE(LEFT(D515,4),MID(D515,5,2),MID(D515,7,2))+TIME(MID(D515,9,2),MID(D515,11,2),RIGHT(D515,2))</f>
        <v>42747.71875</v>
      </c>
      <c r="N515" s="1">
        <f>IF(SUMPRODUCT(--ISNUMBER(SEARCH({"nasdaq.com","bloomberg.com","wsj.com","seekingalpha.com","valuewalk.com","reuters.com","forbes.com","marketwatch.com","investopedia.com","businessinsider.com","analystratings.com"},B515)))&gt;0,1,0)</f>
        <v>0</v>
      </c>
      <c r="O515" t="s">
        <v>1302</v>
      </c>
    </row>
    <row r="516" spans="1:15" x14ac:dyDescent="0.35">
      <c r="A516">
        <v>2.7168234064785799</v>
      </c>
      <c r="B516" t="s">
        <v>345</v>
      </c>
      <c r="C516" t="s">
        <v>433</v>
      </c>
      <c r="D516">
        <v>20161227164500</v>
      </c>
      <c r="E516" s="1">
        <f>IF(SUMPRODUCT(--ISNUMBER(SEARCH({"ECON_EARNINGSREPORT","ECON_STOCKMARKET"},C516)))&gt;0,1,0)</f>
        <v>1</v>
      </c>
      <c r="F516" s="1">
        <f>IF(SUMPRODUCT(--ISNUMBER(SEARCH({"ENV_"},C516)))&gt;0,1,0)</f>
        <v>1</v>
      </c>
      <c r="G516" s="1">
        <f>IF(SUMPRODUCT(--ISNUMBER(SEARCH({"DISCRIMINATION","HARASSMENT","HATE_SPEECH","GENDER_VIOLENCE"},C516)))&gt;0,1,0)</f>
        <v>0</v>
      </c>
      <c r="H516" s="1">
        <f>IF(SUMPRODUCT(--ISNUMBER(SEARCH({"LEGALIZE","LEGISLATION","TRIAL"},C516)))&gt;0,1,0)</f>
        <v>0</v>
      </c>
      <c r="I516" s="1">
        <f>IF(SUMPRODUCT(--ISNUMBER(SEARCH({"LEADER"},C516)))&gt;0,1,0)</f>
        <v>0</v>
      </c>
      <c r="J516" t="str">
        <f t="shared" si="32"/>
        <v>2016</v>
      </c>
      <c r="K516" t="str">
        <f t="shared" si="33"/>
        <v>12</v>
      </c>
      <c r="L516" t="str">
        <f t="shared" si="34"/>
        <v>27</v>
      </c>
      <c r="M516" s="2">
        <f t="shared" si="35"/>
        <v>42731.697916666664</v>
      </c>
      <c r="N516" s="1">
        <f>IF(SUMPRODUCT(--ISNUMBER(SEARCH({"nasdaq.com","bloomberg.com","wsj.com","seekingalpha.com","valuewalk.com","reuters.com","forbes.com","marketwatch.com","investopedia.com","businessinsider.com","analystratings.com"},B516)))&gt;0,1,0)</f>
        <v>0</v>
      </c>
      <c r="O516" t="s">
        <v>1302</v>
      </c>
    </row>
    <row r="517" spans="1:15" x14ac:dyDescent="0.35">
      <c r="A517">
        <v>-0.74257425742574301</v>
      </c>
      <c r="B517" t="s">
        <v>434</v>
      </c>
      <c r="C517" t="s">
        <v>435</v>
      </c>
      <c r="D517">
        <v>20170203104500</v>
      </c>
      <c r="E517" s="1">
        <f>IF(SUMPRODUCT(--ISNUMBER(SEARCH({"ECON_EARNINGSREPORT","ECON_STOCKMARKET"},C517)))&gt;0,1,0)</f>
        <v>1</v>
      </c>
      <c r="F517" s="1">
        <f>IF(SUMPRODUCT(--ISNUMBER(SEARCH({"ENV_"},C517)))&gt;0,1,0)</f>
        <v>0</v>
      </c>
      <c r="G517" s="1">
        <f>IF(SUMPRODUCT(--ISNUMBER(SEARCH({"DISCRIMINATION","HARASSMENT","HATE_SPEECH","GENDER_VIOLENCE"},C517)))&gt;0,1,0)</f>
        <v>0</v>
      </c>
      <c r="H517" s="1">
        <f>IF(SUMPRODUCT(--ISNUMBER(SEARCH({"LEGALIZE","LEGISLATION","TRIAL"},C517)))&gt;0,1,0)</f>
        <v>0</v>
      </c>
      <c r="I517" s="1">
        <f>IF(SUMPRODUCT(--ISNUMBER(SEARCH({"LEADER"},C517)))&gt;0,1,0)</f>
        <v>0</v>
      </c>
      <c r="J517" t="str">
        <f t="shared" si="32"/>
        <v>2017</v>
      </c>
      <c r="K517" t="str">
        <f t="shared" si="33"/>
        <v>02</v>
      </c>
      <c r="L517" t="str">
        <f t="shared" si="34"/>
        <v>03</v>
      </c>
      <c r="M517" s="2">
        <f t="shared" si="35"/>
        <v>42769.447916666664</v>
      </c>
      <c r="N517" s="1">
        <f>IF(SUMPRODUCT(--ISNUMBER(SEARCH({"nasdaq.com","bloomberg.com","wsj.com","seekingalpha.com","valuewalk.com","reuters.com","forbes.com","marketwatch.com","investopedia.com","businessinsider.com","analystratings.com"},B517)))&gt;0,1,0)</f>
        <v>0</v>
      </c>
      <c r="O517" t="s">
        <v>1302</v>
      </c>
    </row>
    <row r="518" spans="1:15" x14ac:dyDescent="0.35">
      <c r="A518">
        <v>4.0100250626566396</v>
      </c>
      <c r="B518" t="s">
        <v>253</v>
      </c>
      <c r="C518" t="s">
        <v>422</v>
      </c>
      <c r="D518">
        <v>20170107230000</v>
      </c>
      <c r="E518" s="1">
        <f>IF(SUMPRODUCT(--ISNUMBER(SEARCH({"ECON_EARNINGSREPORT","ECON_STOCKMARKET"},C518)))&gt;0,1,0)</f>
        <v>1</v>
      </c>
      <c r="F518" s="1">
        <f>IF(SUMPRODUCT(--ISNUMBER(SEARCH({"ENV_"},C518)))&gt;0,1,0)</f>
        <v>0</v>
      </c>
      <c r="G518" s="1">
        <f>IF(SUMPRODUCT(--ISNUMBER(SEARCH({"DISCRIMINATION","HARASSMENT","HATE_SPEECH","GENDER_VIOLENCE"},C518)))&gt;0,1,0)</f>
        <v>0</v>
      </c>
      <c r="H518" s="1">
        <f>IF(SUMPRODUCT(--ISNUMBER(SEARCH({"LEGALIZE","LEGISLATION","TRIAL"},C518)))&gt;0,1,0)</f>
        <v>0</v>
      </c>
      <c r="I518" s="1">
        <f>IF(SUMPRODUCT(--ISNUMBER(SEARCH({"LEADER"},C518)))&gt;0,1,0)</f>
        <v>1</v>
      </c>
      <c r="J518" t="str">
        <f t="shared" si="32"/>
        <v>2017</v>
      </c>
      <c r="K518" t="str">
        <f t="shared" si="33"/>
        <v>01</v>
      </c>
      <c r="L518" t="str">
        <f t="shared" si="34"/>
        <v>07</v>
      </c>
      <c r="M518" s="2">
        <f t="shared" si="35"/>
        <v>42742.958333333336</v>
      </c>
      <c r="N518" s="1">
        <f>IF(SUMPRODUCT(--ISNUMBER(SEARCH({"nasdaq.com","bloomberg.com","wsj.com","seekingalpha.com","valuewalk.com","reuters.com","forbes.com","marketwatch.com","investopedia.com","businessinsider.com","analystratings.com"},B518)))&gt;0,1,0)</f>
        <v>0</v>
      </c>
      <c r="O518" t="s">
        <v>1302</v>
      </c>
    </row>
    <row r="519" spans="1:15" x14ac:dyDescent="0.35">
      <c r="A519">
        <v>1.01123595505618</v>
      </c>
      <c r="B519" t="s">
        <v>125</v>
      </c>
      <c r="C519" t="s">
        <v>415</v>
      </c>
      <c r="D519">
        <v>20161222163000</v>
      </c>
      <c r="E519" s="1">
        <f>IF(SUMPRODUCT(--ISNUMBER(SEARCH({"ECON_EARNINGSREPORT","ECON_STOCKMARKET"},C519)))&gt;0,1,0)</f>
        <v>1</v>
      </c>
      <c r="F519" s="1">
        <f>IF(SUMPRODUCT(--ISNUMBER(SEARCH({"ENV_"},C519)))&gt;0,1,0)</f>
        <v>0</v>
      </c>
      <c r="G519" s="1">
        <f>IF(SUMPRODUCT(--ISNUMBER(SEARCH({"DISCRIMINATION","HARASSMENT","HATE_SPEECH","GENDER_VIOLENCE"},C519)))&gt;0,1,0)</f>
        <v>0</v>
      </c>
      <c r="H519" s="1">
        <f>IF(SUMPRODUCT(--ISNUMBER(SEARCH({"LEGALIZE","LEGISLATION","TRIAL"},C519)))&gt;0,1,0)</f>
        <v>0</v>
      </c>
      <c r="I519" s="1">
        <f>IF(SUMPRODUCT(--ISNUMBER(SEARCH({"LEADER"},C519)))&gt;0,1,0)</f>
        <v>1</v>
      </c>
      <c r="J519" t="str">
        <f t="shared" si="32"/>
        <v>2016</v>
      </c>
      <c r="K519" t="str">
        <f t="shared" si="33"/>
        <v>12</v>
      </c>
      <c r="L519" t="str">
        <f t="shared" si="34"/>
        <v>22</v>
      </c>
      <c r="M519" s="2">
        <f t="shared" si="35"/>
        <v>42726.6875</v>
      </c>
      <c r="N519" s="1">
        <f>IF(SUMPRODUCT(--ISNUMBER(SEARCH({"nasdaq.com","bloomberg.com","wsj.com","seekingalpha.com","valuewalk.com","reuters.com","forbes.com","marketwatch.com","investopedia.com","businessinsider.com","analystratings.com"},B519)))&gt;0,1,0)</f>
        <v>0</v>
      </c>
      <c r="O519" t="s">
        <v>1302</v>
      </c>
    </row>
    <row r="520" spans="1:15" x14ac:dyDescent="0.35">
      <c r="A520">
        <v>2.53998118532455</v>
      </c>
      <c r="B520" t="s">
        <v>196</v>
      </c>
      <c r="C520" t="s">
        <v>260</v>
      </c>
      <c r="D520">
        <v>20170107153000</v>
      </c>
      <c r="E520" s="1">
        <f>IF(SUMPRODUCT(--ISNUMBER(SEARCH({"ECON_EARNINGSREPORT","ECON_STOCKMARKET"},C520)))&gt;0,1,0)</f>
        <v>0</v>
      </c>
      <c r="F520" s="1">
        <f>IF(SUMPRODUCT(--ISNUMBER(SEARCH({"ENV_"},C520)))&gt;0,1,0)</f>
        <v>0</v>
      </c>
      <c r="G520" s="1">
        <f>IF(SUMPRODUCT(--ISNUMBER(SEARCH({"DISCRIMINATION","HARASSMENT","HATE_SPEECH","GENDER_VIOLENCE"},C520)))&gt;0,1,0)</f>
        <v>0</v>
      </c>
      <c r="H520" s="1">
        <f>IF(SUMPRODUCT(--ISNUMBER(SEARCH({"LEGALIZE","LEGISLATION","TRIAL"},C520)))&gt;0,1,0)</f>
        <v>0</v>
      </c>
      <c r="I520" s="1">
        <f>IF(SUMPRODUCT(--ISNUMBER(SEARCH({"LEADER"},C520)))&gt;0,1,0)</f>
        <v>0</v>
      </c>
      <c r="J520" t="str">
        <f t="shared" si="32"/>
        <v>2017</v>
      </c>
      <c r="K520" t="str">
        <f t="shared" si="33"/>
        <v>01</v>
      </c>
      <c r="L520" t="str">
        <f t="shared" si="34"/>
        <v>07</v>
      </c>
      <c r="M520" s="2">
        <f t="shared" si="35"/>
        <v>42742.645833333336</v>
      </c>
      <c r="N520" s="1">
        <f>IF(SUMPRODUCT(--ISNUMBER(SEARCH({"nasdaq.com","bloomberg.com","wsj.com","seekingalpha.com","valuewalk.com","reuters.com","forbes.com","marketwatch.com","investopedia.com","businessinsider.com","analystratings.com"},B520)))&gt;0,1,0)</f>
        <v>0</v>
      </c>
      <c r="O520" t="s">
        <v>1302</v>
      </c>
    </row>
    <row r="521" spans="1:15" x14ac:dyDescent="0.35">
      <c r="A521">
        <v>5.2112676056338003</v>
      </c>
      <c r="B521" t="s">
        <v>73</v>
      </c>
      <c r="C521" t="s">
        <v>436</v>
      </c>
      <c r="D521">
        <v>20161212144500</v>
      </c>
      <c r="E521" s="1">
        <f>IF(SUMPRODUCT(--ISNUMBER(SEARCH({"ECON_EARNINGSREPORT","ECON_STOCKMARKET"},C521)))&gt;0,1,0)</f>
        <v>0</v>
      </c>
      <c r="F521" s="1">
        <f>IF(SUMPRODUCT(--ISNUMBER(SEARCH({"ENV_"},C521)))&gt;0,1,0)</f>
        <v>0</v>
      </c>
      <c r="G521" s="1">
        <f>IF(SUMPRODUCT(--ISNUMBER(SEARCH({"DISCRIMINATION","HARASSMENT","HATE_SPEECH","GENDER_VIOLENCE"},C521)))&gt;0,1,0)</f>
        <v>0</v>
      </c>
      <c r="H521" s="1">
        <f>IF(SUMPRODUCT(--ISNUMBER(SEARCH({"LEGALIZE","LEGISLATION","TRIAL"},C521)))&gt;0,1,0)</f>
        <v>0</v>
      </c>
      <c r="I521" s="1">
        <f>IF(SUMPRODUCT(--ISNUMBER(SEARCH({"LEADER"},C521)))&gt;0,1,0)</f>
        <v>1</v>
      </c>
      <c r="J521" t="str">
        <f t="shared" si="32"/>
        <v>2016</v>
      </c>
      <c r="K521" t="str">
        <f t="shared" si="33"/>
        <v>12</v>
      </c>
      <c r="L521" t="str">
        <f t="shared" si="34"/>
        <v>12</v>
      </c>
      <c r="M521" s="2">
        <f t="shared" si="35"/>
        <v>42716.614583333336</v>
      </c>
      <c r="N521" s="1">
        <f>IF(SUMPRODUCT(--ISNUMBER(SEARCH({"nasdaq.com","bloomberg.com","wsj.com","seekingalpha.com","valuewalk.com","reuters.com","forbes.com","marketwatch.com","investopedia.com","businessinsider.com","analystratings.com"},B521)))&gt;0,1,0)</f>
        <v>0</v>
      </c>
      <c r="O521" t="s">
        <v>1302</v>
      </c>
    </row>
    <row r="522" spans="1:15" x14ac:dyDescent="0.35">
      <c r="A522">
        <v>-0.54200542005420105</v>
      </c>
      <c r="B522" t="s">
        <v>269</v>
      </c>
      <c r="C522" t="s">
        <v>437</v>
      </c>
      <c r="D522">
        <v>20161221104500</v>
      </c>
      <c r="E522" s="1">
        <f>IF(SUMPRODUCT(--ISNUMBER(SEARCH({"ECON_EARNINGSREPORT","ECON_STOCKMARKET"},C522)))&gt;0,1,0)</f>
        <v>0</v>
      </c>
      <c r="F522" s="1">
        <f>IF(SUMPRODUCT(--ISNUMBER(SEARCH({"ENV_"},C522)))&gt;0,1,0)</f>
        <v>0</v>
      </c>
      <c r="G522" s="1">
        <f>IF(SUMPRODUCT(--ISNUMBER(SEARCH({"DISCRIMINATION","HARASSMENT","HATE_SPEECH","GENDER_VIOLENCE"},C522)))&gt;0,1,0)</f>
        <v>0</v>
      </c>
      <c r="H522" s="1">
        <f>IF(SUMPRODUCT(--ISNUMBER(SEARCH({"LEGALIZE","LEGISLATION","TRIAL"},C522)))&gt;0,1,0)</f>
        <v>0</v>
      </c>
      <c r="I522" s="1">
        <f>IF(SUMPRODUCT(--ISNUMBER(SEARCH({"LEADER"},C522)))&gt;0,1,0)</f>
        <v>0</v>
      </c>
      <c r="J522" t="str">
        <f t="shared" si="32"/>
        <v>2016</v>
      </c>
      <c r="K522" t="str">
        <f t="shared" si="33"/>
        <v>12</v>
      </c>
      <c r="L522" t="str">
        <f t="shared" si="34"/>
        <v>21</v>
      </c>
      <c r="M522" s="2">
        <f t="shared" si="35"/>
        <v>42725.447916666664</v>
      </c>
      <c r="N522" s="1">
        <f>IF(SUMPRODUCT(--ISNUMBER(SEARCH({"nasdaq.com","bloomberg.com","wsj.com","seekingalpha.com","valuewalk.com","reuters.com","forbes.com","marketwatch.com","investopedia.com","businessinsider.com","analystratings.com"},B522)))&gt;0,1,0)</f>
        <v>0</v>
      </c>
      <c r="O522" t="s">
        <v>1302</v>
      </c>
    </row>
    <row r="523" spans="1:15" x14ac:dyDescent="0.35">
      <c r="A523">
        <v>2.6378896882494001</v>
      </c>
      <c r="B523" t="s">
        <v>73</v>
      </c>
      <c r="C523" t="s">
        <v>438</v>
      </c>
      <c r="D523">
        <v>20161213213000</v>
      </c>
      <c r="E523" s="1">
        <f>IF(SUMPRODUCT(--ISNUMBER(SEARCH({"ECON_EARNINGSREPORT","ECON_STOCKMARKET"},C523)))&gt;0,1,0)</f>
        <v>0</v>
      </c>
      <c r="F523" s="1">
        <f>IF(SUMPRODUCT(--ISNUMBER(SEARCH({"ENV_"},C523)))&gt;0,1,0)</f>
        <v>0</v>
      </c>
      <c r="G523" s="1">
        <f>IF(SUMPRODUCT(--ISNUMBER(SEARCH({"DISCRIMINATION","HARASSMENT","HATE_SPEECH","GENDER_VIOLENCE"},C523)))&gt;0,1,0)</f>
        <v>0</v>
      </c>
      <c r="H523" s="1">
        <f>IF(SUMPRODUCT(--ISNUMBER(SEARCH({"LEGALIZE","LEGISLATION","TRIAL"},C523)))&gt;0,1,0)</f>
        <v>0</v>
      </c>
      <c r="I523" s="1">
        <f>IF(SUMPRODUCT(--ISNUMBER(SEARCH({"LEADER"},C523)))&gt;0,1,0)</f>
        <v>1</v>
      </c>
      <c r="J523" t="str">
        <f t="shared" si="32"/>
        <v>2016</v>
      </c>
      <c r="K523" t="str">
        <f t="shared" si="33"/>
        <v>12</v>
      </c>
      <c r="L523" t="str">
        <f t="shared" si="34"/>
        <v>13</v>
      </c>
      <c r="M523" s="2">
        <f t="shared" si="35"/>
        <v>42717.895833333336</v>
      </c>
      <c r="N523" s="1">
        <f>IF(SUMPRODUCT(--ISNUMBER(SEARCH({"nasdaq.com","bloomberg.com","wsj.com","seekingalpha.com","valuewalk.com","reuters.com","forbes.com","marketwatch.com","investopedia.com","businessinsider.com","analystratings.com"},B523)))&gt;0,1,0)</f>
        <v>0</v>
      </c>
      <c r="O523" t="s">
        <v>1302</v>
      </c>
    </row>
    <row r="524" spans="1:15" x14ac:dyDescent="0.35">
      <c r="A524">
        <v>0</v>
      </c>
      <c r="B524" t="s">
        <v>18</v>
      </c>
      <c r="C524" t="s">
        <v>439</v>
      </c>
      <c r="D524">
        <v>20161212163000</v>
      </c>
      <c r="E524" s="1">
        <f>IF(SUMPRODUCT(--ISNUMBER(SEARCH({"ECON_EARNINGSREPORT","ECON_STOCKMARKET"},C524)))&gt;0,1,0)</f>
        <v>1</v>
      </c>
      <c r="F524" s="1">
        <f>IF(SUMPRODUCT(--ISNUMBER(SEARCH({"ENV_"},C524)))&gt;0,1,0)</f>
        <v>0</v>
      </c>
      <c r="G524" s="1">
        <f>IF(SUMPRODUCT(--ISNUMBER(SEARCH({"DISCRIMINATION","HARASSMENT","HATE_SPEECH","GENDER_VIOLENCE"},C524)))&gt;0,1,0)</f>
        <v>0</v>
      </c>
      <c r="H524" s="1">
        <f>IF(SUMPRODUCT(--ISNUMBER(SEARCH({"LEGALIZE","LEGISLATION","TRIAL"},C524)))&gt;0,1,0)</f>
        <v>0</v>
      </c>
      <c r="I524" s="1">
        <f>IF(SUMPRODUCT(--ISNUMBER(SEARCH({"LEADER"},C524)))&gt;0,1,0)</f>
        <v>0</v>
      </c>
      <c r="J524" t="str">
        <f t="shared" si="32"/>
        <v>2016</v>
      </c>
      <c r="K524" t="str">
        <f t="shared" si="33"/>
        <v>12</v>
      </c>
      <c r="L524" t="str">
        <f t="shared" si="34"/>
        <v>12</v>
      </c>
      <c r="M524" s="2">
        <f t="shared" si="35"/>
        <v>42716.6875</v>
      </c>
      <c r="N524" s="1">
        <f>IF(SUMPRODUCT(--ISNUMBER(SEARCH({"nasdaq.com","bloomberg.com","wsj.com","seekingalpha.com","valuewalk.com","reuters.com","forbes.com","marketwatch.com","investopedia.com","businessinsider.com","analystratings.com"},B524)))&gt;0,1,0)</f>
        <v>1</v>
      </c>
      <c r="O524" t="s">
        <v>1302</v>
      </c>
    </row>
    <row r="525" spans="1:15" x14ac:dyDescent="0.35">
      <c r="A525">
        <v>1.9925280199252799</v>
      </c>
      <c r="B525" t="s">
        <v>125</v>
      </c>
      <c r="C525" t="s">
        <v>440</v>
      </c>
      <c r="D525">
        <v>20161216174500</v>
      </c>
      <c r="E525" s="1">
        <f>IF(SUMPRODUCT(--ISNUMBER(SEARCH({"ECON_EARNINGSREPORT","ECON_STOCKMARKET"},C525)))&gt;0,1,0)</f>
        <v>1</v>
      </c>
      <c r="F525" s="1">
        <f>IF(SUMPRODUCT(--ISNUMBER(SEARCH({"ENV_"},C525)))&gt;0,1,0)</f>
        <v>0</v>
      </c>
      <c r="G525" s="1">
        <f>IF(SUMPRODUCT(--ISNUMBER(SEARCH({"DISCRIMINATION","HARASSMENT","HATE_SPEECH","GENDER_VIOLENCE"},C525)))&gt;0,1,0)</f>
        <v>0</v>
      </c>
      <c r="H525" s="1">
        <f>IF(SUMPRODUCT(--ISNUMBER(SEARCH({"LEGALIZE","LEGISLATION","TRIAL"},C525)))&gt;0,1,0)</f>
        <v>0</v>
      </c>
      <c r="I525" s="1">
        <f>IF(SUMPRODUCT(--ISNUMBER(SEARCH({"LEADER"},C525)))&gt;0,1,0)</f>
        <v>0</v>
      </c>
      <c r="J525" t="str">
        <f t="shared" si="32"/>
        <v>2016</v>
      </c>
      <c r="K525" t="str">
        <f t="shared" si="33"/>
        <v>12</v>
      </c>
      <c r="L525" t="str">
        <f t="shared" si="34"/>
        <v>16</v>
      </c>
      <c r="M525" s="2">
        <f t="shared" si="35"/>
        <v>42720.739583333336</v>
      </c>
      <c r="N525" s="1">
        <f>IF(SUMPRODUCT(--ISNUMBER(SEARCH({"nasdaq.com","bloomberg.com","wsj.com","seekingalpha.com","valuewalk.com","reuters.com","forbes.com","marketwatch.com","investopedia.com","businessinsider.com","analystratings.com"},B525)))&gt;0,1,0)</f>
        <v>0</v>
      </c>
      <c r="O525" t="s">
        <v>1302</v>
      </c>
    </row>
    <row r="526" spans="1:15" x14ac:dyDescent="0.35">
      <c r="A526">
        <v>2.64900662251656</v>
      </c>
      <c r="B526" t="s">
        <v>18</v>
      </c>
      <c r="C526" t="s">
        <v>441</v>
      </c>
      <c r="D526">
        <v>20161214161500</v>
      </c>
      <c r="E526" s="1">
        <f>IF(SUMPRODUCT(--ISNUMBER(SEARCH({"ECON_EARNINGSREPORT","ECON_STOCKMARKET"},C526)))&gt;0,1,0)</f>
        <v>1</v>
      </c>
      <c r="F526" s="1">
        <f>IF(SUMPRODUCT(--ISNUMBER(SEARCH({"ENV_"},C526)))&gt;0,1,0)</f>
        <v>0</v>
      </c>
      <c r="G526" s="1">
        <f>IF(SUMPRODUCT(--ISNUMBER(SEARCH({"DISCRIMINATION","HARASSMENT","HATE_SPEECH","GENDER_VIOLENCE"},C526)))&gt;0,1,0)</f>
        <v>0</v>
      </c>
      <c r="H526" s="1">
        <f>IF(SUMPRODUCT(--ISNUMBER(SEARCH({"LEGALIZE","LEGISLATION","TRIAL"},C526)))&gt;0,1,0)</f>
        <v>0</v>
      </c>
      <c r="I526" s="1">
        <f>IF(SUMPRODUCT(--ISNUMBER(SEARCH({"LEADER"},C526)))&gt;0,1,0)</f>
        <v>0</v>
      </c>
      <c r="J526" t="str">
        <f t="shared" si="32"/>
        <v>2016</v>
      </c>
      <c r="K526" t="str">
        <f t="shared" si="33"/>
        <v>12</v>
      </c>
      <c r="L526" t="str">
        <f t="shared" si="34"/>
        <v>14</v>
      </c>
      <c r="M526" s="2">
        <f t="shared" si="35"/>
        <v>42718.677083333336</v>
      </c>
      <c r="N526" s="1">
        <f>IF(SUMPRODUCT(--ISNUMBER(SEARCH({"nasdaq.com","bloomberg.com","wsj.com","seekingalpha.com","valuewalk.com","reuters.com","forbes.com","marketwatch.com","investopedia.com","businessinsider.com","analystratings.com"},B526)))&gt;0,1,0)</f>
        <v>1</v>
      </c>
      <c r="O526" t="s">
        <v>1302</v>
      </c>
    </row>
    <row r="527" spans="1:15" x14ac:dyDescent="0.35">
      <c r="A527">
        <v>1.39103554868624</v>
      </c>
      <c r="B527" t="s">
        <v>155</v>
      </c>
      <c r="C527" t="s">
        <v>442</v>
      </c>
      <c r="D527">
        <v>20161213200000</v>
      </c>
      <c r="E527" s="1">
        <f>IF(SUMPRODUCT(--ISNUMBER(SEARCH({"ECON_EARNINGSREPORT","ECON_STOCKMARKET"},C527)))&gt;0,1,0)</f>
        <v>1</v>
      </c>
      <c r="F527" s="1">
        <f>IF(SUMPRODUCT(--ISNUMBER(SEARCH({"ENV_"},C527)))&gt;0,1,0)</f>
        <v>0</v>
      </c>
      <c r="G527" s="1">
        <f>IF(SUMPRODUCT(--ISNUMBER(SEARCH({"DISCRIMINATION","HARASSMENT","HATE_SPEECH","GENDER_VIOLENCE"},C527)))&gt;0,1,0)</f>
        <v>0</v>
      </c>
      <c r="H527" s="1">
        <f>IF(SUMPRODUCT(--ISNUMBER(SEARCH({"LEGALIZE","LEGISLATION","TRIAL"},C527)))&gt;0,1,0)</f>
        <v>0</v>
      </c>
      <c r="I527" s="1">
        <f>IF(SUMPRODUCT(--ISNUMBER(SEARCH({"LEADER"},C527)))&gt;0,1,0)</f>
        <v>1</v>
      </c>
      <c r="J527" t="str">
        <f t="shared" si="32"/>
        <v>2016</v>
      </c>
      <c r="K527" t="str">
        <f t="shared" si="33"/>
        <v>12</v>
      </c>
      <c r="L527" t="str">
        <f t="shared" si="34"/>
        <v>13</v>
      </c>
      <c r="M527" s="2">
        <f t="shared" si="35"/>
        <v>42717.833333333336</v>
      </c>
      <c r="N527" s="1">
        <f>IF(SUMPRODUCT(--ISNUMBER(SEARCH({"nasdaq.com","bloomberg.com","wsj.com","seekingalpha.com","valuewalk.com","reuters.com","forbes.com","marketwatch.com","investopedia.com","businessinsider.com","analystratings.com"},B527)))&gt;0,1,0)</f>
        <v>0</v>
      </c>
      <c r="O527" t="s">
        <v>1302</v>
      </c>
    </row>
    <row r="528" spans="1:15" x14ac:dyDescent="0.35">
      <c r="A528">
        <v>1.76470588235294</v>
      </c>
      <c r="B528" t="s">
        <v>56</v>
      </c>
      <c r="C528" t="s">
        <v>5</v>
      </c>
      <c r="D528">
        <v>20161227220000</v>
      </c>
      <c r="E528" s="1">
        <f>IF(SUMPRODUCT(--ISNUMBER(SEARCH({"ECON_EARNINGSREPORT","ECON_STOCKMARKET"},C528)))&gt;0,1,0)</f>
        <v>1</v>
      </c>
      <c r="F528" s="1">
        <f>IF(SUMPRODUCT(--ISNUMBER(SEARCH({"ENV_"},C528)))&gt;0,1,0)</f>
        <v>0</v>
      </c>
      <c r="G528" s="1">
        <f>IF(SUMPRODUCT(--ISNUMBER(SEARCH({"DISCRIMINATION","HARASSMENT","HATE_SPEECH","GENDER_VIOLENCE"},C528)))&gt;0,1,0)</f>
        <v>0</v>
      </c>
      <c r="H528" s="1">
        <f>IF(SUMPRODUCT(--ISNUMBER(SEARCH({"LEGALIZE","LEGISLATION","TRIAL"},C528)))&gt;0,1,0)</f>
        <v>0</v>
      </c>
      <c r="I528" s="1">
        <f>IF(SUMPRODUCT(--ISNUMBER(SEARCH({"LEADER"},C528)))&gt;0,1,0)</f>
        <v>0</v>
      </c>
      <c r="J528" t="str">
        <f t="shared" si="32"/>
        <v>2016</v>
      </c>
      <c r="K528" t="str">
        <f t="shared" si="33"/>
        <v>12</v>
      </c>
      <c r="L528" t="str">
        <f t="shared" si="34"/>
        <v>27</v>
      </c>
      <c r="M528" s="2">
        <f t="shared" si="35"/>
        <v>42731.916666666664</v>
      </c>
      <c r="N528" s="1">
        <f>IF(SUMPRODUCT(--ISNUMBER(SEARCH({"nasdaq.com","bloomberg.com","wsj.com","seekingalpha.com","valuewalk.com","reuters.com","forbes.com","marketwatch.com","investopedia.com","businessinsider.com","analystratings.com"},B528)))&gt;0,1,0)</f>
        <v>0</v>
      </c>
      <c r="O528" t="s">
        <v>1302</v>
      </c>
    </row>
    <row r="529" spans="1:15" x14ac:dyDescent="0.35">
      <c r="A529">
        <v>1.2345679012345701</v>
      </c>
      <c r="B529" t="s">
        <v>66</v>
      </c>
      <c r="C529" t="s">
        <v>443</v>
      </c>
      <c r="D529">
        <v>20161228160000</v>
      </c>
      <c r="E529" s="1">
        <f>IF(SUMPRODUCT(--ISNUMBER(SEARCH({"ECON_EARNINGSREPORT","ECON_STOCKMARKET"},C529)))&gt;0,1,0)</f>
        <v>1</v>
      </c>
      <c r="F529" s="1">
        <f>IF(SUMPRODUCT(--ISNUMBER(SEARCH({"ENV_"},C529)))&gt;0,1,0)</f>
        <v>0</v>
      </c>
      <c r="G529" s="1">
        <f>IF(SUMPRODUCT(--ISNUMBER(SEARCH({"DISCRIMINATION","HARASSMENT","HATE_SPEECH","GENDER_VIOLENCE"},C529)))&gt;0,1,0)</f>
        <v>0</v>
      </c>
      <c r="H529" s="1">
        <f>IF(SUMPRODUCT(--ISNUMBER(SEARCH({"LEGALIZE","LEGISLATION","TRIAL"},C529)))&gt;0,1,0)</f>
        <v>0</v>
      </c>
      <c r="I529" s="1">
        <f>IF(SUMPRODUCT(--ISNUMBER(SEARCH({"LEADER"},C529)))&gt;0,1,0)</f>
        <v>0</v>
      </c>
      <c r="J529" t="str">
        <f t="shared" si="32"/>
        <v>2016</v>
      </c>
      <c r="K529" t="str">
        <f t="shared" si="33"/>
        <v>12</v>
      </c>
      <c r="L529" t="str">
        <f t="shared" si="34"/>
        <v>28</v>
      </c>
      <c r="M529" s="2">
        <f t="shared" si="35"/>
        <v>42732.666666666664</v>
      </c>
      <c r="N529" s="1">
        <f>IF(SUMPRODUCT(--ISNUMBER(SEARCH({"nasdaq.com","bloomberg.com","wsj.com","seekingalpha.com","valuewalk.com","reuters.com","forbes.com","marketwatch.com","investopedia.com","businessinsider.com","analystratings.com"},B529)))&gt;0,1,0)</f>
        <v>0</v>
      </c>
      <c r="O529" t="s">
        <v>1302</v>
      </c>
    </row>
    <row r="530" spans="1:15" x14ac:dyDescent="0.35">
      <c r="A530">
        <v>4.2635658914728696</v>
      </c>
      <c r="B530" t="s">
        <v>444</v>
      </c>
      <c r="C530" t="s">
        <v>445</v>
      </c>
      <c r="D530">
        <v>20161214074500</v>
      </c>
      <c r="E530" s="1">
        <f>IF(SUMPRODUCT(--ISNUMBER(SEARCH({"ECON_EARNINGSREPORT","ECON_STOCKMARKET"},C530)))&gt;0,1,0)</f>
        <v>0</v>
      </c>
      <c r="F530" s="1">
        <f>IF(SUMPRODUCT(--ISNUMBER(SEARCH({"ENV_"},C530)))&gt;0,1,0)</f>
        <v>0</v>
      </c>
      <c r="G530" s="1">
        <f>IF(SUMPRODUCT(--ISNUMBER(SEARCH({"DISCRIMINATION","HARASSMENT","HATE_SPEECH","GENDER_VIOLENCE"},C530)))&gt;0,1,0)</f>
        <v>0</v>
      </c>
      <c r="H530" s="1">
        <f>IF(SUMPRODUCT(--ISNUMBER(SEARCH({"LEGALIZE","LEGISLATION","TRIAL"},C530)))&gt;0,1,0)</f>
        <v>0</v>
      </c>
      <c r="I530" s="1">
        <f>IF(SUMPRODUCT(--ISNUMBER(SEARCH({"LEADER"},C530)))&gt;0,1,0)</f>
        <v>1</v>
      </c>
      <c r="J530" t="str">
        <f t="shared" si="32"/>
        <v>2016</v>
      </c>
      <c r="K530" t="str">
        <f t="shared" si="33"/>
        <v>12</v>
      </c>
      <c r="L530" t="str">
        <f t="shared" si="34"/>
        <v>14</v>
      </c>
      <c r="M530" s="2">
        <f t="shared" si="35"/>
        <v>42718.322916666664</v>
      </c>
      <c r="N530" s="1">
        <f>IF(SUMPRODUCT(--ISNUMBER(SEARCH({"nasdaq.com","bloomberg.com","wsj.com","seekingalpha.com","valuewalk.com","reuters.com","forbes.com","marketwatch.com","investopedia.com","businessinsider.com","analystratings.com"},B530)))&gt;0,1,0)</f>
        <v>0</v>
      </c>
      <c r="O530" t="s">
        <v>1302</v>
      </c>
    </row>
    <row r="531" spans="1:15" x14ac:dyDescent="0.35">
      <c r="A531">
        <v>1.25984251968504</v>
      </c>
      <c r="B531" t="s">
        <v>75</v>
      </c>
      <c r="C531" t="s">
        <v>446</v>
      </c>
      <c r="D531">
        <v>20161216003000</v>
      </c>
      <c r="E531" s="1">
        <f>IF(SUMPRODUCT(--ISNUMBER(SEARCH({"ECON_EARNINGSREPORT","ECON_STOCKMARKET"},C531)))&gt;0,1,0)</f>
        <v>1</v>
      </c>
      <c r="F531" s="1">
        <f>IF(SUMPRODUCT(--ISNUMBER(SEARCH({"ENV_"},C531)))&gt;0,1,0)</f>
        <v>0</v>
      </c>
      <c r="G531" s="1">
        <f>IF(SUMPRODUCT(--ISNUMBER(SEARCH({"DISCRIMINATION","HARASSMENT","HATE_SPEECH","GENDER_VIOLENCE"},C531)))&gt;0,1,0)</f>
        <v>0</v>
      </c>
      <c r="H531" s="1">
        <f>IF(SUMPRODUCT(--ISNUMBER(SEARCH({"LEGALIZE","LEGISLATION","TRIAL"},C531)))&gt;0,1,0)</f>
        <v>0</v>
      </c>
      <c r="I531" s="1">
        <f>IF(SUMPRODUCT(--ISNUMBER(SEARCH({"LEADER"},C531)))&gt;0,1,0)</f>
        <v>0</v>
      </c>
      <c r="J531" t="str">
        <f t="shared" si="32"/>
        <v>2016</v>
      </c>
      <c r="K531" t="str">
        <f t="shared" si="33"/>
        <v>12</v>
      </c>
      <c r="L531" t="str">
        <f t="shared" si="34"/>
        <v>16</v>
      </c>
      <c r="M531" s="2">
        <f t="shared" si="35"/>
        <v>42720.020833333336</v>
      </c>
      <c r="N531" s="1">
        <f>IF(SUMPRODUCT(--ISNUMBER(SEARCH({"nasdaq.com","bloomberg.com","wsj.com","seekingalpha.com","valuewalk.com","reuters.com","forbes.com","marketwatch.com","investopedia.com","businessinsider.com","analystratings.com"},B531)))&gt;0,1,0)</f>
        <v>0</v>
      </c>
      <c r="O531" t="s">
        <v>1302</v>
      </c>
    </row>
    <row r="532" spans="1:15" x14ac:dyDescent="0.35">
      <c r="A532">
        <v>2.8756957328385901</v>
      </c>
      <c r="B532" t="s">
        <v>105</v>
      </c>
      <c r="C532" t="s">
        <v>47</v>
      </c>
      <c r="D532">
        <v>20170105014500</v>
      </c>
      <c r="E532" s="1">
        <f>IF(SUMPRODUCT(--ISNUMBER(SEARCH({"ECON_EARNINGSREPORT","ECON_STOCKMARKET"},C532)))&gt;0,1,0)</f>
        <v>0</v>
      </c>
      <c r="F532" s="1">
        <f>IF(SUMPRODUCT(--ISNUMBER(SEARCH({"ENV_"},C532)))&gt;0,1,0)</f>
        <v>0</v>
      </c>
      <c r="G532" s="1">
        <f>IF(SUMPRODUCT(--ISNUMBER(SEARCH({"DISCRIMINATION","HARASSMENT","HATE_SPEECH","GENDER_VIOLENCE"},C532)))&gt;0,1,0)</f>
        <v>0</v>
      </c>
      <c r="H532" s="1">
        <f>IF(SUMPRODUCT(--ISNUMBER(SEARCH({"LEGALIZE","LEGISLATION","TRIAL"},C532)))&gt;0,1,0)</f>
        <v>0</v>
      </c>
      <c r="I532" s="1">
        <f>IF(SUMPRODUCT(--ISNUMBER(SEARCH({"LEADER"},C532)))&gt;0,1,0)</f>
        <v>0</v>
      </c>
      <c r="J532" t="str">
        <f t="shared" si="32"/>
        <v>2017</v>
      </c>
      <c r="K532" t="str">
        <f t="shared" si="33"/>
        <v>01</v>
      </c>
      <c r="L532" t="str">
        <f t="shared" si="34"/>
        <v>05</v>
      </c>
      <c r="M532" s="2">
        <f t="shared" si="35"/>
        <v>42740.072916666664</v>
      </c>
      <c r="N532" s="1">
        <f>IF(SUMPRODUCT(--ISNUMBER(SEARCH({"nasdaq.com","bloomberg.com","wsj.com","seekingalpha.com","valuewalk.com","reuters.com","forbes.com","marketwatch.com","investopedia.com","businessinsider.com","analystratings.com"},B532)))&gt;0,1,0)</f>
        <v>0</v>
      </c>
      <c r="O532" t="s">
        <v>1302</v>
      </c>
    </row>
    <row r="533" spans="1:15" x14ac:dyDescent="0.35">
      <c r="A533">
        <v>2.0634920634920602</v>
      </c>
      <c r="B533" t="s">
        <v>408</v>
      </c>
      <c r="C533" t="s">
        <v>447</v>
      </c>
      <c r="D533">
        <v>20161231014500</v>
      </c>
      <c r="E533" s="1">
        <f>IF(SUMPRODUCT(--ISNUMBER(SEARCH({"ECON_EARNINGSREPORT","ECON_STOCKMARKET"},C533)))&gt;0,1,0)</f>
        <v>0</v>
      </c>
      <c r="F533" s="1">
        <f>IF(SUMPRODUCT(--ISNUMBER(SEARCH({"ENV_"},C533)))&gt;0,1,0)</f>
        <v>0</v>
      </c>
      <c r="G533" s="1">
        <f>IF(SUMPRODUCT(--ISNUMBER(SEARCH({"DISCRIMINATION","HARASSMENT","HATE_SPEECH","GENDER_VIOLENCE"},C533)))&gt;0,1,0)</f>
        <v>0</v>
      </c>
      <c r="H533" s="1">
        <f>IF(SUMPRODUCT(--ISNUMBER(SEARCH({"LEGALIZE","LEGISLATION","TRIAL"},C533)))&gt;0,1,0)</f>
        <v>0</v>
      </c>
      <c r="I533" s="1">
        <f>IF(SUMPRODUCT(--ISNUMBER(SEARCH({"LEADER"},C533)))&gt;0,1,0)</f>
        <v>0</v>
      </c>
      <c r="J533" t="str">
        <f t="shared" si="32"/>
        <v>2016</v>
      </c>
      <c r="K533" t="str">
        <f t="shared" si="33"/>
        <v>12</v>
      </c>
      <c r="L533" t="str">
        <f t="shared" si="34"/>
        <v>31</v>
      </c>
      <c r="M533" s="2">
        <f t="shared" si="35"/>
        <v>42735.072916666664</v>
      </c>
      <c r="N533" s="1">
        <f>IF(SUMPRODUCT(--ISNUMBER(SEARCH({"nasdaq.com","bloomberg.com","wsj.com","seekingalpha.com","valuewalk.com","reuters.com","forbes.com","marketwatch.com","investopedia.com","businessinsider.com","analystratings.com"},B533)))&gt;0,1,0)</f>
        <v>0</v>
      </c>
      <c r="O533" t="s">
        <v>1302</v>
      </c>
    </row>
    <row r="534" spans="1:15" x14ac:dyDescent="0.35">
      <c r="A534">
        <v>0</v>
      </c>
      <c r="B534" t="s">
        <v>405</v>
      </c>
      <c r="D534">
        <v>20161214010000</v>
      </c>
      <c r="E534" s="1">
        <f>IF(SUMPRODUCT(--ISNUMBER(SEARCH({"ECON_EARNINGSREPORT","ECON_STOCKMARKET"},C534)))&gt;0,1,0)</f>
        <v>0</v>
      </c>
      <c r="F534" s="1">
        <f>IF(SUMPRODUCT(--ISNUMBER(SEARCH({"ENV_"},C534)))&gt;0,1,0)</f>
        <v>0</v>
      </c>
      <c r="G534" s="1">
        <f>IF(SUMPRODUCT(--ISNUMBER(SEARCH({"DISCRIMINATION","HARASSMENT","HATE_SPEECH","GENDER_VIOLENCE"},C534)))&gt;0,1,0)</f>
        <v>0</v>
      </c>
      <c r="H534" s="1">
        <f>IF(SUMPRODUCT(--ISNUMBER(SEARCH({"LEGALIZE","LEGISLATION","TRIAL"},C534)))&gt;0,1,0)</f>
        <v>0</v>
      </c>
      <c r="I534" s="1">
        <f>IF(SUMPRODUCT(--ISNUMBER(SEARCH({"LEADER"},C534)))&gt;0,1,0)</f>
        <v>0</v>
      </c>
      <c r="J534" t="str">
        <f t="shared" si="32"/>
        <v>2016</v>
      </c>
      <c r="K534" t="str">
        <f t="shared" si="33"/>
        <v>12</v>
      </c>
      <c r="L534" t="str">
        <f t="shared" si="34"/>
        <v>14</v>
      </c>
      <c r="M534" s="2">
        <f t="shared" si="35"/>
        <v>42718.041666666664</v>
      </c>
      <c r="N534" s="1">
        <f>IF(SUMPRODUCT(--ISNUMBER(SEARCH({"nasdaq.com","bloomberg.com","wsj.com","seekingalpha.com","valuewalk.com","reuters.com","forbes.com","marketwatch.com","investopedia.com","businessinsider.com","analystratings.com"},B534)))&gt;0,1,0)</f>
        <v>0</v>
      </c>
      <c r="O534" t="s">
        <v>1302</v>
      </c>
    </row>
    <row r="535" spans="1:15" x14ac:dyDescent="0.35">
      <c r="A535">
        <v>3.2128514056224899</v>
      </c>
      <c r="B535" t="s">
        <v>17</v>
      </c>
      <c r="C535" t="s">
        <v>448</v>
      </c>
      <c r="D535">
        <v>20161213133000</v>
      </c>
      <c r="E535" s="1">
        <f>IF(SUMPRODUCT(--ISNUMBER(SEARCH({"ECON_EARNINGSREPORT","ECON_STOCKMARKET"},C535)))&gt;0,1,0)</f>
        <v>1</v>
      </c>
      <c r="F535" s="1">
        <f>IF(SUMPRODUCT(--ISNUMBER(SEARCH({"ENV_"},C535)))&gt;0,1,0)</f>
        <v>0</v>
      </c>
      <c r="G535" s="1">
        <f>IF(SUMPRODUCT(--ISNUMBER(SEARCH({"DISCRIMINATION","HARASSMENT","HATE_SPEECH","GENDER_VIOLENCE"},C535)))&gt;0,1,0)</f>
        <v>0</v>
      </c>
      <c r="H535" s="1">
        <f>IF(SUMPRODUCT(--ISNUMBER(SEARCH({"LEGALIZE","LEGISLATION","TRIAL"},C535)))&gt;0,1,0)</f>
        <v>0</v>
      </c>
      <c r="I535" s="1">
        <f>IF(SUMPRODUCT(--ISNUMBER(SEARCH({"LEADER"},C535)))&gt;0,1,0)</f>
        <v>0</v>
      </c>
      <c r="J535" t="str">
        <f t="shared" si="32"/>
        <v>2016</v>
      </c>
      <c r="K535" t="str">
        <f t="shared" si="33"/>
        <v>12</v>
      </c>
      <c r="L535" t="str">
        <f t="shared" si="34"/>
        <v>13</v>
      </c>
      <c r="M535" s="2">
        <f t="shared" si="35"/>
        <v>42717.5625</v>
      </c>
      <c r="N535" s="1">
        <f>IF(SUMPRODUCT(--ISNUMBER(SEARCH({"nasdaq.com","bloomberg.com","wsj.com","seekingalpha.com","valuewalk.com","reuters.com","forbes.com","marketwatch.com","investopedia.com","businessinsider.com","analystratings.com"},B535)))&gt;0,1,0)</f>
        <v>0</v>
      </c>
      <c r="O535" t="s">
        <v>1302</v>
      </c>
    </row>
    <row r="536" spans="1:15" x14ac:dyDescent="0.35">
      <c r="A536">
        <v>0.66666666666666696</v>
      </c>
      <c r="B536" t="s">
        <v>434</v>
      </c>
      <c r="C536" t="s">
        <v>404</v>
      </c>
      <c r="D536">
        <v>20170117144500</v>
      </c>
      <c r="E536" s="1">
        <f>IF(SUMPRODUCT(--ISNUMBER(SEARCH({"ECON_EARNINGSREPORT","ECON_STOCKMARKET"},C536)))&gt;0,1,0)</f>
        <v>1</v>
      </c>
      <c r="F536" s="1">
        <f>IF(SUMPRODUCT(--ISNUMBER(SEARCH({"ENV_"},C536)))&gt;0,1,0)</f>
        <v>0</v>
      </c>
      <c r="G536" s="1">
        <f>IF(SUMPRODUCT(--ISNUMBER(SEARCH({"DISCRIMINATION","HARASSMENT","HATE_SPEECH","GENDER_VIOLENCE"},C536)))&gt;0,1,0)</f>
        <v>0</v>
      </c>
      <c r="H536" s="1">
        <f>IF(SUMPRODUCT(--ISNUMBER(SEARCH({"LEGALIZE","LEGISLATION","TRIAL"},C536)))&gt;0,1,0)</f>
        <v>0</v>
      </c>
      <c r="I536" s="1">
        <f>IF(SUMPRODUCT(--ISNUMBER(SEARCH({"LEADER"},C536)))&gt;0,1,0)</f>
        <v>1</v>
      </c>
      <c r="J536" t="str">
        <f t="shared" si="32"/>
        <v>2017</v>
      </c>
      <c r="K536" t="str">
        <f t="shared" si="33"/>
        <v>01</v>
      </c>
      <c r="L536" t="str">
        <f t="shared" si="34"/>
        <v>17</v>
      </c>
      <c r="M536" s="2">
        <f t="shared" si="35"/>
        <v>42752.614583333336</v>
      </c>
      <c r="N536" s="1">
        <f>IF(SUMPRODUCT(--ISNUMBER(SEARCH({"nasdaq.com","bloomberg.com","wsj.com","seekingalpha.com","valuewalk.com","reuters.com","forbes.com","marketwatch.com","investopedia.com","businessinsider.com","analystratings.com"},B536)))&gt;0,1,0)</f>
        <v>0</v>
      </c>
      <c r="O536" t="s">
        <v>1302</v>
      </c>
    </row>
    <row r="537" spans="1:15" x14ac:dyDescent="0.35">
      <c r="A537">
        <v>-0.41551246537396103</v>
      </c>
      <c r="B537" t="s">
        <v>449</v>
      </c>
      <c r="D537">
        <v>20161214164500</v>
      </c>
      <c r="E537" s="1">
        <f>IF(SUMPRODUCT(--ISNUMBER(SEARCH({"ECON_EARNINGSREPORT","ECON_STOCKMARKET"},C537)))&gt;0,1,0)</f>
        <v>0</v>
      </c>
      <c r="F537" s="1">
        <f>IF(SUMPRODUCT(--ISNUMBER(SEARCH({"ENV_"},C537)))&gt;0,1,0)</f>
        <v>0</v>
      </c>
      <c r="G537" s="1">
        <f>IF(SUMPRODUCT(--ISNUMBER(SEARCH({"DISCRIMINATION","HARASSMENT","HATE_SPEECH","GENDER_VIOLENCE"},C537)))&gt;0,1,0)</f>
        <v>0</v>
      </c>
      <c r="H537" s="1">
        <f>IF(SUMPRODUCT(--ISNUMBER(SEARCH({"LEGALIZE","LEGISLATION","TRIAL"},C537)))&gt;0,1,0)</f>
        <v>0</v>
      </c>
      <c r="I537" s="1">
        <f>IF(SUMPRODUCT(--ISNUMBER(SEARCH({"LEADER"},C537)))&gt;0,1,0)</f>
        <v>0</v>
      </c>
      <c r="J537" t="str">
        <f t="shared" si="32"/>
        <v>2016</v>
      </c>
      <c r="K537" t="str">
        <f t="shared" si="33"/>
        <v>12</v>
      </c>
      <c r="L537" t="str">
        <f t="shared" si="34"/>
        <v>14</v>
      </c>
      <c r="M537" s="2">
        <f t="shared" si="35"/>
        <v>42718.697916666664</v>
      </c>
      <c r="N537" s="1">
        <f>IF(SUMPRODUCT(--ISNUMBER(SEARCH({"nasdaq.com","bloomberg.com","wsj.com","seekingalpha.com","valuewalk.com","reuters.com","forbes.com","marketwatch.com","investopedia.com","businessinsider.com","analystratings.com"},B537)))&gt;0,1,0)</f>
        <v>0</v>
      </c>
      <c r="O537" t="s">
        <v>1302</v>
      </c>
    </row>
    <row r="538" spans="1:15" x14ac:dyDescent="0.35">
      <c r="A538">
        <v>1.12254443405051</v>
      </c>
      <c r="B538" t="s">
        <v>92</v>
      </c>
      <c r="C538" t="s">
        <v>450</v>
      </c>
      <c r="D538">
        <v>20170204074500</v>
      </c>
      <c r="E538" s="1">
        <f>IF(SUMPRODUCT(--ISNUMBER(SEARCH({"ECON_EARNINGSREPORT","ECON_STOCKMARKET"},C538)))&gt;0,1,0)</f>
        <v>1</v>
      </c>
      <c r="F538" s="1">
        <f>IF(SUMPRODUCT(--ISNUMBER(SEARCH({"ENV_"},C538)))&gt;0,1,0)</f>
        <v>0</v>
      </c>
      <c r="G538" s="1">
        <f>IF(SUMPRODUCT(--ISNUMBER(SEARCH({"DISCRIMINATION","HARASSMENT","HATE_SPEECH","GENDER_VIOLENCE"},C538)))&gt;0,1,0)</f>
        <v>0</v>
      </c>
      <c r="H538" s="1">
        <f>IF(SUMPRODUCT(--ISNUMBER(SEARCH({"LEGALIZE","LEGISLATION","TRIAL"},C538)))&gt;0,1,0)</f>
        <v>1</v>
      </c>
      <c r="I538" s="1">
        <f>IF(SUMPRODUCT(--ISNUMBER(SEARCH({"LEADER"},C538)))&gt;0,1,0)</f>
        <v>0</v>
      </c>
      <c r="J538" t="str">
        <f t="shared" si="32"/>
        <v>2017</v>
      </c>
      <c r="K538" t="str">
        <f t="shared" si="33"/>
        <v>02</v>
      </c>
      <c r="L538" t="str">
        <f t="shared" si="34"/>
        <v>04</v>
      </c>
      <c r="M538" s="2">
        <f t="shared" si="35"/>
        <v>42770.322916666664</v>
      </c>
      <c r="N538" s="1">
        <f>IF(SUMPRODUCT(--ISNUMBER(SEARCH({"nasdaq.com","bloomberg.com","wsj.com","seekingalpha.com","valuewalk.com","reuters.com","forbes.com","marketwatch.com","investopedia.com","businessinsider.com","analystratings.com"},B538)))&gt;0,1,0)</f>
        <v>0</v>
      </c>
      <c r="O538" t="s">
        <v>1302</v>
      </c>
    </row>
    <row r="539" spans="1:15" x14ac:dyDescent="0.35">
      <c r="A539">
        <v>0.68027210884353795</v>
      </c>
      <c r="B539" t="s">
        <v>62</v>
      </c>
      <c r="C539" t="s">
        <v>451</v>
      </c>
      <c r="D539">
        <v>20161214150000</v>
      </c>
      <c r="E539" s="1">
        <f>IF(SUMPRODUCT(--ISNUMBER(SEARCH({"ECON_EARNINGSREPORT","ECON_STOCKMARKET"},C539)))&gt;0,1,0)</f>
        <v>1</v>
      </c>
      <c r="F539" s="1">
        <f>IF(SUMPRODUCT(--ISNUMBER(SEARCH({"ENV_"},C539)))&gt;0,1,0)</f>
        <v>0</v>
      </c>
      <c r="G539" s="1">
        <f>IF(SUMPRODUCT(--ISNUMBER(SEARCH({"DISCRIMINATION","HARASSMENT","HATE_SPEECH","GENDER_VIOLENCE"},C539)))&gt;0,1,0)</f>
        <v>0</v>
      </c>
      <c r="H539" s="1">
        <f>IF(SUMPRODUCT(--ISNUMBER(SEARCH({"LEGALIZE","LEGISLATION","TRIAL"},C539)))&gt;0,1,0)</f>
        <v>0</v>
      </c>
      <c r="I539" s="1">
        <f>IF(SUMPRODUCT(--ISNUMBER(SEARCH({"LEADER"},C539)))&gt;0,1,0)</f>
        <v>0</v>
      </c>
      <c r="J539" t="str">
        <f t="shared" si="32"/>
        <v>2016</v>
      </c>
      <c r="K539" t="str">
        <f t="shared" si="33"/>
        <v>12</v>
      </c>
      <c r="L539" t="str">
        <f t="shared" si="34"/>
        <v>14</v>
      </c>
      <c r="M539" s="2">
        <f t="shared" si="35"/>
        <v>42718.625</v>
      </c>
      <c r="N539" s="1">
        <f>IF(SUMPRODUCT(--ISNUMBER(SEARCH({"nasdaq.com","bloomberg.com","wsj.com","seekingalpha.com","valuewalk.com","reuters.com","forbes.com","marketwatch.com","investopedia.com","businessinsider.com","analystratings.com"},B539)))&gt;0,1,0)</f>
        <v>1</v>
      </c>
      <c r="O539" t="s">
        <v>1302</v>
      </c>
    </row>
    <row r="540" spans="1:15" x14ac:dyDescent="0.35">
      <c r="A540">
        <v>0.83916083916083895</v>
      </c>
      <c r="B540" t="s">
        <v>66</v>
      </c>
      <c r="C540" t="s">
        <v>452</v>
      </c>
      <c r="D540">
        <v>20170122203000</v>
      </c>
      <c r="E540" s="1">
        <f>IF(SUMPRODUCT(--ISNUMBER(SEARCH({"ECON_EARNINGSREPORT","ECON_STOCKMARKET"},C540)))&gt;0,1,0)</f>
        <v>1</v>
      </c>
      <c r="F540" s="1">
        <f>IF(SUMPRODUCT(--ISNUMBER(SEARCH({"ENV_"},C540)))&gt;0,1,0)</f>
        <v>0</v>
      </c>
      <c r="G540" s="1">
        <f>IF(SUMPRODUCT(--ISNUMBER(SEARCH({"DISCRIMINATION","HARASSMENT","HATE_SPEECH","GENDER_VIOLENCE"},C540)))&gt;0,1,0)</f>
        <v>0</v>
      </c>
      <c r="H540" s="1">
        <f>IF(SUMPRODUCT(--ISNUMBER(SEARCH({"LEGALIZE","LEGISLATION","TRIAL"},C540)))&gt;0,1,0)</f>
        <v>0</v>
      </c>
      <c r="I540" s="1">
        <f>IF(SUMPRODUCT(--ISNUMBER(SEARCH({"LEADER"},C540)))&gt;0,1,0)</f>
        <v>1</v>
      </c>
      <c r="J540" t="str">
        <f t="shared" si="32"/>
        <v>2017</v>
      </c>
      <c r="K540" t="str">
        <f t="shared" si="33"/>
        <v>01</v>
      </c>
      <c r="L540" t="str">
        <f t="shared" si="34"/>
        <v>22</v>
      </c>
      <c r="M540" s="2">
        <f t="shared" si="35"/>
        <v>42757.854166666664</v>
      </c>
      <c r="N540" s="1">
        <f>IF(SUMPRODUCT(--ISNUMBER(SEARCH({"nasdaq.com","bloomberg.com","wsj.com","seekingalpha.com","valuewalk.com","reuters.com","forbes.com","marketwatch.com","investopedia.com","businessinsider.com","analystratings.com"},B540)))&gt;0,1,0)</f>
        <v>0</v>
      </c>
      <c r="O540" t="s">
        <v>1302</v>
      </c>
    </row>
    <row r="541" spans="1:15" x14ac:dyDescent="0.35">
      <c r="A541">
        <v>5</v>
      </c>
      <c r="B541" t="s">
        <v>406</v>
      </c>
      <c r="D541">
        <v>20161222150000</v>
      </c>
      <c r="E541" s="1">
        <f>IF(SUMPRODUCT(--ISNUMBER(SEARCH({"ECON_EARNINGSREPORT","ECON_STOCKMARKET"},C541)))&gt;0,1,0)</f>
        <v>0</v>
      </c>
      <c r="F541" s="1">
        <f>IF(SUMPRODUCT(--ISNUMBER(SEARCH({"ENV_"},C541)))&gt;0,1,0)</f>
        <v>0</v>
      </c>
      <c r="G541" s="1">
        <f>IF(SUMPRODUCT(--ISNUMBER(SEARCH({"DISCRIMINATION","HARASSMENT","HATE_SPEECH","GENDER_VIOLENCE"},C541)))&gt;0,1,0)</f>
        <v>0</v>
      </c>
      <c r="H541" s="1">
        <f>IF(SUMPRODUCT(--ISNUMBER(SEARCH({"LEGALIZE","LEGISLATION","TRIAL"},C541)))&gt;0,1,0)</f>
        <v>0</v>
      </c>
      <c r="I541" s="1">
        <f>IF(SUMPRODUCT(--ISNUMBER(SEARCH({"LEADER"},C541)))&gt;0,1,0)</f>
        <v>0</v>
      </c>
      <c r="J541" t="str">
        <f t="shared" si="32"/>
        <v>2016</v>
      </c>
      <c r="K541" t="str">
        <f t="shared" si="33"/>
        <v>12</v>
      </c>
      <c r="L541" t="str">
        <f t="shared" si="34"/>
        <v>22</v>
      </c>
      <c r="M541" s="2">
        <f t="shared" si="35"/>
        <v>42726.625</v>
      </c>
      <c r="N541" s="1">
        <f>IF(SUMPRODUCT(--ISNUMBER(SEARCH({"nasdaq.com","bloomberg.com","wsj.com","seekingalpha.com","valuewalk.com","reuters.com","forbes.com","marketwatch.com","investopedia.com","businessinsider.com","analystratings.com"},B541)))&gt;0,1,0)</f>
        <v>0</v>
      </c>
      <c r="O541" t="s">
        <v>1302</v>
      </c>
    </row>
    <row r="542" spans="1:15" x14ac:dyDescent="0.35">
      <c r="A542">
        <v>1.0204081632653099</v>
      </c>
      <c r="B542" t="s">
        <v>269</v>
      </c>
      <c r="C542" t="s">
        <v>453</v>
      </c>
      <c r="D542">
        <v>20170106143000</v>
      </c>
      <c r="E542" s="1">
        <f>IF(SUMPRODUCT(--ISNUMBER(SEARCH({"ECON_EARNINGSREPORT","ECON_STOCKMARKET"},C542)))&gt;0,1,0)</f>
        <v>0</v>
      </c>
      <c r="F542" s="1">
        <f>IF(SUMPRODUCT(--ISNUMBER(SEARCH({"ENV_"},C542)))&gt;0,1,0)</f>
        <v>0</v>
      </c>
      <c r="G542" s="1">
        <f>IF(SUMPRODUCT(--ISNUMBER(SEARCH({"DISCRIMINATION","HARASSMENT","HATE_SPEECH","GENDER_VIOLENCE"},C542)))&gt;0,1,0)</f>
        <v>0</v>
      </c>
      <c r="H542" s="1">
        <f>IF(SUMPRODUCT(--ISNUMBER(SEARCH({"LEGALIZE","LEGISLATION","TRIAL"},C542)))&gt;0,1,0)</f>
        <v>0</v>
      </c>
      <c r="I542" s="1">
        <f>IF(SUMPRODUCT(--ISNUMBER(SEARCH({"LEADER"},C542)))&gt;0,1,0)</f>
        <v>1</v>
      </c>
      <c r="J542" t="str">
        <f t="shared" si="32"/>
        <v>2017</v>
      </c>
      <c r="K542" t="str">
        <f t="shared" si="33"/>
        <v>01</v>
      </c>
      <c r="L542" t="str">
        <f t="shared" si="34"/>
        <v>06</v>
      </c>
      <c r="M542" s="2">
        <f t="shared" si="35"/>
        <v>42741.604166666664</v>
      </c>
      <c r="N542" s="1">
        <f>IF(SUMPRODUCT(--ISNUMBER(SEARCH({"nasdaq.com","bloomberg.com","wsj.com","seekingalpha.com","valuewalk.com","reuters.com","forbes.com","marketwatch.com","investopedia.com","businessinsider.com","analystratings.com"},B542)))&gt;0,1,0)</f>
        <v>0</v>
      </c>
      <c r="O542" t="s">
        <v>1302</v>
      </c>
    </row>
    <row r="543" spans="1:15" x14ac:dyDescent="0.35">
      <c r="A543">
        <v>3.1372549019607798</v>
      </c>
      <c r="B543" t="s">
        <v>454</v>
      </c>
      <c r="C543" t="s">
        <v>455</v>
      </c>
      <c r="D543">
        <v>20161212141500</v>
      </c>
      <c r="E543" s="1">
        <f>IF(SUMPRODUCT(--ISNUMBER(SEARCH({"ECON_EARNINGSREPORT","ECON_STOCKMARKET"},C543)))&gt;0,1,0)</f>
        <v>0</v>
      </c>
      <c r="F543" s="1">
        <f>IF(SUMPRODUCT(--ISNUMBER(SEARCH({"ENV_"},C543)))&gt;0,1,0)</f>
        <v>0</v>
      </c>
      <c r="G543" s="1">
        <f>IF(SUMPRODUCT(--ISNUMBER(SEARCH({"DISCRIMINATION","HARASSMENT","HATE_SPEECH","GENDER_VIOLENCE"},C543)))&gt;0,1,0)</f>
        <v>0</v>
      </c>
      <c r="H543" s="1">
        <f>IF(SUMPRODUCT(--ISNUMBER(SEARCH({"LEGALIZE","LEGISLATION","TRIAL"},C543)))&gt;0,1,0)</f>
        <v>0</v>
      </c>
      <c r="I543" s="1">
        <f>IF(SUMPRODUCT(--ISNUMBER(SEARCH({"LEADER"},C543)))&gt;0,1,0)</f>
        <v>1</v>
      </c>
      <c r="J543" t="str">
        <f t="shared" si="32"/>
        <v>2016</v>
      </c>
      <c r="K543" t="str">
        <f t="shared" si="33"/>
        <v>12</v>
      </c>
      <c r="L543" t="str">
        <f t="shared" si="34"/>
        <v>12</v>
      </c>
      <c r="M543" s="2">
        <f t="shared" si="35"/>
        <v>42716.59375</v>
      </c>
      <c r="N543" s="1">
        <f>IF(SUMPRODUCT(--ISNUMBER(SEARCH({"nasdaq.com","bloomberg.com","wsj.com","seekingalpha.com","valuewalk.com","reuters.com","forbes.com","marketwatch.com","investopedia.com","businessinsider.com","analystratings.com"},B543)))&gt;0,1,0)</f>
        <v>0</v>
      </c>
      <c r="O543" t="s">
        <v>1302</v>
      </c>
    </row>
    <row r="544" spans="1:15" x14ac:dyDescent="0.35">
      <c r="A544">
        <v>1.23304562268804</v>
      </c>
      <c r="B544" t="s">
        <v>66</v>
      </c>
      <c r="C544" t="s">
        <v>456</v>
      </c>
      <c r="D544">
        <v>20161222144500</v>
      </c>
      <c r="E544" s="1">
        <f>IF(SUMPRODUCT(--ISNUMBER(SEARCH({"ECON_EARNINGSREPORT","ECON_STOCKMARKET"},C544)))&gt;0,1,0)</f>
        <v>1</v>
      </c>
      <c r="F544" s="1">
        <f>IF(SUMPRODUCT(--ISNUMBER(SEARCH({"ENV_"},C544)))&gt;0,1,0)</f>
        <v>0</v>
      </c>
      <c r="G544" s="1">
        <f>IF(SUMPRODUCT(--ISNUMBER(SEARCH({"DISCRIMINATION","HARASSMENT","HATE_SPEECH","GENDER_VIOLENCE"},C544)))&gt;0,1,0)</f>
        <v>0</v>
      </c>
      <c r="H544" s="1">
        <f>IF(SUMPRODUCT(--ISNUMBER(SEARCH({"LEGALIZE","LEGISLATION","TRIAL"},C544)))&gt;0,1,0)</f>
        <v>0</v>
      </c>
      <c r="I544" s="1">
        <f>IF(SUMPRODUCT(--ISNUMBER(SEARCH({"LEADER"},C544)))&gt;0,1,0)</f>
        <v>0</v>
      </c>
      <c r="J544" t="str">
        <f t="shared" si="32"/>
        <v>2016</v>
      </c>
      <c r="K544" t="str">
        <f t="shared" si="33"/>
        <v>12</v>
      </c>
      <c r="L544" t="str">
        <f t="shared" si="34"/>
        <v>22</v>
      </c>
      <c r="M544" s="2">
        <f t="shared" si="35"/>
        <v>42726.614583333336</v>
      </c>
      <c r="N544" s="1">
        <f>IF(SUMPRODUCT(--ISNUMBER(SEARCH({"nasdaq.com","bloomberg.com","wsj.com","seekingalpha.com","valuewalk.com","reuters.com","forbes.com","marketwatch.com","investopedia.com","businessinsider.com","analystratings.com"},B544)))&gt;0,1,0)</f>
        <v>0</v>
      </c>
      <c r="O544" t="s">
        <v>1302</v>
      </c>
    </row>
    <row r="545" spans="1:15" x14ac:dyDescent="0.35">
      <c r="A545">
        <v>2.0969855832241202</v>
      </c>
      <c r="B545" t="s">
        <v>56</v>
      </c>
      <c r="C545" t="s">
        <v>457</v>
      </c>
      <c r="D545">
        <v>20170126203000</v>
      </c>
      <c r="E545" s="1">
        <f>IF(SUMPRODUCT(--ISNUMBER(SEARCH({"ECON_EARNINGSREPORT","ECON_STOCKMARKET"},C545)))&gt;0,1,0)</f>
        <v>1</v>
      </c>
      <c r="F545" s="1">
        <f>IF(SUMPRODUCT(--ISNUMBER(SEARCH({"ENV_"},C545)))&gt;0,1,0)</f>
        <v>0</v>
      </c>
      <c r="G545" s="1">
        <f>IF(SUMPRODUCT(--ISNUMBER(SEARCH({"DISCRIMINATION","HARASSMENT","HATE_SPEECH","GENDER_VIOLENCE"},C545)))&gt;0,1,0)</f>
        <v>0</v>
      </c>
      <c r="H545" s="1">
        <f>IF(SUMPRODUCT(--ISNUMBER(SEARCH({"LEGALIZE","LEGISLATION","TRIAL"},C545)))&gt;0,1,0)</f>
        <v>0</v>
      </c>
      <c r="I545" s="1">
        <f>IF(SUMPRODUCT(--ISNUMBER(SEARCH({"LEADER"},C545)))&gt;0,1,0)</f>
        <v>0</v>
      </c>
      <c r="J545" t="str">
        <f t="shared" si="32"/>
        <v>2017</v>
      </c>
      <c r="K545" t="str">
        <f t="shared" si="33"/>
        <v>01</v>
      </c>
      <c r="L545" t="str">
        <f t="shared" si="34"/>
        <v>26</v>
      </c>
      <c r="M545" s="2">
        <f t="shared" si="35"/>
        <v>42761.854166666664</v>
      </c>
      <c r="N545" s="1">
        <f>IF(SUMPRODUCT(--ISNUMBER(SEARCH({"nasdaq.com","bloomberg.com","wsj.com","seekingalpha.com","valuewalk.com","reuters.com","forbes.com","marketwatch.com","investopedia.com","businessinsider.com","analystratings.com"},B545)))&gt;0,1,0)</f>
        <v>0</v>
      </c>
      <c r="O545" t="s">
        <v>1302</v>
      </c>
    </row>
    <row r="546" spans="1:15" x14ac:dyDescent="0.35">
      <c r="A546">
        <v>2.9170464904284401</v>
      </c>
      <c r="B546" t="s">
        <v>164</v>
      </c>
      <c r="C546" t="s">
        <v>401</v>
      </c>
      <c r="D546">
        <v>20170209011500</v>
      </c>
      <c r="E546" s="1">
        <f>IF(SUMPRODUCT(--ISNUMBER(SEARCH({"ECON_EARNINGSREPORT","ECON_STOCKMARKET"},C546)))&gt;0,1,0)</f>
        <v>0</v>
      </c>
      <c r="F546" s="1">
        <f>IF(SUMPRODUCT(--ISNUMBER(SEARCH({"ENV_"},C546)))&gt;0,1,0)</f>
        <v>0</v>
      </c>
      <c r="G546" s="1">
        <f>IF(SUMPRODUCT(--ISNUMBER(SEARCH({"DISCRIMINATION","HARASSMENT","HATE_SPEECH","GENDER_VIOLENCE"},C546)))&gt;0,1,0)</f>
        <v>0</v>
      </c>
      <c r="H546" s="1">
        <f>IF(SUMPRODUCT(--ISNUMBER(SEARCH({"LEGALIZE","LEGISLATION","TRIAL"},C546)))&gt;0,1,0)</f>
        <v>0</v>
      </c>
      <c r="I546" s="1">
        <f>IF(SUMPRODUCT(--ISNUMBER(SEARCH({"LEADER"},C546)))&gt;0,1,0)</f>
        <v>0</v>
      </c>
      <c r="J546" t="str">
        <f t="shared" si="32"/>
        <v>2017</v>
      </c>
      <c r="K546" t="str">
        <f t="shared" si="33"/>
        <v>02</v>
      </c>
      <c r="L546" t="str">
        <f t="shared" si="34"/>
        <v>09</v>
      </c>
      <c r="M546" s="2">
        <f t="shared" si="35"/>
        <v>42775.052083333336</v>
      </c>
      <c r="N546" s="1">
        <f>IF(SUMPRODUCT(--ISNUMBER(SEARCH({"nasdaq.com","bloomberg.com","wsj.com","seekingalpha.com","valuewalk.com","reuters.com","forbes.com","marketwatch.com","investopedia.com","businessinsider.com","analystratings.com"},B546)))&gt;0,1,0)</f>
        <v>0</v>
      </c>
      <c r="O546" t="s">
        <v>1302</v>
      </c>
    </row>
    <row r="547" spans="1:15" x14ac:dyDescent="0.35">
      <c r="A547">
        <v>1.2638230647709301</v>
      </c>
      <c r="B547" t="s">
        <v>34</v>
      </c>
      <c r="C547" t="s">
        <v>458</v>
      </c>
      <c r="D547">
        <v>20161208230000</v>
      </c>
      <c r="E547" s="1">
        <f>IF(SUMPRODUCT(--ISNUMBER(SEARCH({"ECON_EARNINGSREPORT","ECON_STOCKMARKET"},C547)))&gt;0,1,0)</f>
        <v>1</v>
      </c>
      <c r="F547" s="1">
        <f>IF(SUMPRODUCT(--ISNUMBER(SEARCH({"ENV_"},C547)))&gt;0,1,0)</f>
        <v>0</v>
      </c>
      <c r="G547" s="1">
        <f>IF(SUMPRODUCT(--ISNUMBER(SEARCH({"DISCRIMINATION","HARASSMENT","HATE_SPEECH","GENDER_VIOLENCE"},C547)))&gt;0,1,0)</f>
        <v>0</v>
      </c>
      <c r="H547" s="1">
        <f>IF(SUMPRODUCT(--ISNUMBER(SEARCH({"LEGALIZE","LEGISLATION","TRIAL"},C547)))&gt;0,1,0)</f>
        <v>0</v>
      </c>
      <c r="I547" s="1">
        <f>IF(SUMPRODUCT(--ISNUMBER(SEARCH({"LEADER"},C547)))&gt;0,1,0)</f>
        <v>0</v>
      </c>
      <c r="J547" t="str">
        <f t="shared" si="32"/>
        <v>2016</v>
      </c>
      <c r="K547" t="str">
        <f t="shared" si="33"/>
        <v>12</v>
      </c>
      <c r="L547" t="str">
        <f t="shared" si="34"/>
        <v>08</v>
      </c>
      <c r="M547" s="2">
        <f t="shared" si="35"/>
        <v>42712.958333333336</v>
      </c>
      <c r="N547" s="1">
        <f>IF(SUMPRODUCT(--ISNUMBER(SEARCH({"nasdaq.com","bloomberg.com","wsj.com","seekingalpha.com","valuewalk.com","reuters.com","forbes.com","marketwatch.com","investopedia.com","businessinsider.com","analystratings.com"},B547)))&gt;0,1,0)</f>
        <v>0</v>
      </c>
      <c r="O547" t="s">
        <v>1302</v>
      </c>
    </row>
    <row r="548" spans="1:15" x14ac:dyDescent="0.35">
      <c r="A548">
        <v>-0.53285968028419195</v>
      </c>
      <c r="B548" t="s">
        <v>459</v>
      </c>
      <c r="D548">
        <v>20161215120000</v>
      </c>
      <c r="E548" s="1">
        <f>IF(SUMPRODUCT(--ISNUMBER(SEARCH({"ECON_EARNINGSREPORT","ECON_STOCKMARKET"},C548)))&gt;0,1,0)</f>
        <v>0</v>
      </c>
      <c r="F548" s="1">
        <f>IF(SUMPRODUCT(--ISNUMBER(SEARCH({"ENV_"},C548)))&gt;0,1,0)</f>
        <v>0</v>
      </c>
      <c r="G548" s="1">
        <f>IF(SUMPRODUCT(--ISNUMBER(SEARCH({"DISCRIMINATION","HARASSMENT","HATE_SPEECH","GENDER_VIOLENCE"},C548)))&gt;0,1,0)</f>
        <v>0</v>
      </c>
      <c r="H548" s="1">
        <f>IF(SUMPRODUCT(--ISNUMBER(SEARCH({"LEGALIZE","LEGISLATION","TRIAL"},C548)))&gt;0,1,0)</f>
        <v>0</v>
      </c>
      <c r="I548" s="1">
        <f>IF(SUMPRODUCT(--ISNUMBER(SEARCH({"LEADER"},C548)))&gt;0,1,0)</f>
        <v>0</v>
      </c>
      <c r="J548" t="str">
        <f t="shared" si="32"/>
        <v>2016</v>
      </c>
      <c r="K548" t="str">
        <f t="shared" si="33"/>
        <v>12</v>
      </c>
      <c r="L548" t="str">
        <f t="shared" si="34"/>
        <v>15</v>
      </c>
      <c r="M548" s="2">
        <f t="shared" si="35"/>
        <v>42719.5</v>
      </c>
      <c r="N548" s="1">
        <f>IF(SUMPRODUCT(--ISNUMBER(SEARCH({"nasdaq.com","bloomberg.com","wsj.com","seekingalpha.com","valuewalk.com","reuters.com","forbes.com","marketwatch.com","investopedia.com","businessinsider.com","analystratings.com"},B548)))&gt;0,1,0)</f>
        <v>0</v>
      </c>
      <c r="O548" t="s">
        <v>1302</v>
      </c>
    </row>
    <row r="549" spans="1:15" x14ac:dyDescent="0.35">
      <c r="A549">
        <v>0.81967213114754101</v>
      </c>
      <c r="B549" t="s">
        <v>460</v>
      </c>
      <c r="D549">
        <v>20170118203000</v>
      </c>
      <c r="E549" s="1">
        <f>IF(SUMPRODUCT(--ISNUMBER(SEARCH({"ECON_EARNINGSREPORT","ECON_STOCKMARKET"},C549)))&gt;0,1,0)</f>
        <v>0</v>
      </c>
      <c r="F549" s="1">
        <f>IF(SUMPRODUCT(--ISNUMBER(SEARCH({"ENV_"},C549)))&gt;0,1,0)</f>
        <v>0</v>
      </c>
      <c r="G549" s="1">
        <f>IF(SUMPRODUCT(--ISNUMBER(SEARCH({"DISCRIMINATION","HARASSMENT","HATE_SPEECH","GENDER_VIOLENCE"},C549)))&gt;0,1,0)</f>
        <v>0</v>
      </c>
      <c r="H549" s="1">
        <f>IF(SUMPRODUCT(--ISNUMBER(SEARCH({"LEGALIZE","LEGISLATION","TRIAL"},C549)))&gt;0,1,0)</f>
        <v>0</v>
      </c>
      <c r="I549" s="1">
        <f>IF(SUMPRODUCT(--ISNUMBER(SEARCH({"LEADER"},C549)))&gt;0,1,0)</f>
        <v>0</v>
      </c>
      <c r="J549" t="str">
        <f t="shared" si="32"/>
        <v>2017</v>
      </c>
      <c r="K549" t="str">
        <f t="shared" si="33"/>
        <v>01</v>
      </c>
      <c r="L549" t="str">
        <f t="shared" si="34"/>
        <v>18</v>
      </c>
      <c r="M549" s="2">
        <f t="shared" si="35"/>
        <v>42753.854166666664</v>
      </c>
      <c r="N549" s="1">
        <f>IF(SUMPRODUCT(--ISNUMBER(SEARCH({"nasdaq.com","bloomberg.com","wsj.com","seekingalpha.com","valuewalk.com","reuters.com","forbes.com","marketwatch.com","investopedia.com","businessinsider.com","analystratings.com"},B549)))&gt;0,1,0)</f>
        <v>0</v>
      </c>
      <c r="O549" t="s">
        <v>1302</v>
      </c>
    </row>
    <row r="550" spans="1:15" x14ac:dyDescent="0.35">
      <c r="A550">
        <v>0.181488203266788</v>
      </c>
      <c r="B550" t="s">
        <v>78</v>
      </c>
      <c r="C550" t="s">
        <v>461</v>
      </c>
      <c r="D550">
        <v>20161213170000</v>
      </c>
      <c r="E550" s="1">
        <f>IF(SUMPRODUCT(--ISNUMBER(SEARCH({"ECON_EARNINGSREPORT","ECON_STOCKMARKET"},C550)))&gt;0,1,0)</f>
        <v>1</v>
      </c>
      <c r="F550" s="1">
        <f>IF(SUMPRODUCT(--ISNUMBER(SEARCH({"ENV_"},C550)))&gt;0,1,0)</f>
        <v>0</v>
      </c>
      <c r="G550" s="1">
        <f>IF(SUMPRODUCT(--ISNUMBER(SEARCH({"DISCRIMINATION","HARASSMENT","HATE_SPEECH","GENDER_VIOLENCE"},C550)))&gt;0,1,0)</f>
        <v>0</v>
      </c>
      <c r="H550" s="1">
        <f>IF(SUMPRODUCT(--ISNUMBER(SEARCH({"LEGALIZE","LEGISLATION","TRIAL"},C550)))&gt;0,1,0)</f>
        <v>0</v>
      </c>
      <c r="I550" s="1">
        <f>IF(SUMPRODUCT(--ISNUMBER(SEARCH({"LEADER"},C550)))&gt;0,1,0)</f>
        <v>0</v>
      </c>
      <c r="J550" t="str">
        <f t="shared" si="32"/>
        <v>2016</v>
      </c>
      <c r="K550" t="str">
        <f t="shared" si="33"/>
        <v>12</v>
      </c>
      <c r="L550" t="str">
        <f t="shared" si="34"/>
        <v>13</v>
      </c>
      <c r="M550" s="2">
        <f t="shared" si="35"/>
        <v>42717.708333333336</v>
      </c>
      <c r="N550" s="1">
        <f>IF(SUMPRODUCT(--ISNUMBER(SEARCH({"nasdaq.com","bloomberg.com","wsj.com","seekingalpha.com","valuewalk.com","reuters.com","forbes.com","marketwatch.com","investopedia.com","businessinsider.com","analystratings.com"},B550)))&gt;0,1,0)</f>
        <v>1</v>
      </c>
      <c r="O550" t="s">
        <v>1302</v>
      </c>
    </row>
    <row r="551" spans="1:15" x14ac:dyDescent="0.35">
      <c r="A551">
        <v>2.0249221183800601</v>
      </c>
      <c r="B551" t="s">
        <v>12</v>
      </c>
      <c r="C551" t="s">
        <v>462</v>
      </c>
      <c r="D551">
        <v>20170206234500</v>
      </c>
      <c r="E551" s="1">
        <f>IF(SUMPRODUCT(--ISNUMBER(SEARCH({"ECON_EARNINGSREPORT","ECON_STOCKMARKET"},C551)))&gt;0,1,0)</f>
        <v>1</v>
      </c>
      <c r="F551" s="1">
        <f>IF(SUMPRODUCT(--ISNUMBER(SEARCH({"ENV_"},C551)))&gt;0,1,0)</f>
        <v>1</v>
      </c>
      <c r="G551" s="1">
        <f>IF(SUMPRODUCT(--ISNUMBER(SEARCH({"DISCRIMINATION","HARASSMENT","HATE_SPEECH","GENDER_VIOLENCE"},C551)))&gt;0,1,0)</f>
        <v>0</v>
      </c>
      <c r="H551" s="1">
        <f>IF(SUMPRODUCT(--ISNUMBER(SEARCH({"LEGALIZE","LEGISLATION","TRIAL"},C551)))&gt;0,1,0)</f>
        <v>0</v>
      </c>
      <c r="I551" s="1">
        <f>IF(SUMPRODUCT(--ISNUMBER(SEARCH({"LEADER"},C551)))&gt;0,1,0)</f>
        <v>0</v>
      </c>
      <c r="J551" t="str">
        <f t="shared" si="32"/>
        <v>2017</v>
      </c>
      <c r="K551" t="str">
        <f t="shared" si="33"/>
        <v>02</v>
      </c>
      <c r="L551" t="str">
        <f t="shared" si="34"/>
        <v>06</v>
      </c>
      <c r="M551" s="2">
        <f t="shared" si="35"/>
        <v>42772.989583333336</v>
      </c>
      <c r="N551" s="1">
        <f>IF(SUMPRODUCT(--ISNUMBER(SEARCH({"nasdaq.com","bloomberg.com","wsj.com","seekingalpha.com","valuewalk.com","reuters.com","forbes.com","marketwatch.com","investopedia.com","businessinsider.com","analystratings.com"},B551)))&gt;0,1,0)</f>
        <v>1</v>
      </c>
      <c r="O551" t="s">
        <v>1302</v>
      </c>
    </row>
    <row r="552" spans="1:15" x14ac:dyDescent="0.35">
      <c r="A552">
        <v>2.1172638436482099</v>
      </c>
      <c r="B552" t="s">
        <v>4</v>
      </c>
      <c r="C552" t="s">
        <v>463</v>
      </c>
      <c r="D552">
        <v>20170206234500</v>
      </c>
      <c r="E552" s="1">
        <f>IF(SUMPRODUCT(--ISNUMBER(SEARCH({"ECON_EARNINGSREPORT","ECON_STOCKMARKET"},C552)))&gt;0,1,0)</f>
        <v>1</v>
      </c>
      <c r="F552" s="1">
        <f>IF(SUMPRODUCT(--ISNUMBER(SEARCH({"ENV_"},C552)))&gt;0,1,0)</f>
        <v>1</v>
      </c>
      <c r="G552" s="1">
        <f>IF(SUMPRODUCT(--ISNUMBER(SEARCH({"DISCRIMINATION","HARASSMENT","HATE_SPEECH","GENDER_VIOLENCE"},C552)))&gt;0,1,0)</f>
        <v>0</v>
      </c>
      <c r="H552" s="1">
        <f>IF(SUMPRODUCT(--ISNUMBER(SEARCH({"LEGALIZE","LEGISLATION","TRIAL"},C552)))&gt;0,1,0)</f>
        <v>0</v>
      </c>
      <c r="I552" s="1">
        <f>IF(SUMPRODUCT(--ISNUMBER(SEARCH({"LEADER"},C552)))&gt;0,1,0)</f>
        <v>0</v>
      </c>
      <c r="J552" t="str">
        <f t="shared" si="32"/>
        <v>2017</v>
      </c>
      <c r="K552" t="str">
        <f t="shared" si="33"/>
        <v>02</v>
      </c>
      <c r="L552" t="str">
        <f t="shared" si="34"/>
        <v>06</v>
      </c>
      <c r="M552" s="2">
        <f t="shared" si="35"/>
        <v>42772.989583333336</v>
      </c>
      <c r="N552" s="1">
        <f>IF(SUMPRODUCT(--ISNUMBER(SEARCH({"nasdaq.com","bloomberg.com","wsj.com","seekingalpha.com","valuewalk.com","reuters.com","forbes.com","marketwatch.com","investopedia.com","businessinsider.com","analystratings.com"},B552)))&gt;0,1,0)</f>
        <v>0</v>
      </c>
      <c r="O552" t="s">
        <v>1302</v>
      </c>
    </row>
    <row r="553" spans="1:15" x14ac:dyDescent="0.35">
      <c r="A553">
        <v>3.8095238095238102</v>
      </c>
      <c r="B553" t="s">
        <v>340</v>
      </c>
      <c r="C553" t="s">
        <v>188</v>
      </c>
      <c r="D553">
        <v>20170205003000</v>
      </c>
      <c r="E553" s="1">
        <f>IF(SUMPRODUCT(--ISNUMBER(SEARCH({"ECON_EARNINGSREPORT","ECON_STOCKMARKET"},C553)))&gt;0,1,0)</f>
        <v>0</v>
      </c>
      <c r="F553" s="1">
        <f>IF(SUMPRODUCT(--ISNUMBER(SEARCH({"ENV_"},C553)))&gt;0,1,0)</f>
        <v>0</v>
      </c>
      <c r="G553" s="1">
        <f>IF(SUMPRODUCT(--ISNUMBER(SEARCH({"DISCRIMINATION","HARASSMENT","HATE_SPEECH","GENDER_VIOLENCE"},C553)))&gt;0,1,0)</f>
        <v>0</v>
      </c>
      <c r="H553" s="1">
        <f>IF(SUMPRODUCT(--ISNUMBER(SEARCH({"LEGALIZE","LEGISLATION","TRIAL"},C553)))&gt;0,1,0)</f>
        <v>0</v>
      </c>
      <c r="I553" s="1">
        <f>IF(SUMPRODUCT(--ISNUMBER(SEARCH({"LEADER"},C553)))&gt;0,1,0)</f>
        <v>0</v>
      </c>
      <c r="J553" t="str">
        <f t="shared" si="32"/>
        <v>2017</v>
      </c>
      <c r="K553" t="str">
        <f t="shared" si="33"/>
        <v>02</v>
      </c>
      <c r="L553" t="str">
        <f t="shared" si="34"/>
        <v>05</v>
      </c>
      <c r="M553" s="2">
        <f t="shared" si="35"/>
        <v>42771.020833333336</v>
      </c>
      <c r="N553" s="1">
        <f>IF(SUMPRODUCT(--ISNUMBER(SEARCH({"nasdaq.com","bloomberg.com","wsj.com","seekingalpha.com","valuewalk.com","reuters.com","forbes.com","marketwatch.com","investopedia.com","businessinsider.com","analystratings.com"},B553)))&gt;0,1,0)</f>
        <v>0</v>
      </c>
      <c r="O553" t="s">
        <v>1302</v>
      </c>
    </row>
    <row r="554" spans="1:15" x14ac:dyDescent="0.35">
      <c r="A554">
        <v>0.98901098901098905</v>
      </c>
      <c r="B554" t="s">
        <v>13</v>
      </c>
      <c r="C554" t="s">
        <v>415</v>
      </c>
      <c r="D554">
        <v>20161222171500</v>
      </c>
      <c r="E554" s="1">
        <f>IF(SUMPRODUCT(--ISNUMBER(SEARCH({"ECON_EARNINGSREPORT","ECON_STOCKMARKET"},C554)))&gt;0,1,0)</f>
        <v>1</v>
      </c>
      <c r="F554" s="1">
        <f>IF(SUMPRODUCT(--ISNUMBER(SEARCH({"ENV_"},C554)))&gt;0,1,0)</f>
        <v>0</v>
      </c>
      <c r="G554" s="1">
        <f>IF(SUMPRODUCT(--ISNUMBER(SEARCH({"DISCRIMINATION","HARASSMENT","HATE_SPEECH","GENDER_VIOLENCE"},C554)))&gt;0,1,0)</f>
        <v>0</v>
      </c>
      <c r="H554" s="1">
        <f>IF(SUMPRODUCT(--ISNUMBER(SEARCH({"LEGALIZE","LEGISLATION","TRIAL"},C554)))&gt;0,1,0)</f>
        <v>0</v>
      </c>
      <c r="I554" s="1">
        <f>IF(SUMPRODUCT(--ISNUMBER(SEARCH({"LEADER"},C554)))&gt;0,1,0)</f>
        <v>1</v>
      </c>
      <c r="J554" t="str">
        <f t="shared" si="32"/>
        <v>2016</v>
      </c>
      <c r="K554" t="str">
        <f t="shared" si="33"/>
        <v>12</v>
      </c>
      <c r="L554" t="str">
        <f t="shared" si="34"/>
        <v>22</v>
      </c>
      <c r="M554" s="2">
        <f t="shared" si="35"/>
        <v>42726.71875</v>
      </c>
      <c r="N554" s="1">
        <f>IF(SUMPRODUCT(--ISNUMBER(SEARCH({"nasdaq.com","bloomberg.com","wsj.com","seekingalpha.com","valuewalk.com","reuters.com","forbes.com","marketwatch.com","investopedia.com","businessinsider.com","analystratings.com"},B554)))&gt;0,1,0)</f>
        <v>0</v>
      </c>
      <c r="O554" t="s">
        <v>1302</v>
      </c>
    </row>
    <row r="555" spans="1:15" x14ac:dyDescent="0.35">
      <c r="A555">
        <v>2.2813688212927801</v>
      </c>
      <c r="B555" t="s">
        <v>56</v>
      </c>
      <c r="C555" t="s">
        <v>464</v>
      </c>
      <c r="D555">
        <v>20170117161500</v>
      </c>
      <c r="E555" s="1">
        <f>IF(SUMPRODUCT(--ISNUMBER(SEARCH({"ECON_EARNINGSREPORT","ECON_STOCKMARKET"},C555)))&gt;0,1,0)</f>
        <v>1</v>
      </c>
      <c r="F555" s="1">
        <f>IF(SUMPRODUCT(--ISNUMBER(SEARCH({"ENV_"},C555)))&gt;0,1,0)</f>
        <v>0</v>
      </c>
      <c r="G555" s="1">
        <f>IF(SUMPRODUCT(--ISNUMBER(SEARCH({"DISCRIMINATION","HARASSMENT","HATE_SPEECH","GENDER_VIOLENCE"},C555)))&gt;0,1,0)</f>
        <v>0</v>
      </c>
      <c r="H555" s="1">
        <f>IF(SUMPRODUCT(--ISNUMBER(SEARCH({"LEGALIZE","LEGISLATION","TRIAL"},C555)))&gt;0,1,0)</f>
        <v>0</v>
      </c>
      <c r="I555" s="1">
        <f>IF(SUMPRODUCT(--ISNUMBER(SEARCH({"LEADER"},C555)))&gt;0,1,0)</f>
        <v>0</v>
      </c>
      <c r="J555" t="str">
        <f t="shared" si="32"/>
        <v>2017</v>
      </c>
      <c r="K555" t="str">
        <f t="shared" si="33"/>
        <v>01</v>
      </c>
      <c r="L555" t="str">
        <f t="shared" si="34"/>
        <v>17</v>
      </c>
      <c r="M555" s="2">
        <f t="shared" si="35"/>
        <v>42752.677083333336</v>
      </c>
      <c r="N555" s="1">
        <f>IF(SUMPRODUCT(--ISNUMBER(SEARCH({"nasdaq.com","bloomberg.com","wsj.com","seekingalpha.com","valuewalk.com","reuters.com","forbes.com","marketwatch.com","investopedia.com","businessinsider.com","analystratings.com"},B555)))&gt;0,1,0)</f>
        <v>0</v>
      </c>
      <c r="O555" t="s">
        <v>1302</v>
      </c>
    </row>
    <row r="556" spans="1:15" x14ac:dyDescent="0.35">
      <c r="A556">
        <v>1.10619469026549</v>
      </c>
      <c r="B556" t="s">
        <v>390</v>
      </c>
      <c r="C556" t="s">
        <v>391</v>
      </c>
      <c r="D556">
        <v>20170108101500</v>
      </c>
      <c r="E556" s="1">
        <f>IF(SUMPRODUCT(--ISNUMBER(SEARCH({"ECON_EARNINGSREPORT","ECON_STOCKMARKET"},C556)))&gt;0,1,0)</f>
        <v>1</v>
      </c>
      <c r="F556" s="1">
        <f>IF(SUMPRODUCT(--ISNUMBER(SEARCH({"ENV_"},C556)))&gt;0,1,0)</f>
        <v>0</v>
      </c>
      <c r="G556" s="1">
        <f>IF(SUMPRODUCT(--ISNUMBER(SEARCH({"DISCRIMINATION","HARASSMENT","HATE_SPEECH","GENDER_VIOLENCE"},C556)))&gt;0,1,0)</f>
        <v>0</v>
      </c>
      <c r="H556" s="1">
        <f>IF(SUMPRODUCT(--ISNUMBER(SEARCH({"LEGALIZE","LEGISLATION","TRIAL"},C556)))&gt;0,1,0)</f>
        <v>0</v>
      </c>
      <c r="I556" s="1">
        <f>IF(SUMPRODUCT(--ISNUMBER(SEARCH({"LEADER"},C556)))&gt;0,1,0)</f>
        <v>0</v>
      </c>
      <c r="J556" t="str">
        <f t="shared" si="32"/>
        <v>2017</v>
      </c>
      <c r="K556" t="str">
        <f t="shared" si="33"/>
        <v>01</v>
      </c>
      <c r="L556" t="str">
        <f t="shared" si="34"/>
        <v>08</v>
      </c>
      <c r="M556" s="2">
        <f t="shared" si="35"/>
        <v>42743.427083333336</v>
      </c>
      <c r="N556" s="1">
        <f>IF(SUMPRODUCT(--ISNUMBER(SEARCH({"nasdaq.com","bloomberg.com","wsj.com","seekingalpha.com","valuewalk.com","reuters.com","forbes.com","marketwatch.com","investopedia.com","businessinsider.com","analystratings.com"},B556)))&gt;0,1,0)</f>
        <v>0</v>
      </c>
      <c r="O556" t="s">
        <v>1302</v>
      </c>
    </row>
    <row r="557" spans="1:15" x14ac:dyDescent="0.35">
      <c r="A557">
        <v>-0.87565674255691806</v>
      </c>
      <c r="B557" t="s">
        <v>134</v>
      </c>
      <c r="C557" t="s">
        <v>465</v>
      </c>
      <c r="D557">
        <v>20170207010000</v>
      </c>
      <c r="E557" s="1">
        <f>IF(SUMPRODUCT(--ISNUMBER(SEARCH({"ECON_EARNINGSREPORT","ECON_STOCKMARKET"},C557)))&gt;0,1,0)</f>
        <v>1</v>
      </c>
      <c r="F557" s="1">
        <f>IF(SUMPRODUCT(--ISNUMBER(SEARCH({"ENV_"},C557)))&gt;0,1,0)</f>
        <v>0</v>
      </c>
      <c r="G557" s="1">
        <f>IF(SUMPRODUCT(--ISNUMBER(SEARCH({"DISCRIMINATION","HARASSMENT","HATE_SPEECH","GENDER_VIOLENCE"},C557)))&gt;0,1,0)</f>
        <v>0</v>
      </c>
      <c r="H557" s="1">
        <f>IF(SUMPRODUCT(--ISNUMBER(SEARCH({"LEGALIZE","LEGISLATION","TRIAL"},C557)))&gt;0,1,0)</f>
        <v>0</v>
      </c>
      <c r="I557" s="1">
        <f>IF(SUMPRODUCT(--ISNUMBER(SEARCH({"LEADER"},C557)))&gt;0,1,0)</f>
        <v>0</v>
      </c>
      <c r="J557" t="str">
        <f t="shared" si="32"/>
        <v>2017</v>
      </c>
      <c r="K557" t="str">
        <f t="shared" si="33"/>
        <v>02</v>
      </c>
      <c r="L557" t="str">
        <f t="shared" si="34"/>
        <v>07</v>
      </c>
      <c r="M557" s="2">
        <f t="shared" si="35"/>
        <v>42773.041666666664</v>
      </c>
      <c r="N557" s="1">
        <f>IF(SUMPRODUCT(--ISNUMBER(SEARCH({"nasdaq.com","bloomberg.com","wsj.com","seekingalpha.com","valuewalk.com","reuters.com","forbes.com","marketwatch.com","investopedia.com","businessinsider.com","analystratings.com"},B557)))&gt;0,1,0)</f>
        <v>0</v>
      </c>
      <c r="O557" t="s">
        <v>1302</v>
      </c>
    </row>
    <row r="558" spans="1:15" x14ac:dyDescent="0.35">
      <c r="A558">
        <v>-0.50454086781029295</v>
      </c>
      <c r="B558" t="s">
        <v>14</v>
      </c>
      <c r="D558">
        <v>20161223131500</v>
      </c>
      <c r="E558" s="1">
        <f>IF(SUMPRODUCT(--ISNUMBER(SEARCH({"ECON_EARNINGSREPORT","ECON_STOCKMARKET"},C558)))&gt;0,1,0)</f>
        <v>0</v>
      </c>
      <c r="F558" s="1">
        <f>IF(SUMPRODUCT(--ISNUMBER(SEARCH({"ENV_"},C558)))&gt;0,1,0)</f>
        <v>0</v>
      </c>
      <c r="G558" s="1">
        <f>IF(SUMPRODUCT(--ISNUMBER(SEARCH({"DISCRIMINATION","HARASSMENT","HATE_SPEECH","GENDER_VIOLENCE"},C558)))&gt;0,1,0)</f>
        <v>0</v>
      </c>
      <c r="H558" s="1">
        <f>IF(SUMPRODUCT(--ISNUMBER(SEARCH({"LEGALIZE","LEGISLATION","TRIAL"},C558)))&gt;0,1,0)</f>
        <v>0</v>
      </c>
      <c r="I558" s="1">
        <f>IF(SUMPRODUCT(--ISNUMBER(SEARCH({"LEADER"},C558)))&gt;0,1,0)</f>
        <v>0</v>
      </c>
      <c r="J558" t="str">
        <f t="shared" si="32"/>
        <v>2016</v>
      </c>
      <c r="K558" t="str">
        <f t="shared" si="33"/>
        <v>12</v>
      </c>
      <c r="L558" t="str">
        <f t="shared" si="34"/>
        <v>23</v>
      </c>
      <c r="M558" s="2">
        <f t="shared" si="35"/>
        <v>42727.552083333336</v>
      </c>
      <c r="N558" s="1">
        <f>IF(SUMPRODUCT(--ISNUMBER(SEARCH({"nasdaq.com","bloomberg.com","wsj.com","seekingalpha.com","valuewalk.com","reuters.com","forbes.com","marketwatch.com","investopedia.com","businessinsider.com","analystratings.com"},B558)))&gt;0,1,0)</f>
        <v>0</v>
      </c>
      <c r="O558" t="s">
        <v>1302</v>
      </c>
    </row>
    <row r="559" spans="1:15" x14ac:dyDescent="0.35">
      <c r="A559">
        <v>-1.0752688172042999</v>
      </c>
      <c r="B559" t="s">
        <v>78</v>
      </c>
      <c r="D559">
        <v>20161214163000</v>
      </c>
      <c r="E559" s="1">
        <f>IF(SUMPRODUCT(--ISNUMBER(SEARCH({"ECON_EARNINGSREPORT","ECON_STOCKMARKET"},C559)))&gt;0,1,0)</f>
        <v>0</v>
      </c>
      <c r="F559" s="1">
        <f>IF(SUMPRODUCT(--ISNUMBER(SEARCH({"ENV_"},C559)))&gt;0,1,0)</f>
        <v>0</v>
      </c>
      <c r="G559" s="1">
        <f>IF(SUMPRODUCT(--ISNUMBER(SEARCH({"DISCRIMINATION","HARASSMENT","HATE_SPEECH","GENDER_VIOLENCE"},C559)))&gt;0,1,0)</f>
        <v>0</v>
      </c>
      <c r="H559" s="1">
        <f>IF(SUMPRODUCT(--ISNUMBER(SEARCH({"LEGALIZE","LEGISLATION","TRIAL"},C559)))&gt;0,1,0)</f>
        <v>0</v>
      </c>
      <c r="I559" s="1">
        <f>IF(SUMPRODUCT(--ISNUMBER(SEARCH({"LEADER"},C559)))&gt;0,1,0)</f>
        <v>0</v>
      </c>
      <c r="J559" t="str">
        <f t="shared" si="32"/>
        <v>2016</v>
      </c>
      <c r="K559" t="str">
        <f t="shared" si="33"/>
        <v>12</v>
      </c>
      <c r="L559" t="str">
        <f t="shared" si="34"/>
        <v>14</v>
      </c>
      <c r="M559" s="2">
        <f t="shared" si="35"/>
        <v>42718.6875</v>
      </c>
      <c r="N559" s="1">
        <f>IF(SUMPRODUCT(--ISNUMBER(SEARCH({"nasdaq.com","bloomberg.com","wsj.com","seekingalpha.com","valuewalk.com","reuters.com","forbes.com","marketwatch.com","investopedia.com","businessinsider.com","analystratings.com"},B559)))&gt;0,1,0)</f>
        <v>1</v>
      </c>
      <c r="O559" t="s">
        <v>1302</v>
      </c>
    </row>
    <row r="560" spans="1:15" x14ac:dyDescent="0.35">
      <c r="A560">
        <v>-1.0869565217391299</v>
      </c>
      <c r="B560" t="s">
        <v>203</v>
      </c>
      <c r="D560">
        <v>20170201003000</v>
      </c>
      <c r="E560" s="1">
        <f>IF(SUMPRODUCT(--ISNUMBER(SEARCH({"ECON_EARNINGSREPORT","ECON_STOCKMARKET"},C560)))&gt;0,1,0)</f>
        <v>0</v>
      </c>
      <c r="F560" s="1">
        <f>IF(SUMPRODUCT(--ISNUMBER(SEARCH({"ENV_"},C560)))&gt;0,1,0)</f>
        <v>0</v>
      </c>
      <c r="G560" s="1">
        <f>IF(SUMPRODUCT(--ISNUMBER(SEARCH({"DISCRIMINATION","HARASSMENT","HATE_SPEECH","GENDER_VIOLENCE"},C560)))&gt;0,1,0)</f>
        <v>0</v>
      </c>
      <c r="H560" s="1">
        <f>IF(SUMPRODUCT(--ISNUMBER(SEARCH({"LEGALIZE","LEGISLATION","TRIAL"},C560)))&gt;0,1,0)</f>
        <v>0</v>
      </c>
      <c r="I560" s="1">
        <f>IF(SUMPRODUCT(--ISNUMBER(SEARCH({"LEADER"},C560)))&gt;0,1,0)</f>
        <v>0</v>
      </c>
      <c r="J560" t="str">
        <f t="shared" si="32"/>
        <v>2017</v>
      </c>
      <c r="K560" t="str">
        <f t="shared" si="33"/>
        <v>02</v>
      </c>
      <c r="L560" t="str">
        <f t="shared" si="34"/>
        <v>01</v>
      </c>
      <c r="M560" s="2">
        <f t="shared" si="35"/>
        <v>42767.020833333336</v>
      </c>
      <c r="N560" s="1">
        <f>IF(SUMPRODUCT(--ISNUMBER(SEARCH({"nasdaq.com","bloomberg.com","wsj.com","seekingalpha.com","valuewalk.com","reuters.com","forbes.com","marketwatch.com","investopedia.com","businessinsider.com","analystratings.com"},B560)))&gt;0,1,0)</f>
        <v>1</v>
      </c>
      <c r="O560" t="s">
        <v>1302</v>
      </c>
    </row>
    <row r="561" spans="1:15" x14ac:dyDescent="0.35">
      <c r="A561">
        <v>0.427350427350428</v>
      </c>
      <c r="B561" t="s">
        <v>27</v>
      </c>
      <c r="D561">
        <v>20170201020000</v>
      </c>
      <c r="E561" s="1">
        <f>IF(SUMPRODUCT(--ISNUMBER(SEARCH({"ECON_EARNINGSREPORT","ECON_STOCKMARKET"},C561)))&gt;0,1,0)</f>
        <v>0</v>
      </c>
      <c r="F561" s="1">
        <f>IF(SUMPRODUCT(--ISNUMBER(SEARCH({"ENV_"},C561)))&gt;0,1,0)</f>
        <v>0</v>
      </c>
      <c r="G561" s="1">
        <f>IF(SUMPRODUCT(--ISNUMBER(SEARCH({"DISCRIMINATION","HARASSMENT","HATE_SPEECH","GENDER_VIOLENCE"},C561)))&gt;0,1,0)</f>
        <v>0</v>
      </c>
      <c r="H561" s="1">
        <f>IF(SUMPRODUCT(--ISNUMBER(SEARCH({"LEGALIZE","LEGISLATION","TRIAL"},C561)))&gt;0,1,0)</f>
        <v>0</v>
      </c>
      <c r="I561" s="1">
        <f>IF(SUMPRODUCT(--ISNUMBER(SEARCH({"LEADER"},C561)))&gt;0,1,0)</f>
        <v>0</v>
      </c>
      <c r="J561" t="str">
        <f t="shared" si="32"/>
        <v>2017</v>
      </c>
      <c r="K561" t="str">
        <f t="shared" si="33"/>
        <v>02</v>
      </c>
      <c r="L561" t="str">
        <f t="shared" si="34"/>
        <v>01</v>
      </c>
      <c r="M561" s="2">
        <f t="shared" si="35"/>
        <v>42767.083333333336</v>
      </c>
      <c r="N561" s="1">
        <f>IF(SUMPRODUCT(--ISNUMBER(SEARCH({"nasdaq.com","bloomberg.com","wsj.com","seekingalpha.com","valuewalk.com","reuters.com","forbes.com","marketwatch.com","investopedia.com","businessinsider.com","analystratings.com"},B561)))&gt;0,1,0)</f>
        <v>0</v>
      </c>
      <c r="O561" t="s">
        <v>1302</v>
      </c>
    </row>
    <row r="562" spans="1:15" x14ac:dyDescent="0.35">
      <c r="A562">
        <v>0.82372322899505701</v>
      </c>
      <c r="B562" t="s">
        <v>125</v>
      </c>
      <c r="D562">
        <v>20170118030000</v>
      </c>
      <c r="E562" s="1">
        <f>IF(SUMPRODUCT(--ISNUMBER(SEARCH({"ECON_EARNINGSREPORT","ECON_STOCKMARKET"},C562)))&gt;0,1,0)</f>
        <v>0</v>
      </c>
      <c r="F562" s="1">
        <f>IF(SUMPRODUCT(--ISNUMBER(SEARCH({"ENV_"},C562)))&gt;0,1,0)</f>
        <v>0</v>
      </c>
      <c r="G562" s="1">
        <f>IF(SUMPRODUCT(--ISNUMBER(SEARCH({"DISCRIMINATION","HARASSMENT","HATE_SPEECH","GENDER_VIOLENCE"},C562)))&gt;0,1,0)</f>
        <v>0</v>
      </c>
      <c r="H562" s="1">
        <f>IF(SUMPRODUCT(--ISNUMBER(SEARCH({"LEGALIZE","LEGISLATION","TRIAL"},C562)))&gt;0,1,0)</f>
        <v>0</v>
      </c>
      <c r="I562" s="1">
        <f>IF(SUMPRODUCT(--ISNUMBER(SEARCH({"LEADER"},C562)))&gt;0,1,0)</f>
        <v>0</v>
      </c>
      <c r="J562" t="str">
        <f t="shared" si="32"/>
        <v>2017</v>
      </c>
      <c r="K562" t="str">
        <f t="shared" si="33"/>
        <v>01</v>
      </c>
      <c r="L562" t="str">
        <f t="shared" si="34"/>
        <v>18</v>
      </c>
      <c r="M562" s="2">
        <f t="shared" si="35"/>
        <v>42753.125</v>
      </c>
      <c r="N562" s="1">
        <f>IF(SUMPRODUCT(--ISNUMBER(SEARCH({"nasdaq.com","bloomberg.com","wsj.com","seekingalpha.com","valuewalk.com","reuters.com","forbes.com","marketwatch.com","investopedia.com","businessinsider.com","analystratings.com"},B562)))&gt;0,1,0)</f>
        <v>0</v>
      </c>
      <c r="O562" t="s">
        <v>1302</v>
      </c>
    </row>
    <row r="563" spans="1:15" x14ac:dyDescent="0.35">
      <c r="A563">
        <v>2.6578073089701002</v>
      </c>
      <c r="B563" t="s">
        <v>340</v>
      </c>
      <c r="C563" t="s">
        <v>466</v>
      </c>
      <c r="D563">
        <v>20170117163000</v>
      </c>
      <c r="E563" s="1">
        <f>IF(SUMPRODUCT(--ISNUMBER(SEARCH({"ECON_EARNINGSREPORT","ECON_STOCKMARKET"},C563)))&gt;0,1,0)</f>
        <v>0</v>
      </c>
      <c r="F563" s="1">
        <f>IF(SUMPRODUCT(--ISNUMBER(SEARCH({"ENV_"},C563)))&gt;0,1,0)</f>
        <v>0</v>
      </c>
      <c r="G563" s="1">
        <f>IF(SUMPRODUCT(--ISNUMBER(SEARCH({"DISCRIMINATION","HARASSMENT","HATE_SPEECH","GENDER_VIOLENCE"},C563)))&gt;0,1,0)</f>
        <v>0</v>
      </c>
      <c r="H563" s="1">
        <f>IF(SUMPRODUCT(--ISNUMBER(SEARCH({"LEGALIZE","LEGISLATION","TRIAL"},C563)))&gt;0,1,0)</f>
        <v>0</v>
      </c>
      <c r="I563" s="1">
        <f>IF(SUMPRODUCT(--ISNUMBER(SEARCH({"LEADER"},C563)))&gt;0,1,0)</f>
        <v>0</v>
      </c>
      <c r="J563" t="str">
        <f t="shared" si="32"/>
        <v>2017</v>
      </c>
      <c r="K563" t="str">
        <f t="shared" si="33"/>
        <v>01</v>
      </c>
      <c r="L563" t="str">
        <f t="shared" si="34"/>
        <v>17</v>
      </c>
      <c r="M563" s="2">
        <f t="shared" si="35"/>
        <v>42752.6875</v>
      </c>
      <c r="N563" s="1">
        <f>IF(SUMPRODUCT(--ISNUMBER(SEARCH({"nasdaq.com","bloomberg.com","wsj.com","seekingalpha.com","valuewalk.com","reuters.com","forbes.com","marketwatch.com","investopedia.com","businessinsider.com","analystratings.com"},B563)))&gt;0,1,0)</f>
        <v>0</v>
      </c>
      <c r="O563" t="s">
        <v>1302</v>
      </c>
    </row>
    <row r="564" spans="1:15" x14ac:dyDescent="0.35">
      <c r="A564">
        <v>0.91743119266054995</v>
      </c>
      <c r="B564" t="s">
        <v>12</v>
      </c>
      <c r="D564">
        <v>20170208021500</v>
      </c>
      <c r="E564" s="1">
        <f>IF(SUMPRODUCT(--ISNUMBER(SEARCH({"ECON_EARNINGSREPORT","ECON_STOCKMARKET"},C564)))&gt;0,1,0)</f>
        <v>0</v>
      </c>
      <c r="F564" s="1">
        <f>IF(SUMPRODUCT(--ISNUMBER(SEARCH({"ENV_"},C564)))&gt;0,1,0)</f>
        <v>0</v>
      </c>
      <c r="G564" s="1">
        <f>IF(SUMPRODUCT(--ISNUMBER(SEARCH({"DISCRIMINATION","HARASSMENT","HATE_SPEECH","GENDER_VIOLENCE"},C564)))&gt;0,1,0)</f>
        <v>0</v>
      </c>
      <c r="H564" s="1">
        <f>IF(SUMPRODUCT(--ISNUMBER(SEARCH({"LEGALIZE","LEGISLATION","TRIAL"},C564)))&gt;0,1,0)</f>
        <v>0</v>
      </c>
      <c r="I564" s="1">
        <f>IF(SUMPRODUCT(--ISNUMBER(SEARCH({"LEADER"},C564)))&gt;0,1,0)</f>
        <v>0</v>
      </c>
      <c r="J564" t="str">
        <f t="shared" si="32"/>
        <v>2017</v>
      </c>
      <c r="K564" t="str">
        <f t="shared" si="33"/>
        <v>02</v>
      </c>
      <c r="L564" t="str">
        <f t="shared" si="34"/>
        <v>08</v>
      </c>
      <c r="M564" s="2">
        <f t="shared" si="35"/>
        <v>42774.09375</v>
      </c>
      <c r="N564" s="1">
        <f>IF(SUMPRODUCT(--ISNUMBER(SEARCH({"nasdaq.com","bloomberg.com","wsj.com","seekingalpha.com","valuewalk.com","reuters.com","forbes.com","marketwatch.com","investopedia.com","businessinsider.com","analystratings.com"},B564)))&gt;0,1,0)</f>
        <v>1</v>
      </c>
      <c r="O564" t="s">
        <v>1302</v>
      </c>
    </row>
    <row r="565" spans="1:15" x14ac:dyDescent="0.35">
      <c r="A565">
        <v>1.21836925960637</v>
      </c>
      <c r="B565" t="s">
        <v>4</v>
      </c>
      <c r="C565" t="s">
        <v>412</v>
      </c>
      <c r="D565">
        <v>20161215161500</v>
      </c>
      <c r="E565" s="1">
        <f>IF(SUMPRODUCT(--ISNUMBER(SEARCH({"ECON_EARNINGSREPORT","ECON_STOCKMARKET"},C565)))&gt;0,1,0)</f>
        <v>1</v>
      </c>
      <c r="F565" s="1">
        <f>IF(SUMPRODUCT(--ISNUMBER(SEARCH({"ENV_"},C565)))&gt;0,1,0)</f>
        <v>0</v>
      </c>
      <c r="G565" s="1">
        <f>IF(SUMPRODUCT(--ISNUMBER(SEARCH({"DISCRIMINATION","HARASSMENT","HATE_SPEECH","GENDER_VIOLENCE"},C565)))&gt;0,1,0)</f>
        <v>0</v>
      </c>
      <c r="H565" s="1">
        <f>IF(SUMPRODUCT(--ISNUMBER(SEARCH({"LEGALIZE","LEGISLATION","TRIAL"},C565)))&gt;0,1,0)</f>
        <v>0</v>
      </c>
      <c r="I565" s="1">
        <f>IF(SUMPRODUCT(--ISNUMBER(SEARCH({"LEADER"},C565)))&gt;0,1,0)</f>
        <v>0</v>
      </c>
      <c r="J565" t="str">
        <f t="shared" si="32"/>
        <v>2016</v>
      </c>
      <c r="K565" t="str">
        <f t="shared" si="33"/>
        <v>12</v>
      </c>
      <c r="L565" t="str">
        <f t="shared" si="34"/>
        <v>15</v>
      </c>
      <c r="M565" s="2">
        <f t="shared" si="35"/>
        <v>42719.677083333336</v>
      </c>
      <c r="N565" s="1">
        <f>IF(SUMPRODUCT(--ISNUMBER(SEARCH({"nasdaq.com","bloomberg.com","wsj.com","seekingalpha.com","valuewalk.com","reuters.com","forbes.com","marketwatch.com","investopedia.com","businessinsider.com","analystratings.com"},B565)))&gt;0,1,0)</f>
        <v>0</v>
      </c>
      <c r="O565" t="s">
        <v>1302</v>
      </c>
    </row>
    <row r="566" spans="1:15" x14ac:dyDescent="0.35">
      <c r="A566">
        <v>3.7959667852906298</v>
      </c>
      <c r="B566" t="s">
        <v>253</v>
      </c>
      <c r="C566" t="s">
        <v>337</v>
      </c>
      <c r="D566">
        <v>20170212154500</v>
      </c>
      <c r="E566" s="1">
        <f>IF(SUMPRODUCT(--ISNUMBER(SEARCH({"ECON_EARNINGSREPORT","ECON_STOCKMARKET"},C566)))&gt;0,1,0)</f>
        <v>0</v>
      </c>
      <c r="F566" s="1">
        <f>IF(SUMPRODUCT(--ISNUMBER(SEARCH({"ENV_"},C566)))&gt;0,1,0)</f>
        <v>0</v>
      </c>
      <c r="G566" s="1">
        <f>IF(SUMPRODUCT(--ISNUMBER(SEARCH({"DISCRIMINATION","HARASSMENT","HATE_SPEECH","GENDER_VIOLENCE"},C566)))&gt;0,1,0)</f>
        <v>0</v>
      </c>
      <c r="H566" s="1">
        <f>IF(SUMPRODUCT(--ISNUMBER(SEARCH({"LEGALIZE","LEGISLATION","TRIAL"},C566)))&gt;0,1,0)</f>
        <v>0</v>
      </c>
      <c r="I566" s="1">
        <f>IF(SUMPRODUCT(--ISNUMBER(SEARCH({"LEADER"},C566)))&gt;0,1,0)</f>
        <v>1</v>
      </c>
      <c r="J566" t="str">
        <f t="shared" si="32"/>
        <v>2017</v>
      </c>
      <c r="K566" t="str">
        <f t="shared" si="33"/>
        <v>02</v>
      </c>
      <c r="L566" t="str">
        <f t="shared" si="34"/>
        <v>12</v>
      </c>
      <c r="M566" s="2">
        <f t="shared" si="35"/>
        <v>42778.65625</v>
      </c>
      <c r="N566" s="1">
        <f>IF(SUMPRODUCT(--ISNUMBER(SEARCH({"nasdaq.com","bloomberg.com","wsj.com","seekingalpha.com","valuewalk.com","reuters.com","forbes.com","marketwatch.com","investopedia.com","businessinsider.com","analystratings.com"},B566)))&gt;0,1,0)</f>
        <v>0</v>
      </c>
      <c r="O566" t="s">
        <v>1302</v>
      </c>
    </row>
    <row r="567" spans="1:15" x14ac:dyDescent="0.35">
      <c r="A567">
        <v>-0.87565674255691806</v>
      </c>
      <c r="B567" t="s">
        <v>125</v>
      </c>
      <c r="C567" t="s">
        <v>465</v>
      </c>
      <c r="D567">
        <v>20170206221500</v>
      </c>
      <c r="E567" s="1">
        <f>IF(SUMPRODUCT(--ISNUMBER(SEARCH({"ECON_EARNINGSREPORT","ECON_STOCKMARKET"},C567)))&gt;0,1,0)</f>
        <v>1</v>
      </c>
      <c r="F567" s="1">
        <f>IF(SUMPRODUCT(--ISNUMBER(SEARCH({"ENV_"},C567)))&gt;0,1,0)</f>
        <v>0</v>
      </c>
      <c r="G567" s="1">
        <f>IF(SUMPRODUCT(--ISNUMBER(SEARCH({"DISCRIMINATION","HARASSMENT","HATE_SPEECH","GENDER_VIOLENCE"},C567)))&gt;0,1,0)</f>
        <v>0</v>
      </c>
      <c r="H567" s="1">
        <f>IF(SUMPRODUCT(--ISNUMBER(SEARCH({"LEGALIZE","LEGISLATION","TRIAL"},C567)))&gt;0,1,0)</f>
        <v>0</v>
      </c>
      <c r="I567" s="1">
        <f>IF(SUMPRODUCT(--ISNUMBER(SEARCH({"LEADER"},C567)))&gt;0,1,0)</f>
        <v>0</v>
      </c>
      <c r="J567" t="str">
        <f t="shared" si="32"/>
        <v>2017</v>
      </c>
      <c r="K567" t="str">
        <f t="shared" si="33"/>
        <v>02</v>
      </c>
      <c r="L567" t="str">
        <f t="shared" si="34"/>
        <v>06</v>
      </c>
      <c r="M567" s="2">
        <f t="shared" si="35"/>
        <v>42772.927083333336</v>
      </c>
      <c r="N567" s="1">
        <f>IF(SUMPRODUCT(--ISNUMBER(SEARCH({"nasdaq.com","bloomberg.com","wsj.com","seekingalpha.com","valuewalk.com","reuters.com","forbes.com","marketwatch.com","investopedia.com","businessinsider.com","analystratings.com"},B567)))&gt;0,1,0)</f>
        <v>0</v>
      </c>
      <c r="O567" t="s">
        <v>1302</v>
      </c>
    </row>
    <row r="568" spans="1:15" x14ac:dyDescent="0.35">
      <c r="A568">
        <v>0.67294751009421205</v>
      </c>
      <c r="B568" t="s">
        <v>56</v>
      </c>
      <c r="C568" t="s">
        <v>467</v>
      </c>
      <c r="D568">
        <v>20170130201500</v>
      </c>
      <c r="E568" s="1">
        <f>IF(SUMPRODUCT(--ISNUMBER(SEARCH({"ECON_EARNINGSREPORT","ECON_STOCKMARKET"},C568)))&gt;0,1,0)</f>
        <v>1</v>
      </c>
      <c r="F568" s="1">
        <f>IF(SUMPRODUCT(--ISNUMBER(SEARCH({"ENV_"},C568)))&gt;0,1,0)</f>
        <v>0</v>
      </c>
      <c r="G568" s="1">
        <f>IF(SUMPRODUCT(--ISNUMBER(SEARCH({"DISCRIMINATION","HARASSMENT","HATE_SPEECH","GENDER_VIOLENCE"},C568)))&gt;0,1,0)</f>
        <v>0</v>
      </c>
      <c r="H568" s="1">
        <f>IF(SUMPRODUCT(--ISNUMBER(SEARCH({"LEGALIZE","LEGISLATION","TRIAL"},C568)))&gt;0,1,0)</f>
        <v>0</v>
      </c>
      <c r="I568" s="1">
        <f>IF(SUMPRODUCT(--ISNUMBER(SEARCH({"LEADER"},C568)))&gt;0,1,0)</f>
        <v>1</v>
      </c>
      <c r="J568" t="str">
        <f t="shared" si="32"/>
        <v>2017</v>
      </c>
      <c r="K568" t="str">
        <f t="shared" si="33"/>
        <v>01</v>
      </c>
      <c r="L568" t="str">
        <f t="shared" si="34"/>
        <v>30</v>
      </c>
      <c r="M568" s="2">
        <f t="shared" si="35"/>
        <v>42765.84375</v>
      </c>
      <c r="N568" s="1">
        <f>IF(SUMPRODUCT(--ISNUMBER(SEARCH({"nasdaq.com","bloomberg.com","wsj.com","seekingalpha.com","valuewalk.com","reuters.com","forbes.com","marketwatch.com","investopedia.com","businessinsider.com","analystratings.com"},B568)))&gt;0,1,0)</f>
        <v>0</v>
      </c>
      <c r="O568" t="s">
        <v>1302</v>
      </c>
    </row>
    <row r="569" spans="1:15" x14ac:dyDescent="0.35">
      <c r="A569">
        <v>-1.13636363636364</v>
      </c>
      <c r="B569" t="s">
        <v>31</v>
      </c>
      <c r="D569">
        <v>20170131220000</v>
      </c>
      <c r="E569" s="1">
        <f>IF(SUMPRODUCT(--ISNUMBER(SEARCH({"ECON_EARNINGSREPORT","ECON_STOCKMARKET"},C569)))&gt;0,1,0)</f>
        <v>0</v>
      </c>
      <c r="F569" s="1">
        <f>IF(SUMPRODUCT(--ISNUMBER(SEARCH({"ENV_"},C569)))&gt;0,1,0)</f>
        <v>0</v>
      </c>
      <c r="G569" s="1">
        <f>IF(SUMPRODUCT(--ISNUMBER(SEARCH({"DISCRIMINATION","HARASSMENT","HATE_SPEECH","GENDER_VIOLENCE"},C569)))&gt;0,1,0)</f>
        <v>0</v>
      </c>
      <c r="H569" s="1">
        <f>IF(SUMPRODUCT(--ISNUMBER(SEARCH({"LEGALIZE","LEGISLATION","TRIAL"},C569)))&gt;0,1,0)</f>
        <v>0</v>
      </c>
      <c r="I569" s="1">
        <f>IF(SUMPRODUCT(--ISNUMBER(SEARCH({"LEADER"},C569)))&gt;0,1,0)</f>
        <v>0</v>
      </c>
      <c r="J569" t="str">
        <f t="shared" si="32"/>
        <v>2017</v>
      </c>
      <c r="K569" t="str">
        <f t="shared" si="33"/>
        <v>01</v>
      </c>
      <c r="L569" t="str">
        <f t="shared" si="34"/>
        <v>31</v>
      </c>
      <c r="M569" s="2">
        <f t="shared" si="35"/>
        <v>42766.916666666664</v>
      </c>
      <c r="N569" s="1">
        <f>IF(SUMPRODUCT(--ISNUMBER(SEARCH({"nasdaq.com","bloomberg.com","wsj.com","seekingalpha.com","valuewalk.com","reuters.com","forbes.com","marketwatch.com","investopedia.com","businessinsider.com","analystratings.com"},B569)))&gt;0,1,0)</f>
        <v>0</v>
      </c>
      <c r="O569" t="s">
        <v>1302</v>
      </c>
    </row>
    <row r="570" spans="1:15" x14ac:dyDescent="0.35">
      <c r="A570">
        <v>1.48514851485149</v>
      </c>
      <c r="B570" t="s">
        <v>14</v>
      </c>
      <c r="C570" t="s">
        <v>468</v>
      </c>
      <c r="D570">
        <v>20170201170000</v>
      </c>
      <c r="E570" s="1">
        <f>IF(SUMPRODUCT(--ISNUMBER(SEARCH({"ECON_EARNINGSREPORT","ECON_STOCKMARKET"},C570)))&gt;0,1,0)</f>
        <v>1</v>
      </c>
      <c r="F570" s="1">
        <f>IF(SUMPRODUCT(--ISNUMBER(SEARCH({"ENV_"},C570)))&gt;0,1,0)</f>
        <v>0</v>
      </c>
      <c r="G570" s="1">
        <f>IF(SUMPRODUCT(--ISNUMBER(SEARCH({"DISCRIMINATION","HARASSMENT","HATE_SPEECH","GENDER_VIOLENCE"},C570)))&gt;0,1,0)</f>
        <v>0</v>
      </c>
      <c r="H570" s="1">
        <f>IF(SUMPRODUCT(--ISNUMBER(SEARCH({"LEGALIZE","LEGISLATION","TRIAL"},C570)))&gt;0,1,0)</f>
        <v>0</v>
      </c>
      <c r="I570" s="1">
        <f>IF(SUMPRODUCT(--ISNUMBER(SEARCH({"LEADER"},C570)))&gt;0,1,0)</f>
        <v>0</v>
      </c>
      <c r="J570" t="str">
        <f t="shared" si="32"/>
        <v>2017</v>
      </c>
      <c r="K570" t="str">
        <f t="shared" si="33"/>
        <v>02</v>
      </c>
      <c r="L570" t="str">
        <f t="shared" si="34"/>
        <v>01</v>
      </c>
      <c r="M570" s="2">
        <f t="shared" si="35"/>
        <v>42767.708333333336</v>
      </c>
      <c r="N570" s="1">
        <f>IF(SUMPRODUCT(--ISNUMBER(SEARCH({"nasdaq.com","bloomberg.com","wsj.com","seekingalpha.com","valuewalk.com","reuters.com","forbes.com","marketwatch.com","investopedia.com","businessinsider.com","analystratings.com"},B570)))&gt;0,1,0)</f>
        <v>0</v>
      </c>
      <c r="O570" t="s">
        <v>1302</v>
      </c>
    </row>
    <row r="571" spans="1:15" x14ac:dyDescent="0.35">
      <c r="A571">
        <v>2.7911453320500499</v>
      </c>
      <c r="B571" t="s">
        <v>46</v>
      </c>
      <c r="C571" t="s">
        <v>469</v>
      </c>
      <c r="D571">
        <v>20170207054500</v>
      </c>
      <c r="E571" s="1">
        <f>IF(SUMPRODUCT(--ISNUMBER(SEARCH({"ECON_EARNINGSREPORT","ECON_STOCKMARKET"},C571)))&gt;0,1,0)</f>
        <v>0</v>
      </c>
      <c r="F571" s="1">
        <f>IF(SUMPRODUCT(--ISNUMBER(SEARCH({"ENV_"},C571)))&gt;0,1,0)</f>
        <v>0</v>
      </c>
      <c r="G571" s="1">
        <f>IF(SUMPRODUCT(--ISNUMBER(SEARCH({"DISCRIMINATION","HARASSMENT","HATE_SPEECH","GENDER_VIOLENCE"},C571)))&gt;0,1,0)</f>
        <v>0</v>
      </c>
      <c r="H571" s="1">
        <f>IF(SUMPRODUCT(--ISNUMBER(SEARCH({"LEGALIZE","LEGISLATION","TRIAL"},C571)))&gt;0,1,0)</f>
        <v>0</v>
      </c>
      <c r="I571" s="1">
        <f>IF(SUMPRODUCT(--ISNUMBER(SEARCH({"LEADER"},C571)))&gt;0,1,0)</f>
        <v>1</v>
      </c>
      <c r="J571" t="str">
        <f t="shared" si="32"/>
        <v>2017</v>
      </c>
      <c r="K571" t="str">
        <f t="shared" si="33"/>
        <v>02</v>
      </c>
      <c r="L571" t="str">
        <f t="shared" si="34"/>
        <v>07</v>
      </c>
      <c r="M571" s="2">
        <f t="shared" si="35"/>
        <v>42773.239583333336</v>
      </c>
      <c r="N571" s="1">
        <f>IF(SUMPRODUCT(--ISNUMBER(SEARCH({"nasdaq.com","bloomberg.com","wsj.com","seekingalpha.com","valuewalk.com","reuters.com","forbes.com","marketwatch.com","investopedia.com","businessinsider.com","analystratings.com"},B571)))&gt;0,1,0)</f>
        <v>0</v>
      </c>
      <c r="O571" t="s">
        <v>1302</v>
      </c>
    </row>
    <row r="572" spans="1:15" x14ac:dyDescent="0.35">
      <c r="A572">
        <v>3.3301617507136099</v>
      </c>
      <c r="B572" t="s">
        <v>105</v>
      </c>
      <c r="C572" t="s">
        <v>337</v>
      </c>
      <c r="D572">
        <v>20170208011500</v>
      </c>
      <c r="E572" s="1">
        <f>IF(SUMPRODUCT(--ISNUMBER(SEARCH({"ECON_EARNINGSREPORT","ECON_STOCKMARKET"},C572)))&gt;0,1,0)</f>
        <v>0</v>
      </c>
      <c r="F572" s="1">
        <f>IF(SUMPRODUCT(--ISNUMBER(SEARCH({"ENV_"},C572)))&gt;0,1,0)</f>
        <v>0</v>
      </c>
      <c r="G572" s="1">
        <f>IF(SUMPRODUCT(--ISNUMBER(SEARCH({"DISCRIMINATION","HARASSMENT","HATE_SPEECH","GENDER_VIOLENCE"},C572)))&gt;0,1,0)</f>
        <v>0</v>
      </c>
      <c r="H572" s="1">
        <f>IF(SUMPRODUCT(--ISNUMBER(SEARCH({"LEGALIZE","LEGISLATION","TRIAL"},C572)))&gt;0,1,0)</f>
        <v>0</v>
      </c>
      <c r="I572" s="1">
        <f>IF(SUMPRODUCT(--ISNUMBER(SEARCH({"LEADER"},C572)))&gt;0,1,0)</f>
        <v>1</v>
      </c>
      <c r="J572" t="str">
        <f t="shared" si="32"/>
        <v>2017</v>
      </c>
      <c r="K572" t="str">
        <f t="shared" si="33"/>
        <v>02</v>
      </c>
      <c r="L572" t="str">
        <f t="shared" si="34"/>
        <v>08</v>
      </c>
      <c r="M572" s="2">
        <f t="shared" si="35"/>
        <v>42774.052083333336</v>
      </c>
      <c r="N572" s="1">
        <f>IF(SUMPRODUCT(--ISNUMBER(SEARCH({"nasdaq.com","bloomberg.com","wsj.com","seekingalpha.com","valuewalk.com","reuters.com","forbes.com","marketwatch.com","investopedia.com","businessinsider.com","analystratings.com"},B572)))&gt;0,1,0)</f>
        <v>0</v>
      </c>
      <c r="O572" t="s">
        <v>1302</v>
      </c>
    </row>
    <row r="573" spans="1:15" x14ac:dyDescent="0.35">
      <c r="A573">
        <v>1.1111111111111101</v>
      </c>
      <c r="B573" t="s">
        <v>13</v>
      </c>
      <c r="D573">
        <v>20170208003000</v>
      </c>
      <c r="E573" s="1">
        <f>IF(SUMPRODUCT(--ISNUMBER(SEARCH({"ECON_EARNINGSREPORT","ECON_STOCKMARKET"},C573)))&gt;0,1,0)</f>
        <v>0</v>
      </c>
      <c r="F573" s="1">
        <f>IF(SUMPRODUCT(--ISNUMBER(SEARCH({"ENV_"},C573)))&gt;0,1,0)</f>
        <v>0</v>
      </c>
      <c r="G573" s="1">
        <f>IF(SUMPRODUCT(--ISNUMBER(SEARCH({"DISCRIMINATION","HARASSMENT","HATE_SPEECH","GENDER_VIOLENCE"},C573)))&gt;0,1,0)</f>
        <v>0</v>
      </c>
      <c r="H573" s="1">
        <f>IF(SUMPRODUCT(--ISNUMBER(SEARCH({"LEGALIZE","LEGISLATION","TRIAL"},C573)))&gt;0,1,0)</f>
        <v>0</v>
      </c>
      <c r="I573" s="1">
        <f>IF(SUMPRODUCT(--ISNUMBER(SEARCH({"LEADER"},C573)))&gt;0,1,0)</f>
        <v>0</v>
      </c>
      <c r="J573" t="str">
        <f t="shared" si="32"/>
        <v>2017</v>
      </c>
      <c r="K573" t="str">
        <f t="shared" si="33"/>
        <v>02</v>
      </c>
      <c r="L573" t="str">
        <f t="shared" si="34"/>
        <v>08</v>
      </c>
      <c r="M573" s="2">
        <f t="shared" si="35"/>
        <v>42774.020833333336</v>
      </c>
      <c r="N573" s="1">
        <f>IF(SUMPRODUCT(--ISNUMBER(SEARCH({"nasdaq.com","bloomberg.com","wsj.com","seekingalpha.com","valuewalk.com","reuters.com","forbes.com","marketwatch.com","investopedia.com","businessinsider.com","analystratings.com"},B573)))&gt;0,1,0)</f>
        <v>0</v>
      </c>
      <c r="O573" t="s">
        <v>1302</v>
      </c>
    </row>
    <row r="574" spans="1:15" x14ac:dyDescent="0.35">
      <c r="A574">
        <v>1.1351909184726501</v>
      </c>
      <c r="B574" t="s">
        <v>4</v>
      </c>
      <c r="D574">
        <v>20170208003000</v>
      </c>
      <c r="E574" s="1">
        <f>IF(SUMPRODUCT(--ISNUMBER(SEARCH({"ECON_EARNINGSREPORT","ECON_STOCKMARKET"},C574)))&gt;0,1,0)</f>
        <v>0</v>
      </c>
      <c r="F574" s="1">
        <f>IF(SUMPRODUCT(--ISNUMBER(SEARCH({"ENV_"},C574)))&gt;0,1,0)</f>
        <v>0</v>
      </c>
      <c r="G574" s="1">
        <f>IF(SUMPRODUCT(--ISNUMBER(SEARCH({"DISCRIMINATION","HARASSMENT","HATE_SPEECH","GENDER_VIOLENCE"},C574)))&gt;0,1,0)</f>
        <v>0</v>
      </c>
      <c r="H574" s="1">
        <f>IF(SUMPRODUCT(--ISNUMBER(SEARCH({"LEGALIZE","LEGISLATION","TRIAL"},C574)))&gt;0,1,0)</f>
        <v>0</v>
      </c>
      <c r="I574" s="1">
        <f>IF(SUMPRODUCT(--ISNUMBER(SEARCH({"LEADER"},C574)))&gt;0,1,0)</f>
        <v>0</v>
      </c>
      <c r="J574" t="str">
        <f t="shared" si="32"/>
        <v>2017</v>
      </c>
      <c r="K574" t="str">
        <f t="shared" si="33"/>
        <v>02</v>
      </c>
      <c r="L574" t="str">
        <f t="shared" si="34"/>
        <v>08</v>
      </c>
      <c r="M574" s="2">
        <f t="shared" si="35"/>
        <v>42774.020833333336</v>
      </c>
      <c r="N574" s="1">
        <f>IF(SUMPRODUCT(--ISNUMBER(SEARCH({"nasdaq.com","bloomberg.com","wsj.com","seekingalpha.com","valuewalk.com","reuters.com","forbes.com","marketwatch.com","investopedia.com","businessinsider.com","analystratings.com"},B574)))&gt;0,1,0)</f>
        <v>0</v>
      </c>
      <c r="O574" t="s">
        <v>1302</v>
      </c>
    </row>
    <row r="575" spans="1:15" x14ac:dyDescent="0.35">
      <c r="A575">
        <v>0.33112582781456901</v>
      </c>
      <c r="B575" t="s">
        <v>13</v>
      </c>
      <c r="C575" t="s">
        <v>470</v>
      </c>
      <c r="D575">
        <v>20170202001500</v>
      </c>
      <c r="E575" s="1">
        <f>IF(SUMPRODUCT(--ISNUMBER(SEARCH({"ECON_EARNINGSREPORT","ECON_STOCKMARKET"},C575)))&gt;0,1,0)</f>
        <v>1</v>
      </c>
      <c r="F575" s="1">
        <f>IF(SUMPRODUCT(--ISNUMBER(SEARCH({"ENV_"},C575)))&gt;0,1,0)</f>
        <v>0</v>
      </c>
      <c r="G575" s="1">
        <f>IF(SUMPRODUCT(--ISNUMBER(SEARCH({"DISCRIMINATION","HARASSMENT","HATE_SPEECH","GENDER_VIOLENCE"},C575)))&gt;0,1,0)</f>
        <v>0</v>
      </c>
      <c r="H575" s="1">
        <f>IF(SUMPRODUCT(--ISNUMBER(SEARCH({"LEGALIZE","LEGISLATION","TRIAL"},C575)))&gt;0,1,0)</f>
        <v>0</v>
      </c>
      <c r="I575" s="1">
        <f>IF(SUMPRODUCT(--ISNUMBER(SEARCH({"LEADER"},C575)))&gt;0,1,0)</f>
        <v>0</v>
      </c>
      <c r="J575" t="str">
        <f t="shared" si="32"/>
        <v>2017</v>
      </c>
      <c r="K575" t="str">
        <f t="shared" si="33"/>
        <v>02</v>
      </c>
      <c r="L575" t="str">
        <f t="shared" si="34"/>
        <v>02</v>
      </c>
      <c r="M575" s="2">
        <f t="shared" si="35"/>
        <v>42768.010416666664</v>
      </c>
      <c r="N575" s="1">
        <f>IF(SUMPRODUCT(--ISNUMBER(SEARCH({"nasdaq.com","bloomberg.com","wsj.com","seekingalpha.com","valuewalk.com","reuters.com","forbes.com","marketwatch.com","investopedia.com","businessinsider.com","analystratings.com"},B575)))&gt;0,1,0)</f>
        <v>0</v>
      </c>
      <c r="O575" t="s">
        <v>1302</v>
      </c>
    </row>
    <row r="576" spans="1:15" x14ac:dyDescent="0.35">
      <c r="A576">
        <v>0.63795853269537495</v>
      </c>
      <c r="B576" t="s">
        <v>66</v>
      </c>
      <c r="C576" t="s">
        <v>471</v>
      </c>
      <c r="D576">
        <v>20170118134500</v>
      </c>
      <c r="E576" s="1">
        <f>IF(SUMPRODUCT(--ISNUMBER(SEARCH({"ECON_EARNINGSREPORT","ECON_STOCKMARKET"},C576)))&gt;0,1,0)</f>
        <v>1</v>
      </c>
      <c r="F576" s="1">
        <f>IF(SUMPRODUCT(--ISNUMBER(SEARCH({"ENV_"},C576)))&gt;0,1,0)</f>
        <v>0</v>
      </c>
      <c r="G576" s="1">
        <f>IF(SUMPRODUCT(--ISNUMBER(SEARCH({"DISCRIMINATION","HARASSMENT","HATE_SPEECH","GENDER_VIOLENCE"},C576)))&gt;0,1,0)</f>
        <v>0</v>
      </c>
      <c r="H576" s="1">
        <f>IF(SUMPRODUCT(--ISNUMBER(SEARCH({"LEGALIZE","LEGISLATION","TRIAL"},C576)))&gt;0,1,0)</f>
        <v>0</v>
      </c>
      <c r="I576" s="1">
        <f>IF(SUMPRODUCT(--ISNUMBER(SEARCH({"LEADER"},C576)))&gt;0,1,0)</f>
        <v>0</v>
      </c>
      <c r="J576" t="str">
        <f t="shared" si="32"/>
        <v>2017</v>
      </c>
      <c r="K576" t="str">
        <f t="shared" si="33"/>
        <v>01</v>
      </c>
      <c r="L576" t="str">
        <f t="shared" si="34"/>
        <v>18</v>
      </c>
      <c r="M576" s="2">
        <f t="shared" si="35"/>
        <v>42753.572916666664</v>
      </c>
      <c r="N576" s="1">
        <f>IF(SUMPRODUCT(--ISNUMBER(SEARCH({"nasdaq.com","bloomberg.com","wsj.com","seekingalpha.com","valuewalk.com","reuters.com","forbes.com","marketwatch.com","investopedia.com","businessinsider.com","analystratings.com"},B576)))&gt;0,1,0)</f>
        <v>0</v>
      </c>
      <c r="O576" t="s">
        <v>1302</v>
      </c>
    </row>
    <row r="577" spans="1:15" x14ac:dyDescent="0.35">
      <c r="A577">
        <v>2.5</v>
      </c>
      <c r="B577" t="s">
        <v>12</v>
      </c>
      <c r="D577">
        <v>20170207161500</v>
      </c>
      <c r="E577" s="1">
        <f>IF(SUMPRODUCT(--ISNUMBER(SEARCH({"ECON_EARNINGSREPORT","ECON_STOCKMARKET"},C577)))&gt;0,1,0)</f>
        <v>0</v>
      </c>
      <c r="F577" s="1">
        <f>IF(SUMPRODUCT(--ISNUMBER(SEARCH({"ENV_"},C577)))&gt;0,1,0)</f>
        <v>0</v>
      </c>
      <c r="G577" s="1">
        <f>IF(SUMPRODUCT(--ISNUMBER(SEARCH({"DISCRIMINATION","HARASSMENT","HATE_SPEECH","GENDER_VIOLENCE"},C577)))&gt;0,1,0)</f>
        <v>0</v>
      </c>
      <c r="H577" s="1">
        <f>IF(SUMPRODUCT(--ISNUMBER(SEARCH({"LEGALIZE","LEGISLATION","TRIAL"},C577)))&gt;0,1,0)</f>
        <v>0</v>
      </c>
      <c r="I577" s="1">
        <f>IF(SUMPRODUCT(--ISNUMBER(SEARCH({"LEADER"},C577)))&gt;0,1,0)</f>
        <v>0</v>
      </c>
      <c r="J577" t="str">
        <f t="shared" si="32"/>
        <v>2017</v>
      </c>
      <c r="K577" t="str">
        <f t="shared" si="33"/>
        <v>02</v>
      </c>
      <c r="L577" t="str">
        <f t="shared" si="34"/>
        <v>07</v>
      </c>
      <c r="M577" s="2">
        <f t="shared" si="35"/>
        <v>42773.677083333336</v>
      </c>
      <c r="N577" s="1">
        <f>IF(SUMPRODUCT(--ISNUMBER(SEARCH({"nasdaq.com","bloomberg.com","wsj.com","seekingalpha.com","valuewalk.com","reuters.com","forbes.com","marketwatch.com","investopedia.com","businessinsider.com","analystratings.com"},B577)))&gt;0,1,0)</f>
        <v>1</v>
      </c>
      <c r="O577" t="s">
        <v>1302</v>
      </c>
    </row>
    <row r="578" spans="1:15" x14ac:dyDescent="0.35">
      <c r="A578">
        <v>-1.1439466158246001</v>
      </c>
      <c r="B578" t="s">
        <v>12</v>
      </c>
      <c r="D578">
        <v>20170210161500</v>
      </c>
      <c r="E578" s="1">
        <f>IF(SUMPRODUCT(--ISNUMBER(SEARCH({"ECON_EARNINGSREPORT","ECON_STOCKMARKET"},C578)))&gt;0,1,0)</f>
        <v>0</v>
      </c>
      <c r="F578" s="1">
        <f>IF(SUMPRODUCT(--ISNUMBER(SEARCH({"ENV_"},C578)))&gt;0,1,0)</f>
        <v>0</v>
      </c>
      <c r="G578" s="1">
        <f>IF(SUMPRODUCT(--ISNUMBER(SEARCH({"DISCRIMINATION","HARASSMENT","HATE_SPEECH","GENDER_VIOLENCE"},C578)))&gt;0,1,0)</f>
        <v>0</v>
      </c>
      <c r="H578" s="1">
        <f>IF(SUMPRODUCT(--ISNUMBER(SEARCH({"LEGALIZE","LEGISLATION","TRIAL"},C578)))&gt;0,1,0)</f>
        <v>0</v>
      </c>
      <c r="I578" s="1">
        <f>IF(SUMPRODUCT(--ISNUMBER(SEARCH({"LEADER"},C578)))&gt;0,1,0)</f>
        <v>0</v>
      </c>
      <c r="J578" t="str">
        <f t="shared" si="32"/>
        <v>2017</v>
      </c>
      <c r="K578" t="str">
        <f t="shared" si="33"/>
        <v>02</v>
      </c>
      <c r="L578" t="str">
        <f t="shared" si="34"/>
        <v>10</v>
      </c>
      <c r="M578" s="2">
        <f t="shared" si="35"/>
        <v>42776.677083333336</v>
      </c>
      <c r="N578" s="1">
        <f>IF(SUMPRODUCT(--ISNUMBER(SEARCH({"nasdaq.com","bloomberg.com","wsj.com","seekingalpha.com","valuewalk.com","reuters.com","forbes.com","marketwatch.com","investopedia.com","businessinsider.com","analystratings.com"},B578)))&gt;0,1,0)</f>
        <v>1</v>
      </c>
      <c r="O578" t="s">
        <v>1302</v>
      </c>
    </row>
    <row r="579" spans="1:15" x14ac:dyDescent="0.35">
      <c r="A579">
        <v>1.1351909184726501</v>
      </c>
      <c r="B579" t="s">
        <v>125</v>
      </c>
      <c r="D579">
        <v>20170209173000</v>
      </c>
      <c r="E579" s="1">
        <f>IF(SUMPRODUCT(--ISNUMBER(SEARCH({"ECON_EARNINGSREPORT","ECON_STOCKMARKET"},C579)))&gt;0,1,0)</f>
        <v>0</v>
      </c>
      <c r="F579" s="1">
        <f>IF(SUMPRODUCT(--ISNUMBER(SEARCH({"ENV_"},C579)))&gt;0,1,0)</f>
        <v>0</v>
      </c>
      <c r="G579" s="1">
        <f>IF(SUMPRODUCT(--ISNUMBER(SEARCH({"DISCRIMINATION","HARASSMENT","HATE_SPEECH","GENDER_VIOLENCE"},C579)))&gt;0,1,0)</f>
        <v>0</v>
      </c>
      <c r="H579" s="1">
        <f>IF(SUMPRODUCT(--ISNUMBER(SEARCH({"LEGALIZE","LEGISLATION","TRIAL"},C579)))&gt;0,1,0)</f>
        <v>0</v>
      </c>
      <c r="I579" s="1">
        <f>IF(SUMPRODUCT(--ISNUMBER(SEARCH({"LEADER"},C579)))&gt;0,1,0)</f>
        <v>0</v>
      </c>
      <c r="J579" t="str">
        <f t="shared" ref="J579:J642" si="36">LEFT(D579,4)</f>
        <v>2017</v>
      </c>
      <c r="K579" t="str">
        <f t="shared" ref="K579:K642" si="37">MID(D579,5,2)</f>
        <v>02</v>
      </c>
      <c r="L579" t="str">
        <f t="shared" ref="L579:L642" si="38">MID(D579,7,2)</f>
        <v>09</v>
      </c>
      <c r="M579" s="2">
        <f t="shared" ref="M579:M642" si="39">DATE(LEFT(D579,4),MID(D579,5,2),MID(D579,7,2))+TIME(MID(D579,9,2),MID(D579,11,2),RIGHT(D579,2))</f>
        <v>42775.729166666664</v>
      </c>
      <c r="N579" s="1">
        <f>IF(SUMPRODUCT(--ISNUMBER(SEARCH({"nasdaq.com","bloomberg.com","wsj.com","seekingalpha.com","valuewalk.com","reuters.com","forbes.com","marketwatch.com","investopedia.com","businessinsider.com","analystratings.com"},B579)))&gt;0,1,0)</f>
        <v>0</v>
      </c>
      <c r="O579" t="s">
        <v>1302</v>
      </c>
    </row>
    <row r="580" spans="1:15" x14ac:dyDescent="0.35">
      <c r="A580">
        <v>-0.25542784163473797</v>
      </c>
      <c r="B580" t="s">
        <v>13</v>
      </c>
      <c r="D580">
        <v>20170131020000</v>
      </c>
      <c r="E580" s="1">
        <f>IF(SUMPRODUCT(--ISNUMBER(SEARCH({"ECON_EARNINGSREPORT","ECON_STOCKMARKET"},C580)))&gt;0,1,0)</f>
        <v>0</v>
      </c>
      <c r="F580" s="1">
        <f>IF(SUMPRODUCT(--ISNUMBER(SEARCH({"ENV_"},C580)))&gt;0,1,0)</f>
        <v>0</v>
      </c>
      <c r="G580" s="1">
        <f>IF(SUMPRODUCT(--ISNUMBER(SEARCH({"DISCRIMINATION","HARASSMENT","HATE_SPEECH","GENDER_VIOLENCE"},C580)))&gt;0,1,0)</f>
        <v>0</v>
      </c>
      <c r="H580" s="1">
        <f>IF(SUMPRODUCT(--ISNUMBER(SEARCH({"LEGALIZE","LEGISLATION","TRIAL"},C580)))&gt;0,1,0)</f>
        <v>0</v>
      </c>
      <c r="I580" s="1">
        <f>IF(SUMPRODUCT(--ISNUMBER(SEARCH({"LEADER"},C580)))&gt;0,1,0)</f>
        <v>0</v>
      </c>
      <c r="J580" t="str">
        <f t="shared" si="36"/>
        <v>2017</v>
      </c>
      <c r="K580" t="str">
        <f t="shared" si="37"/>
        <v>01</v>
      </c>
      <c r="L580" t="str">
        <f t="shared" si="38"/>
        <v>31</v>
      </c>
      <c r="M580" s="2">
        <f t="shared" si="39"/>
        <v>42766.083333333336</v>
      </c>
      <c r="N580" s="1">
        <f>IF(SUMPRODUCT(--ISNUMBER(SEARCH({"nasdaq.com","bloomberg.com","wsj.com","seekingalpha.com","valuewalk.com","reuters.com","forbes.com","marketwatch.com","investopedia.com","businessinsider.com","analystratings.com"},B580)))&gt;0,1,0)</f>
        <v>0</v>
      </c>
      <c r="O580" t="s">
        <v>1302</v>
      </c>
    </row>
    <row r="581" spans="1:15" x14ac:dyDescent="0.35">
      <c r="A581">
        <v>-0.76335877862595403</v>
      </c>
      <c r="B581" t="s">
        <v>14</v>
      </c>
      <c r="C581" t="s">
        <v>472</v>
      </c>
      <c r="D581">
        <v>20170131223000</v>
      </c>
      <c r="E581" s="1">
        <f>IF(SUMPRODUCT(--ISNUMBER(SEARCH({"ECON_EARNINGSREPORT","ECON_STOCKMARKET"},C581)))&gt;0,1,0)</f>
        <v>0</v>
      </c>
      <c r="F581" s="1">
        <f>IF(SUMPRODUCT(--ISNUMBER(SEARCH({"ENV_"},C581)))&gt;0,1,0)</f>
        <v>0</v>
      </c>
      <c r="G581" s="1">
        <f>IF(SUMPRODUCT(--ISNUMBER(SEARCH({"DISCRIMINATION","HARASSMENT","HATE_SPEECH","GENDER_VIOLENCE"},C581)))&gt;0,1,0)</f>
        <v>0</v>
      </c>
      <c r="H581" s="1">
        <f>IF(SUMPRODUCT(--ISNUMBER(SEARCH({"LEGALIZE","LEGISLATION","TRIAL"},C581)))&gt;0,1,0)</f>
        <v>0</v>
      </c>
      <c r="I581" s="1">
        <f>IF(SUMPRODUCT(--ISNUMBER(SEARCH({"LEADER"},C581)))&gt;0,1,0)</f>
        <v>0</v>
      </c>
      <c r="J581" t="str">
        <f t="shared" si="36"/>
        <v>2017</v>
      </c>
      <c r="K581" t="str">
        <f t="shared" si="37"/>
        <v>01</v>
      </c>
      <c r="L581" t="str">
        <f t="shared" si="38"/>
        <v>31</v>
      </c>
      <c r="M581" s="2">
        <f t="shared" si="39"/>
        <v>42766.9375</v>
      </c>
      <c r="N581" s="1">
        <f>IF(SUMPRODUCT(--ISNUMBER(SEARCH({"nasdaq.com","bloomberg.com","wsj.com","seekingalpha.com","valuewalk.com","reuters.com","forbes.com","marketwatch.com","investopedia.com","businessinsider.com","analystratings.com"},B581)))&gt;0,1,0)</f>
        <v>0</v>
      </c>
      <c r="O581" t="s">
        <v>1302</v>
      </c>
    </row>
    <row r="582" spans="1:15" x14ac:dyDescent="0.35">
      <c r="A582">
        <v>1.39442231075697</v>
      </c>
      <c r="B582" t="s">
        <v>73</v>
      </c>
      <c r="D582">
        <v>20170131230000</v>
      </c>
      <c r="E582" s="1">
        <f>IF(SUMPRODUCT(--ISNUMBER(SEARCH({"ECON_EARNINGSREPORT","ECON_STOCKMARKET"},C582)))&gt;0,1,0)</f>
        <v>0</v>
      </c>
      <c r="F582" s="1">
        <f>IF(SUMPRODUCT(--ISNUMBER(SEARCH({"ENV_"},C582)))&gt;0,1,0)</f>
        <v>0</v>
      </c>
      <c r="G582" s="1">
        <f>IF(SUMPRODUCT(--ISNUMBER(SEARCH({"DISCRIMINATION","HARASSMENT","HATE_SPEECH","GENDER_VIOLENCE"},C582)))&gt;0,1,0)</f>
        <v>0</v>
      </c>
      <c r="H582" s="1">
        <f>IF(SUMPRODUCT(--ISNUMBER(SEARCH({"LEGALIZE","LEGISLATION","TRIAL"},C582)))&gt;0,1,0)</f>
        <v>0</v>
      </c>
      <c r="I582" s="1">
        <f>IF(SUMPRODUCT(--ISNUMBER(SEARCH({"LEADER"},C582)))&gt;0,1,0)</f>
        <v>0</v>
      </c>
      <c r="J582" t="str">
        <f t="shared" si="36"/>
        <v>2017</v>
      </c>
      <c r="K582" t="str">
        <f t="shared" si="37"/>
        <v>01</v>
      </c>
      <c r="L582" t="str">
        <f t="shared" si="38"/>
        <v>31</v>
      </c>
      <c r="M582" s="2">
        <f t="shared" si="39"/>
        <v>42766.958333333336</v>
      </c>
      <c r="N582" s="1">
        <f>IF(SUMPRODUCT(--ISNUMBER(SEARCH({"nasdaq.com","bloomberg.com","wsj.com","seekingalpha.com","valuewalk.com","reuters.com","forbes.com","marketwatch.com","investopedia.com","businessinsider.com","analystratings.com"},B582)))&gt;0,1,0)</f>
        <v>0</v>
      </c>
      <c r="O582" t="s">
        <v>1302</v>
      </c>
    </row>
    <row r="583" spans="1:15" x14ac:dyDescent="0.35">
      <c r="A583">
        <v>-0.266666666666666</v>
      </c>
      <c r="B583" t="s">
        <v>44</v>
      </c>
      <c r="C583" t="s">
        <v>473</v>
      </c>
      <c r="D583">
        <v>20170131230000</v>
      </c>
      <c r="E583" s="1">
        <f>IF(SUMPRODUCT(--ISNUMBER(SEARCH({"ECON_EARNINGSREPORT","ECON_STOCKMARKET"},C583)))&gt;0,1,0)</f>
        <v>0</v>
      </c>
      <c r="F583" s="1">
        <f>IF(SUMPRODUCT(--ISNUMBER(SEARCH({"ENV_"},C583)))&gt;0,1,0)</f>
        <v>0</v>
      </c>
      <c r="G583" s="1">
        <f>IF(SUMPRODUCT(--ISNUMBER(SEARCH({"DISCRIMINATION","HARASSMENT","HATE_SPEECH","GENDER_VIOLENCE"},C583)))&gt;0,1,0)</f>
        <v>0</v>
      </c>
      <c r="H583" s="1">
        <f>IF(SUMPRODUCT(--ISNUMBER(SEARCH({"LEGALIZE","LEGISLATION","TRIAL"},C583)))&gt;0,1,0)</f>
        <v>0</v>
      </c>
      <c r="I583" s="1">
        <f>IF(SUMPRODUCT(--ISNUMBER(SEARCH({"LEADER"},C583)))&gt;0,1,0)</f>
        <v>0</v>
      </c>
      <c r="J583" t="str">
        <f t="shared" si="36"/>
        <v>2017</v>
      </c>
      <c r="K583" t="str">
        <f t="shared" si="37"/>
        <v>01</v>
      </c>
      <c r="L583" t="str">
        <f t="shared" si="38"/>
        <v>31</v>
      </c>
      <c r="M583" s="2">
        <f t="shared" si="39"/>
        <v>42766.958333333336</v>
      </c>
      <c r="N583" s="1">
        <f>IF(SUMPRODUCT(--ISNUMBER(SEARCH({"nasdaq.com","bloomberg.com","wsj.com","seekingalpha.com","valuewalk.com","reuters.com","forbes.com","marketwatch.com","investopedia.com","businessinsider.com","analystratings.com"},B583)))&gt;0,1,0)</f>
        <v>0</v>
      </c>
      <c r="O583" t="s">
        <v>1302</v>
      </c>
    </row>
    <row r="584" spans="1:15" x14ac:dyDescent="0.35">
      <c r="A584">
        <v>2.8216704288939098</v>
      </c>
      <c r="B584" t="s">
        <v>51</v>
      </c>
      <c r="C584" t="s">
        <v>474</v>
      </c>
      <c r="D584">
        <v>20161212144500</v>
      </c>
      <c r="E584" s="1">
        <f>IF(SUMPRODUCT(--ISNUMBER(SEARCH({"ECON_EARNINGSREPORT","ECON_STOCKMARKET"},C584)))&gt;0,1,0)</f>
        <v>0</v>
      </c>
      <c r="F584" s="1">
        <f>IF(SUMPRODUCT(--ISNUMBER(SEARCH({"ENV_"},C584)))&gt;0,1,0)</f>
        <v>0</v>
      </c>
      <c r="G584" s="1">
        <f>IF(SUMPRODUCT(--ISNUMBER(SEARCH({"DISCRIMINATION","HARASSMENT","HATE_SPEECH","GENDER_VIOLENCE"},C584)))&gt;0,1,0)</f>
        <v>0</v>
      </c>
      <c r="H584" s="1">
        <f>IF(SUMPRODUCT(--ISNUMBER(SEARCH({"LEGALIZE","LEGISLATION","TRIAL"},C584)))&gt;0,1,0)</f>
        <v>0</v>
      </c>
      <c r="I584" s="1">
        <f>IF(SUMPRODUCT(--ISNUMBER(SEARCH({"LEADER"},C584)))&gt;0,1,0)</f>
        <v>0</v>
      </c>
      <c r="J584" t="str">
        <f t="shared" si="36"/>
        <v>2016</v>
      </c>
      <c r="K584" t="str">
        <f t="shared" si="37"/>
        <v>12</v>
      </c>
      <c r="L584" t="str">
        <f t="shared" si="38"/>
        <v>12</v>
      </c>
      <c r="M584" s="2">
        <f t="shared" si="39"/>
        <v>42716.614583333336</v>
      </c>
      <c r="N584" s="1">
        <f>IF(SUMPRODUCT(--ISNUMBER(SEARCH({"nasdaq.com","bloomberg.com","wsj.com","seekingalpha.com","valuewalk.com","reuters.com","forbes.com","marketwatch.com","investopedia.com","businessinsider.com","analystratings.com"},B584)))&gt;0,1,0)</f>
        <v>1</v>
      </c>
      <c r="O584" t="s">
        <v>1302</v>
      </c>
    </row>
    <row r="585" spans="1:15" x14ac:dyDescent="0.35">
      <c r="A585">
        <v>0</v>
      </c>
      <c r="B585" t="s">
        <v>62</v>
      </c>
      <c r="C585" t="s">
        <v>451</v>
      </c>
      <c r="D585">
        <v>20170202150000</v>
      </c>
      <c r="E585" s="1">
        <f>IF(SUMPRODUCT(--ISNUMBER(SEARCH({"ECON_EARNINGSREPORT","ECON_STOCKMARKET"},C585)))&gt;0,1,0)</f>
        <v>1</v>
      </c>
      <c r="F585" s="1">
        <f>IF(SUMPRODUCT(--ISNUMBER(SEARCH({"ENV_"},C585)))&gt;0,1,0)</f>
        <v>0</v>
      </c>
      <c r="G585" s="1">
        <f>IF(SUMPRODUCT(--ISNUMBER(SEARCH({"DISCRIMINATION","HARASSMENT","HATE_SPEECH","GENDER_VIOLENCE"},C585)))&gt;0,1,0)</f>
        <v>0</v>
      </c>
      <c r="H585" s="1">
        <f>IF(SUMPRODUCT(--ISNUMBER(SEARCH({"LEGALIZE","LEGISLATION","TRIAL"},C585)))&gt;0,1,0)</f>
        <v>0</v>
      </c>
      <c r="I585" s="1">
        <f>IF(SUMPRODUCT(--ISNUMBER(SEARCH({"LEADER"},C585)))&gt;0,1,0)</f>
        <v>0</v>
      </c>
      <c r="J585" t="str">
        <f t="shared" si="36"/>
        <v>2017</v>
      </c>
      <c r="K585" t="str">
        <f t="shared" si="37"/>
        <v>02</v>
      </c>
      <c r="L585" t="str">
        <f t="shared" si="38"/>
        <v>02</v>
      </c>
      <c r="M585" s="2">
        <f t="shared" si="39"/>
        <v>42768.625</v>
      </c>
      <c r="N585" s="1">
        <f>IF(SUMPRODUCT(--ISNUMBER(SEARCH({"nasdaq.com","bloomberg.com","wsj.com","seekingalpha.com","valuewalk.com","reuters.com","forbes.com","marketwatch.com","investopedia.com","businessinsider.com","analystratings.com"},B585)))&gt;0,1,0)</f>
        <v>1</v>
      </c>
      <c r="O585" t="s">
        <v>1302</v>
      </c>
    </row>
    <row r="586" spans="1:15" x14ac:dyDescent="0.35">
      <c r="A586">
        <v>0</v>
      </c>
      <c r="B586" t="s">
        <v>246</v>
      </c>
      <c r="D586">
        <v>20170201080000</v>
      </c>
      <c r="E586" s="1">
        <f>IF(SUMPRODUCT(--ISNUMBER(SEARCH({"ECON_EARNINGSREPORT","ECON_STOCKMARKET"},C586)))&gt;0,1,0)</f>
        <v>0</v>
      </c>
      <c r="F586" s="1">
        <f>IF(SUMPRODUCT(--ISNUMBER(SEARCH({"ENV_"},C586)))&gt;0,1,0)</f>
        <v>0</v>
      </c>
      <c r="G586" s="1">
        <f>IF(SUMPRODUCT(--ISNUMBER(SEARCH({"DISCRIMINATION","HARASSMENT","HATE_SPEECH","GENDER_VIOLENCE"},C586)))&gt;0,1,0)</f>
        <v>0</v>
      </c>
      <c r="H586" s="1">
        <f>IF(SUMPRODUCT(--ISNUMBER(SEARCH({"LEGALIZE","LEGISLATION","TRIAL"},C586)))&gt;0,1,0)</f>
        <v>0</v>
      </c>
      <c r="I586" s="1">
        <f>IF(SUMPRODUCT(--ISNUMBER(SEARCH({"LEADER"},C586)))&gt;0,1,0)</f>
        <v>0</v>
      </c>
      <c r="J586" t="str">
        <f t="shared" si="36"/>
        <v>2017</v>
      </c>
      <c r="K586" t="str">
        <f t="shared" si="37"/>
        <v>02</v>
      </c>
      <c r="L586" t="str">
        <f t="shared" si="38"/>
        <v>01</v>
      </c>
      <c r="M586" s="2">
        <f t="shared" si="39"/>
        <v>42767.333333333336</v>
      </c>
      <c r="N586" s="1">
        <f>IF(SUMPRODUCT(--ISNUMBER(SEARCH({"nasdaq.com","bloomberg.com","wsj.com","seekingalpha.com","valuewalk.com","reuters.com","forbes.com","marketwatch.com","investopedia.com","businessinsider.com","analystratings.com"},B586)))&gt;0,1,0)</f>
        <v>0</v>
      </c>
      <c r="O586" t="s">
        <v>1302</v>
      </c>
    </row>
    <row r="587" spans="1:15" x14ac:dyDescent="0.35">
      <c r="A587">
        <v>1.9830028328611899</v>
      </c>
      <c r="B587" t="s">
        <v>48</v>
      </c>
      <c r="D587">
        <v>20170201093000</v>
      </c>
      <c r="E587" s="1">
        <f>IF(SUMPRODUCT(--ISNUMBER(SEARCH({"ECON_EARNINGSREPORT","ECON_STOCKMARKET"},C587)))&gt;0,1,0)</f>
        <v>0</v>
      </c>
      <c r="F587" s="1">
        <f>IF(SUMPRODUCT(--ISNUMBER(SEARCH({"ENV_"},C587)))&gt;0,1,0)</f>
        <v>0</v>
      </c>
      <c r="G587" s="1">
        <f>IF(SUMPRODUCT(--ISNUMBER(SEARCH({"DISCRIMINATION","HARASSMENT","HATE_SPEECH","GENDER_VIOLENCE"},C587)))&gt;0,1,0)</f>
        <v>0</v>
      </c>
      <c r="H587" s="1">
        <f>IF(SUMPRODUCT(--ISNUMBER(SEARCH({"LEGALIZE","LEGISLATION","TRIAL"},C587)))&gt;0,1,0)</f>
        <v>0</v>
      </c>
      <c r="I587" s="1">
        <f>IF(SUMPRODUCT(--ISNUMBER(SEARCH({"LEADER"},C587)))&gt;0,1,0)</f>
        <v>0</v>
      </c>
      <c r="J587" t="str">
        <f t="shared" si="36"/>
        <v>2017</v>
      </c>
      <c r="K587" t="str">
        <f t="shared" si="37"/>
        <v>02</v>
      </c>
      <c r="L587" t="str">
        <f t="shared" si="38"/>
        <v>01</v>
      </c>
      <c r="M587" s="2">
        <f t="shared" si="39"/>
        <v>42767.395833333336</v>
      </c>
      <c r="N587" s="1">
        <f>IF(SUMPRODUCT(--ISNUMBER(SEARCH({"nasdaq.com","bloomberg.com","wsj.com","seekingalpha.com","valuewalk.com","reuters.com","forbes.com","marketwatch.com","investopedia.com","businessinsider.com","analystratings.com"},B587)))&gt;0,1,0)</f>
        <v>1</v>
      </c>
      <c r="O587" t="s">
        <v>1302</v>
      </c>
    </row>
    <row r="588" spans="1:15" x14ac:dyDescent="0.35">
      <c r="A588">
        <v>0.81433224755700295</v>
      </c>
      <c r="B588" t="s">
        <v>13</v>
      </c>
      <c r="D588">
        <v>20170118021500</v>
      </c>
      <c r="E588" s="1">
        <f>IF(SUMPRODUCT(--ISNUMBER(SEARCH({"ECON_EARNINGSREPORT","ECON_STOCKMARKET"},C588)))&gt;0,1,0)</f>
        <v>0</v>
      </c>
      <c r="F588" s="1">
        <f>IF(SUMPRODUCT(--ISNUMBER(SEARCH({"ENV_"},C588)))&gt;0,1,0)</f>
        <v>0</v>
      </c>
      <c r="G588" s="1">
        <f>IF(SUMPRODUCT(--ISNUMBER(SEARCH({"DISCRIMINATION","HARASSMENT","HATE_SPEECH","GENDER_VIOLENCE"},C588)))&gt;0,1,0)</f>
        <v>0</v>
      </c>
      <c r="H588" s="1">
        <f>IF(SUMPRODUCT(--ISNUMBER(SEARCH({"LEGALIZE","LEGISLATION","TRIAL"},C588)))&gt;0,1,0)</f>
        <v>0</v>
      </c>
      <c r="I588" s="1">
        <f>IF(SUMPRODUCT(--ISNUMBER(SEARCH({"LEADER"},C588)))&gt;0,1,0)</f>
        <v>0</v>
      </c>
      <c r="J588" t="str">
        <f t="shared" si="36"/>
        <v>2017</v>
      </c>
      <c r="K588" t="str">
        <f t="shared" si="37"/>
        <v>01</v>
      </c>
      <c r="L588" t="str">
        <f t="shared" si="38"/>
        <v>18</v>
      </c>
      <c r="M588" s="2">
        <f t="shared" si="39"/>
        <v>42753.09375</v>
      </c>
      <c r="N588" s="1">
        <f>IF(SUMPRODUCT(--ISNUMBER(SEARCH({"nasdaq.com","bloomberg.com","wsj.com","seekingalpha.com","valuewalk.com","reuters.com","forbes.com","marketwatch.com","investopedia.com","businessinsider.com","analystratings.com"},B588)))&gt;0,1,0)</f>
        <v>0</v>
      </c>
      <c r="O588" t="s">
        <v>1302</v>
      </c>
    </row>
    <row r="589" spans="1:15" x14ac:dyDescent="0.35">
      <c r="A589">
        <v>1.1351909184726501</v>
      </c>
      <c r="B589" t="s">
        <v>125</v>
      </c>
      <c r="D589">
        <v>20170208001500</v>
      </c>
      <c r="E589" s="1">
        <f>IF(SUMPRODUCT(--ISNUMBER(SEARCH({"ECON_EARNINGSREPORT","ECON_STOCKMARKET"},C589)))&gt;0,1,0)</f>
        <v>0</v>
      </c>
      <c r="F589" s="1">
        <f>IF(SUMPRODUCT(--ISNUMBER(SEARCH({"ENV_"},C589)))&gt;0,1,0)</f>
        <v>0</v>
      </c>
      <c r="G589" s="1">
        <f>IF(SUMPRODUCT(--ISNUMBER(SEARCH({"DISCRIMINATION","HARASSMENT","HATE_SPEECH","GENDER_VIOLENCE"},C589)))&gt;0,1,0)</f>
        <v>0</v>
      </c>
      <c r="H589" s="1">
        <f>IF(SUMPRODUCT(--ISNUMBER(SEARCH({"LEGALIZE","LEGISLATION","TRIAL"},C589)))&gt;0,1,0)</f>
        <v>0</v>
      </c>
      <c r="I589" s="1">
        <f>IF(SUMPRODUCT(--ISNUMBER(SEARCH({"LEADER"},C589)))&gt;0,1,0)</f>
        <v>0</v>
      </c>
      <c r="J589" t="str">
        <f t="shared" si="36"/>
        <v>2017</v>
      </c>
      <c r="K589" t="str">
        <f t="shared" si="37"/>
        <v>02</v>
      </c>
      <c r="L589" t="str">
        <f t="shared" si="38"/>
        <v>08</v>
      </c>
      <c r="M589" s="2">
        <f t="shared" si="39"/>
        <v>42774.010416666664</v>
      </c>
      <c r="N589" s="1">
        <f>IF(SUMPRODUCT(--ISNUMBER(SEARCH({"nasdaq.com","bloomberg.com","wsj.com","seekingalpha.com","valuewalk.com","reuters.com","forbes.com","marketwatch.com","investopedia.com","businessinsider.com","analystratings.com"},B589)))&gt;0,1,0)</f>
        <v>0</v>
      </c>
      <c r="O589" t="s">
        <v>1302</v>
      </c>
    </row>
    <row r="590" spans="1:15" x14ac:dyDescent="0.35">
      <c r="A590">
        <v>0.70028011204481799</v>
      </c>
      <c r="B590" t="s">
        <v>12</v>
      </c>
      <c r="C590" t="s">
        <v>475</v>
      </c>
      <c r="D590">
        <v>20170210211500</v>
      </c>
      <c r="E590" s="1">
        <f>IF(SUMPRODUCT(--ISNUMBER(SEARCH({"ECON_EARNINGSREPORT","ECON_STOCKMARKET"},C590)))&gt;0,1,0)</f>
        <v>1</v>
      </c>
      <c r="F590" s="1">
        <f>IF(SUMPRODUCT(--ISNUMBER(SEARCH({"ENV_"},C590)))&gt;0,1,0)</f>
        <v>0</v>
      </c>
      <c r="G590" s="1">
        <f>IF(SUMPRODUCT(--ISNUMBER(SEARCH({"DISCRIMINATION","HARASSMENT","HATE_SPEECH","GENDER_VIOLENCE"},C590)))&gt;0,1,0)</f>
        <v>0</v>
      </c>
      <c r="H590" s="1">
        <f>IF(SUMPRODUCT(--ISNUMBER(SEARCH({"LEGALIZE","LEGISLATION","TRIAL"},C590)))&gt;0,1,0)</f>
        <v>0</v>
      </c>
      <c r="I590" s="1">
        <f>IF(SUMPRODUCT(--ISNUMBER(SEARCH({"LEADER"},C590)))&gt;0,1,0)</f>
        <v>0</v>
      </c>
      <c r="J590" t="str">
        <f t="shared" si="36"/>
        <v>2017</v>
      </c>
      <c r="K590" t="str">
        <f t="shared" si="37"/>
        <v>02</v>
      </c>
      <c r="L590" t="str">
        <f t="shared" si="38"/>
        <v>10</v>
      </c>
      <c r="M590" s="2">
        <f t="shared" si="39"/>
        <v>42776.885416666664</v>
      </c>
      <c r="N590" s="1">
        <f>IF(SUMPRODUCT(--ISNUMBER(SEARCH({"nasdaq.com","bloomberg.com","wsj.com","seekingalpha.com","valuewalk.com","reuters.com","forbes.com","marketwatch.com","investopedia.com","businessinsider.com","analystratings.com"},B590)))&gt;0,1,0)</f>
        <v>1</v>
      </c>
      <c r="O590" t="s">
        <v>1302</v>
      </c>
    </row>
    <row r="591" spans="1:15" x14ac:dyDescent="0.35">
      <c r="A591">
        <v>1.13636363636364</v>
      </c>
      <c r="B591" t="s">
        <v>14</v>
      </c>
      <c r="C591" t="s">
        <v>476</v>
      </c>
      <c r="D591">
        <v>20170207001500</v>
      </c>
      <c r="E591" s="1">
        <f>IF(SUMPRODUCT(--ISNUMBER(SEARCH({"ECON_EARNINGSREPORT","ECON_STOCKMARKET"},C591)))&gt;0,1,0)</f>
        <v>1</v>
      </c>
      <c r="F591" s="1">
        <f>IF(SUMPRODUCT(--ISNUMBER(SEARCH({"ENV_"},C591)))&gt;0,1,0)</f>
        <v>1</v>
      </c>
      <c r="G591" s="1">
        <f>IF(SUMPRODUCT(--ISNUMBER(SEARCH({"DISCRIMINATION","HARASSMENT","HATE_SPEECH","GENDER_VIOLENCE"},C591)))&gt;0,1,0)</f>
        <v>0</v>
      </c>
      <c r="H591" s="1">
        <f>IF(SUMPRODUCT(--ISNUMBER(SEARCH({"LEGALIZE","LEGISLATION","TRIAL"},C591)))&gt;0,1,0)</f>
        <v>1</v>
      </c>
      <c r="I591" s="1">
        <f>IF(SUMPRODUCT(--ISNUMBER(SEARCH({"LEADER"},C591)))&gt;0,1,0)</f>
        <v>0</v>
      </c>
      <c r="J591" t="str">
        <f t="shared" si="36"/>
        <v>2017</v>
      </c>
      <c r="K591" t="str">
        <f t="shared" si="37"/>
        <v>02</v>
      </c>
      <c r="L591" t="str">
        <f t="shared" si="38"/>
        <v>07</v>
      </c>
      <c r="M591" s="2">
        <f t="shared" si="39"/>
        <v>42773.010416666664</v>
      </c>
      <c r="N591" s="1">
        <f>IF(SUMPRODUCT(--ISNUMBER(SEARCH({"nasdaq.com","bloomberg.com","wsj.com","seekingalpha.com","valuewalk.com","reuters.com","forbes.com","marketwatch.com","investopedia.com","businessinsider.com","analystratings.com"},B591)))&gt;0,1,0)</f>
        <v>0</v>
      </c>
      <c r="O591" t="s">
        <v>1302</v>
      </c>
    </row>
    <row r="592" spans="1:15" x14ac:dyDescent="0.35">
      <c r="A592">
        <v>-2.47252747252747</v>
      </c>
      <c r="B592" t="s">
        <v>477</v>
      </c>
      <c r="C592" t="s">
        <v>478</v>
      </c>
      <c r="D592">
        <v>20170208014500</v>
      </c>
      <c r="E592" s="1">
        <f>IF(SUMPRODUCT(--ISNUMBER(SEARCH({"ECON_EARNINGSREPORT","ECON_STOCKMARKET"},C592)))&gt;0,1,0)</f>
        <v>0</v>
      </c>
      <c r="F592" s="1">
        <f>IF(SUMPRODUCT(--ISNUMBER(SEARCH({"ENV_"},C592)))&gt;0,1,0)</f>
        <v>0</v>
      </c>
      <c r="G592" s="1">
        <f>IF(SUMPRODUCT(--ISNUMBER(SEARCH({"DISCRIMINATION","HARASSMENT","HATE_SPEECH","GENDER_VIOLENCE"},C592)))&gt;0,1,0)</f>
        <v>0</v>
      </c>
      <c r="H592" s="1">
        <f>IF(SUMPRODUCT(--ISNUMBER(SEARCH({"LEGALIZE","LEGISLATION","TRIAL"},C592)))&gt;0,1,0)</f>
        <v>1</v>
      </c>
      <c r="I592" s="1">
        <f>IF(SUMPRODUCT(--ISNUMBER(SEARCH({"LEADER"},C592)))&gt;0,1,0)</f>
        <v>0</v>
      </c>
      <c r="J592" t="str">
        <f t="shared" si="36"/>
        <v>2017</v>
      </c>
      <c r="K592" t="str">
        <f t="shared" si="37"/>
        <v>02</v>
      </c>
      <c r="L592" t="str">
        <f t="shared" si="38"/>
        <v>08</v>
      </c>
      <c r="M592" s="2">
        <f t="shared" si="39"/>
        <v>42774.072916666664</v>
      </c>
      <c r="N592" s="1">
        <f>IF(SUMPRODUCT(--ISNUMBER(SEARCH({"nasdaq.com","bloomberg.com","wsj.com","seekingalpha.com","valuewalk.com","reuters.com","forbes.com","marketwatch.com","investopedia.com","businessinsider.com","analystratings.com"},B592)))&gt;0,1,0)</f>
        <v>0</v>
      </c>
      <c r="O592" t="s">
        <v>1302</v>
      </c>
    </row>
    <row r="593" spans="1:15" x14ac:dyDescent="0.35">
      <c r="A593">
        <v>-1.0536398467432999</v>
      </c>
      <c r="B593" t="s">
        <v>13</v>
      </c>
      <c r="D593">
        <v>20170210160000</v>
      </c>
      <c r="E593" s="1">
        <f>IF(SUMPRODUCT(--ISNUMBER(SEARCH({"ECON_EARNINGSREPORT","ECON_STOCKMARKET"},C593)))&gt;0,1,0)</f>
        <v>0</v>
      </c>
      <c r="F593" s="1">
        <f>IF(SUMPRODUCT(--ISNUMBER(SEARCH({"ENV_"},C593)))&gt;0,1,0)</f>
        <v>0</v>
      </c>
      <c r="G593" s="1">
        <f>IF(SUMPRODUCT(--ISNUMBER(SEARCH({"DISCRIMINATION","HARASSMENT","HATE_SPEECH","GENDER_VIOLENCE"},C593)))&gt;0,1,0)</f>
        <v>0</v>
      </c>
      <c r="H593" s="1">
        <f>IF(SUMPRODUCT(--ISNUMBER(SEARCH({"LEGALIZE","LEGISLATION","TRIAL"},C593)))&gt;0,1,0)</f>
        <v>0</v>
      </c>
      <c r="I593" s="1">
        <f>IF(SUMPRODUCT(--ISNUMBER(SEARCH({"LEADER"},C593)))&gt;0,1,0)</f>
        <v>0</v>
      </c>
      <c r="J593" t="str">
        <f t="shared" si="36"/>
        <v>2017</v>
      </c>
      <c r="K593" t="str">
        <f t="shared" si="37"/>
        <v>02</v>
      </c>
      <c r="L593" t="str">
        <f t="shared" si="38"/>
        <v>10</v>
      </c>
      <c r="M593" s="2">
        <f t="shared" si="39"/>
        <v>42776.666666666664</v>
      </c>
      <c r="N593" s="1">
        <f>IF(SUMPRODUCT(--ISNUMBER(SEARCH({"nasdaq.com","bloomberg.com","wsj.com","seekingalpha.com","valuewalk.com","reuters.com","forbes.com","marketwatch.com","investopedia.com","businessinsider.com","analystratings.com"},B593)))&gt;0,1,0)</f>
        <v>0</v>
      </c>
      <c r="O593" t="s">
        <v>1302</v>
      </c>
    </row>
    <row r="594" spans="1:15" x14ac:dyDescent="0.35">
      <c r="A594">
        <v>1.2413793103448301</v>
      </c>
      <c r="B594" t="s">
        <v>12</v>
      </c>
      <c r="D594">
        <v>20170210211500</v>
      </c>
      <c r="E594" s="1">
        <f>IF(SUMPRODUCT(--ISNUMBER(SEARCH({"ECON_EARNINGSREPORT","ECON_STOCKMARKET"},C594)))&gt;0,1,0)</f>
        <v>0</v>
      </c>
      <c r="F594" s="1">
        <f>IF(SUMPRODUCT(--ISNUMBER(SEARCH({"ENV_"},C594)))&gt;0,1,0)</f>
        <v>0</v>
      </c>
      <c r="G594" s="1">
        <f>IF(SUMPRODUCT(--ISNUMBER(SEARCH({"DISCRIMINATION","HARASSMENT","HATE_SPEECH","GENDER_VIOLENCE"},C594)))&gt;0,1,0)</f>
        <v>0</v>
      </c>
      <c r="H594" s="1">
        <f>IF(SUMPRODUCT(--ISNUMBER(SEARCH({"LEGALIZE","LEGISLATION","TRIAL"},C594)))&gt;0,1,0)</f>
        <v>0</v>
      </c>
      <c r="I594" s="1">
        <f>IF(SUMPRODUCT(--ISNUMBER(SEARCH({"LEADER"},C594)))&gt;0,1,0)</f>
        <v>0</v>
      </c>
      <c r="J594" t="str">
        <f t="shared" si="36"/>
        <v>2017</v>
      </c>
      <c r="K594" t="str">
        <f t="shared" si="37"/>
        <v>02</v>
      </c>
      <c r="L594" t="str">
        <f t="shared" si="38"/>
        <v>10</v>
      </c>
      <c r="M594" s="2">
        <f t="shared" si="39"/>
        <v>42776.885416666664</v>
      </c>
      <c r="N594" s="1">
        <f>IF(SUMPRODUCT(--ISNUMBER(SEARCH({"nasdaq.com","bloomberg.com","wsj.com","seekingalpha.com","valuewalk.com","reuters.com","forbes.com","marketwatch.com","investopedia.com","businessinsider.com","analystratings.com"},B594)))&gt;0,1,0)</f>
        <v>1</v>
      </c>
      <c r="O594" t="s">
        <v>1302</v>
      </c>
    </row>
    <row r="595" spans="1:15" x14ac:dyDescent="0.35">
      <c r="A595">
        <v>1.2861736334405101</v>
      </c>
      <c r="B595" t="s">
        <v>12</v>
      </c>
      <c r="C595" t="s">
        <v>479</v>
      </c>
      <c r="D595">
        <v>20170207230000</v>
      </c>
      <c r="E595" s="1">
        <f>IF(SUMPRODUCT(--ISNUMBER(SEARCH({"ECON_EARNINGSREPORT","ECON_STOCKMARKET"},C595)))&gt;0,1,0)</f>
        <v>1</v>
      </c>
      <c r="F595" s="1">
        <f>IF(SUMPRODUCT(--ISNUMBER(SEARCH({"ENV_"},C595)))&gt;0,1,0)</f>
        <v>0</v>
      </c>
      <c r="G595" s="1">
        <f>IF(SUMPRODUCT(--ISNUMBER(SEARCH({"DISCRIMINATION","HARASSMENT","HATE_SPEECH","GENDER_VIOLENCE"},C595)))&gt;0,1,0)</f>
        <v>0</v>
      </c>
      <c r="H595" s="1">
        <f>IF(SUMPRODUCT(--ISNUMBER(SEARCH({"LEGALIZE","LEGISLATION","TRIAL"},C595)))&gt;0,1,0)</f>
        <v>0</v>
      </c>
      <c r="I595" s="1">
        <f>IF(SUMPRODUCT(--ISNUMBER(SEARCH({"LEADER"},C595)))&gt;0,1,0)</f>
        <v>0</v>
      </c>
      <c r="J595" t="str">
        <f t="shared" si="36"/>
        <v>2017</v>
      </c>
      <c r="K595" t="str">
        <f t="shared" si="37"/>
        <v>02</v>
      </c>
      <c r="L595" t="str">
        <f t="shared" si="38"/>
        <v>07</v>
      </c>
      <c r="M595" s="2">
        <f t="shared" si="39"/>
        <v>42773.958333333336</v>
      </c>
      <c r="N595" s="1">
        <f>IF(SUMPRODUCT(--ISNUMBER(SEARCH({"nasdaq.com","bloomberg.com","wsj.com","seekingalpha.com","valuewalk.com","reuters.com","forbes.com","marketwatch.com","investopedia.com","businessinsider.com","analystratings.com"},B595)))&gt;0,1,0)</f>
        <v>1</v>
      </c>
      <c r="O595" t="s">
        <v>1302</v>
      </c>
    </row>
    <row r="596" spans="1:15" x14ac:dyDescent="0.35">
      <c r="A596">
        <v>0.54682159945317799</v>
      </c>
      <c r="B596" t="s">
        <v>32</v>
      </c>
      <c r="D596">
        <v>20170217123000</v>
      </c>
      <c r="E596" s="1">
        <f>IF(SUMPRODUCT(--ISNUMBER(SEARCH({"ECON_EARNINGSREPORT","ECON_STOCKMARKET"},C596)))&gt;0,1,0)</f>
        <v>0</v>
      </c>
      <c r="F596" s="1">
        <f>IF(SUMPRODUCT(--ISNUMBER(SEARCH({"ENV_"},C596)))&gt;0,1,0)</f>
        <v>0</v>
      </c>
      <c r="G596" s="1">
        <f>IF(SUMPRODUCT(--ISNUMBER(SEARCH({"DISCRIMINATION","HARASSMENT","HATE_SPEECH","GENDER_VIOLENCE"},C596)))&gt;0,1,0)</f>
        <v>0</v>
      </c>
      <c r="H596" s="1">
        <f>IF(SUMPRODUCT(--ISNUMBER(SEARCH({"LEGALIZE","LEGISLATION","TRIAL"},C596)))&gt;0,1,0)</f>
        <v>0</v>
      </c>
      <c r="I596" s="1">
        <f>IF(SUMPRODUCT(--ISNUMBER(SEARCH({"LEADER"},C596)))&gt;0,1,0)</f>
        <v>0</v>
      </c>
      <c r="J596" t="str">
        <f t="shared" si="36"/>
        <v>2017</v>
      </c>
      <c r="K596" t="str">
        <f t="shared" si="37"/>
        <v>02</v>
      </c>
      <c r="L596" t="str">
        <f t="shared" si="38"/>
        <v>17</v>
      </c>
      <c r="M596" s="2">
        <f t="shared" si="39"/>
        <v>42783.520833333336</v>
      </c>
      <c r="N596" s="1">
        <f>IF(SUMPRODUCT(--ISNUMBER(SEARCH({"nasdaq.com","bloomberg.com","wsj.com","seekingalpha.com","valuewalk.com","reuters.com","forbes.com","marketwatch.com","investopedia.com","businessinsider.com","analystratings.com"},B596)))&gt;0,1,0)</f>
        <v>0</v>
      </c>
      <c r="O596" t="s">
        <v>1302</v>
      </c>
    </row>
    <row r="597" spans="1:15" x14ac:dyDescent="0.35">
      <c r="A597">
        <v>1.1019283746556501</v>
      </c>
      <c r="B597" t="s">
        <v>48</v>
      </c>
      <c r="D597">
        <v>20170206163000</v>
      </c>
      <c r="E597" s="1">
        <f>IF(SUMPRODUCT(--ISNUMBER(SEARCH({"ECON_EARNINGSREPORT","ECON_STOCKMARKET"},C597)))&gt;0,1,0)</f>
        <v>0</v>
      </c>
      <c r="F597" s="1">
        <f>IF(SUMPRODUCT(--ISNUMBER(SEARCH({"ENV_"},C597)))&gt;0,1,0)</f>
        <v>0</v>
      </c>
      <c r="G597" s="1">
        <f>IF(SUMPRODUCT(--ISNUMBER(SEARCH({"DISCRIMINATION","HARASSMENT","HATE_SPEECH","GENDER_VIOLENCE"},C597)))&gt;0,1,0)</f>
        <v>0</v>
      </c>
      <c r="H597" s="1">
        <f>IF(SUMPRODUCT(--ISNUMBER(SEARCH({"LEGALIZE","LEGISLATION","TRIAL"},C597)))&gt;0,1,0)</f>
        <v>0</v>
      </c>
      <c r="I597" s="1">
        <f>IF(SUMPRODUCT(--ISNUMBER(SEARCH({"LEADER"},C597)))&gt;0,1,0)</f>
        <v>0</v>
      </c>
      <c r="J597" t="str">
        <f t="shared" si="36"/>
        <v>2017</v>
      </c>
      <c r="K597" t="str">
        <f t="shared" si="37"/>
        <v>02</v>
      </c>
      <c r="L597" t="str">
        <f t="shared" si="38"/>
        <v>06</v>
      </c>
      <c r="M597" s="2">
        <f t="shared" si="39"/>
        <v>42772.6875</v>
      </c>
      <c r="N597" s="1">
        <f>IF(SUMPRODUCT(--ISNUMBER(SEARCH({"nasdaq.com","bloomberg.com","wsj.com","seekingalpha.com","valuewalk.com","reuters.com","forbes.com","marketwatch.com","investopedia.com","businessinsider.com","analystratings.com"},B597)))&gt;0,1,0)</f>
        <v>1</v>
      </c>
      <c r="O597" t="s">
        <v>1302</v>
      </c>
    </row>
    <row r="598" spans="1:15" x14ac:dyDescent="0.35">
      <c r="A598">
        <v>1.10497237569061</v>
      </c>
      <c r="B598" t="s">
        <v>480</v>
      </c>
      <c r="C598" t="s">
        <v>481</v>
      </c>
      <c r="D598">
        <v>20170127170000</v>
      </c>
      <c r="E598" s="1">
        <f>IF(SUMPRODUCT(--ISNUMBER(SEARCH({"ECON_EARNINGSREPORT","ECON_STOCKMARKET"},C598)))&gt;0,1,0)</f>
        <v>1</v>
      </c>
      <c r="F598" s="1">
        <f>IF(SUMPRODUCT(--ISNUMBER(SEARCH({"ENV_"},C598)))&gt;0,1,0)</f>
        <v>0</v>
      </c>
      <c r="G598" s="1">
        <f>IF(SUMPRODUCT(--ISNUMBER(SEARCH({"DISCRIMINATION","HARASSMENT","HATE_SPEECH","GENDER_VIOLENCE"},C598)))&gt;0,1,0)</f>
        <v>0</v>
      </c>
      <c r="H598" s="1">
        <f>IF(SUMPRODUCT(--ISNUMBER(SEARCH({"LEGALIZE","LEGISLATION","TRIAL"},C598)))&gt;0,1,0)</f>
        <v>0</v>
      </c>
      <c r="I598" s="1">
        <f>IF(SUMPRODUCT(--ISNUMBER(SEARCH({"LEADER"},C598)))&gt;0,1,0)</f>
        <v>0</v>
      </c>
      <c r="J598" t="str">
        <f t="shared" si="36"/>
        <v>2017</v>
      </c>
      <c r="K598" t="str">
        <f t="shared" si="37"/>
        <v>01</v>
      </c>
      <c r="L598" t="str">
        <f t="shared" si="38"/>
        <v>27</v>
      </c>
      <c r="M598" s="2">
        <f t="shared" si="39"/>
        <v>42762.708333333336</v>
      </c>
      <c r="N598" s="1">
        <f>IF(SUMPRODUCT(--ISNUMBER(SEARCH({"nasdaq.com","bloomberg.com","wsj.com","seekingalpha.com","valuewalk.com","reuters.com","forbes.com","marketwatch.com","investopedia.com","businessinsider.com","analystratings.com"},B598)))&gt;0,1,0)</f>
        <v>0</v>
      </c>
      <c r="O598" t="s">
        <v>1302</v>
      </c>
    </row>
    <row r="599" spans="1:15" x14ac:dyDescent="0.35">
      <c r="A599">
        <v>-0.33333333333333298</v>
      </c>
      <c r="B599" t="s">
        <v>14</v>
      </c>
      <c r="C599" t="s">
        <v>482</v>
      </c>
      <c r="D599">
        <v>20170202000000</v>
      </c>
      <c r="E599" s="1">
        <f>IF(SUMPRODUCT(--ISNUMBER(SEARCH({"ECON_EARNINGSREPORT","ECON_STOCKMARKET"},C599)))&gt;0,1,0)</f>
        <v>1</v>
      </c>
      <c r="F599" s="1">
        <f>IF(SUMPRODUCT(--ISNUMBER(SEARCH({"ENV_"},C599)))&gt;0,1,0)</f>
        <v>0</v>
      </c>
      <c r="G599" s="1">
        <f>IF(SUMPRODUCT(--ISNUMBER(SEARCH({"DISCRIMINATION","HARASSMENT","HATE_SPEECH","GENDER_VIOLENCE"},C599)))&gt;0,1,0)</f>
        <v>0</v>
      </c>
      <c r="H599" s="1">
        <f>IF(SUMPRODUCT(--ISNUMBER(SEARCH({"LEGALIZE","LEGISLATION","TRIAL"},C599)))&gt;0,1,0)</f>
        <v>1</v>
      </c>
      <c r="I599" s="1">
        <f>IF(SUMPRODUCT(--ISNUMBER(SEARCH({"LEADER"},C599)))&gt;0,1,0)</f>
        <v>0</v>
      </c>
      <c r="J599" t="str">
        <f t="shared" si="36"/>
        <v>2017</v>
      </c>
      <c r="K599" t="str">
        <f t="shared" si="37"/>
        <v>02</v>
      </c>
      <c r="L599" t="str">
        <f t="shared" si="38"/>
        <v>02</v>
      </c>
      <c r="M599" s="2">
        <f t="shared" si="39"/>
        <v>42768</v>
      </c>
      <c r="N599" s="1">
        <f>IF(SUMPRODUCT(--ISNUMBER(SEARCH({"nasdaq.com","bloomberg.com","wsj.com","seekingalpha.com","valuewalk.com","reuters.com","forbes.com","marketwatch.com","investopedia.com","businessinsider.com","analystratings.com"},B599)))&gt;0,1,0)</f>
        <v>0</v>
      </c>
      <c r="O599" t="s">
        <v>1302</v>
      </c>
    </row>
    <row r="600" spans="1:15" x14ac:dyDescent="0.35">
      <c r="A600">
        <v>0</v>
      </c>
      <c r="B600" t="s">
        <v>357</v>
      </c>
      <c r="D600">
        <v>20170209181500</v>
      </c>
      <c r="E600" s="1">
        <f>IF(SUMPRODUCT(--ISNUMBER(SEARCH({"ECON_EARNINGSREPORT","ECON_STOCKMARKET"},C600)))&gt;0,1,0)</f>
        <v>0</v>
      </c>
      <c r="F600" s="1">
        <f>IF(SUMPRODUCT(--ISNUMBER(SEARCH({"ENV_"},C600)))&gt;0,1,0)</f>
        <v>0</v>
      </c>
      <c r="G600" s="1">
        <f>IF(SUMPRODUCT(--ISNUMBER(SEARCH({"DISCRIMINATION","HARASSMENT","HATE_SPEECH","GENDER_VIOLENCE"},C600)))&gt;0,1,0)</f>
        <v>0</v>
      </c>
      <c r="H600" s="1">
        <f>IF(SUMPRODUCT(--ISNUMBER(SEARCH({"LEGALIZE","LEGISLATION","TRIAL"},C600)))&gt;0,1,0)</f>
        <v>0</v>
      </c>
      <c r="I600" s="1">
        <f>IF(SUMPRODUCT(--ISNUMBER(SEARCH({"LEADER"},C600)))&gt;0,1,0)</f>
        <v>0</v>
      </c>
      <c r="J600" t="str">
        <f t="shared" si="36"/>
        <v>2017</v>
      </c>
      <c r="K600" t="str">
        <f t="shared" si="37"/>
        <v>02</v>
      </c>
      <c r="L600" t="str">
        <f t="shared" si="38"/>
        <v>09</v>
      </c>
      <c r="M600" s="2">
        <f t="shared" si="39"/>
        <v>42775.760416666664</v>
      </c>
      <c r="N600" s="1">
        <f>IF(SUMPRODUCT(--ISNUMBER(SEARCH({"nasdaq.com","bloomberg.com","wsj.com","seekingalpha.com","valuewalk.com","reuters.com","forbes.com","marketwatch.com","investopedia.com","businessinsider.com","analystratings.com"},B600)))&gt;0,1,0)</f>
        <v>0</v>
      </c>
      <c r="O600" t="s">
        <v>1302</v>
      </c>
    </row>
    <row r="601" spans="1:15" x14ac:dyDescent="0.35">
      <c r="A601">
        <v>2.47252747252747</v>
      </c>
      <c r="B601" t="s">
        <v>483</v>
      </c>
      <c r="C601" t="s">
        <v>188</v>
      </c>
      <c r="D601">
        <v>20170227083000</v>
      </c>
      <c r="E601" s="1">
        <f>IF(SUMPRODUCT(--ISNUMBER(SEARCH({"ECON_EARNINGSREPORT","ECON_STOCKMARKET"},C601)))&gt;0,1,0)</f>
        <v>0</v>
      </c>
      <c r="F601" s="1">
        <f>IF(SUMPRODUCT(--ISNUMBER(SEARCH({"ENV_"},C601)))&gt;0,1,0)</f>
        <v>0</v>
      </c>
      <c r="G601" s="1">
        <f>IF(SUMPRODUCT(--ISNUMBER(SEARCH({"DISCRIMINATION","HARASSMENT","HATE_SPEECH","GENDER_VIOLENCE"},C601)))&gt;0,1,0)</f>
        <v>0</v>
      </c>
      <c r="H601" s="1">
        <f>IF(SUMPRODUCT(--ISNUMBER(SEARCH({"LEGALIZE","LEGISLATION","TRIAL"},C601)))&gt;0,1,0)</f>
        <v>0</v>
      </c>
      <c r="I601" s="1">
        <f>IF(SUMPRODUCT(--ISNUMBER(SEARCH({"LEADER"},C601)))&gt;0,1,0)</f>
        <v>0</v>
      </c>
      <c r="J601" t="str">
        <f t="shared" si="36"/>
        <v>2017</v>
      </c>
      <c r="K601" t="str">
        <f t="shared" si="37"/>
        <v>02</v>
      </c>
      <c r="L601" t="str">
        <f t="shared" si="38"/>
        <v>27</v>
      </c>
      <c r="M601" s="2">
        <f t="shared" si="39"/>
        <v>42793.354166666664</v>
      </c>
      <c r="N601" s="1">
        <f>IF(SUMPRODUCT(--ISNUMBER(SEARCH({"nasdaq.com","bloomberg.com","wsj.com","seekingalpha.com","valuewalk.com","reuters.com","forbes.com","marketwatch.com","investopedia.com","businessinsider.com","analystratings.com"},B601)))&gt;0,1,0)</f>
        <v>0</v>
      </c>
      <c r="O601" t="s">
        <v>1302</v>
      </c>
    </row>
    <row r="602" spans="1:15" x14ac:dyDescent="0.35">
      <c r="A602">
        <v>-0.87565674255691806</v>
      </c>
      <c r="B602" t="s">
        <v>4</v>
      </c>
      <c r="C602" t="s">
        <v>465</v>
      </c>
      <c r="D602">
        <v>20170206214500</v>
      </c>
      <c r="E602" s="1">
        <f>IF(SUMPRODUCT(--ISNUMBER(SEARCH({"ECON_EARNINGSREPORT","ECON_STOCKMARKET"},C602)))&gt;0,1,0)</f>
        <v>1</v>
      </c>
      <c r="F602" s="1">
        <f>IF(SUMPRODUCT(--ISNUMBER(SEARCH({"ENV_"},C602)))&gt;0,1,0)</f>
        <v>0</v>
      </c>
      <c r="G602" s="1">
        <f>IF(SUMPRODUCT(--ISNUMBER(SEARCH({"DISCRIMINATION","HARASSMENT","HATE_SPEECH","GENDER_VIOLENCE"},C602)))&gt;0,1,0)</f>
        <v>0</v>
      </c>
      <c r="H602" s="1">
        <f>IF(SUMPRODUCT(--ISNUMBER(SEARCH({"LEGALIZE","LEGISLATION","TRIAL"},C602)))&gt;0,1,0)</f>
        <v>0</v>
      </c>
      <c r="I602" s="1">
        <f>IF(SUMPRODUCT(--ISNUMBER(SEARCH({"LEADER"},C602)))&gt;0,1,0)</f>
        <v>0</v>
      </c>
      <c r="J602" t="str">
        <f t="shared" si="36"/>
        <v>2017</v>
      </c>
      <c r="K602" t="str">
        <f t="shared" si="37"/>
        <v>02</v>
      </c>
      <c r="L602" t="str">
        <f t="shared" si="38"/>
        <v>06</v>
      </c>
      <c r="M602" s="2">
        <f t="shared" si="39"/>
        <v>42772.90625</v>
      </c>
      <c r="N602" s="1">
        <f>IF(SUMPRODUCT(--ISNUMBER(SEARCH({"nasdaq.com","bloomberg.com","wsj.com","seekingalpha.com","valuewalk.com","reuters.com","forbes.com","marketwatch.com","investopedia.com","businessinsider.com","analystratings.com"},B602)))&gt;0,1,0)</f>
        <v>0</v>
      </c>
      <c r="O602" t="s">
        <v>1302</v>
      </c>
    </row>
    <row r="603" spans="1:15" x14ac:dyDescent="0.35">
      <c r="A603">
        <v>1.2964563526361299</v>
      </c>
      <c r="B603" t="s">
        <v>38</v>
      </c>
      <c r="D603">
        <v>20170130174500</v>
      </c>
      <c r="E603" s="1">
        <f>IF(SUMPRODUCT(--ISNUMBER(SEARCH({"ECON_EARNINGSREPORT","ECON_STOCKMARKET"},C603)))&gt;0,1,0)</f>
        <v>0</v>
      </c>
      <c r="F603" s="1">
        <f>IF(SUMPRODUCT(--ISNUMBER(SEARCH({"ENV_"},C603)))&gt;0,1,0)</f>
        <v>0</v>
      </c>
      <c r="G603" s="1">
        <f>IF(SUMPRODUCT(--ISNUMBER(SEARCH({"DISCRIMINATION","HARASSMENT","HATE_SPEECH","GENDER_VIOLENCE"},C603)))&gt;0,1,0)</f>
        <v>0</v>
      </c>
      <c r="H603" s="1">
        <f>IF(SUMPRODUCT(--ISNUMBER(SEARCH({"LEGALIZE","LEGISLATION","TRIAL"},C603)))&gt;0,1,0)</f>
        <v>0</v>
      </c>
      <c r="I603" s="1">
        <f>IF(SUMPRODUCT(--ISNUMBER(SEARCH({"LEADER"},C603)))&gt;0,1,0)</f>
        <v>0</v>
      </c>
      <c r="J603" t="str">
        <f t="shared" si="36"/>
        <v>2017</v>
      </c>
      <c r="K603" t="str">
        <f t="shared" si="37"/>
        <v>01</v>
      </c>
      <c r="L603" t="str">
        <f t="shared" si="38"/>
        <v>30</v>
      </c>
      <c r="M603" s="2">
        <f t="shared" si="39"/>
        <v>42765.739583333336</v>
      </c>
      <c r="N603" s="1">
        <f>IF(SUMPRODUCT(--ISNUMBER(SEARCH({"nasdaq.com","bloomberg.com","wsj.com","seekingalpha.com","valuewalk.com","reuters.com","forbes.com","marketwatch.com","investopedia.com","businessinsider.com","analystratings.com"},B603)))&gt;0,1,0)</f>
        <v>0</v>
      </c>
      <c r="O603" t="s">
        <v>1302</v>
      </c>
    </row>
    <row r="604" spans="1:15" x14ac:dyDescent="0.35">
      <c r="A604">
        <v>0.55944055944055904</v>
      </c>
      <c r="B604" t="s">
        <v>66</v>
      </c>
      <c r="C604" t="s">
        <v>484</v>
      </c>
      <c r="D604">
        <v>20170204001500</v>
      </c>
      <c r="E604" s="1">
        <f>IF(SUMPRODUCT(--ISNUMBER(SEARCH({"ECON_EARNINGSREPORT","ECON_STOCKMARKET"},C604)))&gt;0,1,0)</f>
        <v>1</v>
      </c>
      <c r="F604" s="1">
        <f>IF(SUMPRODUCT(--ISNUMBER(SEARCH({"ENV_"},C604)))&gt;0,1,0)</f>
        <v>0</v>
      </c>
      <c r="G604" s="1">
        <f>IF(SUMPRODUCT(--ISNUMBER(SEARCH({"DISCRIMINATION","HARASSMENT","HATE_SPEECH","GENDER_VIOLENCE"},C604)))&gt;0,1,0)</f>
        <v>0</v>
      </c>
      <c r="H604" s="1">
        <f>IF(SUMPRODUCT(--ISNUMBER(SEARCH({"LEGALIZE","LEGISLATION","TRIAL"},C604)))&gt;0,1,0)</f>
        <v>0</v>
      </c>
      <c r="I604" s="1">
        <f>IF(SUMPRODUCT(--ISNUMBER(SEARCH({"LEADER"},C604)))&gt;0,1,0)</f>
        <v>0</v>
      </c>
      <c r="J604" t="str">
        <f t="shared" si="36"/>
        <v>2017</v>
      </c>
      <c r="K604" t="str">
        <f t="shared" si="37"/>
        <v>02</v>
      </c>
      <c r="L604" t="str">
        <f t="shared" si="38"/>
        <v>04</v>
      </c>
      <c r="M604" s="2">
        <f t="shared" si="39"/>
        <v>42770.010416666664</v>
      </c>
      <c r="N604" s="1">
        <f>IF(SUMPRODUCT(--ISNUMBER(SEARCH({"nasdaq.com","bloomberg.com","wsj.com","seekingalpha.com","valuewalk.com","reuters.com","forbes.com","marketwatch.com","investopedia.com","businessinsider.com","analystratings.com"},B604)))&gt;0,1,0)</f>
        <v>0</v>
      </c>
      <c r="O604" t="s">
        <v>1302</v>
      </c>
    </row>
    <row r="605" spans="1:15" x14ac:dyDescent="0.35">
      <c r="A605">
        <v>4.8865619546247796</v>
      </c>
      <c r="B605" t="s">
        <v>485</v>
      </c>
      <c r="C605" t="s">
        <v>486</v>
      </c>
      <c r="D605">
        <v>20170205024500</v>
      </c>
      <c r="E605" s="1">
        <f>IF(SUMPRODUCT(--ISNUMBER(SEARCH({"ECON_EARNINGSREPORT","ECON_STOCKMARKET"},C605)))&gt;0,1,0)</f>
        <v>1</v>
      </c>
      <c r="F605" s="1">
        <f>IF(SUMPRODUCT(--ISNUMBER(SEARCH({"ENV_"},C605)))&gt;0,1,0)</f>
        <v>0</v>
      </c>
      <c r="G605" s="1">
        <f>IF(SUMPRODUCT(--ISNUMBER(SEARCH({"DISCRIMINATION","HARASSMENT","HATE_SPEECH","GENDER_VIOLENCE"},C605)))&gt;0,1,0)</f>
        <v>0</v>
      </c>
      <c r="H605" s="1">
        <f>IF(SUMPRODUCT(--ISNUMBER(SEARCH({"LEGALIZE","LEGISLATION","TRIAL"},C605)))&gt;0,1,0)</f>
        <v>0</v>
      </c>
      <c r="I605" s="1">
        <f>IF(SUMPRODUCT(--ISNUMBER(SEARCH({"LEADER"},C605)))&gt;0,1,0)</f>
        <v>0</v>
      </c>
      <c r="J605" t="str">
        <f t="shared" si="36"/>
        <v>2017</v>
      </c>
      <c r="K605" t="str">
        <f t="shared" si="37"/>
        <v>02</v>
      </c>
      <c r="L605" t="str">
        <f t="shared" si="38"/>
        <v>05</v>
      </c>
      <c r="M605" s="2">
        <f t="shared" si="39"/>
        <v>42771.114583333336</v>
      </c>
      <c r="N605" s="1">
        <f>IF(SUMPRODUCT(--ISNUMBER(SEARCH({"nasdaq.com","bloomberg.com","wsj.com","seekingalpha.com","valuewalk.com","reuters.com","forbes.com","marketwatch.com","investopedia.com","businessinsider.com","analystratings.com"},B605)))&gt;0,1,0)</f>
        <v>0</v>
      </c>
      <c r="O605" t="s">
        <v>1302</v>
      </c>
    </row>
    <row r="606" spans="1:15" x14ac:dyDescent="0.35">
      <c r="A606">
        <v>1.03305785123967</v>
      </c>
      <c r="B606" t="s">
        <v>48</v>
      </c>
      <c r="D606">
        <v>20170201051500</v>
      </c>
      <c r="E606" s="1">
        <f>IF(SUMPRODUCT(--ISNUMBER(SEARCH({"ECON_EARNINGSREPORT","ECON_STOCKMARKET"},C606)))&gt;0,1,0)</f>
        <v>0</v>
      </c>
      <c r="F606" s="1">
        <f>IF(SUMPRODUCT(--ISNUMBER(SEARCH({"ENV_"},C606)))&gt;0,1,0)</f>
        <v>0</v>
      </c>
      <c r="G606" s="1">
        <f>IF(SUMPRODUCT(--ISNUMBER(SEARCH({"DISCRIMINATION","HARASSMENT","HATE_SPEECH","GENDER_VIOLENCE"},C606)))&gt;0,1,0)</f>
        <v>0</v>
      </c>
      <c r="H606" s="1">
        <f>IF(SUMPRODUCT(--ISNUMBER(SEARCH({"LEGALIZE","LEGISLATION","TRIAL"},C606)))&gt;0,1,0)</f>
        <v>0</v>
      </c>
      <c r="I606" s="1">
        <f>IF(SUMPRODUCT(--ISNUMBER(SEARCH({"LEADER"},C606)))&gt;0,1,0)</f>
        <v>0</v>
      </c>
      <c r="J606" t="str">
        <f t="shared" si="36"/>
        <v>2017</v>
      </c>
      <c r="K606" t="str">
        <f t="shared" si="37"/>
        <v>02</v>
      </c>
      <c r="L606" t="str">
        <f t="shared" si="38"/>
        <v>01</v>
      </c>
      <c r="M606" s="2">
        <f t="shared" si="39"/>
        <v>42767.21875</v>
      </c>
      <c r="N606" s="1">
        <f>IF(SUMPRODUCT(--ISNUMBER(SEARCH({"nasdaq.com","bloomberg.com","wsj.com","seekingalpha.com","valuewalk.com","reuters.com","forbes.com","marketwatch.com","investopedia.com","businessinsider.com","analystratings.com"},B606)))&gt;0,1,0)</f>
        <v>1</v>
      </c>
      <c r="O606" t="s">
        <v>1302</v>
      </c>
    </row>
    <row r="607" spans="1:15" x14ac:dyDescent="0.35">
      <c r="A607">
        <v>2.3608768971332199</v>
      </c>
      <c r="B607" t="s">
        <v>12</v>
      </c>
      <c r="C607" t="s">
        <v>487</v>
      </c>
      <c r="D607">
        <v>20170201030000</v>
      </c>
      <c r="E607" s="1">
        <f>IF(SUMPRODUCT(--ISNUMBER(SEARCH({"ECON_EARNINGSREPORT","ECON_STOCKMARKET"},C607)))&gt;0,1,0)</f>
        <v>0</v>
      </c>
      <c r="F607" s="1">
        <f>IF(SUMPRODUCT(--ISNUMBER(SEARCH({"ENV_"},C607)))&gt;0,1,0)</f>
        <v>0</v>
      </c>
      <c r="G607" s="1">
        <f>IF(SUMPRODUCT(--ISNUMBER(SEARCH({"DISCRIMINATION","HARASSMENT","HATE_SPEECH","GENDER_VIOLENCE"},C607)))&gt;0,1,0)</f>
        <v>0</v>
      </c>
      <c r="H607" s="1">
        <f>IF(SUMPRODUCT(--ISNUMBER(SEARCH({"LEGALIZE","LEGISLATION","TRIAL"},C607)))&gt;0,1,0)</f>
        <v>0</v>
      </c>
      <c r="I607" s="1">
        <f>IF(SUMPRODUCT(--ISNUMBER(SEARCH({"LEADER"},C607)))&gt;0,1,0)</f>
        <v>0</v>
      </c>
      <c r="J607" t="str">
        <f t="shared" si="36"/>
        <v>2017</v>
      </c>
      <c r="K607" t="str">
        <f t="shared" si="37"/>
        <v>02</v>
      </c>
      <c r="L607" t="str">
        <f t="shared" si="38"/>
        <v>01</v>
      </c>
      <c r="M607" s="2">
        <f t="shared" si="39"/>
        <v>42767.125</v>
      </c>
      <c r="N607" s="1">
        <f>IF(SUMPRODUCT(--ISNUMBER(SEARCH({"nasdaq.com","bloomberg.com","wsj.com","seekingalpha.com","valuewalk.com","reuters.com","forbes.com","marketwatch.com","investopedia.com","businessinsider.com","analystratings.com"},B607)))&gt;0,1,0)</f>
        <v>1</v>
      </c>
      <c r="O607" t="s">
        <v>1302</v>
      </c>
    </row>
    <row r="608" spans="1:15" x14ac:dyDescent="0.35">
      <c r="A608">
        <v>-0.74257425742574301</v>
      </c>
      <c r="B608" t="s">
        <v>383</v>
      </c>
      <c r="C608" t="s">
        <v>435</v>
      </c>
      <c r="D608">
        <v>20170203024500</v>
      </c>
      <c r="E608" s="1">
        <f>IF(SUMPRODUCT(--ISNUMBER(SEARCH({"ECON_EARNINGSREPORT","ECON_STOCKMARKET"},C608)))&gt;0,1,0)</f>
        <v>1</v>
      </c>
      <c r="F608" s="1">
        <f>IF(SUMPRODUCT(--ISNUMBER(SEARCH({"ENV_"},C608)))&gt;0,1,0)</f>
        <v>0</v>
      </c>
      <c r="G608" s="1">
        <f>IF(SUMPRODUCT(--ISNUMBER(SEARCH({"DISCRIMINATION","HARASSMENT","HATE_SPEECH","GENDER_VIOLENCE"},C608)))&gt;0,1,0)</f>
        <v>0</v>
      </c>
      <c r="H608" s="1">
        <f>IF(SUMPRODUCT(--ISNUMBER(SEARCH({"LEGALIZE","LEGISLATION","TRIAL"},C608)))&gt;0,1,0)</f>
        <v>0</v>
      </c>
      <c r="I608" s="1">
        <f>IF(SUMPRODUCT(--ISNUMBER(SEARCH({"LEADER"},C608)))&gt;0,1,0)</f>
        <v>0</v>
      </c>
      <c r="J608" t="str">
        <f t="shared" si="36"/>
        <v>2017</v>
      </c>
      <c r="K608" t="str">
        <f t="shared" si="37"/>
        <v>02</v>
      </c>
      <c r="L608" t="str">
        <f t="shared" si="38"/>
        <v>03</v>
      </c>
      <c r="M608" s="2">
        <f t="shared" si="39"/>
        <v>42769.114583333336</v>
      </c>
      <c r="N608" s="1">
        <f>IF(SUMPRODUCT(--ISNUMBER(SEARCH({"nasdaq.com","bloomberg.com","wsj.com","seekingalpha.com","valuewalk.com","reuters.com","forbes.com","marketwatch.com","investopedia.com","businessinsider.com","analystratings.com"},B608)))&gt;0,1,0)</f>
        <v>0</v>
      </c>
      <c r="O608" t="s">
        <v>1302</v>
      </c>
    </row>
    <row r="609" spans="1:15" x14ac:dyDescent="0.35">
      <c r="A609">
        <v>2.7681660899653999</v>
      </c>
      <c r="B609" t="s">
        <v>488</v>
      </c>
      <c r="C609" t="s">
        <v>489</v>
      </c>
      <c r="D609">
        <v>20170126091500</v>
      </c>
      <c r="E609" s="1">
        <f>IF(SUMPRODUCT(--ISNUMBER(SEARCH({"ECON_EARNINGSREPORT","ECON_STOCKMARKET"},C609)))&gt;0,1,0)</f>
        <v>0</v>
      </c>
      <c r="F609" s="1">
        <f>IF(SUMPRODUCT(--ISNUMBER(SEARCH({"ENV_"},C609)))&gt;0,1,0)</f>
        <v>0</v>
      </c>
      <c r="G609" s="1">
        <f>IF(SUMPRODUCT(--ISNUMBER(SEARCH({"DISCRIMINATION","HARASSMENT","HATE_SPEECH","GENDER_VIOLENCE"},C609)))&gt;0,1,0)</f>
        <v>0</v>
      </c>
      <c r="H609" s="1">
        <f>IF(SUMPRODUCT(--ISNUMBER(SEARCH({"LEGALIZE","LEGISLATION","TRIAL"},C609)))&gt;0,1,0)</f>
        <v>0</v>
      </c>
      <c r="I609" s="1">
        <f>IF(SUMPRODUCT(--ISNUMBER(SEARCH({"LEADER"},C609)))&gt;0,1,0)</f>
        <v>0</v>
      </c>
      <c r="J609" t="str">
        <f t="shared" si="36"/>
        <v>2017</v>
      </c>
      <c r="K609" t="str">
        <f t="shared" si="37"/>
        <v>01</v>
      </c>
      <c r="L609" t="str">
        <f t="shared" si="38"/>
        <v>26</v>
      </c>
      <c r="M609" s="2">
        <f t="shared" si="39"/>
        <v>42761.385416666664</v>
      </c>
      <c r="N609" s="1">
        <f>IF(SUMPRODUCT(--ISNUMBER(SEARCH({"nasdaq.com","bloomberg.com","wsj.com","seekingalpha.com","valuewalk.com","reuters.com","forbes.com","marketwatch.com","investopedia.com","businessinsider.com","analystratings.com"},B609)))&gt;0,1,0)</f>
        <v>0</v>
      </c>
      <c r="O609" t="s">
        <v>1302</v>
      </c>
    </row>
    <row r="610" spans="1:15" x14ac:dyDescent="0.35">
      <c r="A610">
        <v>2.1172638436482099</v>
      </c>
      <c r="B610" t="s">
        <v>125</v>
      </c>
      <c r="C610" t="s">
        <v>463</v>
      </c>
      <c r="D610">
        <v>20170207014500</v>
      </c>
      <c r="E610" s="1">
        <f>IF(SUMPRODUCT(--ISNUMBER(SEARCH({"ECON_EARNINGSREPORT","ECON_STOCKMARKET"},C610)))&gt;0,1,0)</f>
        <v>1</v>
      </c>
      <c r="F610" s="1">
        <f>IF(SUMPRODUCT(--ISNUMBER(SEARCH({"ENV_"},C610)))&gt;0,1,0)</f>
        <v>1</v>
      </c>
      <c r="G610" s="1">
        <f>IF(SUMPRODUCT(--ISNUMBER(SEARCH({"DISCRIMINATION","HARASSMENT","HATE_SPEECH","GENDER_VIOLENCE"},C610)))&gt;0,1,0)</f>
        <v>0</v>
      </c>
      <c r="H610" s="1">
        <f>IF(SUMPRODUCT(--ISNUMBER(SEARCH({"LEGALIZE","LEGISLATION","TRIAL"},C610)))&gt;0,1,0)</f>
        <v>0</v>
      </c>
      <c r="I610" s="1">
        <f>IF(SUMPRODUCT(--ISNUMBER(SEARCH({"LEADER"},C610)))&gt;0,1,0)</f>
        <v>0</v>
      </c>
      <c r="J610" t="str">
        <f t="shared" si="36"/>
        <v>2017</v>
      </c>
      <c r="K610" t="str">
        <f t="shared" si="37"/>
        <v>02</v>
      </c>
      <c r="L610" t="str">
        <f t="shared" si="38"/>
        <v>07</v>
      </c>
      <c r="M610" s="2">
        <f t="shared" si="39"/>
        <v>42773.072916666664</v>
      </c>
      <c r="N610" s="1">
        <f>IF(SUMPRODUCT(--ISNUMBER(SEARCH({"nasdaq.com","bloomberg.com","wsj.com","seekingalpha.com","valuewalk.com","reuters.com","forbes.com","marketwatch.com","investopedia.com","businessinsider.com","analystratings.com"},B610)))&gt;0,1,0)</f>
        <v>0</v>
      </c>
      <c r="O610" t="s">
        <v>1302</v>
      </c>
    </row>
    <row r="611" spans="1:15" x14ac:dyDescent="0.35">
      <c r="A611">
        <v>-0.12755102040816299</v>
      </c>
      <c r="B611" t="s">
        <v>4</v>
      </c>
      <c r="D611">
        <v>20170201194500</v>
      </c>
      <c r="E611" s="1">
        <f>IF(SUMPRODUCT(--ISNUMBER(SEARCH({"ECON_EARNINGSREPORT","ECON_STOCKMARKET"},C611)))&gt;0,1,0)</f>
        <v>0</v>
      </c>
      <c r="F611" s="1">
        <f>IF(SUMPRODUCT(--ISNUMBER(SEARCH({"ENV_"},C611)))&gt;0,1,0)</f>
        <v>0</v>
      </c>
      <c r="G611" s="1">
        <f>IF(SUMPRODUCT(--ISNUMBER(SEARCH({"DISCRIMINATION","HARASSMENT","HATE_SPEECH","GENDER_VIOLENCE"},C611)))&gt;0,1,0)</f>
        <v>0</v>
      </c>
      <c r="H611" s="1">
        <f>IF(SUMPRODUCT(--ISNUMBER(SEARCH({"LEGALIZE","LEGISLATION","TRIAL"},C611)))&gt;0,1,0)</f>
        <v>0</v>
      </c>
      <c r="I611" s="1">
        <f>IF(SUMPRODUCT(--ISNUMBER(SEARCH({"LEADER"},C611)))&gt;0,1,0)</f>
        <v>0</v>
      </c>
      <c r="J611" t="str">
        <f t="shared" si="36"/>
        <v>2017</v>
      </c>
      <c r="K611" t="str">
        <f t="shared" si="37"/>
        <v>02</v>
      </c>
      <c r="L611" t="str">
        <f t="shared" si="38"/>
        <v>01</v>
      </c>
      <c r="M611" s="2">
        <f t="shared" si="39"/>
        <v>42767.822916666664</v>
      </c>
      <c r="N611" s="1">
        <f>IF(SUMPRODUCT(--ISNUMBER(SEARCH({"nasdaq.com","bloomberg.com","wsj.com","seekingalpha.com","valuewalk.com","reuters.com","forbes.com","marketwatch.com","investopedia.com","businessinsider.com","analystratings.com"},B611)))&gt;0,1,0)</f>
        <v>0</v>
      </c>
      <c r="O611" t="s">
        <v>1302</v>
      </c>
    </row>
    <row r="612" spans="1:15" x14ac:dyDescent="0.35">
      <c r="A612">
        <v>0.79470198675496695</v>
      </c>
      <c r="B612" t="s">
        <v>66</v>
      </c>
      <c r="C612" t="s">
        <v>490</v>
      </c>
      <c r="D612">
        <v>20170124180000</v>
      </c>
      <c r="E612" s="1">
        <f>IF(SUMPRODUCT(--ISNUMBER(SEARCH({"ECON_EARNINGSREPORT","ECON_STOCKMARKET"},C612)))&gt;0,1,0)</f>
        <v>1</v>
      </c>
      <c r="F612" s="1">
        <f>IF(SUMPRODUCT(--ISNUMBER(SEARCH({"ENV_"},C612)))&gt;0,1,0)</f>
        <v>0</v>
      </c>
      <c r="G612" s="1">
        <f>IF(SUMPRODUCT(--ISNUMBER(SEARCH({"DISCRIMINATION","HARASSMENT","HATE_SPEECH","GENDER_VIOLENCE"},C612)))&gt;0,1,0)</f>
        <v>0</v>
      </c>
      <c r="H612" s="1">
        <f>IF(SUMPRODUCT(--ISNUMBER(SEARCH({"LEGALIZE","LEGISLATION","TRIAL"},C612)))&gt;0,1,0)</f>
        <v>0</v>
      </c>
      <c r="I612" s="1">
        <f>IF(SUMPRODUCT(--ISNUMBER(SEARCH({"LEADER"},C612)))&gt;0,1,0)</f>
        <v>0</v>
      </c>
      <c r="J612" t="str">
        <f t="shared" si="36"/>
        <v>2017</v>
      </c>
      <c r="K612" t="str">
        <f t="shared" si="37"/>
        <v>01</v>
      </c>
      <c r="L612" t="str">
        <f t="shared" si="38"/>
        <v>24</v>
      </c>
      <c r="M612" s="2">
        <f t="shared" si="39"/>
        <v>42759.75</v>
      </c>
      <c r="N612" s="1">
        <f>IF(SUMPRODUCT(--ISNUMBER(SEARCH({"nasdaq.com","bloomberg.com","wsj.com","seekingalpha.com","valuewalk.com","reuters.com","forbes.com","marketwatch.com","investopedia.com","businessinsider.com","analystratings.com"},B612)))&gt;0,1,0)</f>
        <v>0</v>
      </c>
      <c r="O612" t="s">
        <v>1302</v>
      </c>
    </row>
    <row r="613" spans="1:15" x14ac:dyDescent="0.35">
      <c r="A613">
        <v>2.0725388601036299</v>
      </c>
      <c r="B613" t="s">
        <v>12</v>
      </c>
      <c r="C613" t="s">
        <v>491</v>
      </c>
      <c r="D613">
        <v>20170126193000</v>
      </c>
      <c r="E613" s="1">
        <f>IF(SUMPRODUCT(--ISNUMBER(SEARCH({"ECON_EARNINGSREPORT","ECON_STOCKMARKET"},C613)))&gt;0,1,0)</f>
        <v>1</v>
      </c>
      <c r="F613" s="1">
        <f>IF(SUMPRODUCT(--ISNUMBER(SEARCH({"ENV_"},C613)))&gt;0,1,0)</f>
        <v>0</v>
      </c>
      <c r="G613" s="1">
        <f>IF(SUMPRODUCT(--ISNUMBER(SEARCH({"DISCRIMINATION","HARASSMENT","HATE_SPEECH","GENDER_VIOLENCE"},C613)))&gt;0,1,0)</f>
        <v>0</v>
      </c>
      <c r="H613" s="1">
        <f>IF(SUMPRODUCT(--ISNUMBER(SEARCH({"LEGALIZE","LEGISLATION","TRIAL"},C613)))&gt;0,1,0)</f>
        <v>0</v>
      </c>
      <c r="I613" s="1">
        <f>IF(SUMPRODUCT(--ISNUMBER(SEARCH({"LEADER"},C613)))&gt;0,1,0)</f>
        <v>0</v>
      </c>
      <c r="J613" t="str">
        <f t="shared" si="36"/>
        <v>2017</v>
      </c>
      <c r="K613" t="str">
        <f t="shared" si="37"/>
        <v>01</v>
      </c>
      <c r="L613" t="str">
        <f t="shared" si="38"/>
        <v>26</v>
      </c>
      <c r="M613" s="2">
        <f t="shared" si="39"/>
        <v>42761.8125</v>
      </c>
      <c r="N613" s="1">
        <f>IF(SUMPRODUCT(--ISNUMBER(SEARCH({"nasdaq.com","bloomberg.com","wsj.com","seekingalpha.com","valuewalk.com","reuters.com","forbes.com","marketwatch.com","investopedia.com","businessinsider.com","analystratings.com"},B613)))&gt;0,1,0)</f>
        <v>1</v>
      </c>
      <c r="O613" t="s">
        <v>1302</v>
      </c>
    </row>
    <row r="614" spans="1:15" x14ac:dyDescent="0.35">
      <c r="A614">
        <v>0.16</v>
      </c>
      <c r="B614" t="s">
        <v>155</v>
      </c>
      <c r="D614">
        <v>20170207143000</v>
      </c>
      <c r="E614" s="1">
        <f>IF(SUMPRODUCT(--ISNUMBER(SEARCH({"ECON_EARNINGSREPORT","ECON_STOCKMARKET"},C614)))&gt;0,1,0)</f>
        <v>0</v>
      </c>
      <c r="F614" s="1">
        <f>IF(SUMPRODUCT(--ISNUMBER(SEARCH({"ENV_"},C614)))&gt;0,1,0)</f>
        <v>0</v>
      </c>
      <c r="G614" s="1">
        <f>IF(SUMPRODUCT(--ISNUMBER(SEARCH({"DISCRIMINATION","HARASSMENT","HATE_SPEECH","GENDER_VIOLENCE"},C614)))&gt;0,1,0)</f>
        <v>0</v>
      </c>
      <c r="H614" s="1">
        <f>IF(SUMPRODUCT(--ISNUMBER(SEARCH({"LEGALIZE","LEGISLATION","TRIAL"},C614)))&gt;0,1,0)</f>
        <v>0</v>
      </c>
      <c r="I614" s="1">
        <f>IF(SUMPRODUCT(--ISNUMBER(SEARCH({"LEADER"},C614)))&gt;0,1,0)</f>
        <v>0</v>
      </c>
      <c r="J614" t="str">
        <f t="shared" si="36"/>
        <v>2017</v>
      </c>
      <c r="K614" t="str">
        <f t="shared" si="37"/>
        <v>02</v>
      </c>
      <c r="L614" t="str">
        <f t="shared" si="38"/>
        <v>07</v>
      </c>
      <c r="M614" s="2">
        <f t="shared" si="39"/>
        <v>42773.604166666664</v>
      </c>
      <c r="N614" s="1">
        <f>IF(SUMPRODUCT(--ISNUMBER(SEARCH({"nasdaq.com","bloomberg.com","wsj.com","seekingalpha.com","valuewalk.com","reuters.com","forbes.com","marketwatch.com","investopedia.com","businessinsider.com","analystratings.com"},B614)))&gt;0,1,0)</f>
        <v>0</v>
      </c>
      <c r="O614" t="s">
        <v>1302</v>
      </c>
    </row>
    <row r="615" spans="1:15" x14ac:dyDescent="0.35">
      <c r="A615">
        <v>2.2044088176352701</v>
      </c>
      <c r="B615" t="s">
        <v>492</v>
      </c>
      <c r="C615" t="s">
        <v>493</v>
      </c>
      <c r="D615">
        <v>20170202023000</v>
      </c>
      <c r="E615" s="1">
        <f>IF(SUMPRODUCT(--ISNUMBER(SEARCH({"ECON_EARNINGSREPORT","ECON_STOCKMARKET"},C615)))&gt;0,1,0)</f>
        <v>1</v>
      </c>
      <c r="F615" s="1">
        <f>IF(SUMPRODUCT(--ISNUMBER(SEARCH({"ENV_"},C615)))&gt;0,1,0)</f>
        <v>0</v>
      </c>
      <c r="G615" s="1">
        <f>IF(SUMPRODUCT(--ISNUMBER(SEARCH({"DISCRIMINATION","HARASSMENT","HATE_SPEECH","GENDER_VIOLENCE"},C615)))&gt;0,1,0)</f>
        <v>0</v>
      </c>
      <c r="H615" s="1">
        <f>IF(SUMPRODUCT(--ISNUMBER(SEARCH({"LEGALIZE","LEGISLATION","TRIAL"},C615)))&gt;0,1,0)</f>
        <v>0</v>
      </c>
      <c r="I615" s="1">
        <f>IF(SUMPRODUCT(--ISNUMBER(SEARCH({"LEADER"},C615)))&gt;0,1,0)</f>
        <v>0</v>
      </c>
      <c r="J615" t="str">
        <f t="shared" si="36"/>
        <v>2017</v>
      </c>
      <c r="K615" t="str">
        <f t="shared" si="37"/>
        <v>02</v>
      </c>
      <c r="L615" t="str">
        <f t="shared" si="38"/>
        <v>02</v>
      </c>
      <c r="M615" s="2">
        <f t="shared" si="39"/>
        <v>42768.104166666664</v>
      </c>
      <c r="N615" s="1">
        <f>IF(SUMPRODUCT(--ISNUMBER(SEARCH({"nasdaq.com","bloomberg.com","wsj.com","seekingalpha.com","valuewalk.com","reuters.com","forbes.com","marketwatch.com","investopedia.com","businessinsider.com","analystratings.com"},B615)))&gt;0,1,0)</f>
        <v>0</v>
      </c>
      <c r="O615" t="s">
        <v>1302</v>
      </c>
    </row>
    <row r="616" spans="1:15" x14ac:dyDescent="0.35">
      <c r="A616">
        <v>0.79260237780713405</v>
      </c>
      <c r="B616" t="s">
        <v>12</v>
      </c>
      <c r="C616" t="s">
        <v>494</v>
      </c>
      <c r="D616">
        <v>20170130214500</v>
      </c>
      <c r="E616" s="1">
        <f>IF(SUMPRODUCT(--ISNUMBER(SEARCH({"ECON_EARNINGSREPORT","ECON_STOCKMARKET"},C616)))&gt;0,1,0)</f>
        <v>1</v>
      </c>
      <c r="F616" s="1">
        <f>IF(SUMPRODUCT(--ISNUMBER(SEARCH({"ENV_"},C616)))&gt;0,1,0)</f>
        <v>0</v>
      </c>
      <c r="G616" s="1">
        <f>IF(SUMPRODUCT(--ISNUMBER(SEARCH({"DISCRIMINATION","HARASSMENT","HATE_SPEECH","GENDER_VIOLENCE"},C616)))&gt;0,1,0)</f>
        <v>0</v>
      </c>
      <c r="H616" s="1">
        <f>IF(SUMPRODUCT(--ISNUMBER(SEARCH({"LEGALIZE","LEGISLATION","TRIAL"},C616)))&gt;0,1,0)</f>
        <v>0</v>
      </c>
      <c r="I616" s="1">
        <f>IF(SUMPRODUCT(--ISNUMBER(SEARCH({"LEADER"},C616)))&gt;0,1,0)</f>
        <v>1</v>
      </c>
      <c r="J616" t="str">
        <f t="shared" si="36"/>
        <v>2017</v>
      </c>
      <c r="K616" t="str">
        <f t="shared" si="37"/>
        <v>01</v>
      </c>
      <c r="L616" t="str">
        <f t="shared" si="38"/>
        <v>30</v>
      </c>
      <c r="M616" s="2">
        <f t="shared" si="39"/>
        <v>42765.90625</v>
      </c>
      <c r="N616" s="1">
        <f>IF(SUMPRODUCT(--ISNUMBER(SEARCH({"nasdaq.com","bloomberg.com","wsj.com","seekingalpha.com","valuewalk.com","reuters.com","forbes.com","marketwatch.com","investopedia.com","businessinsider.com","analystratings.com"},B616)))&gt;0,1,0)</f>
        <v>1</v>
      </c>
      <c r="O616" t="s">
        <v>1302</v>
      </c>
    </row>
    <row r="617" spans="1:15" x14ac:dyDescent="0.35">
      <c r="A617">
        <v>-0.74257425742574301</v>
      </c>
      <c r="B617" t="s">
        <v>495</v>
      </c>
      <c r="C617" t="s">
        <v>435</v>
      </c>
      <c r="D617">
        <v>20170203011500</v>
      </c>
      <c r="E617" s="1">
        <f>IF(SUMPRODUCT(--ISNUMBER(SEARCH({"ECON_EARNINGSREPORT","ECON_STOCKMARKET"},C617)))&gt;0,1,0)</f>
        <v>1</v>
      </c>
      <c r="F617" s="1">
        <f>IF(SUMPRODUCT(--ISNUMBER(SEARCH({"ENV_"},C617)))&gt;0,1,0)</f>
        <v>0</v>
      </c>
      <c r="G617" s="1">
        <f>IF(SUMPRODUCT(--ISNUMBER(SEARCH({"DISCRIMINATION","HARASSMENT","HATE_SPEECH","GENDER_VIOLENCE"},C617)))&gt;0,1,0)</f>
        <v>0</v>
      </c>
      <c r="H617" s="1">
        <f>IF(SUMPRODUCT(--ISNUMBER(SEARCH({"LEGALIZE","LEGISLATION","TRIAL"},C617)))&gt;0,1,0)</f>
        <v>0</v>
      </c>
      <c r="I617" s="1">
        <f>IF(SUMPRODUCT(--ISNUMBER(SEARCH({"LEADER"},C617)))&gt;0,1,0)</f>
        <v>0</v>
      </c>
      <c r="J617" t="str">
        <f t="shared" si="36"/>
        <v>2017</v>
      </c>
      <c r="K617" t="str">
        <f t="shared" si="37"/>
        <v>02</v>
      </c>
      <c r="L617" t="str">
        <f t="shared" si="38"/>
        <v>03</v>
      </c>
      <c r="M617" s="2">
        <f t="shared" si="39"/>
        <v>42769.052083333336</v>
      </c>
      <c r="N617" s="1">
        <f>IF(SUMPRODUCT(--ISNUMBER(SEARCH({"nasdaq.com","bloomberg.com","wsj.com","seekingalpha.com","valuewalk.com","reuters.com","forbes.com","marketwatch.com","investopedia.com","businessinsider.com","analystratings.com"},B617)))&gt;0,1,0)</f>
        <v>0</v>
      </c>
      <c r="O617" t="s">
        <v>1302</v>
      </c>
    </row>
    <row r="618" spans="1:15" x14ac:dyDescent="0.35">
      <c r="A618">
        <v>-0.12738853503184699</v>
      </c>
      <c r="B618" t="s">
        <v>125</v>
      </c>
      <c r="D618">
        <v>20170201203000</v>
      </c>
      <c r="E618" s="1">
        <f>IF(SUMPRODUCT(--ISNUMBER(SEARCH({"ECON_EARNINGSREPORT","ECON_STOCKMARKET"},C618)))&gt;0,1,0)</f>
        <v>0</v>
      </c>
      <c r="F618" s="1">
        <f>IF(SUMPRODUCT(--ISNUMBER(SEARCH({"ENV_"},C618)))&gt;0,1,0)</f>
        <v>0</v>
      </c>
      <c r="G618" s="1">
        <f>IF(SUMPRODUCT(--ISNUMBER(SEARCH({"DISCRIMINATION","HARASSMENT","HATE_SPEECH","GENDER_VIOLENCE"},C618)))&gt;0,1,0)</f>
        <v>0</v>
      </c>
      <c r="H618" s="1">
        <f>IF(SUMPRODUCT(--ISNUMBER(SEARCH({"LEGALIZE","LEGISLATION","TRIAL"},C618)))&gt;0,1,0)</f>
        <v>0</v>
      </c>
      <c r="I618" s="1">
        <f>IF(SUMPRODUCT(--ISNUMBER(SEARCH({"LEADER"},C618)))&gt;0,1,0)</f>
        <v>0</v>
      </c>
      <c r="J618" t="str">
        <f t="shared" si="36"/>
        <v>2017</v>
      </c>
      <c r="K618" t="str">
        <f t="shared" si="37"/>
        <v>02</v>
      </c>
      <c r="L618" t="str">
        <f t="shared" si="38"/>
        <v>01</v>
      </c>
      <c r="M618" s="2">
        <f t="shared" si="39"/>
        <v>42767.854166666664</v>
      </c>
      <c r="N618" s="1">
        <f>IF(SUMPRODUCT(--ISNUMBER(SEARCH({"nasdaq.com","bloomberg.com","wsj.com","seekingalpha.com","valuewalk.com","reuters.com","forbes.com","marketwatch.com","investopedia.com","businessinsider.com","analystratings.com"},B618)))&gt;0,1,0)</f>
        <v>0</v>
      </c>
      <c r="O618" t="s">
        <v>1302</v>
      </c>
    </row>
    <row r="619" spans="1:15" x14ac:dyDescent="0.35">
      <c r="A619">
        <v>0.63593004769475303</v>
      </c>
      <c r="B619" t="s">
        <v>12</v>
      </c>
      <c r="D619">
        <v>20170118014500</v>
      </c>
      <c r="E619" s="1">
        <f>IF(SUMPRODUCT(--ISNUMBER(SEARCH({"ECON_EARNINGSREPORT","ECON_STOCKMARKET"},C619)))&gt;0,1,0)</f>
        <v>0</v>
      </c>
      <c r="F619" s="1">
        <f>IF(SUMPRODUCT(--ISNUMBER(SEARCH({"ENV_"},C619)))&gt;0,1,0)</f>
        <v>0</v>
      </c>
      <c r="G619" s="1">
        <f>IF(SUMPRODUCT(--ISNUMBER(SEARCH({"DISCRIMINATION","HARASSMENT","HATE_SPEECH","GENDER_VIOLENCE"},C619)))&gt;0,1,0)</f>
        <v>0</v>
      </c>
      <c r="H619" s="1">
        <f>IF(SUMPRODUCT(--ISNUMBER(SEARCH({"LEGALIZE","LEGISLATION","TRIAL"},C619)))&gt;0,1,0)</f>
        <v>0</v>
      </c>
      <c r="I619" s="1">
        <f>IF(SUMPRODUCT(--ISNUMBER(SEARCH({"LEADER"},C619)))&gt;0,1,0)</f>
        <v>0</v>
      </c>
      <c r="J619" t="str">
        <f t="shared" si="36"/>
        <v>2017</v>
      </c>
      <c r="K619" t="str">
        <f t="shared" si="37"/>
        <v>01</v>
      </c>
      <c r="L619" t="str">
        <f t="shared" si="38"/>
        <v>18</v>
      </c>
      <c r="M619" s="2">
        <f t="shared" si="39"/>
        <v>42753.072916666664</v>
      </c>
      <c r="N619" s="1">
        <f>IF(SUMPRODUCT(--ISNUMBER(SEARCH({"nasdaq.com","bloomberg.com","wsj.com","seekingalpha.com","valuewalk.com","reuters.com","forbes.com","marketwatch.com","investopedia.com","businessinsider.com","analystratings.com"},B619)))&gt;0,1,0)</f>
        <v>1</v>
      </c>
      <c r="O619" t="s">
        <v>1302</v>
      </c>
    </row>
    <row r="620" spans="1:15" x14ac:dyDescent="0.35">
      <c r="A620">
        <v>-0.62111801242235998</v>
      </c>
      <c r="B620" t="s">
        <v>4</v>
      </c>
      <c r="C620" t="s">
        <v>5</v>
      </c>
      <c r="D620">
        <v>20170124174500</v>
      </c>
      <c r="E620" s="1">
        <f>IF(SUMPRODUCT(--ISNUMBER(SEARCH({"ECON_EARNINGSREPORT","ECON_STOCKMARKET"},C620)))&gt;0,1,0)</f>
        <v>1</v>
      </c>
      <c r="F620" s="1">
        <f>IF(SUMPRODUCT(--ISNUMBER(SEARCH({"ENV_"},C620)))&gt;0,1,0)</f>
        <v>0</v>
      </c>
      <c r="G620" s="1">
        <f>IF(SUMPRODUCT(--ISNUMBER(SEARCH({"DISCRIMINATION","HARASSMENT","HATE_SPEECH","GENDER_VIOLENCE"},C620)))&gt;0,1,0)</f>
        <v>0</v>
      </c>
      <c r="H620" s="1">
        <f>IF(SUMPRODUCT(--ISNUMBER(SEARCH({"LEGALIZE","LEGISLATION","TRIAL"},C620)))&gt;0,1,0)</f>
        <v>0</v>
      </c>
      <c r="I620" s="1">
        <f>IF(SUMPRODUCT(--ISNUMBER(SEARCH({"LEADER"},C620)))&gt;0,1,0)</f>
        <v>0</v>
      </c>
      <c r="J620" t="str">
        <f t="shared" si="36"/>
        <v>2017</v>
      </c>
      <c r="K620" t="str">
        <f t="shared" si="37"/>
        <v>01</v>
      </c>
      <c r="L620" t="str">
        <f t="shared" si="38"/>
        <v>24</v>
      </c>
      <c r="M620" s="2">
        <f t="shared" si="39"/>
        <v>42759.739583333336</v>
      </c>
      <c r="N620" s="1">
        <f>IF(SUMPRODUCT(--ISNUMBER(SEARCH({"nasdaq.com","bloomberg.com","wsj.com","seekingalpha.com","valuewalk.com","reuters.com","forbes.com","marketwatch.com","investopedia.com","businessinsider.com","analystratings.com"},B620)))&gt;0,1,0)</f>
        <v>0</v>
      </c>
      <c r="O620" t="s">
        <v>1302</v>
      </c>
    </row>
    <row r="621" spans="1:15" x14ac:dyDescent="0.35">
      <c r="A621">
        <v>-0.60606060606060597</v>
      </c>
      <c r="B621" t="s">
        <v>13</v>
      </c>
      <c r="C621" t="s">
        <v>5</v>
      </c>
      <c r="D621">
        <v>20170124173000</v>
      </c>
      <c r="E621" s="1">
        <f>IF(SUMPRODUCT(--ISNUMBER(SEARCH({"ECON_EARNINGSREPORT","ECON_STOCKMARKET"},C621)))&gt;0,1,0)</f>
        <v>1</v>
      </c>
      <c r="F621" s="1">
        <f>IF(SUMPRODUCT(--ISNUMBER(SEARCH({"ENV_"},C621)))&gt;0,1,0)</f>
        <v>0</v>
      </c>
      <c r="G621" s="1">
        <f>IF(SUMPRODUCT(--ISNUMBER(SEARCH({"DISCRIMINATION","HARASSMENT","HATE_SPEECH","GENDER_VIOLENCE"},C621)))&gt;0,1,0)</f>
        <v>0</v>
      </c>
      <c r="H621" s="1">
        <f>IF(SUMPRODUCT(--ISNUMBER(SEARCH({"LEGALIZE","LEGISLATION","TRIAL"},C621)))&gt;0,1,0)</f>
        <v>0</v>
      </c>
      <c r="I621" s="1">
        <f>IF(SUMPRODUCT(--ISNUMBER(SEARCH({"LEADER"},C621)))&gt;0,1,0)</f>
        <v>0</v>
      </c>
      <c r="J621" t="str">
        <f t="shared" si="36"/>
        <v>2017</v>
      </c>
      <c r="K621" t="str">
        <f t="shared" si="37"/>
        <v>01</v>
      </c>
      <c r="L621" t="str">
        <f t="shared" si="38"/>
        <v>24</v>
      </c>
      <c r="M621" s="2">
        <f t="shared" si="39"/>
        <v>42759.729166666664</v>
      </c>
      <c r="N621" s="1">
        <f>IF(SUMPRODUCT(--ISNUMBER(SEARCH({"nasdaq.com","bloomberg.com","wsj.com","seekingalpha.com","valuewalk.com","reuters.com","forbes.com","marketwatch.com","investopedia.com","businessinsider.com","analystratings.com"},B621)))&gt;0,1,0)</f>
        <v>0</v>
      </c>
      <c r="O621" t="s">
        <v>1302</v>
      </c>
    </row>
    <row r="622" spans="1:15" x14ac:dyDescent="0.35">
      <c r="A622">
        <v>-0.140646976090014</v>
      </c>
      <c r="B622" t="s">
        <v>56</v>
      </c>
      <c r="C622" t="s">
        <v>496</v>
      </c>
      <c r="D622">
        <v>20170313231500</v>
      </c>
      <c r="E622" s="1">
        <f>IF(SUMPRODUCT(--ISNUMBER(SEARCH({"ECON_EARNINGSREPORT","ECON_STOCKMARKET"},C622)))&gt;0,1,0)</f>
        <v>1</v>
      </c>
      <c r="F622" s="1">
        <f>IF(SUMPRODUCT(--ISNUMBER(SEARCH({"ENV_"},C622)))&gt;0,1,0)</f>
        <v>1</v>
      </c>
      <c r="G622" s="1">
        <f>IF(SUMPRODUCT(--ISNUMBER(SEARCH({"DISCRIMINATION","HARASSMENT","HATE_SPEECH","GENDER_VIOLENCE"},C622)))&gt;0,1,0)</f>
        <v>0</v>
      </c>
      <c r="H622" s="1">
        <f>IF(SUMPRODUCT(--ISNUMBER(SEARCH({"LEGALIZE","LEGISLATION","TRIAL"},C622)))&gt;0,1,0)</f>
        <v>0</v>
      </c>
      <c r="I622" s="1">
        <f>IF(SUMPRODUCT(--ISNUMBER(SEARCH({"LEADER"},C622)))&gt;0,1,0)</f>
        <v>0</v>
      </c>
      <c r="J622" t="str">
        <f t="shared" si="36"/>
        <v>2017</v>
      </c>
      <c r="K622" t="str">
        <f t="shared" si="37"/>
        <v>03</v>
      </c>
      <c r="L622" t="str">
        <f t="shared" si="38"/>
        <v>13</v>
      </c>
      <c r="M622" s="2">
        <f t="shared" si="39"/>
        <v>42807.96875</v>
      </c>
      <c r="N622" s="1">
        <f>IF(SUMPRODUCT(--ISNUMBER(SEARCH({"nasdaq.com","bloomberg.com","wsj.com","seekingalpha.com","valuewalk.com","reuters.com","forbes.com","marketwatch.com","investopedia.com","businessinsider.com","analystratings.com"},B622)))&gt;0,1,0)</f>
        <v>0</v>
      </c>
      <c r="O622" t="s">
        <v>1302</v>
      </c>
    </row>
    <row r="623" spans="1:15" x14ac:dyDescent="0.35">
      <c r="A623">
        <v>-1.3179571663920899</v>
      </c>
      <c r="B623" t="s">
        <v>155</v>
      </c>
      <c r="C623" t="s">
        <v>497</v>
      </c>
      <c r="D623">
        <v>20170209154500</v>
      </c>
      <c r="E623" s="1">
        <f>IF(SUMPRODUCT(--ISNUMBER(SEARCH({"ECON_EARNINGSREPORT","ECON_STOCKMARKET"},C623)))&gt;0,1,0)</f>
        <v>1</v>
      </c>
      <c r="F623" s="1">
        <f>IF(SUMPRODUCT(--ISNUMBER(SEARCH({"ENV_"},C623)))&gt;0,1,0)</f>
        <v>0</v>
      </c>
      <c r="G623" s="1">
        <f>IF(SUMPRODUCT(--ISNUMBER(SEARCH({"DISCRIMINATION","HARASSMENT","HATE_SPEECH","GENDER_VIOLENCE"},C623)))&gt;0,1,0)</f>
        <v>0</v>
      </c>
      <c r="H623" s="1">
        <f>IF(SUMPRODUCT(--ISNUMBER(SEARCH({"LEGALIZE","LEGISLATION","TRIAL"},C623)))&gt;0,1,0)</f>
        <v>0</v>
      </c>
      <c r="I623" s="1">
        <f>IF(SUMPRODUCT(--ISNUMBER(SEARCH({"LEADER"},C623)))&gt;0,1,0)</f>
        <v>0</v>
      </c>
      <c r="J623" t="str">
        <f t="shared" si="36"/>
        <v>2017</v>
      </c>
      <c r="K623" t="str">
        <f t="shared" si="37"/>
        <v>02</v>
      </c>
      <c r="L623" t="str">
        <f t="shared" si="38"/>
        <v>09</v>
      </c>
      <c r="M623" s="2">
        <f t="shared" si="39"/>
        <v>42775.65625</v>
      </c>
      <c r="N623" s="1">
        <f>IF(SUMPRODUCT(--ISNUMBER(SEARCH({"nasdaq.com","bloomberg.com","wsj.com","seekingalpha.com","valuewalk.com","reuters.com","forbes.com","marketwatch.com","investopedia.com","businessinsider.com","analystratings.com"},B623)))&gt;0,1,0)</f>
        <v>0</v>
      </c>
      <c r="O623" t="s">
        <v>1302</v>
      </c>
    </row>
    <row r="624" spans="1:15" x14ac:dyDescent="0.35">
      <c r="A624">
        <v>0.82508250825082596</v>
      </c>
      <c r="B624" t="s">
        <v>4</v>
      </c>
      <c r="D624">
        <v>20170118004500</v>
      </c>
      <c r="E624" s="1">
        <f>IF(SUMPRODUCT(--ISNUMBER(SEARCH({"ECON_EARNINGSREPORT","ECON_STOCKMARKET"},C624)))&gt;0,1,0)</f>
        <v>0</v>
      </c>
      <c r="F624" s="1">
        <f>IF(SUMPRODUCT(--ISNUMBER(SEARCH({"ENV_"},C624)))&gt;0,1,0)</f>
        <v>0</v>
      </c>
      <c r="G624" s="1">
        <f>IF(SUMPRODUCT(--ISNUMBER(SEARCH({"DISCRIMINATION","HARASSMENT","HATE_SPEECH","GENDER_VIOLENCE"},C624)))&gt;0,1,0)</f>
        <v>0</v>
      </c>
      <c r="H624" s="1">
        <f>IF(SUMPRODUCT(--ISNUMBER(SEARCH({"LEGALIZE","LEGISLATION","TRIAL"},C624)))&gt;0,1,0)</f>
        <v>0</v>
      </c>
      <c r="I624" s="1">
        <f>IF(SUMPRODUCT(--ISNUMBER(SEARCH({"LEADER"},C624)))&gt;0,1,0)</f>
        <v>0</v>
      </c>
      <c r="J624" t="str">
        <f t="shared" si="36"/>
        <v>2017</v>
      </c>
      <c r="K624" t="str">
        <f t="shared" si="37"/>
        <v>01</v>
      </c>
      <c r="L624" t="str">
        <f t="shared" si="38"/>
        <v>18</v>
      </c>
      <c r="M624" s="2">
        <f t="shared" si="39"/>
        <v>42753.03125</v>
      </c>
      <c r="N624" s="1">
        <f>IF(SUMPRODUCT(--ISNUMBER(SEARCH({"nasdaq.com","bloomberg.com","wsj.com","seekingalpha.com","valuewalk.com","reuters.com","forbes.com","marketwatch.com","investopedia.com","businessinsider.com","analystratings.com"},B624)))&gt;0,1,0)</f>
        <v>0</v>
      </c>
      <c r="O624" t="s">
        <v>1302</v>
      </c>
    </row>
    <row r="625" spans="1:15" x14ac:dyDescent="0.35">
      <c r="A625">
        <v>0</v>
      </c>
      <c r="B625" t="s">
        <v>38</v>
      </c>
      <c r="C625" t="s">
        <v>498</v>
      </c>
      <c r="D625">
        <v>20170202163000</v>
      </c>
      <c r="E625" s="1">
        <f>IF(SUMPRODUCT(--ISNUMBER(SEARCH({"ECON_EARNINGSREPORT","ECON_STOCKMARKET"},C625)))&gt;0,1,0)</f>
        <v>1</v>
      </c>
      <c r="F625" s="1">
        <f>IF(SUMPRODUCT(--ISNUMBER(SEARCH({"ENV_"},C625)))&gt;0,1,0)</f>
        <v>0</v>
      </c>
      <c r="G625" s="1">
        <f>IF(SUMPRODUCT(--ISNUMBER(SEARCH({"DISCRIMINATION","HARASSMENT","HATE_SPEECH","GENDER_VIOLENCE"},C625)))&gt;0,1,0)</f>
        <v>0</v>
      </c>
      <c r="H625" s="1">
        <f>IF(SUMPRODUCT(--ISNUMBER(SEARCH({"LEGALIZE","LEGISLATION","TRIAL"},C625)))&gt;0,1,0)</f>
        <v>0</v>
      </c>
      <c r="I625" s="1">
        <f>IF(SUMPRODUCT(--ISNUMBER(SEARCH({"LEADER"},C625)))&gt;0,1,0)</f>
        <v>1</v>
      </c>
      <c r="J625" t="str">
        <f t="shared" si="36"/>
        <v>2017</v>
      </c>
      <c r="K625" t="str">
        <f t="shared" si="37"/>
        <v>02</v>
      </c>
      <c r="L625" t="str">
        <f t="shared" si="38"/>
        <v>02</v>
      </c>
      <c r="M625" s="2">
        <f t="shared" si="39"/>
        <v>42768.6875</v>
      </c>
      <c r="N625" s="1">
        <f>IF(SUMPRODUCT(--ISNUMBER(SEARCH({"nasdaq.com","bloomberg.com","wsj.com","seekingalpha.com","valuewalk.com","reuters.com","forbes.com","marketwatch.com","investopedia.com","businessinsider.com","analystratings.com"},B625)))&gt;0,1,0)</f>
        <v>0</v>
      </c>
      <c r="O625" t="s">
        <v>1302</v>
      </c>
    </row>
    <row r="626" spans="1:15" x14ac:dyDescent="0.35">
      <c r="A626">
        <v>0.58252427184466005</v>
      </c>
      <c r="B626" t="s">
        <v>12</v>
      </c>
      <c r="D626">
        <v>20170201173000</v>
      </c>
      <c r="E626" s="1">
        <f>IF(SUMPRODUCT(--ISNUMBER(SEARCH({"ECON_EARNINGSREPORT","ECON_STOCKMARKET"},C626)))&gt;0,1,0)</f>
        <v>0</v>
      </c>
      <c r="F626" s="1">
        <f>IF(SUMPRODUCT(--ISNUMBER(SEARCH({"ENV_"},C626)))&gt;0,1,0)</f>
        <v>0</v>
      </c>
      <c r="G626" s="1">
        <f>IF(SUMPRODUCT(--ISNUMBER(SEARCH({"DISCRIMINATION","HARASSMENT","HATE_SPEECH","GENDER_VIOLENCE"},C626)))&gt;0,1,0)</f>
        <v>0</v>
      </c>
      <c r="H626" s="1">
        <f>IF(SUMPRODUCT(--ISNUMBER(SEARCH({"LEGALIZE","LEGISLATION","TRIAL"},C626)))&gt;0,1,0)</f>
        <v>0</v>
      </c>
      <c r="I626" s="1">
        <f>IF(SUMPRODUCT(--ISNUMBER(SEARCH({"LEADER"},C626)))&gt;0,1,0)</f>
        <v>0</v>
      </c>
      <c r="J626" t="str">
        <f t="shared" si="36"/>
        <v>2017</v>
      </c>
      <c r="K626" t="str">
        <f t="shared" si="37"/>
        <v>02</v>
      </c>
      <c r="L626" t="str">
        <f t="shared" si="38"/>
        <v>01</v>
      </c>
      <c r="M626" s="2">
        <f t="shared" si="39"/>
        <v>42767.729166666664</v>
      </c>
      <c r="N626" s="1">
        <f>IF(SUMPRODUCT(--ISNUMBER(SEARCH({"nasdaq.com","bloomberg.com","wsj.com","seekingalpha.com","valuewalk.com","reuters.com","forbes.com","marketwatch.com","investopedia.com","businessinsider.com","analystratings.com"},B626)))&gt;0,1,0)</f>
        <v>1</v>
      </c>
      <c r="O626" t="s">
        <v>1302</v>
      </c>
    </row>
    <row r="627" spans="1:15" x14ac:dyDescent="0.35">
      <c r="A627">
        <v>1.9578313253012001</v>
      </c>
      <c r="B627" t="s">
        <v>499</v>
      </c>
      <c r="C627" t="s">
        <v>500</v>
      </c>
      <c r="D627">
        <v>20170211053000</v>
      </c>
      <c r="E627" s="1">
        <f>IF(SUMPRODUCT(--ISNUMBER(SEARCH({"ECON_EARNINGSREPORT","ECON_STOCKMARKET"},C627)))&gt;0,1,0)</f>
        <v>1</v>
      </c>
      <c r="F627" s="1">
        <f>IF(SUMPRODUCT(--ISNUMBER(SEARCH({"ENV_"},C627)))&gt;0,1,0)</f>
        <v>0</v>
      </c>
      <c r="G627" s="1">
        <f>IF(SUMPRODUCT(--ISNUMBER(SEARCH({"DISCRIMINATION","HARASSMENT","HATE_SPEECH","GENDER_VIOLENCE"},C627)))&gt;0,1,0)</f>
        <v>0</v>
      </c>
      <c r="H627" s="1">
        <f>IF(SUMPRODUCT(--ISNUMBER(SEARCH({"LEGALIZE","LEGISLATION","TRIAL"},C627)))&gt;0,1,0)</f>
        <v>0</v>
      </c>
      <c r="I627" s="1">
        <f>IF(SUMPRODUCT(--ISNUMBER(SEARCH({"LEADER"},C627)))&gt;0,1,0)</f>
        <v>0</v>
      </c>
      <c r="J627" t="str">
        <f t="shared" si="36"/>
        <v>2017</v>
      </c>
      <c r="K627" t="str">
        <f t="shared" si="37"/>
        <v>02</v>
      </c>
      <c r="L627" t="str">
        <f t="shared" si="38"/>
        <v>11</v>
      </c>
      <c r="M627" s="2">
        <f t="shared" si="39"/>
        <v>42777.229166666664</v>
      </c>
      <c r="N627" s="1">
        <f>IF(SUMPRODUCT(--ISNUMBER(SEARCH({"nasdaq.com","bloomberg.com","wsj.com","seekingalpha.com","valuewalk.com","reuters.com","forbes.com","marketwatch.com","investopedia.com","businessinsider.com","analystratings.com"},B627)))&gt;0,1,0)</f>
        <v>0</v>
      </c>
      <c r="O627" t="s">
        <v>1302</v>
      </c>
    </row>
    <row r="628" spans="1:15" x14ac:dyDescent="0.35">
      <c r="A628">
        <v>1.8779342723004699</v>
      </c>
      <c r="B628" t="s">
        <v>501</v>
      </c>
      <c r="C628" t="s">
        <v>502</v>
      </c>
      <c r="D628">
        <v>20170307014500</v>
      </c>
      <c r="E628" s="1">
        <f>IF(SUMPRODUCT(--ISNUMBER(SEARCH({"ECON_EARNINGSREPORT","ECON_STOCKMARKET"},C628)))&gt;0,1,0)</f>
        <v>1</v>
      </c>
      <c r="F628" s="1">
        <f>IF(SUMPRODUCT(--ISNUMBER(SEARCH({"ENV_"},C628)))&gt;0,1,0)</f>
        <v>0</v>
      </c>
      <c r="G628" s="1">
        <f>IF(SUMPRODUCT(--ISNUMBER(SEARCH({"DISCRIMINATION","HARASSMENT","HATE_SPEECH","GENDER_VIOLENCE"},C628)))&gt;0,1,0)</f>
        <v>0</v>
      </c>
      <c r="H628" s="1">
        <f>IF(SUMPRODUCT(--ISNUMBER(SEARCH({"LEGALIZE","LEGISLATION","TRIAL"},C628)))&gt;0,1,0)</f>
        <v>0</v>
      </c>
      <c r="I628" s="1">
        <f>IF(SUMPRODUCT(--ISNUMBER(SEARCH({"LEADER"},C628)))&gt;0,1,0)</f>
        <v>0</v>
      </c>
      <c r="J628" t="str">
        <f t="shared" si="36"/>
        <v>2017</v>
      </c>
      <c r="K628" t="str">
        <f t="shared" si="37"/>
        <v>03</v>
      </c>
      <c r="L628" t="str">
        <f t="shared" si="38"/>
        <v>07</v>
      </c>
      <c r="M628" s="2">
        <f t="shared" si="39"/>
        <v>42801.072916666664</v>
      </c>
      <c r="N628" s="1">
        <f>IF(SUMPRODUCT(--ISNUMBER(SEARCH({"nasdaq.com","bloomberg.com","wsj.com","seekingalpha.com","valuewalk.com","reuters.com","forbes.com","marketwatch.com","investopedia.com","businessinsider.com","analystratings.com"},B628)))&gt;0,1,0)</f>
        <v>0</v>
      </c>
      <c r="O628" t="s">
        <v>1302</v>
      </c>
    </row>
    <row r="629" spans="1:15" x14ac:dyDescent="0.35">
      <c r="A629">
        <v>-0.99009900990098998</v>
      </c>
      <c r="B629" t="s">
        <v>8</v>
      </c>
      <c r="C629" t="s">
        <v>503</v>
      </c>
      <c r="D629">
        <v>20170202143000</v>
      </c>
      <c r="E629" s="1">
        <f>IF(SUMPRODUCT(--ISNUMBER(SEARCH({"ECON_EARNINGSREPORT","ECON_STOCKMARKET"},C629)))&gt;0,1,0)</f>
        <v>1</v>
      </c>
      <c r="F629" s="1">
        <f>IF(SUMPRODUCT(--ISNUMBER(SEARCH({"ENV_"},C629)))&gt;0,1,0)</f>
        <v>0</v>
      </c>
      <c r="G629" s="1">
        <f>IF(SUMPRODUCT(--ISNUMBER(SEARCH({"DISCRIMINATION","HARASSMENT","HATE_SPEECH","GENDER_VIOLENCE"},C629)))&gt;0,1,0)</f>
        <v>0</v>
      </c>
      <c r="H629" s="1">
        <f>IF(SUMPRODUCT(--ISNUMBER(SEARCH({"LEGALIZE","LEGISLATION","TRIAL"},C629)))&gt;0,1,0)</f>
        <v>0</v>
      </c>
      <c r="I629" s="1">
        <f>IF(SUMPRODUCT(--ISNUMBER(SEARCH({"LEADER"},C629)))&gt;0,1,0)</f>
        <v>0</v>
      </c>
      <c r="J629" t="str">
        <f t="shared" si="36"/>
        <v>2017</v>
      </c>
      <c r="K629" t="str">
        <f t="shared" si="37"/>
        <v>02</v>
      </c>
      <c r="L629" t="str">
        <f t="shared" si="38"/>
        <v>02</v>
      </c>
      <c r="M629" s="2">
        <f t="shared" si="39"/>
        <v>42768.604166666664</v>
      </c>
      <c r="N629" s="1">
        <f>IF(SUMPRODUCT(--ISNUMBER(SEARCH({"nasdaq.com","bloomberg.com","wsj.com","seekingalpha.com","valuewalk.com","reuters.com","forbes.com","marketwatch.com","investopedia.com","businessinsider.com","analystratings.com"},B629)))&gt;0,1,0)</f>
        <v>0</v>
      </c>
      <c r="O629" t="s">
        <v>1302</v>
      </c>
    </row>
    <row r="630" spans="1:15" x14ac:dyDescent="0.35">
      <c r="A630">
        <v>-0.34364261168384902</v>
      </c>
      <c r="B630" t="s">
        <v>17</v>
      </c>
      <c r="C630" t="s">
        <v>504</v>
      </c>
      <c r="D630">
        <v>20170131224500</v>
      </c>
      <c r="E630" s="1">
        <f>IF(SUMPRODUCT(--ISNUMBER(SEARCH({"ECON_EARNINGSREPORT","ECON_STOCKMARKET"},C630)))&gt;0,1,0)</f>
        <v>1</v>
      </c>
      <c r="F630" s="1">
        <f>IF(SUMPRODUCT(--ISNUMBER(SEARCH({"ENV_"},C630)))&gt;0,1,0)</f>
        <v>0</v>
      </c>
      <c r="G630" s="1">
        <f>IF(SUMPRODUCT(--ISNUMBER(SEARCH({"DISCRIMINATION","HARASSMENT","HATE_SPEECH","GENDER_VIOLENCE"},C630)))&gt;0,1,0)</f>
        <v>0</v>
      </c>
      <c r="H630" s="1">
        <f>IF(SUMPRODUCT(--ISNUMBER(SEARCH({"LEGALIZE","LEGISLATION","TRIAL"},C630)))&gt;0,1,0)</f>
        <v>0</v>
      </c>
      <c r="I630" s="1">
        <f>IF(SUMPRODUCT(--ISNUMBER(SEARCH({"LEADER"},C630)))&gt;0,1,0)</f>
        <v>0</v>
      </c>
      <c r="J630" t="str">
        <f t="shared" si="36"/>
        <v>2017</v>
      </c>
      <c r="K630" t="str">
        <f t="shared" si="37"/>
        <v>01</v>
      </c>
      <c r="L630" t="str">
        <f t="shared" si="38"/>
        <v>31</v>
      </c>
      <c r="M630" s="2">
        <f t="shared" si="39"/>
        <v>42766.947916666664</v>
      </c>
      <c r="N630" s="1">
        <f>IF(SUMPRODUCT(--ISNUMBER(SEARCH({"nasdaq.com","bloomberg.com","wsj.com","seekingalpha.com","valuewalk.com","reuters.com","forbes.com","marketwatch.com","investopedia.com","businessinsider.com","analystratings.com"},B630)))&gt;0,1,0)</f>
        <v>0</v>
      </c>
      <c r="O630" t="s">
        <v>1302</v>
      </c>
    </row>
    <row r="631" spans="1:15" x14ac:dyDescent="0.35">
      <c r="A631">
        <v>-2.47252747252747</v>
      </c>
      <c r="B631" t="s">
        <v>477</v>
      </c>
      <c r="C631" t="s">
        <v>478</v>
      </c>
      <c r="D631">
        <v>20170208023000</v>
      </c>
      <c r="E631" s="1">
        <f>IF(SUMPRODUCT(--ISNUMBER(SEARCH({"ECON_EARNINGSREPORT","ECON_STOCKMARKET"},C631)))&gt;0,1,0)</f>
        <v>0</v>
      </c>
      <c r="F631" s="1">
        <f>IF(SUMPRODUCT(--ISNUMBER(SEARCH({"ENV_"},C631)))&gt;0,1,0)</f>
        <v>0</v>
      </c>
      <c r="G631" s="1">
        <f>IF(SUMPRODUCT(--ISNUMBER(SEARCH({"DISCRIMINATION","HARASSMENT","HATE_SPEECH","GENDER_VIOLENCE"},C631)))&gt;0,1,0)</f>
        <v>0</v>
      </c>
      <c r="H631" s="1">
        <f>IF(SUMPRODUCT(--ISNUMBER(SEARCH({"LEGALIZE","LEGISLATION","TRIAL"},C631)))&gt;0,1,0)</f>
        <v>1</v>
      </c>
      <c r="I631" s="1">
        <f>IF(SUMPRODUCT(--ISNUMBER(SEARCH({"LEADER"},C631)))&gt;0,1,0)</f>
        <v>0</v>
      </c>
      <c r="J631" t="str">
        <f t="shared" si="36"/>
        <v>2017</v>
      </c>
      <c r="K631" t="str">
        <f t="shared" si="37"/>
        <v>02</v>
      </c>
      <c r="L631" t="str">
        <f t="shared" si="38"/>
        <v>08</v>
      </c>
      <c r="M631" s="2">
        <f t="shared" si="39"/>
        <v>42774.104166666664</v>
      </c>
      <c r="N631" s="1">
        <f>IF(SUMPRODUCT(--ISNUMBER(SEARCH({"nasdaq.com","bloomberg.com","wsj.com","seekingalpha.com","valuewalk.com","reuters.com","forbes.com","marketwatch.com","investopedia.com","businessinsider.com","analystratings.com"},B631)))&gt;0,1,0)</f>
        <v>0</v>
      </c>
      <c r="O631" t="s">
        <v>1302</v>
      </c>
    </row>
    <row r="632" spans="1:15" x14ac:dyDescent="0.35">
      <c r="A632">
        <v>-1.2629161882893201</v>
      </c>
      <c r="B632" t="s">
        <v>12</v>
      </c>
      <c r="D632">
        <v>20170307000000</v>
      </c>
      <c r="E632" s="1">
        <f>IF(SUMPRODUCT(--ISNUMBER(SEARCH({"ECON_EARNINGSREPORT","ECON_STOCKMARKET"},C632)))&gt;0,1,0)</f>
        <v>0</v>
      </c>
      <c r="F632" s="1">
        <f>IF(SUMPRODUCT(--ISNUMBER(SEARCH({"ENV_"},C632)))&gt;0,1,0)</f>
        <v>0</v>
      </c>
      <c r="G632" s="1">
        <f>IF(SUMPRODUCT(--ISNUMBER(SEARCH({"DISCRIMINATION","HARASSMENT","HATE_SPEECH","GENDER_VIOLENCE"},C632)))&gt;0,1,0)</f>
        <v>0</v>
      </c>
      <c r="H632" s="1">
        <f>IF(SUMPRODUCT(--ISNUMBER(SEARCH({"LEGALIZE","LEGISLATION","TRIAL"},C632)))&gt;0,1,0)</f>
        <v>0</v>
      </c>
      <c r="I632" s="1">
        <f>IF(SUMPRODUCT(--ISNUMBER(SEARCH({"LEADER"},C632)))&gt;0,1,0)</f>
        <v>0</v>
      </c>
      <c r="J632" t="str">
        <f t="shared" si="36"/>
        <v>2017</v>
      </c>
      <c r="K632" t="str">
        <f t="shared" si="37"/>
        <v>03</v>
      </c>
      <c r="L632" t="str">
        <f t="shared" si="38"/>
        <v>07</v>
      </c>
      <c r="M632" s="2">
        <f t="shared" si="39"/>
        <v>42801</v>
      </c>
      <c r="N632" s="1">
        <f>IF(SUMPRODUCT(--ISNUMBER(SEARCH({"nasdaq.com","bloomberg.com","wsj.com","seekingalpha.com","valuewalk.com","reuters.com","forbes.com","marketwatch.com","investopedia.com","businessinsider.com","analystratings.com"},B632)))&gt;0,1,0)</f>
        <v>1</v>
      </c>
      <c r="O632" t="s">
        <v>1302</v>
      </c>
    </row>
    <row r="633" spans="1:15" x14ac:dyDescent="0.35">
      <c r="A633">
        <v>-0.26178010471204199</v>
      </c>
      <c r="B633" t="s">
        <v>125</v>
      </c>
      <c r="D633">
        <v>20170131003000</v>
      </c>
      <c r="E633" s="1">
        <f>IF(SUMPRODUCT(--ISNUMBER(SEARCH({"ECON_EARNINGSREPORT","ECON_STOCKMARKET"},C633)))&gt;0,1,0)</f>
        <v>0</v>
      </c>
      <c r="F633" s="1">
        <f>IF(SUMPRODUCT(--ISNUMBER(SEARCH({"ENV_"},C633)))&gt;0,1,0)</f>
        <v>0</v>
      </c>
      <c r="G633" s="1">
        <f>IF(SUMPRODUCT(--ISNUMBER(SEARCH({"DISCRIMINATION","HARASSMENT","HATE_SPEECH","GENDER_VIOLENCE"},C633)))&gt;0,1,0)</f>
        <v>0</v>
      </c>
      <c r="H633" s="1">
        <f>IF(SUMPRODUCT(--ISNUMBER(SEARCH({"LEGALIZE","LEGISLATION","TRIAL"},C633)))&gt;0,1,0)</f>
        <v>0</v>
      </c>
      <c r="I633" s="1">
        <f>IF(SUMPRODUCT(--ISNUMBER(SEARCH({"LEADER"},C633)))&gt;0,1,0)</f>
        <v>0</v>
      </c>
      <c r="J633" t="str">
        <f t="shared" si="36"/>
        <v>2017</v>
      </c>
      <c r="K633" t="str">
        <f t="shared" si="37"/>
        <v>01</v>
      </c>
      <c r="L633" t="str">
        <f t="shared" si="38"/>
        <v>31</v>
      </c>
      <c r="M633" s="2">
        <f t="shared" si="39"/>
        <v>42766.020833333336</v>
      </c>
      <c r="N633" s="1">
        <f>IF(SUMPRODUCT(--ISNUMBER(SEARCH({"nasdaq.com","bloomberg.com","wsj.com","seekingalpha.com","valuewalk.com","reuters.com","forbes.com","marketwatch.com","investopedia.com","businessinsider.com","analystratings.com"},B633)))&gt;0,1,0)</f>
        <v>0</v>
      </c>
      <c r="O633" t="s">
        <v>1302</v>
      </c>
    </row>
    <row r="634" spans="1:15" x14ac:dyDescent="0.35">
      <c r="A634">
        <v>1.3888888888888899</v>
      </c>
      <c r="B634" t="s">
        <v>73</v>
      </c>
      <c r="D634">
        <v>20170131221500</v>
      </c>
      <c r="E634" s="1">
        <f>IF(SUMPRODUCT(--ISNUMBER(SEARCH({"ECON_EARNINGSREPORT","ECON_STOCKMARKET"},C634)))&gt;0,1,0)</f>
        <v>0</v>
      </c>
      <c r="F634" s="1">
        <f>IF(SUMPRODUCT(--ISNUMBER(SEARCH({"ENV_"},C634)))&gt;0,1,0)</f>
        <v>0</v>
      </c>
      <c r="G634" s="1">
        <f>IF(SUMPRODUCT(--ISNUMBER(SEARCH({"DISCRIMINATION","HARASSMENT","HATE_SPEECH","GENDER_VIOLENCE"},C634)))&gt;0,1,0)</f>
        <v>0</v>
      </c>
      <c r="H634" s="1">
        <f>IF(SUMPRODUCT(--ISNUMBER(SEARCH({"LEGALIZE","LEGISLATION","TRIAL"},C634)))&gt;0,1,0)</f>
        <v>0</v>
      </c>
      <c r="I634" s="1">
        <f>IF(SUMPRODUCT(--ISNUMBER(SEARCH({"LEADER"},C634)))&gt;0,1,0)</f>
        <v>0</v>
      </c>
      <c r="J634" t="str">
        <f t="shared" si="36"/>
        <v>2017</v>
      </c>
      <c r="K634" t="str">
        <f t="shared" si="37"/>
        <v>01</v>
      </c>
      <c r="L634" t="str">
        <f t="shared" si="38"/>
        <v>31</v>
      </c>
      <c r="M634" s="2">
        <f t="shared" si="39"/>
        <v>42766.927083333336</v>
      </c>
      <c r="N634" s="1">
        <f>IF(SUMPRODUCT(--ISNUMBER(SEARCH({"nasdaq.com","bloomberg.com","wsj.com","seekingalpha.com","valuewalk.com","reuters.com","forbes.com","marketwatch.com","investopedia.com","businessinsider.com","analystratings.com"},B634)))&gt;0,1,0)</f>
        <v>0</v>
      </c>
      <c r="O634" t="s">
        <v>1302</v>
      </c>
    </row>
    <row r="635" spans="1:15" x14ac:dyDescent="0.35">
      <c r="A635">
        <v>-2.9535864978902899</v>
      </c>
      <c r="B635" t="s">
        <v>239</v>
      </c>
      <c r="C635" t="s">
        <v>505</v>
      </c>
      <c r="D635">
        <v>20170131221500</v>
      </c>
      <c r="E635" s="1">
        <f>IF(SUMPRODUCT(--ISNUMBER(SEARCH({"ECON_EARNINGSREPORT","ECON_STOCKMARKET"},C635)))&gt;0,1,0)</f>
        <v>0</v>
      </c>
      <c r="F635" s="1">
        <f>IF(SUMPRODUCT(--ISNUMBER(SEARCH({"ENV_"},C635)))&gt;0,1,0)</f>
        <v>0</v>
      </c>
      <c r="G635" s="1">
        <f>IF(SUMPRODUCT(--ISNUMBER(SEARCH({"DISCRIMINATION","HARASSMENT","HATE_SPEECH","GENDER_VIOLENCE"},C635)))&gt;0,1,0)</f>
        <v>0</v>
      </c>
      <c r="H635" s="1">
        <f>IF(SUMPRODUCT(--ISNUMBER(SEARCH({"LEGALIZE","LEGISLATION","TRIAL"},C635)))&gt;0,1,0)</f>
        <v>0</v>
      </c>
      <c r="I635" s="1">
        <f>IF(SUMPRODUCT(--ISNUMBER(SEARCH({"LEADER"},C635)))&gt;0,1,0)</f>
        <v>0</v>
      </c>
      <c r="J635" t="str">
        <f t="shared" si="36"/>
        <v>2017</v>
      </c>
      <c r="K635" t="str">
        <f t="shared" si="37"/>
        <v>01</v>
      </c>
      <c r="L635" t="str">
        <f t="shared" si="38"/>
        <v>31</v>
      </c>
      <c r="M635" s="2">
        <f t="shared" si="39"/>
        <v>42766.927083333336</v>
      </c>
      <c r="N635" s="1">
        <f>IF(SUMPRODUCT(--ISNUMBER(SEARCH({"nasdaq.com","bloomberg.com","wsj.com","seekingalpha.com","valuewalk.com","reuters.com","forbes.com","marketwatch.com","investopedia.com","businessinsider.com","analystratings.com"},B635)))&gt;0,1,0)</f>
        <v>0</v>
      </c>
      <c r="O635" t="s">
        <v>1302</v>
      </c>
    </row>
    <row r="636" spans="1:15" x14ac:dyDescent="0.35">
      <c r="A636">
        <v>2.3961661341852998</v>
      </c>
      <c r="B636" t="s">
        <v>56</v>
      </c>
      <c r="C636" t="s">
        <v>506</v>
      </c>
      <c r="D636">
        <v>20170131234500</v>
      </c>
      <c r="E636" s="1">
        <f>IF(SUMPRODUCT(--ISNUMBER(SEARCH({"ECON_EARNINGSREPORT","ECON_STOCKMARKET"},C636)))&gt;0,1,0)</f>
        <v>1</v>
      </c>
      <c r="F636" s="1">
        <f>IF(SUMPRODUCT(--ISNUMBER(SEARCH({"ENV_"},C636)))&gt;0,1,0)</f>
        <v>0</v>
      </c>
      <c r="G636" s="1">
        <f>IF(SUMPRODUCT(--ISNUMBER(SEARCH({"DISCRIMINATION","HARASSMENT","HATE_SPEECH","GENDER_VIOLENCE"},C636)))&gt;0,1,0)</f>
        <v>0</v>
      </c>
      <c r="H636" s="1">
        <f>IF(SUMPRODUCT(--ISNUMBER(SEARCH({"LEGALIZE","LEGISLATION","TRIAL"},C636)))&gt;0,1,0)</f>
        <v>0</v>
      </c>
      <c r="I636" s="1">
        <f>IF(SUMPRODUCT(--ISNUMBER(SEARCH({"LEADER"},C636)))&gt;0,1,0)</f>
        <v>0</v>
      </c>
      <c r="J636" t="str">
        <f t="shared" si="36"/>
        <v>2017</v>
      </c>
      <c r="K636" t="str">
        <f t="shared" si="37"/>
        <v>01</v>
      </c>
      <c r="L636" t="str">
        <f t="shared" si="38"/>
        <v>31</v>
      </c>
      <c r="M636" s="2">
        <f t="shared" si="39"/>
        <v>42766.989583333336</v>
      </c>
      <c r="N636" s="1">
        <f>IF(SUMPRODUCT(--ISNUMBER(SEARCH({"nasdaq.com","bloomberg.com","wsj.com","seekingalpha.com","valuewalk.com","reuters.com","forbes.com","marketwatch.com","investopedia.com","businessinsider.com","analystratings.com"},B636)))&gt;0,1,0)</f>
        <v>0</v>
      </c>
      <c r="O636" t="s">
        <v>1302</v>
      </c>
    </row>
    <row r="637" spans="1:15" x14ac:dyDescent="0.35">
      <c r="A637">
        <v>1.0416666666666701</v>
      </c>
      <c r="B637" t="s">
        <v>32</v>
      </c>
      <c r="C637" t="s">
        <v>16</v>
      </c>
      <c r="D637">
        <v>20170202150000</v>
      </c>
      <c r="E637" s="1">
        <f>IF(SUMPRODUCT(--ISNUMBER(SEARCH({"ECON_EARNINGSREPORT","ECON_STOCKMARKET"},C637)))&gt;0,1,0)</f>
        <v>1</v>
      </c>
      <c r="F637" s="1">
        <f>IF(SUMPRODUCT(--ISNUMBER(SEARCH({"ENV_"},C637)))&gt;0,1,0)</f>
        <v>0</v>
      </c>
      <c r="G637" s="1">
        <f>IF(SUMPRODUCT(--ISNUMBER(SEARCH({"DISCRIMINATION","HARASSMENT","HATE_SPEECH","GENDER_VIOLENCE"},C637)))&gt;0,1,0)</f>
        <v>0</v>
      </c>
      <c r="H637" s="1">
        <f>IF(SUMPRODUCT(--ISNUMBER(SEARCH({"LEGALIZE","LEGISLATION","TRIAL"},C637)))&gt;0,1,0)</f>
        <v>0</v>
      </c>
      <c r="I637" s="1">
        <f>IF(SUMPRODUCT(--ISNUMBER(SEARCH({"LEADER"},C637)))&gt;0,1,0)</f>
        <v>0</v>
      </c>
      <c r="J637" t="str">
        <f t="shared" si="36"/>
        <v>2017</v>
      </c>
      <c r="K637" t="str">
        <f t="shared" si="37"/>
        <v>02</v>
      </c>
      <c r="L637" t="str">
        <f t="shared" si="38"/>
        <v>02</v>
      </c>
      <c r="M637" s="2">
        <f t="shared" si="39"/>
        <v>42768.625</v>
      </c>
      <c r="N637" s="1">
        <f>IF(SUMPRODUCT(--ISNUMBER(SEARCH({"nasdaq.com","bloomberg.com","wsj.com","seekingalpha.com","valuewalk.com","reuters.com","forbes.com","marketwatch.com","investopedia.com","businessinsider.com","analystratings.com"},B637)))&gt;0,1,0)</f>
        <v>0</v>
      </c>
      <c r="O637" t="s">
        <v>1302</v>
      </c>
    </row>
    <row r="638" spans="1:15" x14ac:dyDescent="0.35">
      <c r="A638">
        <v>2.40641711229947</v>
      </c>
      <c r="B638" t="s">
        <v>70</v>
      </c>
      <c r="C638" t="s">
        <v>7</v>
      </c>
      <c r="D638">
        <v>20170202233000</v>
      </c>
      <c r="E638" s="1">
        <f>IF(SUMPRODUCT(--ISNUMBER(SEARCH({"ECON_EARNINGSREPORT","ECON_STOCKMARKET"},C638)))&gt;0,1,0)</f>
        <v>0</v>
      </c>
      <c r="F638" s="1">
        <f>IF(SUMPRODUCT(--ISNUMBER(SEARCH({"ENV_"},C638)))&gt;0,1,0)</f>
        <v>0</v>
      </c>
      <c r="G638" s="1">
        <f>IF(SUMPRODUCT(--ISNUMBER(SEARCH({"DISCRIMINATION","HARASSMENT","HATE_SPEECH","GENDER_VIOLENCE"},C638)))&gt;0,1,0)</f>
        <v>0</v>
      </c>
      <c r="H638" s="1">
        <f>IF(SUMPRODUCT(--ISNUMBER(SEARCH({"LEGALIZE","LEGISLATION","TRIAL"},C638)))&gt;0,1,0)</f>
        <v>0</v>
      </c>
      <c r="I638" s="1">
        <f>IF(SUMPRODUCT(--ISNUMBER(SEARCH({"LEADER"},C638)))&gt;0,1,0)</f>
        <v>0</v>
      </c>
      <c r="J638" t="str">
        <f t="shared" si="36"/>
        <v>2017</v>
      </c>
      <c r="K638" t="str">
        <f t="shared" si="37"/>
        <v>02</v>
      </c>
      <c r="L638" t="str">
        <f t="shared" si="38"/>
        <v>02</v>
      </c>
      <c r="M638" s="2">
        <f t="shared" si="39"/>
        <v>42768.979166666664</v>
      </c>
      <c r="N638" s="1">
        <f>IF(SUMPRODUCT(--ISNUMBER(SEARCH({"nasdaq.com","bloomberg.com","wsj.com","seekingalpha.com","valuewalk.com","reuters.com","forbes.com","marketwatch.com","investopedia.com","businessinsider.com","analystratings.com"},B638)))&gt;0,1,0)</f>
        <v>0</v>
      </c>
      <c r="O638" t="s">
        <v>1302</v>
      </c>
    </row>
    <row r="639" spans="1:15" x14ac:dyDescent="0.35">
      <c r="A639">
        <v>0.34071550255536698</v>
      </c>
      <c r="B639" t="s">
        <v>4</v>
      </c>
      <c r="C639" t="s">
        <v>470</v>
      </c>
      <c r="D639">
        <v>20170201234500</v>
      </c>
      <c r="E639" s="1">
        <f>IF(SUMPRODUCT(--ISNUMBER(SEARCH({"ECON_EARNINGSREPORT","ECON_STOCKMARKET"},C639)))&gt;0,1,0)</f>
        <v>1</v>
      </c>
      <c r="F639" s="1">
        <f>IF(SUMPRODUCT(--ISNUMBER(SEARCH({"ENV_"},C639)))&gt;0,1,0)</f>
        <v>0</v>
      </c>
      <c r="G639" s="1">
        <f>IF(SUMPRODUCT(--ISNUMBER(SEARCH({"DISCRIMINATION","HARASSMENT","HATE_SPEECH","GENDER_VIOLENCE"},C639)))&gt;0,1,0)</f>
        <v>0</v>
      </c>
      <c r="H639" s="1">
        <f>IF(SUMPRODUCT(--ISNUMBER(SEARCH({"LEGALIZE","LEGISLATION","TRIAL"},C639)))&gt;0,1,0)</f>
        <v>0</v>
      </c>
      <c r="I639" s="1">
        <f>IF(SUMPRODUCT(--ISNUMBER(SEARCH({"LEADER"},C639)))&gt;0,1,0)</f>
        <v>0</v>
      </c>
      <c r="J639" t="str">
        <f t="shared" si="36"/>
        <v>2017</v>
      </c>
      <c r="K639" t="str">
        <f t="shared" si="37"/>
        <v>02</v>
      </c>
      <c r="L639" t="str">
        <f t="shared" si="38"/>
        <v>01</v>
      </c>
      <c r="M639" s="2">
        <f t="shared" si="39"/>
        <v>42767.989583333336</v>
      </c>
      <c r="N639" s="1">
        <f>IF(SUMPRODUCT(--ISNUMBER(SEARCH({"nasdaq.com","bloomberg.com","wsj.com","seekingalpha.com","valuewalk.com","reuters.com","forbes.com","marketwatch.com","investopedia.com","businessinsider.com","analystratings.com"},B639)))&gt;0,1,0)</f>
        <v>0</v>
      </c>
      <c r="O639" t="s">
        <v>1302</v>
      </c>
    </row>
    <row r="640" spans="1:15" x14ac:dyDescent="0.35">
      <c r="A640">
        <v>0</v>
      </c>
      <c r="B640" t="s">
        <v>239</v>
      </c>
      <c r="C640" t="s">
        <v>507</v>
      </c>
      <c r="D640">
        <v>20170202154500</v>
      </c>
      <c r="E640" s="1">
        <f>IF(SUMPRODUCT(--ISNUMBER(SEARCH({"ECON_EARNINGSREPORT","ECON_STOCKMARKET"},C640)))&gt;0,1,0)</f>
        <v>1</v>
      </c>
      <c r="F640" s="1">
        <f>IF(SUMPRODUCT(--ISNUMBER(SEARCH({"ENV_"},C640)))&gt;0,1,0)</f>
        <v>0</v>
      </c>
      <c r="G640" s="1">
        <f>IF(SUMPRODUCT(--ISNUMBER(SEARCH({"DISCRIMINATION","HARASSMENT","HATE_SPEECH","GENDER_VIOLENCE"},C640)))&gt;0,1,0)</f>
        <v>0</v>
      </c>
      <c r="H640" s="1">
        <f>IF(SUMPRODUCT(--ISNUMBER(SEARCH({"LEGALIZE","LEGISLATION","TRIAL"},C640)))&gt;0,1,0)</f>
        <v>0</v>
      </c>
      <c r="I640" s="1">
        <f>IF(SUMPRODUCT(--ISNUMBER(SEARCH({"LEADER"},C640)))&gt;0,1,0)</f>
        <v>0</v>
      </c>
      <c r="J640" t="str">
        <f t="shared" si="36"/>
        <v>2017</v>
      </c>
      <c r="K640" t="str">
        <f t="shared" si="37"/>
        <v>02</v>
      </c>
      <c r="L640" t="str">
        <f t="shared" si="38"/>
        <v>02</v>
      </c>
      <c r="M640" s="2">
        <f t="shared" si="39"/>
        <v>42768.65625</v>
      </c>
      <c r="N640" s="1">
        <f>IF(SUMPRODUCT(--ISNUMBER(SEARCH({"nasdaq.com","bloomberg.com","wsj.com","seekingalpha.com","valuewalk.com","reuters.com","forbes.com","marketwatch.com","investopedia.com","businessinsider.com","analystratings.com"},B640)))&gt;0,1,0)</f>
        <v>0</v>
      </c>
      <c r="O640" t="s">
        <v>1302</v>
      </c>
    </row>
    <row r="641" spans="1:15" x14ac:dyDescent="0.35">
      <c r="A641">
        <v>2.8599605522682401</v>
      </c>
      <c r="B641" t="s">
        <v>340</v>
      </c>
      <c r="C641" t="s">
        <v>368</v>
      </c>
      <c r="D641">
        <v>20170202131500</v>
      </c>
      <c r="E641" s="1">
        <f>IF(SUMPRODUCT(--ISNUMBER(SEARCH({"ECON_EARNINGSREPORT","ECON_STOCKMARKET"},C641)))&gt;0,1,0)</f>
        <v>0</v>
      </c>
      <c r="F641" s="1">
        <f>IF(SUMPRODUCT(--ISNUMBER(SEARCH({"ENV_"},C641)))&gt;0,1,0)</f>
        <v>0</v>
      </c>
      <c r="G641" s="1">
        <f>IF(SUMPRODUCT(--ISNUMBER(SEARCH({"DISCRIMINATION","HARASSMENT","HATE_SPEECH","GENDER_VIOLENCE"},C641)))&gt;0,1,0)</f>
        <v>0</v>
      </c>
      <c r="H641" s="1">
        <f>IF(SUMPRODUCT(--ISNUMBER(SEARCH({"LEGALIZE","LEGISLATION","TRIAL"},C641)))&gt;0,1,0)</f>
        <v>0</v>
      </c>
      <c r="I641" s="1">
        <f>IF(SUMPRODUCT(--ISNUMBER(SEARCH({"LEADER"},C641)))&gt;0,1,0)</f>
        <v>0</v>
      </c>
      <c r="J641" t="str">
        <f t="shared" si="36"/>
        <v>2017</v>
      </c>
      <c r="K641" t="str">
        <f t="shared" si="37"/>
        <v>02</v>
      </c>
      <c r="L641" t="str">
        <f t="shared" si="38"/>
        <v>02</v>
      </c>
      <c r="M641" s="2">
        <f t="shared" si="39"/>
        <v>42768.552083333336</v>
      </c>
      <c r="N641" s="1">
        <f>IF(SUMPRODUCT(--ISNUMBER(SEARCH({"nasdaq.com","bloomberg.com","wsj.com","seekingalpha.com","valuewalk.com","reuters.com","forbes.com","marketwatch.com","investopedia.com","businessinsider.com","analystratings.com"},B641)))&gt;0,1,0)</f>
        <v>0</v>
      </c>
      <c r="O641" t="s">
        <v>1302</v>
      </c>
    </row>
    <row r="642" spans="1:15" x14ac:dyDescent="0.35">
      <c r="A642">
        <v>3.2115171650055401</v>
      </c>
      <c r="B642" t="s">
        <v>70</v>
      </c>
      <c r="D642">
        <v>20170307213000</v>
      </c>
      <c r="E642" s="1">
        <f>IF(SUMPRODUCT(--ISNUMBER(SEARCH({"ECON_EARNINGSREPORT","ECON_STOCKMARKET"},C642)))&gt;0,1,0)</f>
        <v>0</v>
      </c>
      <c r="F642" s="1">
        <f>IF(SUMPRODUCT(--ISNUMBER(SEARCH({"ENV_"},C642)))&gt;0,1,0)</f>
        <v>0</v>
      </c>
      <c r="G642" s="1">
        <f>IF(SUMPRODUCT(--ISNUMBER(SEARCH({"DISCRIMINATION","HARASSMENT","HATE_SPEECH","GENDER_VIOLENCE"},C642)))&gt;0,1,0)</f>
        <v>0</v>
      </c>
      <c r="H642" s="1">
        <f>IF(SUMPRODUCT(--ISNUMBER(SEARCH({"LEGALIZE","LEGISLATION","TRIAL"},C642)))&gt;0,1,0)</f>
        <v>0</v>
      </c>
      <c r="I642" s="1">
        <f>IF(SUMPRODUCT(--ISNUMBER(SEARCH({"LEADER"},C642)))&gt;0,1,0)</f>
        <v>0</v>
      </c>
      <c r="J642" t="str">
        <f t="shared" si="36"/>
        <v>2017</v>
      </c>
      <c r="K642" t="str">
        <f t="shared" si="37"/>
        <v>03</v>
      </c>
      <c r="L642" t="str">
        <f t="shared" si="38"/>
        <v>07</v>
      </c>
      <c r="M642" s="2">
        <f t="shared" si="39"/>
        <v>42801.895833333336</v>
      </c>
      <c r="N642" s="1">
        <f>IF(SUMPRODUCT(--ISNUMBER(SEARCH({"nasdaq.com","bloomberg.com","wsj.com","seekingalpha.com","valuewalk.com","reuters.com","forbes.com","marketwatch.com","investopedia.com","businessinsider.com","analystratings.com"},B642)))&gt;0,1,0)</f>
        <v>0</v>
      </c>
      <c r="O642" t="s">
        <v>1302</v>
      </c>
    </row>
    <row r="643" spans="1:15" x14ac:dyDescent="0.35">
      <c r="A643">
        <v>0.59084194977843396</v>
      </c>
      <c r="B643" t="s">
        <v>56</v>
      </c>
      <c r="C643" t="s">
        <v>508</v>
      </c>
      <c r="D643">
        <v>20170210190000</v>
      </c>
      <c r="E643" s="1">
        <f>IF(SUMPRODUCT(--ISNUMBER(SEARCH({"ECON_EARNINGSREPORT","ECON_STOCKMARKET"},C643)))&gt;0,1,0)</f>
        <v>1</v>
      </c>
      <c r="F643" s="1">
        <f>IF(SUMPRODUCT(--ISNUMBER(SEARCH({"ENV_"},C643)))&gt;0,1,0)</f>
        <v>0</v>
      </c>
      <c r="G643" s="1">
        <f>IF(SUMPRODUCT(--ISNUMBER(SEARCH({"DISCRIMINATION","HARASSMENT","HATE_SPEECH","GENDER_VIOLENCE"},C643)))&gt;0,1,0)</f>
        <v>0</v>
      </c>
      <c r="H643" s="1">
        <f>IF(SUMPRODUCT(--ISNUMBER(SEARCH({"LEGALIZE","LEGISLATION","TRIAL"},C643)))&gt;0,1,0)</f>
        <v>0</v>
      </c>
      <c r="I643" s="1">
        <f>IF(SUMPRODUCT(--ISNUMBER(SEARCH({"LEADER"},C643)))&gt;0,1,0)</f>
        <v>0</v>
      </c>
      <c r="J643" t="str">
        <f t="shared" ref="J643:J706" si="40">LEFT(D643,4)</f>
        <v>2017</v>
      </c>
      <c r="K643" t="str">
        <f t="shared" ref="K643:K706" si="41">MID(D643,5,2)</f>
        <v>02</v>
      </c>
      <c r="L643" t="str">
        <f t="shared" ref="L643:L706" si="42">MID(D643,7,2)</f>
        <v>10</v>
      </c>
      <c r="M643" s="2">
        <f t="shared" ref="M643:M706" si="43">DATE(LEFT(D643,4),MID(D643,5,2),MID(D643,7,2))+TIME(MID(D643,9,2),MID(D643,11,2),RIGHT(D643,2))</f>
        <v>42776.791666666664</v>
      </c>
      <c r="N643" s="1">
        <f>IF(SUMPRODUCT(--ISNUMBER(SEARCH({"nasdaq.com","bloomberg.com","wsj.com","seekingalpha.com","valuewalk.com","reuters.com","forbes.com","marketwatch.com","investopedia.com","businessinsider.com","analystratings.com"},B643)))&gt;0,1,0)</f>
        <v>0</v>
      </c>
      <c r="O643" t="s">
        <v>1302</v>
      </c>
    </row>
    <row r="644" spans="1:15" x14ac:dyDescent="0.35">
      <c r="A644">
        <v>0</v>
      </c>
      <c r="B644" t="s">
        <v>4</v>
      </c>
      <c r="D644">
        <v>20170201184500</v>
      </c>
      <c r="E644" s="1">
        <f>IF(SUMPRODUCT(--ISNUMBER(SEARCH({"ECON_EARNINGSREPORT","ECON_STOCKMARKET"},C644)))&gt;0,1,0)</f>
        <v>0</v>
      </c>
      <c r="F644" s="1">
        <f>IF(SUMPRODUCT(--ISNUMBER(SEARCH({"ENV_"},C644)))&gt;0,1,0)</f>
        <v>0</v>
      </c>
      <c r="G644" s="1">
        <f>IF(SUMPRODUCT(--ISNUMBER(SEARCH({"DISCRIMINATION","HARASSMENT","HATE_SPEECH","GENDER_VIOLENCE"},C644)))&gt;0,1,0)</f>
        <v>0</v>
      </c>
      <c r="H644" s="1">
        <f>IF(SUMPRODUCT(--ISNUMBER(SEARCH({"LEGALIZE","LEGISLATION","TRIAL"},C644)))&gt;0,1,0)</f>
        <v>0</v>
      </c>
      <c r="I644" s="1">
        <f>IF(SUMPRODUCT(--ISNUMBER(SEARCH({"LEADER"},C644)))&gt;0,1,0)</f>
        <v>0</v>
      </c>
      <c r="J644" t="str">
        <f t="shared" si="40"/>
        <v>2017</v>
      </c>
      <c r="K644" t="str">
        <f t="shared" si="41"/>
        <v>02</v>
      </c>
      <c r="L644" t="str">
        <f t="shared" si="42"/>
        <v>01</v>
      </c>
      <c r="M644" s="2">
        <f t="shared" si="43"/>
        <v>42767.78125</v>
      </c>
      <c r="N644" s="1">
        <f>IF(SUMPRODUCT(--ISNUMBER(SEARCH({"nasdaq.com","bloomberg.com","wsj.com","seekingalpha.com","valuewalk.com","reuters.com","forbes.com","marketwatch.com","investopedia.com","businessinsider.com","analystratings.com"},B644)))&gt;0,1,0)</f>
        <v>0</v>
      </c>
      <c r="O644" t="s">
        <v>1302</v>
      </c>
    </row>
    <row r="645" spans="1:15" x14ac:dyDescent="0.35">
      <c r="A645">
        <v>1.8518518518518501</v>
      </c>
      <c r="B645" t="s">
        <v>390</v>
      </c>
      <c r="C645" t="s">
        <v>420</v>
      </c>
      <c r="D645">
        <v>20170205094500</v>
      </c>
      <c r="E645" s="1">
        <f>IF(SUMPRODUCT(--ISNUMBER(SEARCH({"ECON_EARNINGSREPORT","ECON_STOCKMARKET"},C645)))&gt;0,1,0)</f>
        <v>1</v>
      </c>
      <c r="F645" s="1">
        <f>IF(SUMPRODUCT(--ISNUMBER(SEARCH({"ENV_"},C645)))&gt;0,1,0)</f>
        <v>0</v>
      </c>
      <c r="G645" s="1">
        <f>IF(SUMPRODUCT(--ISNUMBER(SEARCH({"DISCRIMINATION","HARASSMENT","HATE_SPEECH","GENDER_VIOLENCE"},C645)))&gt;0,1,0)</f>
        <v>0</v>
      </c>
      <c r="H645" s="1">
        <f>IF(SUMPRODUCT(--ISNUMBER(SEARCH({"LEGALIZE","LEGISLATION","TRIAL"},C645)))&gt;0,1,0)</f>
        <v>0</v>
      </c>
      <c r="I645" s="1">
        <f>IF(SUMPRODUCT(--ISNUMBER(SEARCH({"LEADER"},C645)))&gt;0,1,0)</f>
        <v>0</v>
      </c>
      <c r="J645" t="str">
        <f t="shared" si="40"/>
        <v>2017</v>
      </c>
      <c r="K645" t="str">
        <f t="shared" si="41"/>
        <v>02</v>
      </c>
      <c r="L645" t="str">
        <f t="shared" si="42"/>
        <v>05</v>
      </c>
      <c r="M645" s="2">
        <f t="shared" si="43"/>
        <v>42771.40625</v>
      </c>
      <c r="N645" s="1">
        <f>IF(SUMPRODUCT(--ISNUMBER(SEARCH({"nasdaq.com","bloomberg.com","wsj.com","seekingalpha.com","valuewalk.com","reuters.com","forbes.com","marketwatch.com","investopedia.com","businessinsider.com","analystratings.com"},B645)))&gt;0,1,0)</f>
        <v>0</v>
      </c>
      <c r="O645" t="s">
        <v>1302</v>
      </c>
    </row>
    <row r="646" spans="1:15" x14ac:dyDescent="0.35">
      <c r="A646">
        <v>-1.0989010989011001</v>
      </c>
      <c r="B646" t="s">
        <v>203</v>
      </c>
      <c r="D646">
        <v>20170131220000</v>
      </c>
      <c r="E646" s="1">
        <f>IF(SUMPRODUCT(--ISNUMBER(SEARCH({"ECON_EARNINGSREPORT","ECON_STOCKMARKET"},C646)))&gt;0,1,0)</f>
        <v>0</v>
      </c>
      <c r="F646" s="1">
        <f>IF(SUMPRODUCT(--ISNUMBER(SEARCH({"ENV_"},C646)))&gt;0,1,0)</f>
        <v>0</v>
      </c>
      <c r="G646" s="1">
        <f>IF(SUMPRODUCT(--ISNUMBER(SEARCH({"DISCRIMINATION","HARASSMENT","HATE_SPEECH","GENDER_VIOLENCE"},C646)))&gt;0,1,0)</f>
        <v>0</v>
      </c>
      <c r="H646" s="1">
        <f>IF(SUMPRODUCT(--ISNUMBER(SEARCH({"LEGALIZE","LEGISLATION","TRIAL"},C646)))&gt;0,1,0)</f>
        <v>0</v>
      </c>
      <c r="I646" s="1">
        <f>IF(SUMPRODUCT(--ISNUMBER(SEARCH({"LEADER"},C646)))&gt;0,1,0)</f>
        <v>0</v>
      </c>
      <c r="J646" t="str">
        <f t="shared" si="40"/>
        <v>2017</v>
      </c>
      <c r="K646" t="str">
        <f t="shared" si="41"/>
        <v>01</v>
      </c>
      <c r="L646" t="str">
        <f t="shared" si="42"/>
        <v>31</v>
      </c>
      <c r="M646" s="2">
        <f t="shared" si="43"/>
        <v>42766.916666666664</v>
      </c>
      <c r="N646" s="1">
        <f>IF(SUMPRODUCT(--ISNUMBER(SEARCH({"nasdaq.com","bloomberg.com","wsj.com","seekingalpha.com","valuewalk.com","reuters.com","forbes.com","marketwatch.com","investopedia.com","businessinsider.com","analystratings.com"},B646)))&gt;0,1,0)</f>
        <v>1</v>
      </c>
      <c r="O646" t="s">
        <v>1302</v>
      </c>
    </row>
    <row r="647" spans="1:15" x14ac:dyDescent="0.35">
      <c r="A647">
        <v>-1.07421875</v>
      </c>
      <c r="B647" t="s">
        <v>4</v>
      </c>
      <c r="D647">
        <v>20170210163000</v>
      </c>
      <c r="E647" s="1">
        <f>IF(SUMPRODUCT(--ISNUMBER(SEARCH({"ECON_EARNINGSREPORT","ECON_STOCKMARKET"},C647)))&gt;0,1,0)</f>
        <v>0</v>
      </c>
      <c r="F647" s="1">
        <f>IF(SUMPRODUCT(--ISNUMBER(SEARCH({"ENV_"},C647)))&gt;0,1,0)</f>
        <v>0</v>
      </c>
      <c r="G647" s="1">
        <f>IF(SUMPRODUCT(--ISNUMBER(SEARCH({"DISCRIMINATION","HARASSMENT","HATE_SPEECH","GENDER_VIOLENCE"},C647)))&gt;0,1,0)</f>
        <v>0</v>
      </c>
      <c r="H647" s="1">
        <f>IF(SUMPRODUCT(--ISNUMBER(SEARCH({"LEGALIZE","LEGISLATION","TRIAL"},C647)))&gt;0,1,0)</f>
        <v>0</v>
      </c>
      <c r="I647" s="1">
        <f>IF(SUMPRODUCT(--ISNUMBER(SEARCH({"LEADER"},C647)))&gt;0,1,0)</f>
        <v>0</v>
      </c>
      <c r="J647" t="str">
        <f t="shared" si="40"/>
        <v>2017</v>
      </c>
      <c r="K647" t="str">
        <f t="shared" si="41"/>
        <v>02</v>
      </c>
      <c r="L647" t="str">
        <f t="shared" si="42"/>
        <v>10</v>
      </c>
      <c r="M647" s="2">
        <f t="shared" si="43"/>
        <v>42776.6875</v>
      </c>
      <c r="N647" s="1">
        <f>IF(SUMPRODUCT(--ISNUMBER(SEARCH({"nasdaq.com","bloomberg.com","wsj.com","seekingalpha.com","valuewalk.com","reuters.com","forbes.com","marketwatch.com","investopedia.com","businessinsider.com","analystratings.com"},B647)))&gt;0,1,0)</f>
        <v>0</v>
      </c>
      <c r="O647" t="s">
        <v>1302</v>
      </c>
    </row>
    <row r="648" spans="1:15" x14ac:dyDescent="0.35">
      <c r="A648">
        <v>-0.62111801242235998</v>
      </c>
      <c r="B648" t="s">
        <v>125</v>
      </c>
      <c r="C648" t="s">
        <v>5</v>
      </c>
      <c r="D648">
        <v>20170124181500</v>
      </c>
      <c r="E648" s="1">
        <f>IF(SUMPRODUCT(--ISNUMBER(SEARCH({"ECON_EARNINGSREPORT","ECON_STOCKMARKET"},C648)))&gt;0,1,0)</f>
        <v>1</v>
      </c>
      <c r="F648" s="1">
        <f>IF(SUMPRODUCT(--ISNUMBER(SEARCH({"ENV_"},C648)))&gt;0,1,0)</f>
        <v>0</v>
      </c>
      <c r="G648" s="1">
        <f>IF(SUMPRODUCT(--ISNUMBER(SEARCH({"DISCRIMINATION","HARASSMENT","HATE_SPEECH","GENDER_VIOLENCE"},C648)))&gt;0,1,0)</f>
        <v>0</v>
      </c>
      <c r="H648" s="1">
        <f>IF(SUMPRODUCT(--ISNUMBER(SEARCH({"LEGALIZE","LEGISLATION","TRIAL"},C648)))&gt;0,1,0)</f>
        <v>0</v>
      </c>
      <c r="I648" s="1">
        <f>IF(SUMPRODUCT(--ISNUMBER(SEARCH({"LEADER"},C648)))&gt;0,1,0)</f>
        <v>0</v>
      </c>
      <c r="J648" t="str">
        <f t="shared" si="40"/>
        <v>2017</v>
      </c>
      <c r="K648" t="str">
        <f t="shared" si="41"/>
        <v>01</v>
      </c>
      <c r="L648" t="str">
        <f t="shared" si="42"/>
        <v>24</v>
      </c>
      <c r="M648" s="2">
        <f t="shared" si="43"/>
        <v>42759.760416666664</v>
      </c>
      <c r="N648" s="1">
        <f>IF(SUMPRODUCT(--ISNUMBER(SEARCH({"nasdaq.com","bloomberg.com","wsj.com","seekingalpha.com","valuewalk.com","reuters.com","forbes.com","marketwatch.com","investopedia.com","businessinsider.com","analystratings.com"},B648)))&gt;0,1,0)</f>
        <v>0</v>
      </c>
      <c r="O648" t="s">
        <v>1302</v>
      </c>
    </row>
    <row r="649" spans="1:15" x14ac:dyDescent="0.35">
      <c r="A649">
        <v>-1.27659574468085</v>
      </c>
      <c r="B649" t="s">
        <v>17</v>
      </c>
      <c r="C649" t="s">
        <v>509</v>
      </c>
      <c r="D649">
        <v>20170118123000</v>
      </c>
      <c r="E649" s="1">
        <f>IF(SUMPRODUCT(--ISNUMBER(SEARCH({"ECON_EARNINGSREPORT","ECON_STOCKMARKET"},C649)))&gt;0,1,0)</f>
        <v>1</v>
      </c>
      <c r="F649" s="1">
        <f>IF(SUMPRODUCT(--ISNUMBER(SEARCH({"ENV_"},C649)))&gt;0,1,0)</f>
        <v>0</v>
      </c>
      <c r="G649" s="1">
        <f>IF(SUMPRODUCT(--ISNUMBER(SEARCH({"DISCRIMINATION","HARASSMENT","HATE_SPEECH","GENDER_VIOLENCE"},C649)))&gt;0,1,0)</f>
        <v>0</v>
      </c>
      <c r="H649" s="1">
        <f>IF(SUMPRODUCT(--ISNUMBER(SEARCH({"LEGALIZE","LEGISLATION","TRIAL"},C649)))&gt;0,1,0)</f>
        <v>0</v>
      </c>
      <c r="I649" s="1">
        <f>IF(SUMPRODUCT(--ISNUMBER(SEARCH({"LEADER"},C649)))&gt;0,1,0)</f>
        <v>0</v>
      </c>
      <c r="J649" t="str">
        <f t="shared" si="40"/>
        <v>2017</v>
      </c>
      <c r="K649" t="str">
        <f t="shared" si="41"/>
        <v>01</v>
      </c>
      <c r="L649" t="str">
        <f t="shared" si="42"/>
        <v>18</v>
      </c>
      <c r="M649" s="2">
        <f t="shared" si="43"/>
        <v>42753.520833333336</v>
      </c>
      <c r="N649" s="1">
        <f>IF(SUMPRODUCT(--ISNUMBER(SEARCH({"nasdaq.com","bloomberg.com","wsj.com","seekingalpha.com","valuewalk.com","reuters.com","forbes.com","marketwatch.com","investopedia.com","businessinsider.com","analystratings.com"},B649)))&gt;0,1,0)</f>
        <v>0</v>
      </c>
      <c r="O649" t="s">
        <v>1302</v>
      </c>
    </row>
    <row r="650" spans="1:15" x14ac:dyDescent="0.35">
      <c r="A650">
        <v>-0.51413881748071999</v>
      </c>
      <c r="B650" t="s">
        <v>12</v>
      </c>
      <c r="D650">
        <v>20170131010000</v>
      </c>
      <c r="E650" s="1">
        <f>IF(SUMPRODUCT(--ISNUMBER(SEARCH({"ECON_EARNINGSREPORT","ECON_STOCKMARKET"},C650)))&gt;0,1,0)</f>
        <v>0</v>
      </c>
      <c r="F650" s="1">
        <f>IF(SUMPRODUCT(--ISNUMBER(SEARCH({"ENV_"},C650)))&gt;0,1,0)</f>
        <v>0</v>
      </c>
      <c r="G650" s="1">
        <f>IF(SUMPRODUCT(--ISNUMBER(SEARCH({"DISCRIMINATION","HARASSMENT","HATE_SPEECH","GENDER_VIOLENCE"},C650)))&gt;0,1,0)</f>
        <v>0</v>
      </c>
      <c r="H650" s="1">
        <f>IF(SUMPRODUCT(--ISNUMBER(SEARCH({"LEGALIZE","LEGISLATION","TRIAL"},C650)))&gt;0,1,0)</f>
        <v>0</v>
      </c>
      <c r="I650" s="1">
        <f>IF(SUMPRODUCT(--ISNUMBER(SEARCH({"LEADER"},C650)))&gt;0,1,0)</f>
        <v>0</v>
      </c>
      <c r="J650" t="str">
        <f t="shared" si="40"/>
        <v>2017</v>
      </c>
      <c r="K650" t="str">
        <f t="shared" si="41"/>
        <v>01</v>
      </c>
      <c r="L650" t="str">
        <f t="shared" si="42"/>
        <v>31</v>
      </c>
      <c r="M650" s="2">
        <f t="shared" si="43"/>
        <v>42766.041666666664</v>
      </c>
      <c r="N650" s="1">
        <f>IF(SUMPRODUCT(--ISNUMBER(SEARCH({"nasdaq.com","bloomberg.com","wsj.com","seekingalpha.com","valuewalk.com","reuters.com","forbes.com","marketwatch.com","investopedia.com","businessinsider.com","analystratings.com"},B650)))&gt;0,1,0)</f>
        <v>1</v>
      </c>
      <c r="O650" t="s">
        <v>1302</v>
      </c>
    </row>
    <row r="651" spans="1:15" x14ac:dyDescent="0.35">
      <c r="A651">
        <v>0.336700336700337</v>
      </c>
      <c r="B651" t="s">
        <v>125</v>
      </c>
      <c r="C651" t="s">
        <v>470</v>
      </c>
      <c r="D651">
        <v>20170201230000</v>
      </c>
      <c r="E651" s="1">
        <f>IF(SUMPRODUCT(--ISNUMBER(SEARCH({"ECON_EARNINGSREPORT","ECON_STOCKMARKET"},C651)))&gt;0,1,0)</f>
        <v>1</v>
      </c>
      <c r="F651" s="1">
        <f>IF(SUMPRODUCT(--ISNUMBER(SEARCH({"ENV_"},C651)))&gt;0,1,0)</f>
        <v>0</v>
      </c>
      <c r="G651" s="1">
        <f>IF(SUMPRODUCT(--ISNUMBER(SEARCH({"DISCRIMINATION","HARASSMENT","HATE_SPEECH","GENDER_VIOLENCE"},C651)))&gt;0,1,0)</f>
        <v>0</v>
      </c>
      <c r="H651" s="1">
        <f>IF(SUMPRODUCT(--ISNUMBER(SEARCH({"LEGALIZE","LEGISLATION","TRIAL"},C651)))&gt;0,1,0)</f>
        <v>0</v>
      </c>
      <c r="I651" s="1">
        <f>IF(SUMPRODUCT(--ISNUMBER(SEARCH({"LEADER"},C651)))&gt;0,1,0)</f>
        <v>0</v>
      </c>
      <c r="J651" t="str">
        <f t="shared" si="40"/>
        <v>2017</v>
      </c>
      <c r="K651" t="str">
        <f t="shared" si="41"/>
        <v>02</v>
      </c>
      <c r="L651" t="str">
        <f t="shared" si="42"/>
        <v>01</v>
      </c>
      <c r="M651" s="2">
        <f t="shared" si="43"/>
        <v>42767.958333333336</v>
      </c>
      <c r="N651" s="1">
        <f>IF(SUMPRODUCT(--ISNUMBER(SEARCH({"nasdaq.com","bloomberg.com","wsj.com","seekingalpha.com","valuewalk.com","reuters.com","forbes.com","marketwatch.com","investopedia.com","businessinsider.com","analystratings.com"},B651)))&gt;0,1,0)</f>
        <v>0</v>
      </c>
      <c r="O651" t="s">
        <v>1302</v>
      </c>
    </row>
    <row r="652" spans="1:15" x14ac:dyDescent="0.35">
      <c r="A652">
        <v>-3.6942675159235701</v>
      </c>
      <c r="B652" t="s">
        <v>78</v>
      </c>
      <c r="C652" t="s">
        <v>510</v>
      </c>
      <c r="D652">
        <v>20170116173000</v>
      </c>
      <c r="E652" s="1">
        <f>IF(SUMPRODUCT(--ISNUMBER(SEARCH({"ECON_EARNINGSREPORT","ECON_STOCKMARKET"},C652)))&gt;0,1,0)</f>
        <v>1</v>
      </c>
      <c r="F652" s="1">
        <f>IF(SUMPRODUCT(--ISNUMBER(SEARCH({"ENV_"},C652)))&gt;0,1,0)</f>
        <v>0</v>
      </c>
      <c r="G652" s="1">
        <f>IF(SUMPRODUCT(--ISNUMBER(SEARCH({"DISCRIMINATION","HARASSMENT","HATE_SPEECH","GENDER_VIOLENCE"},C652)))&gt;0,1,0)</f>
        <v>0</v>
      </c>
      <c r="H652" s="1">
        <f>IF(SUMPRODUCT(--ISNUMBER(SEARCH({"LEGALIZE","LEGISLATION","TRIAL"},C652)))&gt;0,1,0)</f>
        <v>0</v>
      </c>
      <c r="I652" s="1">
        <f>IF(SUMPRODUCT(--ISNUMBER(SEARCH({"LEADER"},C652)))&gt;0,1,0)</f>
        <v>1</v>
      </c>
      <c r="J652" t="str">
        <f t="shared" si="40"/>
        <v>2017</v>
      </c>
      <c r="K652" t="str">
        <f t="shared" si="41"/>
        <v>01</v>
      </c>
      <c r="L652" t="str">
        <f t="shared" si="42"/>
        <v>16</v>
      </c>
      <c r="M652" s="2">
        <f t="shared" si="43"/>
        <v>42751.729166666664</v>
      </c>
      <c r="N652" s="1">
        <f>IF(SUMPRODUCT(--ISNUMBER(SEARCH({"nasdaq.com","bloomberg.com","wsj.com","seekingalpha.com","valuewalk.com","reuters.com","forbes.com","marketwatch.com","investopedia.com","businessinsider.com","analystratings.com"},B652)))&gt;0,1,0)</f>
        <v>1</v>
      </c>
      <c r="O652" t="s">
        <v>1302</v>
      </c>
    </row>
    <row r="653" spans="1:15" x14ac:dyDescent="0.35">
      <c r="A653">
        <v>-1.13636363636364</v>
      </c>
      <c r="B653" t="s">
        <v>511</v>
      </c>
      <c r="D653">
        <v>20170131224500</v>
      </c>
      <c r="E653" s="1">
        <f>IF(SUMPRODUCT(--ISNUMBER(SEARCH({"ECON_EARNINGSREPORT","ECON_STOCKMARKET"},C653)))&gt;0,1,0)</f>
        <v>0</v>
      </c>
      <c r="F653" s="1">
        <f>IF(SUMPRODUCT(--ISNUMBER(SEARCH({"ENV_"},C653)))&gt;0,1,0)</f>
        <v>0</v>
      </c>
      <c r="G653" s="1">
        <f>IF(SUMPRODUCT(--ISNUMBER(SEARCH({"DISCRIMINATION","HARASSMENT","HATE_SPEECH","GENDER_VIOLENCE"},C653)))&gt;0,1,0)</f>
        <v>0</v>
      </c>
      <c r="H653" s="1">
        <f>IF(SUMPRODUCT(--ISNUMBER(SEARCH({"LEGALIZE","LEGISLATION","TRIAL"},C653)))&gt;0,1,0)</f>
        <v>0</v>
      </c>
      <c r="I653" s="1">
        <f>IF(SUMPRODUCT(--ISNUMBER(SEARCH({"LEADER"},C653)))&gt;0,1,0)</f>
        <v>0</v>
      </c>
      <c r="J653" t="str">
        <f t="shared" si="40"/>
        <v>2017</v>
      </c>
      <c r="K653" t="str">
        <f t="shared" si="41"/>
        <v>01</v>
      </c>
      <c r="L653" t="str">
        <f t="shared" si="42"/>
        <v>31</v>
      </c>
      <c r="M653" s="2">
        <f t="shared" si="43"/>
        <v>42766.947916666664</v>
      </c>
      <c r="N653" s="1">
        <f>IF(SUMPRODUCT(--ISNUMBER(SEARCH({"nasdaq.com","bloomberg.com","wsj.com","seekingalpha.com","valuewalk.com","reuters.com","forbes.com","marketwatch.com","investopedia.com","businessinsider.com","analystratings.com"},B653)))&gt;0,1,0)</f>
        <v>0</v>
      </c>
      <c r="O653" t="s">
        <v>1302</v>
      </c>
    </row>
    <row r="654" spans="1:15" x14ac:dyDescent="0.35">
      <c r="A654">
        <v>3.8297872340425498</v>
      </c>
      <c r="B654" t="s">
        <v>31</v>
      </c>
      <c r="C654" t="s">
        <v>512</v>
      </c>
      <c r="D654">
        <v>20170201004500</v>
      </c>
      <c r="E654" s="1">
        <f>IF(SUMPRODUCT(--ISNUMBER(SEARCH({"ECON_EARNINGSREPORT","ECON_STOCKMARKET"},C654)))&gt;0,1,0)</f>
        <v>1</v>
      </c>
      <c r="F654" s="1">
        <f>IF(SUMPRODUCT(--ISNUMBER(SEARCH({"ENV_"},C654)))&gt;0,1,0)</f>
        <v>1</v>
      </c>
      <c r="G654" s="1">
        <f>IF(SUMPRODUCT(--ISNUMBER(SEARCH({"DISCRIMINATION","HARASSMENT","HATE_SPEECH","GENDER_VIOLENCE"},C654)))&gt;0,1,0)</f>
        <v>0</v>
      </c>
      <c r="H654" s="1">
        <f>IF(SUMPRODUCT(--ISNUMBER(SEARCH({"LEGALIZE","LEGISLATION","TRIAL"},C654)))&gt;0,1,0)</f>
        <v>0</v>
      </c>
      <c r="I654" s="1">
        <f>IF(SUMPRODUCT(--ISNUMBER(SEARCH({"LEADER"},C654)))&gt;0,1,0)</f>
        <v>1</v>
      </c>
      <c r="J654" t="str">
        <f t="shared" si="40"/>
        <v>2017</v>
      </c>
      <c r="K654" t="str">
        <f t="shared" si="41"/>
        <v>02</v>
      </c>
      <c r="L654" t="str">
        <f t="shared" si="42"/>
        <v>01</v>
      </c>
      <c r="M654" s="2">
        <f t="shared" si="43"/>
        <v>42767.03125</v>
      </c>
      <c r="N654" s="1">
        <f>IF(SUMPRODUCT(--ISNUMBER(SEARCH({"nasdaq.com","bloomberg.com","wsj.com","seekingalpha.com","valuewalk.com","reuters.com","forbes.com","marketwatch.com","investopedia.com","businessinsider.com","analystratings.com"},B654)))&gt;0,1,0)</f>
        <v>0</v>
      </c>
      <c r="O654" t="s">
        <v>1302</v>
      </c>
    </row>
    <row r="655" spans="1:15" x14ac:dyDescent="0.35">
      <c r="A655">
        <v>0</v>
      </c>
      <c r="B655" t="s">
        <v>125</v>
      </c>
      <c r="D655">
        <v>20170201180000</v>
      </c>
      <c r="E655" s="1">
        <f>IF(SUMPRODUCT(--ISNUMBER(SEARCH({"ECON_EARNINGSREPORT","ECON_STOCKMARKET"},C655)))&gt;0,1,0)</f>
        <v>0</v>
      </c>
      <c r="F655" s="1">
        <f>IF(SUMPRODUCT(--ISNUMBER(SEARCH({"ENV_"},C655)))&gt;0,1,0)</f>
        <v>0</v>
      </c>
      <c r="G655" s="1">
        <f>IF(SUMPRODUCT(--ISNUMBER(SEARCH({"DISCRIMINATION","HARASSMENT","HATE_SPEECH","GENDER_VIOLENCE"},C655)))&gt;0,1,0)</f>
        <v>0</v>
      </c>
      <c r="H655" s="1">
        <f>IF(SUMPRODUCT(--ISNUMBER(SEARCH({"LEGALIZE","LEGISLATION","TRIAL"},C655)))&gt;0,1,0)</f>
        <v>0</v>
      </c>
      <c r="I655" s="1">
        <f>IF(SUMPRODUCT(--ISNUMBER(SEARCH({"LEADER"},C655)))&gt;0,1,0)</f>
        <v>0</v>
      </c>
      <c r="J655" t="str">
        <f t="shared" si="40"/>
        <v>2017</v>
      </c>
      <c r="K655" t="str">
        <f t="shared" si="41"/>
        <v>02</v>
      </c>
      <c r="L655" t="str">
        <f t="shared" si="42"/>
        <v>01</v>
      </c>
      <c r="M655" s="2">
        <f t="shared" si="43"/>
        <v>42767.75</v>
      </c>
      <c r="N655" s="1">
        <f>IF(SUMPRODUCT(--ISNUMBER(SEARCH({"nasdaq.com","bloomberg.com","wsj.com","seekingalpha.com","valuewalk.com","reuters.com","forbes.com","marketwatch.com","investopedia.com","businessinsider.com","analystratings.com"},B655)))&gt;0,1,0)</f>
        <v>0</v>
      </c>
      <c r="O655" t="s">
        <v>1302</v>
      </c>
    </row>
    <row r="656" spans="1:15" x14ac:dyDescent="0.35">
      <c r="A656">
        <v>-1.07421875</v>
      </c>
      <c r="B656" t="s">
        <v>125</v>
      </c>
      <c r="D656">
        <v>20170210153000</v>
      </c>
      <c r="E656" s="1">
        <f>IF(SUMPRODUCT(--ISNUMBER(SEARCH({"ECON_EARNINGSREPORT","ECON_STOCKMARKET"},C656)))&gt;0,1,0)</f>
        <v>0</v>
      </c>
      <c r="F656" s="1">
        <f>IF(SUMPRODUCT(--ISNUMBER(SEARCH({"ENV_"},C656)))&gt;0,1,0)</f>
        <v>0</v>
      </c>
      <c r="G656" s="1">
        <f>IF(SUMPRODUCT(--ISNUMBER(SEARCH({"DISCRIMINATION","HARASSMENT","HATE_SPEECH","GENDER_VIOLENCE"},C656)))&gt;0,1,0)</f>
        <v>0</v>
      </c>
      <c r="H656" s="1">
        <f>IF(SUMPRODUCT(--ISNUMBER(SEARCH({"LEGALIZE","LEGISLATION","TRIAL"},C656)))&gt;0,1,0)</f>
        <v>0</v>
      </c>
      <c r="I656" s="1">
        <f>IF(SUMPRODUCT(--ISNUMBER(SEARCH({"LEADER"},C656)))&gt;0,1,0)</f>
        <v>0</v>
      </c>
      <c r="J656" t="str">
        <f t="shared" si="40"/>
        <v>2017</v>
      </c>
      <c r="K656" t="str">
        <f t="shared" si="41"/>
        <v>02</v>
      </c>
      <c r="L656" t="str">
        <f t="shared" si="42"/>
        <v>10</v>
      </c>
      <c r="M656" s="2">
        <f t="shared" si="43"/>
        <v>42776.645833333336</v>
      </c>
      <c r="N656" s="1">
        <f>IF(SUMPRODUCT(--ISNUMBER(SEARCH({"nasdaq.com","bloomberg.com","wsj.com","seekingalpha.com","valuewalk.com","reuters.com","forbes.com","marketwatch.com","investopedia.com","businessinsider.com","analystratings.com"},B656)))&gt;0,1,0)</f>
        <v>0</v>
      </c>
      <c r="O656" t="s">
        <v>1302</v>
      </c>
    </row>
    <row r="657" spans="1:15" x14ac:dyDescent="0.35">
      <c r="A657">
        <v>0.161550888529887</v>
      </c>
      <c r="B657" t="s">
        <v>12</v>
      </c>
      <c r="C657" t="s">
        <v>513</v>
      </c>
      <c r="D657">
        <v>20170202000000</v>
      </c>
      <c r="E657" s="1">
        <f>IF(SUMPRODUCT(--ISNUMBER(SEARCH({"ECON_EARNINGSREPORT","ECON_STOCKMARKET"},C657)))&gt;0,1,0)</f>
        <v>1</v>
      </c>
      <c r="F657" s="1">
        <f>IF(SUMPRODUCT(--ISNUMBER(SEARCH({"ENV_"},C657)))&gt;0,1,0)</f>
        <v>0</v>
      </c>
      <c r="G657" s="1">
        <f>IF(SUMPRODUCT(--ISNUMBER(SEARCH({"DISCRIMINATION","HARASSMENT","HATE_SPEECH","GENDER_VIOLENCE"},C657)))&gt;0,1,0)</f>
        <v>0</v>
      </c>
      <c r="H657" s="1">
        <f>IF(SUMPRODUCT(--ISNUMBER(SEARCH({"LEGALIZE","LEGISLATION","TRIAL"},C657)))&gt;0,1,0)</f>
        <v>0</v>
      </c>
      <c r="I657" s="1">
        <f>IF(SUMPRODUCT(--ISNUMBER(SEARCH({"LEADER"},C657)))&gt;0,1,0)</f>
        <v>0</v>
      </c>
      <c r="J657" t="str">
        <f t="shared" si="40"/>
        <v>2017</v>
      </c>
      <c r="K657" t="str">
        <f t="shared" si="41"/>
        <v>02</v>
      </c>
      <c r="L657" t="str">
        <f t="shared" si="42"/>
        <v>02</v>
      </c>
      <c r="M657" s="2">
        <f t="shared" si="43"/>
        <v>42768</v>
      </c>
      <c r="N657" s="1">
        <f>IF(SUMPRODUCT(--ISNUMBER(SEARCH({"nasdaq.com","bloomberg.com","wsj.com","seekingalpha.com","valuewalk.com","reuters.com","forbes.com","marketwatch.com","investopedia.com","businessinsider.com","analystratings.com"},B657)))&gt;0,1,0)</f>
        <v>1</v>
      </c>
      <c r="O657" t="s">
        <v>1302</v>
      </c>
    </row>
    <row r="658" spans="1:15" x14ac:dyDescent="0.35">
      <c r="A658">
        <v>3.23943661971831</v>
      </c>
      <c r="B658" t="s">
        <v>514</v>
      </c>
      <c r="C658" t="s">
        <v>515</v>
      </c>
      <c r="D658">
        <v>20170202114500</v>
      </c>
      <c r="E658" s="1">
        <f>IF(SUMPRODUCT(--ISNUMBER(SEARCH({"ECON_EARNINGSREPORT","ECON_STOCKMARKET"},C658)))&gt;0,1,0)</f>
        <v>1</v>
      </c>
      <c r="F658" s="1">
        <f>IF(SUMPRODUCT(--ISNUMBER(SEARCH({"ENV_"},C658)))&gt;0,1,0)</f>
        <v>0</v>
      </c>
      <c r="G658" s="1">
        <f>IF(SUMPRODUCT(--ISNUMBER(SEARCH({"DISCRIMINATION","HARASSMENT","HATE_SPEECH","GENDER_VIOLENCE"},C658)))&gt;0,1,0)</f>
        <v>0</v>
      </c>
      <c r="H658" s="1">
        <f>IF(SUMPRODUCT(--ISNUMBER(SEARCH({"LEGALIZE","LEGISLATION","TRIAL"},C658)))&gt;0,1,0)</f>
        <v>0</v>
      </c>
      <c r="I658" s="1">
        <f>IF(SUMPRODUCT(--ISNUMBER(SEARCH({"LEADER"},C658)))&gt;0,1,0)</f>
        <v>0</v>
      </c>
      <c r="J658" t="str">
        <f t="shared" si="40"/>
        <v>2017</v>
      </c>
      <c r="K658" t="str">
        <f t="shared" si="41"/>
        <v>02</v>
      </c>
      <c r="L658" t="str">
        <f t="shared" si="42"/>
        <v>02</v>
      </c>
      <c r="M658" s="2">
        <f t="shared" si="43"/>
        <v>42768.489583333336</v>
      </c>
      <c r="N658" s="1">
        <f>IF(SUMPRODUCT(--ISNUMBER(SEARCH({"nasdaq.com","bloomberg.com","wsj.com","seekingalpha.com","valuewalk.com","reuters.com","forbes.com","marketwatch.com","investopedia.com","businessinsider.com","analystratings.com"},B658)))&gt;0,1,0)</f>
        <v>0</v>
      </c>
      <c r="O658" t="s">
        <v>1302</v>
      </c>
    </row>
    <row r="659" spans="1:15" x14ac:dyDescent="0.35">
      <c r="A659">
        <v>0.23310023310023301</v>
      </c>
      <c r="B659" t="s">
        <v>125</v>
      </c>
      <c r="D659">
        <v>20170307160000</v>
      </c>
      <c r="E659" s="1">
        <f>IF(SUMPRODUCT(--ISNUMBER(SEARCH({"ECON_EARNINGSREPORT","ECON_STOCKMARKET"},C659)))&gt;0,1,0)</f>
        <v>0</v>
      </c>
      <c r="F659" s="1">
        <f>IF(SUMPRODUCT(--ISNUMBER(SEARCH({"ENV_"},C659)))&gt;0,1,0)</f>
        <v>0</v>
      </c>
      <c r="G659" s="1">
        <f>IF(SUMPRODUCT(--ISNUMBER(SEARCH({"DISCRIMINATION","HARASSMENT","HATE_SPEECH","GENDER_VIOLENCE"},C659)))&gt;0,1,0)</f>
        <v>0</v>
      </c>
      <c r="H659" s="1">
        <f>IF(SUMPRODUCT(--ISNUMBER(SEARCH({"LEGALIZE","LEGISLATION","TRIAL"},C659)))&gt;0,1,0)</f>
        <v>0</v>
      </c>
      <c r="I659" s="1">
        <f>IF(SUMPRODUCT(--ISNUMBER(SEARCH({"LEADER"},C659)))&gt;0,1,0)</f>
        <v>0</v>
      </c>
      <c r="J659" t="str">
        <f t="shared" si="40"/>
        <v>2017</v>
      </c>
      <c r="K659" t="str">
        <f t="shared" si="41"/>
        <v>03</v>
      </c>
      <c r="L659" t="str">
        <f t="shared" si="42"/>
        <v>07</v>
      </c>
      <c r="M659" s="2">
        <f t="shared" si="43"/>
        <v>42801.666666666664</v>
      </c>
      <c r="N659" s="1">
        <f>IF(SUMPRODUCT(--ISNUMBER(SEARCH({"nasdaq.com","bloomberg.com","wsj.com","seekingalpha.com","valuewalk.com","reuters.com","forbes.com","marketwatch.com","investopedia.com","businessinsider.com","analystratings.com"},B659)))&gt;0,1,0)</f>
        <v>0</v>
      </c>
      <c r="O659" t="s">
        <v>1302</v>
      </c>
    </row>
    <row r="660" spans="1:15" x14ac:dyDescent="0.35">
      <c r="A660">
        <v>0.41067761806981501</v>
      </c>
      <c r="B660" t="s">
        <v>516</v>
      </c>
      <c r="D660">
        <v>20170309024500</v>
      </c>
      <c r="E660" s="1">
        <f>IF(SUMPRODUCT(--ISNUMBER(SEARCH({"ECON_EARNINGSREPORT","ECON_STOCKMARKET"},C660)))&gt;0,1,0)</f>
        <v>0</v>
      </c>
      <c r="F660" s="1">
        <f>IF(SUMPRODUCT(--ISNUMBER(SEARCH({"ENV_"},C660)))&gt;0,1,0)</f>
        <v>0</v>
      </c>
      <c r="G660" s="1">
        <f>IF(SUMPRODUCT(--ISNUMBER(SEARCH({"DISCRIMINATION","HARASSMENT","HATE_SPEECH","GENDER_VIOLENCE"},C660)))&gt;0,1,0)</f>
        <v>0</v>
      </c>
      <c r="H660" s="1">
        <f>IF(SUMPRODUCT(--ISNUMBER(SEARCH({"LEGALIZE","LEGISLATION","TRIAL"},C660)))&gt;0,1,0)</f>
        <v>0</v>
      </c>
      <c r="I660" s="1">
        <f>IF(SUMPRODUCT(--ISNUMBER(SEARCH({"LEADER"},C660)))&gt;0,1,0)</f>
        <v>0</v>
      </c>
      <c r="J660" t="str">
        <f t="shared" si="40"/>
        <v>2017</v>
      </c>
      <c r="K660" t="str">
        <f t="shared" si="41"/>
        <v>03</v>
      </c>
      <c r="L660" t="str">
        <f t="shared" si="42"/>
        <v>09</v>
      </c>
      <c r="M660" s="2">
        <f t="shared" si="43"/>
        <v>42803.114583333336</v>
      </c>
      <c r="N660" s="1">
        <f>IF(SUMPRODUCT(--ISNUMBER(SEARCH({"nasdaq.com","bloomberg.com","wsj.com","seekingalpha.com","valuewalk.com","reuters.com","forbes.com","marketwatch.com","investopedia.com","businessinsider.com","analystratings.com"},B660)))&gt;0,1,0)</f>
        <v>0</v>
      </c>
      <c r="O660" t="s">
        <v>1302</v>
      </c>
    </row>
    <row r="661" spans="1:15" x14ac:dyDescent="0.35">
      <c r="A661">
        <v>-0.70921985815602795</v>
      </c>
      <c r="B661" t="s">
        <v>62</v>
      </c>
      <c r="C661" t="s">
        <v>451</v>
      </c>
      <c r="D661">
        <v>20170123150000</v>
      </c>
      <c r="E661" s="1">
        <f>IF(SUMPRODUCT(--ISNUMBER(SEARCH({"ECON_EARNINGSREPORT","ECON_STOCKMARKET"},C661)))&gt;0,1,0)</f>
        <v>1</v>
      </c>
      <c r="F661" s="1">
        <f>IF(SUMPRODUCT(--ISNUMBER(SEARCH({"ENV_"},C661)))&gt;0,1,0)</f>
        <v>0</v>
      </c>
      <c r="G661" s="1">
        <f>IF(SUMPRODUCT(--ISNUMBER(SEARCH({"DISCRIMINATION","HARASSMENT","HATE_SPEECH","GENDER_VIOLENCE"},C661)))&gt;0,1,0)</f>
        <v>0</v>
      </c>
      <c r="H661" s="1">
        <f>IF(SUMPRODUCT(--ISNUMBER(SEARCH({"LEGALIZE","LEGISLATION","TRIAL"},C661)))&gt;0,1,0)</f>
        <v>0</v>
      </c>
      <c r="I661" s="1">
        <f>IF(SUMPRODUCT(--ISNUMBER(SEARCH({"LEADER"},C661)))&gt;0,1,0)</f>
        <v>0</v>
      </c>
      <c r="J661" t="str">
        <f t="shared" si="40"/>
        <v>2017</v>
      </c>
      <c r="K661" t="str">
        <f t="shared" si="41"/>
        <v>01</v>
      </c>
      <c r="L661" t="str">
        <f t="shared" si="42"/>
        <v>23</v>
      </c>
      <c r="M661" s="2">
        <f t="shared" si="43"/>
        <v>42758.625</v>
      </c>
      <c r="N661" s="1">
        <f>IF(SUMPRODUCT(--ISNUMBER(SEARCH({"nasdaq.com","bloomberg.com","wsj.com","seekingalpha.com","valuewalk.com","reuters.com","forbes.com","marketwatch.com","investopedia.com","businessinsider.com","analystratings.com"},B661)))&gt;0,1,0)</f>
        <v>1</v>
      </c>
      <c r="O661" t="s">
        <v>1302</v>
      </c>
    </row>
    <row r="662" spans="1:15" x14ac:dyDescent="0.35">
      <c r="A662">
        <v>1.7473118279569899</v>
      </c>
      <c r="B662" t="s">
        <v>66</v>
      </c>
      <c r="C662" t="s">
        <v>517</v>
      </c>
      <c r="D662">
        <v>20170119114500</v>
      </c>
      <c r="E662" s="1">
        <f>IF(SUMPRODUCT(--ISNUMBER(SEARCH({"ECON_EARNINGSREPORT","ECON_STOCKMARKET"},C662)))&gt;0,1,0)</f>
        <v>1</v>
      </c>
      <c r="F662" s="1">
        <f>IF(SUMPRODUCT(--ISNUMBER(SEARCH({"ENV_"},C662)))&gt;0,1,0)</f>
        <v>0</v>
      </c>
      <c r="G662" s="1">
        <f>IF(SUMPRODUCT(--ISNUMBER(SEARCH({"DISCRIMINATION","HARASSMENT","HATE_SPEECH","GENDER_VIOLENCE"},C662)))&gt;0,1,0)</f>
        <v>0</v>
      </c>
      <c r="H662" s="1">
        <f>IF(SUMPRODUCT(--ISNUMBER(SEARCH({"LEGALIZE","LEGISLATION","TRIAL"},C662)))&gt;0,1,0)</f>
        <v>0</v>
      </c>
      <c r="I662" s="1">
        <f>IF(SUMPRODUCT(--ISNUMBER(SEARCH({"LEADER"},C662)))&gt;0,1,0)</f>
        <v>0</v>
      </c>
      <c r="J662" t="str">
        <f t="shared" si="40"/>
        <v>2017</v>
      </c>
      <c r="K662" t="str">
        <f t="shared" si="41"/>
        <v>01</v>
      </c>
      <c r="L662" t="str">
        <f t="shared" si="42"/>
        <v>19</v>
      </c>
      <c r="M662" s="2">
        <f t="shared" si="43"/>
        <v>42754.489583333336</v>
      </c>
      <c r="N662" s="1">
        <f>IF(SUMPRODUCT(--ISNUMBER(SEARCH({"nasdaq.com","bloomberg.com","wsj.com","seekingalpha.com","valuewalk.com","reuters.com","forbes.com","marketwatch.com","investopedia.com","businessinsider.com","analystratings.com"},B662)))&gt;0,1,0)</f>
        <v>0</v>
      </c>
      <c r="O662" t="s">
        <v>1302</v>
      </c>
    </row>
    <row r="663" spans="1:15" x14ac:dyDescent="0.35">
      <c r="A663">
        <v>0</v>
      </c>
      <c r="B663" t="s">
        <v>245</v>
      </c>
      <c r="C663" t="s">
        <v>518</v>
      </c>
      <c r="D663">
        <v>20170309163000</v>
      </c>
      <c r="E663" s="1">
        <f>IF(SUMPRODUCT(--ISNUMBER(SEARCH({"ECON_EARNINGSREPORT","ECON_STOCKMARKET"},C663)))&gt;0,1,0)</f>
        <v>1</v>
      </c>
      <c r="F663" s="1">
        <f>IF(SUMPRODUCT(--ISNUMBER(SEARCH({"ENV_"},C663)))&gt;0,1,0)</f>
        <v>0</v>
      </c>
      <c r="G663" s="1">
        <f>IF(SUMPRODUCT(--ISNUMBER(SEARCH({"DISCRIMINATION","HARASSMENT","HATE_SPEECH","GENDER_VIOLENCE"},C663)))&gt;0,1,0)</f>
        <v>0</v>
      </c>
      <c r="H663" s="1">
        <f>IF(SUMPRODUCT(--ISNUMBER(SEARCH({"LEGALIZE","LEGISLATION","TRIAL"},C663)))&gt;0,1,0)</f>
        <v>0</v>
      </c>
      <c r="I663" s="1">
        <f>IF(SUMPRODUCT(--ISNUMBER(SEARCH({"LEADER"},C663)))&gt;0,1,0)</f>
        <v>0</v>
      </c>
      <c r="J663" t="str">
        <f t="shared" si="40"/>
        <v>2017</v>
      </c>
      <c r="K663" t="str">
        <f t="shared" si="41"/>
        <v>03</v>
      </c>
      <c r="L663" t="str">
        <f t="shared" si="42"/>
        <v>09</v>
      </c>
      <c r="M663" s="2">
        <f t="shared" si="43"/>
        <v>42803.6875</v>
      </c>
      <c r="N663" s="1">
        <f>IF(SUMPRODUCT(--ISNUMBER(SEARCH({"nasdaq.com","bloomberg.com","wsj.com","seekingalpha.com","valuewalk.com","reuters.com","forbes.com","marketwatch.com","investopedia.com","businessinsider.com","analystratings.com"},B663)))&gt;0,1,0)</f>
        <v>0</v>
      </c>
      <c r="O663" t="s">
        <v>1302</v>
      </c>
    </row>
    <row r="664" spans="1:15" x14ac:dyDescent="0.35">
      <c r="A664">
        <v>1.0752688172042999</v>
      </c>
      <c r="B664" t="s">
        <v>32</v>
      </c>
      <c r="C664" t="s">
        <v>519</v>
      </c>
      <c r="D664">
        <v>20170307003000</v>
      </c>
      <c r="E664" s="1">
        <f>IF(SUMPRODUCT(--ISNUMBER(SEARCH({"ECON_EARNINGSREPORT","ECON_STOCKMARKET"},C664)))&gt;0,1,0)</f>
        <v>1</v>
      </c>
      <c r="F664" s="1">
        <f>IF(SUMPRODUCT(--ISNUMBER(SEARCH({"ENV_"},C664)))&gt;0,1,0)</f>
        <v>0</v>
      </c>
      <c r="G664" s="1">
        <f>IF(SUMPRODUCT(--ISNUMBER(SEARCH({"DISCRIMINATION","HARASSMENT","HATE_SPEECH","GENDER_VIOLENCE"},C664)))&gt;0,1,0)</f>
        <v>0</v>
      </c>
      <c r="H664" s="1">
        <f>IF(SUMPRODUCT(--ISNUMBER(SEARCH({"LEGALIZE","LEGISLATION","TRIAL"},C664)))&gt;0,1,0)</f>
        <v>0</v>
      </c>
      <c r="I664" s="1">
        <f>IF(SUMPRODUCT(--ISNUMBER(SEARCH({"LEADER"},C664)))&gt;0,1,0)</f>
        <v>0</v>
      </c>
      <c r="J664" t="str">
        <f t="shared" si="40"/>
        <v>2017</v>
      </c>
      <c r="K664" t="str">
        <f t="shared" si="41"/>
        <v>03</v>
      </c>
      <c r="L664" t="str">
        <f t="shared" si="42"/>
        <v>07</v>
      </c>
      <c r="M664" s="2">
        <f t="shared" si="43"/>
        <v>42801.020833333336</v>
      </c>
      <c r="N664" s="1">
        <f>IF(SUMPRODUCT(--ISNUMBER(SEARCH({"nasdaq.com","bloomberg.com","wsj.com","seekingalpha.com","valuewalk.com","reuters.com","forbes.com","marketwatch.com","investopedia.com","businessinsider.com","analystratings.com"},B664)))&gt;0,1,0)</f>
        <v>0</v>
      </c>
      <c r="O664" t="s">
        <v>1302</v>
      </c>
    </row>
    <row r="665" spans="1:15" x14ac:dyDescent="0.35">
      <c r="A665">
        <v>0.23310023310023301</v>
      </c>
      <c r="B665" t="s">
        <v>4</v>
      </c>
      <c r="D665">
        <v>20170307154500</v>
      </c>
      <c r="E665" s="1">
        <f>IF(SUMPRODUCT(--ISNUMBER(SEARCH({"ECON_EARNINGSREPORT","ECON_STOCKMARKET"},C665)))&gt;0,1,0)</f>
        <v>0</v>
      </c>
      <c r="F665" s="1">
        <f>IF(SUMPRODUCT(--ISNUMBER(SEARCH({"ENV_"},C665)))&gt;0,1,0)</f>
        <v>0</v>
      </c>
      <c r="G665" s="1">
        <f>IF(SUMPRODUCT(--ISNUMBER(SEARCH({"DISCRIMINATION","HARASSMENT","HATE_SPEECH","GENDER_VIOLENCE"},C665)))&gt;0,1,0)</f>
        <v>0</v>
      </c>
      <c r="H665" s="1">
        <f>IF(SUMPRODUCT(--ISNUMBER(SEARCH({"LEGALIZE","LEGISLATION","TRIAL"},C665)))&gt;0,1,0)</f>
        <v>0</v>
      </c>
      <c r="I665" s="1">
        <f>IF(SUMPRODUCT(--ISNUMBER(SEARCH({"LEADER"},C665)))&gt;0,1,0)</f>
        <v>0</v>
      </c>
      <c r="J665" t="str">
        <f t="shared" si="40"/>
        <v>2017</v>
      </c>
      <c r="K665" t="str">
        <f t="shared" si="41"/>
        <v>03</v>
      </c>
      <c r="L665" t="str">
        <f t="shared" si="42"/>
        <v>07</v>
      </c>
      <c r="M665" s="2">
        <f t="shared" si="43"/>
        <v>42801.65625</v>
      </c>
      <c r="N665" s="1">
        <f>IF(SUMPRODUCT(--ISNUMBER(SEARCH({"nasdaq.com","bloomberg.com","wsj.com","seekingalpha.com","valuewalk.com","reuters.com","forbes.com","marketwatch.com","investopedia.com","businessinsider.com","analystratings.com"},B665)))&gt;0,1,0)</f>
        <v>0</v>
      </c>
      <c r="O665" t="s">
        <v>1302</v>
      </c>
    </row>
    <row r="666" spans="1:15" x14ac:dyDescent="0.35">
      <c r="A666">
        <v>-0.193798449612403</v>
      </c>
      <c r="B666" t="s">
        <v>12</v>
      </c>
      <c r="D666">
        <v>20170307154500</v>
      </c>
      <c r="E666" s="1">
        <f>IF(SUMPRODUCT(--ISNUMBER(SEARCH({"ECON_EARNINGSREPORT","ECON_STOCKMARKET"},C666)))&gt;0,1,0)</f>
        <v>0</v>
      </c>
      <c r="F666" s="1">
        <f>IF(SUMPRODUCT(--ISNUMBER(SEARCH({"ENV_"},C666)))&gt;0,1,0)</f>
        <v>0</v>
      </c>
      <c r="G666" s="1">
        <f>IF(SUMPRODUCT(--ISNUMBER(SEARCH({"DISCRIMINATION","HARASSMENT","HATE_SPEECH","GENDER_VIOLENCE"},C666)))&gt;0,1,0)</f>
        <v>0</v>
      </c>
      <c r="H666" s="1">
        <f>IF(SUMPRODUCT(--ISNUMBER(SEARCH({"LEGALIZE","LEGISLATION","TRIAL"},C666)))&gt;0,1,0)</f>
        <v>0</v>
      </c>
      <c r="I666" s="1">
        <f>IF(SUMPRODUCT(--ISNUMBER(SEARCH({"LEADER"},C666)))&gt;0,1,0)</f>
        <v>0</v>
      </c>
      <c r="J666" t="str">
        <f t="shared" si="40"/>
        <v>2017</v>
      </c>
      <c r="K666" t="str">
        <f t="shared" si="41"/>
        <v>03</v>
      </c>
      <c r="L666" t="str">
        <f t="shared" si="42"/>
        <v>07</v>
      </c>
      <c r="M666" s="2">
        <f t="shared" si="43"/>
        <v>42801.65625</v>
      </c>
      <c r="N666" s="1">
        <f>IF(SUMPRODUCT(--ISNUMBER(SEARCH({"nasdaq.com","bloomberg.com","wsj.com","seekingalpha.com","valuewalk.com","reuters.com","forbes.com","marketwatch.com","investopedia.com","businessinsider.com","analystratings.com"},B666)))&gt;0,1,0)</f>
        <v>1</v>
      </c>
      <c r="O666" t="s">
        <v>1302</v>
      </c>
    </row>
    <row r="667" spans="1:15" x14ac:dyDescent="0.35">
      <c r="A667">
        <v>2.65567765567766</v>
      </c>
      <c r="B667" t="s">
        <v>70</v>
      </c>
      <c r="C667" t="s">
        <v>368</v>
      </c>
      <c r="D667">
        <v>20170131224500</v>
      </c>
      <c r="E667" s="1">
        <f>IF(SUMPRODUCT(--ISNUMBER(SEARCH({"ECON_EARNINGSREPORT","ECON_STOCKMARKET"},C667)))&gt;0,1,0)</f>
        <v>0</v>
      </c>
      <c r="F667" s="1">
        <f>IF(SUMPRODUCT(--ISNUMBER(SEARCH({"ENV_"},C667)))&gt;0,1,0)</f>
        <v>0</v>
      </c>
      <c r="G667" s="1">
        <f>IF(SUMPRODUCT(--ISNUMBER(SEARCH({"DISCRIMINATION","HARASSMENT","HATE_SPEECH","GENDER_VIOLENCE"},C667)))&gt;0,1,0)</f>
        <v>0</v>
      </c>
      <c r="H667" s="1">
        <f>IF(SUMPRODUCT(--ISNUMBER(SEARCH({"LEGALIZE","LEGISLATION","TRIAL"},C667)))&gt;0,1,0)</f>
        <v>0</v>
      </c>
      <c r="I667" s="1">
        <f>IF(SUMPRODUCT(--ISNUMBER(SEARCH({"LEADER"},C667)))&gt;0,1,0)</f>
        <v>0</v>
      </c>
      <c r="J667" t="str">
        <f t="shared" si="40"/>
        <v>2017</v>
      </c>
      <c r="K667" t="str">
        <f t="shared" si="41"/>
        <v>01</v>
      </c>
      <c r="L667" t="str">
        <f t="shared" si="42"/>
        <v>31</v>
      </c>
      <c r="M667" s="2">
        <f t="shared" si="43"/>
        <v>42766.947916666664</v>
      </c>
      <c r="N667" s="1">
        <f>IF(SUMPRODUCT(--ISNUMBER(SEARCH({"nasdaq.com","bloomberg.com","wsj.com","seekingalpha.com","valuewalk.com","reuters.com","forbes.com","marketwatch.com","investopedia.com","businessinsider.com","analystratings.com"},B667)))&gt;0,1,0)</f>
        <v>0</v>
      </c>
      <c r="O667" t="s">
        <v>1302</v>
      </c>
    </row>
    <row r="668" spans="1:15" x14ac:dyDescent="0.35">
      <c r="A668">
        <v>1.72413793103448</v>
      </c>
      <c r="B668" t="s">
        <v>12</v>
      </c>
      <c r="C668" t="s">
        <v>187</v>
      </c>
      <c r="D668">
        <v>20170131211500</v>
      </c>
      <c r="E668" s="1">
        <f>IF(SUMPRODUCT(--ISNUMBER(SEARCH({"ECON_EARNINGSREPORT","ECON_STOCKMARKET"},C668)))&gt;0,1,0)</f>
        <v>1</v>
      </c>
      <c r="F668" s="1">
        <f>IF(SUMPRODUCT(--ISNUMBER(SEARCH({"ENV_"},C668)))&gt;0,1,0)</f>
        <v>0</v>
      </c>
      <c r="G668" s="1">
        <f>IF(SUMPRODUCT(--ISNUMBER(SEARCH({"DISCRIMINATION","HARASSMENT","HATE_SPEECH","GENDER_VIOLENCE"},C668)))&gt;0,1,0)</f>
        <v>0</v>
      </c>
      <c r="H668" s="1">
        <f>IF(SUMPRODUCT(--ISNUMBER(SEARCH({"LEGALIZE","LEGISLATION","TRIAL"},C668)))&gt;0,1,0)</f>
        <v>0</v>
      </c>
      <c r="I668" s="1">
        <f>IF(SUMPRODUCT(--ISNUMBER(SEARCH({"LEADER"},C668)))&gt;0,1,0)</f>
        <v>0</v>
      </c>
      <c r="J668" t="str">
        <f t="shared" si="40"/>
        <v>2017</v>
      </c>
      <c r="K668" t="str">
        <f t="shared" si="41"/>
        <v>01</v>
      </c>
      <c r="L668" t="str">
        <f t="shared" si="42"/>
        <v>31</v>
      </c>
      <c r="M668" s="2">
        <f t="shared" si="43"/>
        <v>42766.885416666664</v>
      </c>
      <c r="N668" s="1">
        <f>IF(SUMPRODUCT(--ISNUMBER(SEARCH({"nasdaq.com","bloomberg.com","wsj.com","seekingalpha.com","valuewalk.com","reuters.com","forbes.com","marketwatch.com","investopedia.com","businessinsider.com","analystratings.com"},B668)))&gt;0,1,0)</f>
        <v>1</v>
      </c>
      <c r="O668" t="s">
        <v>1302</v>
      </c>
    </row>
    <row r="669" spans="1:15" x14ac:dyDescent="0.35">
      <c r="A669">
        <v>-1.5267175572519101</v>
      </c>
      <c r="B669" t="s">
        <v>12</v>
      </c>
      <c r="D669">
        <v>20170131224500</v>
      </c>
      <c r="E669" s="1">
        <f>IF(SUMPRODUCT(--ISNUMBER(SEARCH({"ECON_EARNINGSREPORT","ECON_STOCKMARKET"},C669)))&gt;0,1,0)</f>
        <v>0</v>
      </c>
      <c r="F669" s="1">
        <f>IF(SUMPRODUCT(--ISNUMBER(SEARCH({"ENV_"},C669)))&gt;0,1,0)</f>
        <v>0</v>
      </c>
      <c r="G669" s="1">
        <f>IF(SUMPRODUCT(--ISNUMBER(SEARCH({"DISCRIMINATION","HARASSMENT","HATE_SPEECH","GENDER_VIOLENCE"},C669)))&gt;0,1,0)</f>
        <v>0</v>
      </c>
      <c r="H669" s="1">
        <f>IF(SUMPRODUCT(--ISNUMBER(SEARCH({"LEGALIZE","LEGISLATION","TRIAL"},C669)))&gt;0,1,0)</f>
        <v>0</v>
      </c>
      <c r="I669" s="1">
        <f>IF(SUMPRODUCT(--ISNUMBER(SEARCH({"LEADER"},C669)))&gt;0,1,0)</f>
        <v>0</v>
      </c>
      <c r="J669" t="str">
        <f t="shared" si="40"/>
        <v>2017</v>
      </c>
      <c r="K669" t="str">
        <f t="shared" si="41"/>
        <v>01</v>
      </c>
      <c r="L669" t="str">
        <f t="shared" si="42"/>
        <v>31</v>
      </c>
      <c r="M669" s="2">
        <f t="shared" si="43"/>
        <v>42766.947916666664</v>
      </c>
      <c r="N669" s="1">
        <f>IF(SUMPRODUCT(--ISNUMBER(SEARCH({"nasdaq.com","bloomberg.com","wsj.com","seekingalpha.com","valuewalk.com","reuters.com","forbes.com","marketwatch.com","investopedia.com","businessinsider.com","analystratings.com"},B669)))&gt;0,1,0)</f>
        <v>1</v>
      </c>
      <c r="O669" t="s">
        <v>1302</v>
      </c>
    </row>
    <row r="670" spans="1:15" x14ac:dyDescent="0.35">
      <c r="A670">
        <v>-1.13636363636364</v>
      </c>
      <c r="B670" t="s">
        <v>31</v>
      </c>
      <c r="D670">
        <v>20170131214500</v>
      </c>
      <c r="E670" s="1">
        <f>IF(SUMPRODUCT(--ISNUMBER(SEARCH({"ECON_EARNINGSREPORT","ECON_STOCKMARKET"},C670)))&gt;0,1,0)</f>
        <v>0</v>
      </c>
      <c r="F670" s="1">
        <f>IF(SUMPRODUCT(--ISNUMBER(SEARCH({"ENV_"},C670)))&gt;0,1,0)</f>
        <v>0</v>
      </c>
      <c r="G670" s="1">
        <f>IF(SUMPRODUCT(--ISNUMBER(SEARCH({"DISCRIMINATION","HARASSMENT","HATE_SPEECH","GENDER_VIOLENCE"},C670)))&gt;0,1,0)</f>
        <v>0</v>
      </c>
      <c r="H670" s="1">
        <f>IF(SUMPRODUCT(--ISNUMBER(SEARCH({"LEGALIZE","LEGISLATION","TRIAL"},C670)))&gt;0,1,0)</f>
        <v>0</v>
      </c>
      <c r="I670" s="1">
        <f>IF(SUMPRODUCT(--ISNUMBER(SEARCH({"LEADER"},C670)))&gt;0,1,0)</f>
        <v>0</v>
      </c>
      <c r="J670" t="str">
        <f t="shared" si="40"/>
        <v>2017</v>
      </c>
      <c r="K670" t="str">
        <f t="shared" si="41"/>
        <v>01</v>
      </c>
      <c r="L670" t="str">
        <f t="shared" si="42"/>
        <v>31</v>
      </c>
      <c r="M670" s="2">
        <f t="shared" si="43"/>
        <v>42766.90625</v>
      </c>
      <c r="N670" s="1">
        <f>IF(SUMPRODUCT(--ISNUMBER(SEARCH({"nasdaq.com","bloomberg.com","wsj.com","seekingalpha.com","valuewalk.com","reuters.com","forbes.com","marketwatch.com","investopedia.com","businessinsider.com","analystratings.com"},B670)))&gt;0,1,0)</f>
        <v>0</v>
      </c>
      <c r="O670" t="s">
        <v>1302</v>
      </c>
    </row>
    <row r="671" spans="1:15" x14ac:dyDescent="0.35">
      <c r="A671">
        <v>2.85326086956522</v>
      </c>
      <c r="B671" t="s">
        <v>520</v>
      </c>
      <c r="C671" t="s">
        <v>521</v>
      </c>
      <c r="D671">
        <v>20170311074500</v>
      </c>
      <c r="E671" s="1">
        <f>IF(SUMPRODUCT(--ISNUMBER(SEARCH({"ECON_EARNINGSREPORT","ECON_STOCKMARKET"},C671)))&gt;0,1,0)</f>
        <v>0</v>
      </c>
      <c r="F671" s="1">
        <f>IF(SUMPRODUCT(--ISNUMBER(SEARCH({"ENV_"},C671)))&gt;0,1,0)</f>
        <v>0</v>
      </c>
      <c r="G671" s="1">
        <f>IF(SUMPRODUCT(--ISNUMBER(SEARCH({"DISCRIMINATION","HARASSMENT","HATE_SPEECH","GENDER_VIOLENCE"},C671)))&gt;0,1,0)</f>
        <v>0</v>
      </c>
      <c r="H671" s="1">
        <f>IF(SUMPRODUCT(--ISNUMBER(SEARCH({"LEGALIZE","LEGISLATION","TRIAL"},C671)))&gt;0,1,0)</f>
        <v>0</v>
      </c>
      <c r="I671" s="1">
        <f>IF(SUMPRODUCT(--ISNUMBER(SEARCH({"LEADER"},C671)))&gt;0,1,0)</f>
        <v>1</v>
      </c>
      <c r="J671" t="str">
        <f t="shared" si="40"/>
        <v>2017</v>
      </c>
      <c r="K671" t="str">
        <f t="shared" si="41"/>
        <v>03</v>
      </c>
      <c r="L671" t="str">
        <f t="shared" si="42"/>
        <v>11</v>
      </c>
      <c r="M671" s="2">
        <f t="shared" si="43"/>
        <v>42805.322916666664</v>
      </c>
      <c r="N671" s="1">
        <f>IF(SUMPRODUCT(--ISNUMBER(SEARCH({"nasdaq.com","bloomberg.com","wsj.com","seekingalpha.com","valuewalk.com","reuters.com","forbes.com","marketwatch.com","investopedia.com","businessinsider.com","analystratings.com"},B671)))&gt;0,1,0)</f>
        <v>0</v>
      </c>
      <c r="O671" t="s">
        <v>1302</v>
      </c>
    </row>
    <row r="672" spans="1:15" x14ac:dyDescent="0.35">
      <c r="A672">
        <v>2.0297699594046001</v>
      </c>
      <c r="B672" t="s">
        <v>107</v>
      </c>
      <c r="C672" t="s">
        <v>5</v>
      </c>
      <c r="D672">
        <v>20170309190000</v>
      </c>
      <c r="E672" s="1">
        <f>IF(SUMPRODUCT(--ISNUMBER(SEARCH({"ECON_EARNINGSREPORT","ECON_STOCKMARKET"},C672)))&gt;0,1,0)</f>
        <v>1</v>
      </c>
      <c r="F672" s="1">
        <f>IF(SUMPRODUCT(--ISNUMBER(SEARCH({"ENV_"},C672)))&gt;0,1,0)</f>
        <v>0</v>
      </c>
      <c r="G672" s="1">
        <f>IF(SUMPRODUCT(--ISNUMBER(SEARCH({"DISCRIMINATION","HARASSMENT","HATE_SPEECH","GENDER_VIOLENCE"},C672)))&gt;0,1,0)</f>
        <v>0</v>
      </c>
      <c r="H672" s="1">
        <f>IF(SUMPRODUCT(--ISNUMBER(SEARCH({"LEGALIZE","LEGISLATION","TRIAL"},C672)))&gt;0,1,0)</f>
        <v>0</v>
      </c>
      <c r="I672" s="1">
        <f>IF(SUMPRODUCT(--ISNUMBER(SEARCH({"LEADER"},C672)))&gt;0,1,0)</f>
        <v>0</v>
      </c>
      <c r="J672" t="str">
        <f t="shared" si="40"/>
        <v>2017</v>
      </c>
      <c r="K672" t="str">
        <f t="shared" si="41"/>
        <v>03</v>
      </c>
      <c r="L672" t="str">
        <f t="shared" si="42"/>
        <v>09</v>
      </c>
      <c r="M672" s="2">
        <f t="shared" si="43"/>
        <v>42803.791666666664</v>
      </c>
      <c r="N672" s="1">
        <f>IF(SUMPRODUCT(--ISNUMBER(SEARCH({"nasdaq.com","bloomberg.com","wsj.com","seekingalpha.com","valuewalk.com","reuters.com","forbes.com","marketwatch.com","investopedia.com","businessinsider.com","analystratings.com"},B672)))&gt;0,1,0)</f>
        <v>0</v>
      </c>
      <c r="O672" t="s">
        <v>1302</v>
      </c>
    </row>
    <row r="673" spans="1:15" x14ac:dyDescent="0.35">
      <c r="A673">
        <v>0</v>
      </c>
      <c r="B673" t="s">
        <v>121</v>
      </c>
      <c r="C673" t="s">
        <v>507</v>
      </c>
      <c r="D673">
        <v>20170117150000</v>
      </c>
      <c r="E673" s="1">
        <f>IF(SUMPRODUCT(--ISNUMBER(SEARCH({"ECON_EARNINGSREPORT","ECON_STOCKMARKET"},C673)))&gt;0,1,0)</f>
        <v>1</v>
      </c>
      <c r="F673" s="1">
        <f>IF(SUMPRODUCT(--ISNUMBER(SEARCH({"ENV_"},C673)))&gt;0,1,0)</f>
        <v>0</v>
      </c>
      <c r="G673" s="1">
        <f>IF(SUMPRODUCT(--ISNUMBER(SEARCH({"DISCRIMINATION","HARASSMENT","HATE_SPEECH","GENDER_VIOLENCE"},C673)))&gt;0,1,0)</f>
        <v>0</v>
      </c>
      <c r="H673" s="1">
        <f>IF(SUMPRODUCT(--ISNUMBER(SEARCH({"LEGALIZE","LEGISLATION","TRIAL"},C673)))&gt;0,1,0)</f>
        <v>0</v>
      </c>
      <c r="I673" s="1">
        <f>IF(SUMPRODUCT(--ISNUMBER(SEARCH({"LEADER"},C673)))&gt;0,1,0)</f>
        <v>0</v>
      </c>
      <c r="J673" t="str">
        <f t="shared" si="40"/>
        <v>2017</v>
      </c>
      <c r="K673" t="str">
        <f t="shared" si="41"/>
        <v>01</v>
      </c>
      <c r="L673" t="str">
        <f t="shared" si="42"/>
        <v>17</v>
      </c>
      <c r="M673" s="2">
        <f t="shared" si="43"/>
        <v>42752.625</v>
      </c>
      <c r="N673" s="1">
        <f>IF(SUMPRODUCT(--ISNUMBER(SEARCH({"nasdaq.com","bloomberg.com","wsj.com","seekingalpha.com","valuewalk.com","reuters.com","forbes.com","marketwatch.com","investopedia.com","businessinsider.com","analystratings.com"},B673)))&gt;0,1,0)</f>
        <v>0</v>
      </c>
      <c r="O673" t="s">
        <v>1302</v>
      </c>
    </row>
    <row r="674" spans="1:15" x14ac:dyDescent="0.35">
      <c r="A674">
        <v>1.2931034482758601</v>
      </c>
      <c r="B674" t="s">
        <v>56</v>
      </c>
      <c r="C674" t="s">
        <v>522</v>
      </c>
      <c r="D674">
        <v>20170207171500</v>
      </c>
      <c r="E674" s="1">
        <f>IF(SUMPRODUCT(--ISNUMBER(SEARCH({"ECON_EARNINGSREPORT","ECON_STOCKMARKET"},C674)))&gt;0,1,0)</f>
        <v>1</v>
      </c>
      <c r="F674" s="1">
        <f>IF(SUMPRODUCT(--ISNUMBER(SEARCH({"ENV_"},C674)))&gt;0,1,0)</f>
        <v>0</v>
      </c>
      <c r="G674" s="1">
        <f>IF(SUMPRODUCT(--ISNUMBER(SEARCH({"DISCRIMINATION","HARASSMENT","HATE_SPEECH","GENDER_VIOLENCE"},C674)))&gt;0,1,0)</f>
        <v>0</v>
      </c>
      <c r="H674" s="1">
        <f>IF(SUMPRODUCT(--ISNUMBER(SEARCH({"LEGALIZE","LEGISLATION","TRIAL"},C674)))&gt;0,1,0)</f>
        <v>0</v>
      </c>
      <c r="I674" s="1">
        <f>IF(SUMPRODUCT(--ISNUMBER(SEARCH({"LEADER"},C674)))&gt;0,1,0)</f>
        <v>0</v>
      </c>
      <c r="J674" t="str">
        <f t="shared" si="40"/>
        <v>2017</v>
      </c>
      <c r="K674" t="str">
        <f t="shared" si="41"/>
        <v>02</v>
      </c>
      <c r="L674" t="str">
        <f t="shared" si="42"/>
        <v>07</v>
      </c>
      <c r="M674" s="2">
        <f t="shared" si="43"/>
        <v>42773.71875</v>
      </c>
      <c r="N674" s="1">
        <f>IF(SUMPRODUCT(--ISNUMBER(SEARCH({"nasdaq.com","bloomberg.com","wsj.com","seekingalpha.com","valuewalk.com","reuters.com","forbes.com","marketwatch.com","investopedia.com","businessinsider.com","analystratings.com"},B674)))&gt;0,1,0)</f>
        <v>0</v>
      </c>
      <c r="O674" t="s">
        <v>1302</v>
      </c>
    </row>
    <row r="675" spans="1:15" x14ac:dyDescent="0.35">
      <c r="A675">
        <v>-0.28142589118198902</v>
      </c>
      <c r="B675" t="s">
        <v>78</v>
      </c>
      <c r="C675" t="s">
        <v>523</v>
      </c>
      <c r="D675">
        <v>20170309140000</v>
      </c>
      <c r="E675" s="1">
        <f>IF(SUMPRODUCT(--ISNUMBER(SEARCH({"ECON_EARNINGSREPORT","ECON_STOCKMARKET"},C675)))&gt;0,1,0)</f>
        <v>0</v>
      </c>
      <c r="F675" s="1">
        <f>IF(SUMPRODUCT(--ISNUMBER(SEARCH({"ENV_"},C675)))&gt;0,1,0)</f>
        <v>0</v>
      </c>
      <c r="G675" s="1">
        <f>IF(SUMPRODUCT(--ISNUMBER(SEARCH({"DISCRIMINATION","HARASSMENT","HATE_SPEECH","GENDER_VIOLENCE"},C675)))&gt;0,1,0)</f>
        <v>0</v>
      </c>
      <c r="H675" s="1">
        <f>IF(SUMPRODUCT(--ISNUMBER(SEARCH({"LEGALIZE","LEGISLATION","TRIAL"},C675)))&gt;0,1,0)</f>
        <v>0</v>
      </c>
      <c r="I675" s="1">
        <f>IF(SUMPRODUCT(--ISNUMBER(SEARCH({"LEADER"},C675)))&gt;0,1,0)</f>
        <v>0</v>
      </c>
      <c r="J675" t="str">
        <f t="shared" si="40"/>
        <v>2017</v>
      </c>
      <c r="K675" t="str">
        <f t="shared" si="41"/>
        <v>03</v>
      </c>
      <c r="L675" t="str">
        <f t="shared" si="42"/>
        <v>09</v>
      </c>
      <c r="M675" s="2">
        <f t="shared" si="43"/>
        <v>42803.583333333336</v>
      </c>
      <c r="N675" s="1">
        <f>IF(SUMPRODUCT(--ISNUMBER(SEARCH({"nasdaq.com","bloomberg.com","wsj.com","seekingalpha.com","valuewalk.com","reuters.com","forbes.com","marketwatch.com","investopedia.com","businessinsider.com","analystratings.com"},B675)))&gt;0,1,0)</f>
        <v>1</v>
      </c>
      <c r="O675" t="s">
        <v>1302</v>
      </c>
    </row>
    <row r="676" spans="1:15" x14ac:dyDescent="0.35">
      <c r="A676">
        <v>-0.62111801242235998</v>
      </c>
      <c r="B676" t="s">
        <v>125</v>
      </c>
      <c r="C676" t="s">
        <v>5</v>
      </c>
      <c r="D676">
        <v>20170124170000</v>
      </c>
      <c r="E676" s="1">
        <f>IF(SUMPRODUCT(--ISNUMBER(SEARCH({"ECON_EARNINGSREPORT","ECON_STOCKMARKET"},C676)))&gt;0,1,0)</f>
        <v>1</v>
      </c>
      <c r="F676" s="1">
        <f>IF(SUMPRODUCT(--ISNUMBER(SEARCH({"ENV_"},C676)))&gt;0,1,0)</f>
        <v>0</v>
      </c>
      <c r="G676" s="1">
        <f>IF(SUMPRODUCT(--ISNUMBER(SEARCH({"DISCRIMINATION","HARASSMENT","HATE_SPEECH","GENDER_VIOLENCE"},C676)))&gt;0,1,0)</f>
        <v>0</v>
      </c>
      <c r="H676" s="1">
        <f>IF(SUMPRODUCT(--ISNUMBER(SEARCH({"LEGALIZE","LEGISLATION","TRIAL"},C676)))&gt;0,1,0)</f>
        <v>0</v>
      </c>
      <c r="I676" s="1">
        <f>IF(SUMPRODUCT(--ISNUMBER(SEARCH({"LEADER"},C676)))&gt;0,1,0)</f>
        <v>0</v>
      </c>
      <c r="J676" t="str">
        <f t="shared" si="40"/>
        <v>2017</v>
      </c>
      <c r="K676" t="str">
        <f t="shared" si="41"/>
        <v>01</v>
      </c>
      <c r="L676" t="str">
        <f t="shared" si="42"/>
        <v>24</v>
      </c>
      <c r="M676" s="2">
        <f t="shared" si="43"/>
        <v>42759.708333333336</v>
      </c>
      <c r="N676" s="1">
        <f>IF(SUMPRODUCT(--ISNUMBER(SEARCH({"nasdaq.com","bloomberg.com","wsj.com","seekingalpha.com","valuewalk.com","reuters.com","forbes.com","marketwatch.com","investopedia.com","businessinsider.com","analystratings.com"},B676)))&gt;0,1,0)</f>
        <v>0</v>
      </c>
      <c r="O676" t="s">
        <v>1302</v>
      </c>
    </row>
    <row r="677" spans="1:15" x14ac:dyDescent="0.35">
      <c r="A677">
        <v>1.83673469387755</v>
      </c>
      <c r="B677" t="s">
        <v>4</v>
      </c>
      <c r="C677" t="s">
        <v>524</v>
      </c>
      <c r="D677">
        <v>20170309204500</v>
      </c>
      <c r="E677" s="1">
        <f>IF(SUMPRODUCT(--ISNUMBER(SEARCH({"ECON_EARNINGSREPORT","ECON_STOCKMARKET"},C677)))&gt;0,1,0)</f>
        <v>1</v>
      </c>
      <c r="F677" s="1">
        <f>IF(SUMPRODUCT(--ISNUMBER(SEARCH({"ENV_"},C677)))&gt;0,1,0)</f>
        <v>0</v>
      </c>
      <c r="G677" s="1">
        <f>IF(SUMPRODUCT(--ISNUMBER(SEARCH({"DISCRIMINATION","HARASSMENT","HATE_SPEECH","GENDER_VIOLENCE"},C677)))&gt;0,1,0)</f>
        <v>0</v>
      </c>
      <c r="H677" s="1">
        <f>IF(SUMPRODUCT(--ISNUMBER(SEARCH({"LEGALIZE","LEGISLATION","TRIAL"},C677)))&gt;0,1,0)</f>
        <v>0</v>
      </c>
      <c r="I677" s="1">
        <f>IF(SUMPRODUCT(--ISNUMBER(SEARCH({"LEADER"},C677)))&gt;0,1,0)</f>
        <v>0</v>
      </c>
      <c r="J677" t="str">
        <f t="shared" si="40"/>
        <v>2017</v>
      </c>
      <c r="K677" t="str">
        <f t="shared" si="41"/>
        <v>03</v>
      </c>
      <c r="L677" t="str">
        <f t="shared" si="42"/>
        <v>09</v>
      </c>
      <c r="M677" s="2">
        <f t="shared" si="43"/>
        <v>42803.864583333336</v>
      </c>
      <c r="N677" s="1">
        <f>IF(SUMPRODUCT(--ISNUMBER(SEARCH({"nasdaq.com","bloomberg.com","wsj.com","seekingalpha.com","valuewalk.com","reuters.com","forbes.com","marketwatch.com","investopedia.com","businessinsider.com","analystratings.com"},B677)))&gt;0,1,0)</f>
        <v>0</v>
      </c>
      <c r="O677" t="s">
        <v>1302</v>
      </c>
    </row>
    <row r="678" spans="1:15" x14ac:dyDescent="0.35">
      <c r="A678">
        <v>-1.0989010989011001</v>
      </c>
      <c r="B678" t="s">
        <v>203</v>
      </c>
      <c r="D678">
        <v>20170131223000</v>
      </c>
      <c r="E678" s="1">
        <f>IF(SUMPRODUCT(--ISNUMBER(SEARCH({"ECON_EARNINGSREPORT","ECON_STOCKMARKET"},C678)))&gt;0,1,0)</f>
        <v>0</v>
      </c>
      <c r="F678" s="1">
        <f>IF(SUMPRODUCT(--ISNUMBER(SEARCH({"ENV_"},C678)))&gt;0,1,0)</f>
        <v>0</v>
      </c>
      <c r="G678" s="1">
        <f>IF(SUMPRODUCT(--ISNUMBER(SEARCH({"DISCRIMINATION","HARASSMENT","HATE_SPEECH","GENDER_VIOLENCE"},C678)))&gt;0,1,0)</f>
        <v>0</v>
      </c>
      <c r="H678" s="1">
        <f>IF(SUMPRODUCT(--ISNUMBER(SEARCH({"LEGALIZE","LEGISLATION","TRIAL"},C678)))&gt;0,1,0)</f>
        <v>0</v>
      </c>
      <c r="I678" s="1">
        <f>IF(SUMPRODUCT(--ISNUMBER(SEARCH({"LEADER"},C678)))&gt;0,1,0)</f>
        <v>0</v>
      </c>
      <c r="J678" t="str">
        <f t="shared" si="40"/>
        <v>2017</v>
      </c>
      <c r="K678" t="str">
        <f t="shared" si="41"/>
        <v>01</v>
      </c>
      <c r="L678" t="str">
        <f t="shared" si="42"/>
        <v>31</v>
      </c>
      <c r="M678" s="2">
        <f t="shared" si="43"/>
        <v>42766.9375</v>
      </c>
      <c r="N678" s="1">
        <f>IF(SUMPRODUCT(--ISNUMBER(SEARCH({"nasdaq.com","bloomberg.com","wsj.com","seekingalpha.com","valuewalk.com","reuters.com","forbes.com","marketwatch.com","investopedia.com","businessinsider.com","analystratings.com"},B678)))&gt;0,1,0)</f>
        <v>1</v>
      </c>
      <c r="O678" t="s">
        <v>1302</v>
      </c>
    </row>
    <row r="679" spans="1:15" x14ac:dyDescent="0.35">
      <c r="A679">
        <v>0.86830680173661401</v>
      </c>
      <c r="B679" t="s">
        <v>155</v>
      </c>
      <c r="C679" t="s">
        <v>525</v>
      </c>
      <c r="D679">
        <v>20170214141500</v>
      </c>
      <c r="E679" s="1">
        <f>IF(SUMPRODUCT(--ISNUMBER(SEARCH({"ECON_EARNINGSREPORT","ECON_STOCKMARKET"},C679)))&gt;0,1,0)</f>
        <v>1</v>
      </c>
      <c r="F679" s="1">
        <f>IF(SUMPRODUCT(--ISNUMBER(SEARCH({"ENV_"},C679)))&gt;0,1,0)</f>
        <v>0</v>
      </c>
      <c r="G679" s="1">
        <f>IF(SUMPRODUCT(--ISNUMBER(SEARCH({"DISCRIMINATION","HARASSMENT","HATE_SPEECH","GENDER_VIOLENCE"},C679)))&gt;0,1,0)</f>
        <v>0</v>
      </c>
      <c r="H679" s="1">
        <f>IF(SUMPRODUCT(--ISNUMBER(SEARCH({"LEGALIZE","LEGISLATION","TRIAL"},C679)))&gt;0,1,0)</f>
        <v>0</v>
      </c>
      <c r="I679" s="1">
        <f>IF(SUMPRODUCT(--ISNUMBER(SEARCH({"LEADER"},C679)))&gt;0,1,0)</f>
        <v>0</v>
      </c>
      <c r="J679" t="str">
        <f t="shared" si="40"/>
        <v>2017</v>
      </c>
      <c r="K679" t="str">
        <f t="shared" si="41"/>
        <v>02</v>
      </c>
      <c r="L679" t="str">
        <f t="shared" si="42"/>
        <v>14</v>
      </c>
      <c r="M679" s="2">
        <f t="shared" si="43"/>
        <v>42780.59375</v>
      </c>
      <c r="N679" s="1">
        <f>IF(SUMPRODUCT(--ISNUMBER(SEARCH({"nasdaq.com","bloomberg.com","wsj.com","seekingalpha.com","valuewalk.com","reuters.com","forbes.com","marketwatch.com","investopedia.com","businessinsider.com","analystratings.com"},B679)))&gt;0,1,0)</f>
        <v>0</v>
      </c>
      <c r="O679" t="s">
        <v>1302</v>
      </c>
    </row>
    <row r="680" spans="1:15" x14ac:dyDescent="0.35">
      <c r="A680">
        <v>0</v>
      </c>
      <c r="B680" t="s">
        <v>32</v>
      </c>
      <c r="C680" t="s">
        <v>16</v>
      </c>
      <c r="D680">
        <v>20170124011500</v>
      </c>
      <c r="E680" s="1">
        <f>IF(SUMPRODUCT(--ISNUMBER(SEARCH({"ECON_EARNINGSREPORT","ECON_STOCKMARKET"},C680)))&gt;0,1,0)</f>
        <v>1</v>
      </c>
      <c r="F680" s="1">
        <f>IF(SUMPRODUCT(--ISNUMBER(SEARCH({"ENV_"},C680)))&gt;0,1,0)</f>
        <v>0</v>
      </c>
      <c r="G680" s="1">
        <f>IF(SUMPRODUCT(--ISNUMBER(SEARCH({"DISCRIMINATION","HARASSMENT","HATE_SPEECH","GENDER_VIOLENCE"},C680)))&gt;0,1,0)</f>
        <v>0</v>
      </c>
      <c r="H680" s="1">
        <f>IF(SUMPRODUCT(--ISNUMBER(SEARCH({"LEGALIZE","LEGISLATION","TRIAL"},C680)))&gt;0,1,0)</f>
        <v>0</v>
      </c>
      <c r="I680" s="1">
        <f>IF(SUMPRODUCT(--ISNUMBER(SEARCH({"LEADER"},C680)))&gt;0,1,0)</f>
        <v>0</v>
      </c>
      <c r="J680" t="str">
        <f t="shared" si="40"/>
        <v>2017</v>
      </c>
      <c r="K680" t="str">
        <f t="shared" si="41"/>
        <v>01</v>
      </c>
      <c r="L680" t="str">
        <f t="shared" si="42"/>
        <v>24</v>
      </c>
      <c r="M680" s="2">
        <f t="shared" si="43"/>
        <v>42759.052083333336</v>
      </c>
      <c r="N680" s="1">
        <f>IF(SUMPRODUCT(--ISNUMBER(SEARCH({"nasdaq.com","bloomberg.com","wsj.com","seekingalpha.com","valuewalk.com","reuters.com","forbes.com","marketwatch.com","investopedia.com","businessinsider.com","analystratings.com"},B680)))&gt;0,1,0)</f>
        <v>0</v>
      </c>
      <c r="O680" t="s">
        <v>1302</v>
      </c>
    </row>
    <row r="681" spans="1:15" x14ac:dyDescent="0.35">
      <c r="A681">
        <v>2.5542784163473802</v>
      </c>
      <c r="B681" t="s">
        <v>107</v>
      </c>
      <c r="C681" t="s">
        <v>5</v>
      </c>
      <c r="D681">
        <v>20170309233000</v>
      </c>
      <c r="E681" s="1">
        <f>IF(SUMPRODUCT(--ISNUMBER(SEARCH({"ECON_EARNINGSREPORT","ECON_STOCKMARKET"},C681)))&gt;0,1,0)</f>
        <v>1</v>
      </c>
      <c r="F681" s="1">
        <f>IF(SUMPRODUCT(--ISNUMBER(SEARCH({"ENV_"},C681)))&gt;0,1,0)</f>
        <v>0</v>
      </c>
      <c r="G681" s="1">
        <f>IF(SUMPRODUCT(--ISNUMBER(SEARCH({"DISCRIMINATION","HARASSMENT","HATE_SPEECH","GENDER_VIOLENCE"},C681)))&gt;0,1,0)</f>
        <v>0</v>
      </c>
      <c r="H681" s="1">
        <f>IF(SUMPRODUCT(--ISNUMBER(SEARCH({"LEGALIZE","LEGISLATION","TRIAL"},C681)))&gt;0,1,0)</f>
        <v>0</v>
      </c>
      <c r="I681" s="1">
        <f>IF(SUMPRODUCT(--ISNUMBER(SEARCH({"LEADER"},C681)))&gt;0,1,0)</f>
        <v>0</v>
      </c>
      <c r="J681" t="str">
        <f t="shared" si="40"/>
        <v>2017</v>
      </c>
      <c r="K681" t="str">
        <f t="shared" si="41"/>
        <v>03</v>
      </c>
      <c r="L681" t="str">
        <f t="shared" si="42"/>
        <v>09</v>
      </c>
      <c r="M681" s="2">
        <f t="shared" si="43"/>
        <v>42803.979166666664</v>
      </c>
      <c r="N681" s="1">
        <f>IF(SUMPRODUCT(--ISNUMBER(SEARCH({"nasdaq.com","bloomberg.com","wsj.com","seekingalpha.com","valuewalk.com","reuters.com","forbes.com","marketwatch.com","investopedia.com","businessinsider.com","analystratings.com"},B681)))&gt;0,1,0)</f>
        <v>0</v>
      </c>
      <c r="O681" t="s">
        <v>1302</v>
      </c>
    </row>
    <row r="682" spans="1:15" x14ac:dyDescent="0.35">
      <c r="A682">
        <v>1.23180291153415</v>
      </c>
      <c r="B682" t="s">
        <v>56</v>
      </c>
      <c r="D682">
        <v>20170309164500</v>
      </c>
      <c r="E682" s="1">
        <f>IF(SUMPRODUCT(--ISNUMBER(SEARCH({"ECON_EARNINGSREPORT","ECON_STOCKMARKET"},C682)))&gt;0,1,0)</f>
        <v>0</v>
      </c>
      <c r="F682" s="1">
        <f>IF(SUMPRODUCT(--ISNUMBER(SEARCH({"ENV_"},C682)))&gt;0,1,0)</f>
        <v>0</v>
      </c>
      <c r="G682" s="1">
        <f>IF(SUMPRODUCT(--ISNUMBER(SEARCH({"DISCRIMINATION","HARASSMENT","HATE_SPEECH","GENDER_VIOLENCE"},C682)))&gt;0,1,0)</f>
        <v>0</v>
      </c>
      <c r="H682" s="1">
        <f>IF(SUMPRODUCT(--ISNUMBER(SEARCH({"LEGALIZE","LEGISLATION","TRIAL"},C682)))&gt;0,1,0)</f>
        <v>0</v>
      </c>
      <c r="I682" s="1">
        <f>IF(SUMPRODUCT(--ISNUMBER(SEARCH({"LEADER"},C682)))&gt;0,1,0)</f>
        <v>0</v>
      </c>
      <c r="J682" t="str">
        <f t="shared" si="40"/>
        <v>2017</v>
      </c>
      <c r="K682" t="str">
        <f t="shared" si="41"/>
        <v>03</v>
      </c>
      <c r="L682" t="str">
        <f t="shared" si="42"/>
        <v>09</v>
      </c>
      <c r="M682" s="2">
        <f t="shared" si="43"/>
        <v>42803.697916666664</v>
      </c>
      <c r="N682" s="1">
        <f>IF(SUMPRODUCT(--ISNUMBER(SEARCH({"nasdaq.com","bloomberg.com","wsj.com","seekingalpha.com","valuewalk.com","reuters.com","forbes.com","marketwatch.com","investopedia.com","businessinsider.com","analystratings.com"},B682)))&gt;0,1,0)</f>
        <v>0</v>
      </c>
      <c r="O682" t="s">
        <v>1302</v>
      </c>
    </row>
    <row r="683" spans="1:15" x14ac:dyDescent="0.35">
      <c r="A683">
        <v>3.7344398340248999</v>
      </c>
      <c r="B683" t="s">
        <v>12</v>
      </c>
      <c r="C683" t="s">
        <v>526</v>
      </c>
      <c r="D683">
        <v>20170201011500</v>
      </c>
      <c r="E683" s="1">
        <f>IF(SUMPRODUCT(--ISNUMBER(SEARCH({"ECON_EARNINGSREPORT","ECON_STOCKMARKET"},C683)))&gt;0,1,0)</f>
        <v>1</v>
      </c>
      <c r="F683" s="1">
        <f>IF(SUMPRODUCT(--ISNUMBER(SEARCH({"ENV_"},C683)))&gt;0,1,0)</f>
        <v>1</v>
      </c>
      <c r="G683" s="1">
        <f>IF(SUMPRODUCT(--ISNUMBER(SEARCH({"DISCRIMINATION","HARASSMENT","HATE_SPEECH","GENDER_VIOLENCE"},C683)))&gt;0,1,0)</f>
        <v>0</v>
      </c>
      <c r="H683" s="1">
        <f>IF(SUMPRODUCT(--ISNUMBER(SEARCH({"LEGALIZE","LEGISLATION","TRIAL"},C683)))&gt;0,1,0)</f>
        <v>0</v>
      </c>
      <c r="I683" s="1">
        <f>IF(SUMPRODUCT(--ISNUMBER(SEARCH({"LEADER"},C683)))&gt;0,1,0)</f>
        <v>1</v>
      </c>
      <c r="J683" t="str">
        <f t="shared" si="40"/>
        <v>2017</v>
      </c>
      <c r="K683" t="str">
        <f t="shared" si="41"/>
        <v>02</v>
      </c>
      <c r="L683" t="str">
        <f t="shared" si="42"/>
        <v>01</v>
      </c>
      <c r="M683" s="2">
        <f t="shared" si="43"/>
        <v>42767.052083333336</v>
      </c>
      <c r="N683" s="1">
        <f>IF(SUMPRODUCT(--ISNUMBER(SEARCH({"nasdaq.com","bloomberg.com","wsj.com","seekingalpha.com","valuewalk.com","reuters.com","forbes.com","marketwatch.com","investopedia.com","businessinsider.com","analystratings.com"},B683)))&gt;0,1,0)</f>
        <v>1</v>
      </c>
      <c r="O683" t="s">
        <v>1302</v>
      </c>
    </row>
    <row r="684" spans="1:15" x14ac:dyDescent="0.35">
      <c r="A684">
        <v>2.0785219399538102</v>
      </c>
      <c r="B684" t="s">
        <v>12</v>
      </c>
      <c r="C684" t="s">
        <v>527</v>
      </c>
      <c r="D684">
        <v>20170308211500</v>
      </c>
      <c r="E684" s="1">
        <f>IF(SUMPRODUCT(--ISNUMBER(SEARCH({"ECON_EARNINGSREPORT","ECON_STOCKMARKET"},C684)))&gt;0,1,0)</f>
        <v>1</v>
      </c>
      <c r="F684" s="1">
        <f>IF(SUMPRODUCT(--ISNUMBER(SEARCH({"ENV_"},C684)))&gt;0,1,0)</f>
        <v>0</v>
      </c>
      <c r="G684" s="1">
        <f>IF(SUMPRODUCT(--ISNUMBER(SEARCH({"DISCRIMINATION","HARASSMENT","HATE_SPEECH","GENDER_VIOLENCE"},C684)))&gt;0,1,0)</f>
        <v>0</v>
      </c>
      <c r="H684" s="1">
        <f>IF(SUMPRODUCT(--ISNUMBER(SEARCH({"LEGALIZE","LEGISLATION","TRIAL"},C684)))&gt;0,1,0)</f>
        <v>0</v>
      </c>
      <c r="I684" s="1">
        <f>IF(SUMPRODUCT(--ISNUMBER(SEARCH({"LEADER"},C684)))&gt;0,1,0)</f>
        <v>0</v>
      </c>
      <c r="J684" t="str">
        <f t="shared" si="40"/>
        <v>2017</v>
      </c>
      <c r="K684" t="str">
        <f t="shared" si="41"/>
        <v>03</v>
      </c>
      <c r="L684" t="str">
        <f t="shared" si="42"/>
        <v>08</v>
      </c>
      <c r="M684" s="2">
        <f t="shared" si="43"/>
        <v>42802.885416666664</v>
      </c>
      <c r="N684" s="1">
        <f>IF(SUMPRODUCT(--ISNUMBER(SEARCH({"nasdaq.com","bloomberg.com","wsj.com","seekingalpha.com","valuewalk.com","reuters.com","forbes.com","marketwatch.com","investopedia.com","businessinsider.com","analystratings.com"},B684)))&gt;0,1,0)</f>
        <v>1</v>
      </c>
      <c r="O684" t="s">
        <v>1302</v>
      </c>
    </row>
    <row r="685" spans="1:15" x14ac:dyDescent="0.35">
      <c r="A685">
        <v>0.51107325383304902</v>
      </c>
      <c r="B685" t="s">
        <v>12</v>
      </c>
      <c r="C685" t="s">
        <v>528</v>
      </c>
      <c r="D685">
        <v>20170308211500</v>
      </c>
      <c r="E685" s="1">
        <f>IF(SUMPRODUCT(--ISNUMBER(SEARCH({"ECON_EARNINGSREPORT","ECON_STOCKMARKET"},C685)))&gt;0,1,0)</f>
        <v>1</v>
      </c>
      <c r="F685" s="1">
        <f>IF(SUMPRODUCT(--ISNUMBER(SEARCH({"ENV_"},C685)))&gt;0,1,0)</f>
        <v>0</v>
      </c>
      <c r="G685" s="1">
        <f>IF(SUMPRODUCT(--ISNUMBER(SEARCH({"DISCRIMINATION","HARASSMENT","HATE_SPEECH","GENDER_VIOLENCE"},C685)))&gt;0,1,0)</f>
        <v>0</v>
      </c>
      <c r="H685" s="1">
        <f>IF(SUMPRODUCT(--ISNUMBER(SEARCH({"LEGALIZE","LEGISLATION","TRIAL"},C685)))&gt;0,1,0)</f>
        <v>0</v>
      </c>
      <c r="I685" s="1">
        <f>IF(SUMPRODUCT(--ISNUMBER(SEARCH({"LEADER"},C685)))&gt;0,1,0)</f>
        <v>0</v>
      </c>
      <c r="J685" t="str">
        <f t="shared" si="40"/>
        <v>2017</v>
      </c>
      <c r="K685" t="str">
        <f t="shared" si="41"/>
        <v>03</v>
      </c>
      <c r="L685" t="str">
        <f t="shared" si="42"/>
        <v>08</v>
      </c>
      <c r="M685" s="2">
        <f t="shared" si="43"/>
        <v>42802.885416666664</v>
      </c>
      <c r="N685" s="1">
        <f>IF(SUMPRODUCT(--ISNUMBER(SEARCH({"nasdaq.com","bloomberg.com","wsj.com","seekingalpha.com","valuewalk.com","reuters.com","forbes.com","marketwatch.com","investopedia.com","businessinsider.com","analystratings.com"},B685)))&gt;0,1,0)</f>
        <v>1</v>
      </c>
      <c r="O685" t="s">
        <v>1302</v>
      </c>
    </row>
    <row r="686" spans="1:15" x14ac:dyDescent="0.35">
      <c r="A686">
        <v>1.07858243451464</v>
      </c>
      <c r="B686" t="s">
        <v>480</v>
      </c>
      <c r="C686" t="s">
        <v>5</v>
      </c>
      <c r="D686">
        <v>20170127213000</v>
      </c>
      <c r="E686" s="1">
        <f>IF(SUMPRODUCT(--ISNUMBER(SEARCH({"ECON_EARNINGSREPORT","ECON_STOCKMARKET"},C686)))&gt;0,1,0)</f>
        <v>1</v>
      </c>
      <c r="F686" s="1">
        <f>IF(SUMPRODUCT(--ISNUMBER(SEARCH({"ENV_"},C686)))&gt;0,1,0)</f>
        <v>0</v>
      </c>
      <c r="G686" s="1">
        <f>IF(SUMPRODUCT(--ISNUMBER(SEARCH({"DISCRIMINATION","HARASSMENT","HATE_SPEECH","GENDER_VIOLENCE"},C686)))&gt;0,1,0)</f>
        <v>0</v>
      </c>
      <c r="H686" s="1">
        <f>IF(SUMPRODUCT(--ISNUMBER(SEARCH({"LEGALIZE","LEGISLATION","TRIAL"},C686)))&gt;0,1,0)</f>
        <v>0</v>
      </c>
      <c r="I686" s="1">
        <f>IF(SUMPRODUCT(--ISNUMBER(SEARCH({"LEADER"},C686)))&gt;0,1,0)</f>
        <v>0</v>
      </c>
      <c r="J686" t="str">
        <f t="shared" si="40"/>
        <v>2017</v>
      </c>
      <c r="K686" t="str">
        <f t="shared" si="41"/>
        <v>01</v>
      </c>
      <c r="L686" t="str">
        <f t="shared" si="42"/>
        <v>27</v>
      </c>
      <c r="M686" s="2">
        <f t="shared" si="43"/>
        <v>42762.895833333336</v>
      </c>
      <c r="N686" s="1">
        <f>IF(SUMPRODUCT(--ISNUMBER(SEARCH({"nasdaq.com","bloomberg.com","wsj.com","seekingalpha.com","valuewalk.com","reuters.com","forbes.com","marketwatch.com","investopedia.com","businessinsider.com","analystratings.com"},B686)))&gt;0,1,0)</f>
        <v>0</v>
      </c>
      <c r="O686" t="s">
        <v>1302</v>
      </c>
    </row>
    <row r="687" spans="1:15" x14ac:dyDescent="0.35">
      <c r="A687">
        <v>2.4279210925644898</v>
      </c>
      <c r="B687" t="s">
        <v>56</v>
      </c>
      <c r="C687" t="s">
        <v>529</v>
      </c>
      <c r="D687">
        <v>20170213174500</v>
      </c>
      <c r="E687" s="1">
        <f>IF(SUMPRODUCT(--ISNUMBER(SEARCH({"ECON_EARNINGSREPORT","ECON_STOCKMARKET"},C687)))&gt;0,1,0)</f>
        <v>1</v>
      </c>
      <c r="F687" s="1">
        <f>IF(SUMPRODUCT(--ISNUMBER(SEARCH({"ENV_"},C687)))&gt;0,1,0)</f>
        <v>0</v>
      </c>
      <c r="G687" s="1">
        <f>IF(SUMPRODUCT(--ISNUMBER(SEARCH({"DISCRIMINATION","HARASSMENT","HATE_SPEECH","GENDER_VIOLENCE"},C687)))&gt;0,1,0)</f>
        <v>0</v>
      </c>
      <c r="H687" s="1">
        <f>IF(SUMPRODUCT(--ISNUMBER(SEARCH({"LEGALIZE","LEGISLATION","TRIAL"},C687)))&gt;0,1,0)</f>
        <v>0</v>
      </c>
      <c r="I687" s="1">
        <f>IF(SUMPRODUCT(--ISNUMBER(SEARCH({"LEADER"},C687)))&gt;0,1,0)</f>
        <v>0</v>
      </c>
      <c r="J687" t="str">
        <f t="shared" si="40"/>
        <v>2017</v>
      </c>
      <c r="K687" t="str">
        <f t="shared" si="41"/>
        <v>02</v>
      </c>
      <c r="L687" t="str">
        <f t="shared" si="42"/>
        <v>13</v>
      </c>
      <c r="M687" s="2">
        <f t="shared" si="43"/>
        <v>42779.739583333336</v>
      </c>
      <c r="N687" s="1">
        <f>IF(SUMPRODUCT(--ISNUMBER(SEARCH({"nasdaq.com","bloomberg.com","wsj.com","seekingalpha.com","valuewalk.com","reuters.com","forbes.com","marketwatch.com","investopedia.com","businessinsider.com","analystratings.com"},B687)))&gt;0,1,0)</f>
        <v>0</v>
      </c>
      <c r="O687" t="s">
        <v>1302</v>
      </c>
    </row>
    <row r="688" spans="1:15" x14ac:dyDescent="0.35">
      <c r="A688">
        <v>1.83673469387755</v>
      </c>
      <c r="B688" t="s">
        <v>125</v>
      </c>
      <c r="C688" t="s">
        <v>524</v>
      </c>
      <c r="D688">
        <v>20170309200000</v>
      </c>
      <c r="E688" s="1">
        <f>IF(SUMPRODUCT(--ISNUMBER(SEARCH({"ECON_EARNINGSREPORT","ECON_STOCKMARKET"},C688)))&gt;0,1,0)</f>
        <v>1</v>
      </c>
      <c r="F688" s="1">
        <f>IF(SUMPRODUCT(--ISNUMBER(SEARCH({"ENV_"},C688)))&gt;0,1,0)</f>
        <v>0</v>
      </c>
      <c r="G688" s="1">
        <f>IF(SUMPRODUCT(--ISNUMBER(SEARCH({"DISCRIMINATION","HARASSMENT","HATE_SPEECH","GENDER_VIOLENCE"},C688)))&gt;0,1,0)</f>
        <v>0</v>
      </c>
      <c r="H688" s="1">
        <f>IF(SUMPRODUCT(--ISNUMBER(SEARCH({"LEGALIZE","LEGISLATION","TRIAL"},C688)))&gt;0,1,0)</f>
        <v>0</v>
      </c>
      <c r="I688" s="1">
        <f>IF(SUMPRODUCT(--ISNUMBER(SEARCH({"LEADER"},C688)))&gt;0,1,0)</f>
        <v>0</v>
      </c>
      <c r="J688" t="str">
        <f t="shared" si="40"/>
        <v>2017</v>
      </c>
      <c r="K688" t="str">
        <f t="shared" si="41"/>
        <v>03</v>
      </c>
      <c r="L688" t="str">
        <f t="shared" si="42"/>
        <v>09</v>
      </c>
      <c r="M688" s="2">
        <f t="shared" si="43"/>
        <v>42803.833333333336</v>
      </c>
      <c r="N688" s="1">
        <f>IF(SUMPRODUCT(--ISNUMBER(SEARCH({"nasdaq.com","bloomberg.com","wsj.com","seekingalpha.com","valuewalk.com","reuters.com","forbes.com","marketwatch.com","investopedia.com","businessinsider.com","analystratings.com"},B688)))&gt;0,1,0)</f>
        <v>0</v>
      </c>
      <c r="O688" t="s">
        <v>1302</v>
      </c>
    </row>
    <row r="689" spans="1:15" x14ac:dyDescent="0.35">
      <c r="A689">
        <v>2.8901734104046199</v>
      </c>
      <c r="B689" t="s">
        <v>245</v>
      </c>
      <c r="C689" t="s">
        <v>530</v>
      </c>
      <c r="D689">
        <v>20170307143000</v>
      </c>
      <c r="E689" s="1">
        <f>IF(SUMPRODUCT(--ISNUMBER(SEARCH({"ECON_EARNINGSREPORT","ECON_STOCKMARKET"},C689)))&gt;0,1,0)</f>
        <v>1</v>
      </c>
      <c r="F689" s="1">
        <f>IF(SUMPRODUCT(--ISNUMBER(SEARCH({"ENV_"},C689)))&gt;0,1,0)</f>
        <v>0</v>
      </c>
      <c r="G689" s="1">
        <f>IF(SUMPRODUCT(--ISNUMBER(SEARCH({"DISCRIMINATION","HARASSMENT","HATE_SPEECH","GENDER_VIOLENCE"},C689)))&gt;0,1,0)</f>
        <v>0</v>
      </c>
      <c r="H689" s="1">
        <f>IF(SUMPRODUCT(--ISNUMBER(SEARCH({"LEGALIZE","LEGISLATION","TRIAL"},C689)))&gt;0,1,0)</f>
        <v>0</v>
      </c>
      <c r="I689" s="1">
        <f>IF(SUMPRODUCT(--ISNUMBER(SEARCH({"LEADER"},C689)))&gt;0,1,0)</f>
        <v>0</v>
      </c>
      <c r="J689" t="str">
        <f t="shared" si="40"/>
        <v>2017</v>
      </c>
      <c r="K689" t="str">
        <f t="shared" si="41"/>
        <v>03</v>
      </c>
      <c r="L689" t="str">
        <f t="shared" si="42"/>
        <v>07</v>
      </c>
      <c r="M689" s="2">
        <f t="shared" si="43"/>
        <v>42801.604166666664</v>
      </c>
      <c r="N689" s="1">
        <f>IF(SUMPRODUCT(--ISNUMBER(SEARCH({"nasdaq.com","bloomberg.com","wsj.com","seekingalpha.com","valuewalk.com","reuters.com","forbes.com","marketwatch.com","investopedia.com","businessinsider.com","analystratings.com"},B689)))&gt;0,1,0)</f>
        <v>0</v>
      </c>
      <c r="O689" t="s">
        <v>1302</v>
      </c>
    </row>
    <row r="690" spans="1:15" x14ac:dyDescent="0.35">
      <c r="A690">
        <v>-0.26212319790301503</v>
      </c>
      <c r="B690" t="s">
        <v>4</v>
      </c>
      <c r="D690">
        <v>20170131004500</v>
      </c>
      <c r="E690" s="1">
        <f>IF(SUMPRODUCT(--ISNUMBER(SEARCH({"ECON_EARNINGSREPORT","ECON_STOCKMARKET"},C690)))&gt;0,1,0)</f>
        <v>0</v>
      </c>
      <c r="F690" s="1">
        <f>IF(SUMPRODUCT(--ISNUMBER(SEARCH({"ENV_"},C690)))&gt;0,1,0)</f>
        <v>0</v>
      </c>
      <c r="G690" s="1">
        <f>IF(SUMPRODUCT(--ISNUMBER(SEARCH({"DISCRIMINATION","HARASSMENT","HATE_SPEECH","GENDER_VIOLENCE"},C690)))&gt;0,1,0)</f>
        <v>0</v>
      </c>
      <c r="H690" s="1">
        <f>IF(SUMPRODUCT(--ISNUMBER(SEARCH({"LEGALIZE","LEGISLATION","TRIAL"},C690)))&gt;0,1,0)</f>
        <v>0</v>
      </c>
      <c r="I690" s="1">
        <f>IF(SUMPRODUCT(--ISNUMBER(SEARCH({"LEADER"},C690)))&gt;0,1,0)</f>
        <v>0</v>
      </c>
      <c r="J690" t="str">
        <f t="shared" si="40"/>
        <v>2017</v>
      </c>
      <c r="K690" t="str">
        <f t="shared" si="41"/>
        <v>01</v>
      </c>
      <c r="L690" t="str">
        <f t="shared" si="42"/>
        <v>31</v>
      </c>
      <c r="M690" s="2">
        <f t="shared" si="43"/>
        <v>42766.03125</v>
      </c>
      <c r="N690" s="1">
        <f>IF(SUMPRODUCT(--ISNUMBER(SEARCH({"nasdaq.com","bloomberg.com","wsj.com","seekingalpha.com","valuewalk.com","reuters.com","forbes.com","marketwatch.com","investopedia.com","businessinsider.com","analystratings.com"},B690)))&gt;0,1,0)</f>
        <v>0</v>
      </c>
      <c r="O690" t="s">
        <v>1302</v>
      </c>
    </row>
    <row r="691" spans="1:15" x14ac:dyDescent="0.35">
      <c r="A691">
        <v>-0.63842135809634404</v>
      </c>
      <c r="B691" t="s">
        <v>62</v>
      </c>
      <c r="C691" t="s">
        <v>188</v>
      </c>
      <c r="D691">
        <v>20170215110000</v>
      </c>
      <c r="E691" s="1">
        <f>IF(SUMPRODUCT(--ISNUMBER(SEARCH({"ECON_EARNINGSREPORT","ECON_STOCKMARKET"},C691)))&gt;0,1,0)</f>
        <v>0</v>
      </c>
      <c r="F691" s="1">
        <f>IF(SUMPRODUCT(--ISNUMBER(SEARCH({"ENV_"},C691)))&gt;0,1,0)</f>
        <v>0</v>
      </c>
      <c r="G691" s="1">
        <f>IF(SUMPRODUCT(--ISNUMBER(SEARCH({"DISCRIMINATION","HARASSMENT","HATE_SPEECH","GENDER_VIOLENCE"},C691)))&gt;0,1,0)</f>
        <v>0</v>
      </c>
      <c r="H691" s="1">
        <f>IF(SUMPRODUCT(--ISNUMBER(SEARCH({"LEGALIZE","LEGISLATION","TRIAL"},C691)))&gt;0,1,0)</f>
        <v>0</v>
      </c>
      <c r="I691" s="1">
        <f>IF(SUMPRODUCT(--ISNUMBER(SEARCH({"LEADER"},C691)))&gt;0,1,0)</f>
        <v>0</v>
      </c>
      <c r="J691" t="str">
        <f t="shared" si="40"/>
        <v>2017</v>
      </c>
      <c r="K691" t="str">
        <f t="shared" si="41"/>
        <v>02</v>
      </c>
      <c r="L691" t="str">
        <f t="shared" si="42"/>
        <v>15</v>
      </c>
      <c r="M691" s="2">
        <f t="shared" si="43"/>
        <v>42781.458333333336</v>
      </c>
      <c r="N691" s="1">
        <f>IF(SUMPRODUCT(--ISNUMBER(SEARCH({"nasdaq.com","bloomberg.com","wsj.com","seekingalpha.com","valuewalk.com","reuters.com","forbes.com","marketwatch.com","investopedia.com","businessinsider.com","analystratings.com"},B691)))&gt;0,1,0)</f>
        <v>1</v>
      </c>
      <c r="O691" t="s">
        <v>1302</v>
      </c>
    </row>
    <row r="692" spans="1:15" x14ac:dyDescent="0.35">
      <c r="A692">
        <v>1.8716577540107</v>
      </c>
      <c r="B692" t="s">
        <v>48</v>
      </c>
      <c r="D692">
        <v>20170127211500</v>
      </c>
      <c r="E692" s="1">
        <f>IF(SUMPRODUCT(--ISNUMBER(SEARCH({"ECON_EARNINGSREPORT","ECON_STOCKMARKET"},C692)))&gt;0,1,0)</f>
        <v>0</v>
      </c>
      <c r="F692" s="1">
        <f>IF(SUMPRODUCT(--ISNUMBER(SEARCH({"ENV_"},C692)))&gt;0,1,0)</f>
        <v>0</v>
      </c>
      <c r="G692" s="1">
        <f>IF(SUMPRODUCT(--ISNUMBER(SEARCH({"DISCRIMINATION","HARASSMENT","HATE_SPEECH","GENDER_VIOLENCE"},C692)))&gt;0,1,0)</f>
        <v>0</v>
      </c>
      <c r="H692" s="1">
        <f>IF(SUMPRODUCT(--ISNUMBER(SEARCH({"LEGALIZE","LEGISLATION","TRIAL"},C692)))&gt;0,1,0)</f>
        <v>0</v>
      </c>
      <c r="I692" s="1">
        <f>IF(SUMPRODUCT(--ISNUMBER(SEARCH({"LEADER"},C692)))&gt;0,1,0)</f>
        <v>0</v>
      </c>
      <c r="J692" t="str">
        <f t="shared" si="40"/>
        <v>2017</v>
      </c>
      <c r="K692" t="str">
        <f t="shared" si="41"/>
        <v>01</v>
      </c>
      <c r="L692" t="str">
        <f t="shared" si="42"/>
        <v>27</v>
      </c>
      <c r="M692" s="2">
        <f t="shared" si="43"/>
        <v>42762.885416666664</v>
      </c>
      <c r="N692" s="1">
        <f>IF(SUMPRODUCT(--ISNUMBER(SEARCH({"nasdaq.com","bloomberg.com","wsj.com","seekingalpha.com","valuewalk.com","reuters.com","forbes.com","marketwatch.com","investopedia.com","businessinsider.com","analystratings.com"},B692)))&gt;0,1,0)</f>
        <v>1</v>
      </c>
      <c r="O692" t="s">
        <v>1302</v>
      </c>
    </row>
    <row r="693" spans="1:15" x14ac:dyDescent="0.35">
      <c r="A693">
        <v>3.0927835051546402</v>
      </c>
      <c r="B693" t="s">
        <v>164</v>
      </c>
      <c r="C693" t="s">
        <v>47</v>
      </c>
      <c r="D693">
        <v>20170312130000</v>
      </c>
      <c r="E693" s="1">
        <f>IF(SUMPRODUCT(--ISNUMBER(SEARCH({"ECON_EARNINGSREPORT","ECON_STOCKMARKET"},C693)))&gt;0,1,0)</f>
        <v>0</v>
      </c>
      <c r="F693" s="1">
        <f>IF(SUMPRODUCT(--ISNUMBER(SEARCH({"ENV_"},C693)))&gt;0,1,0)</f>
        <v>0</v>
      </c>
      <c r="G693" s="1">
        <f>IF(SUMPRODUCT(--ISNUMBER(SEARCH({"DISCRIMINATION","HARASSMENT","HATE_SPEECH","GENDER_VIOLENCE"},C693)))&gt;0,1,0)</f>
        <v>0</v>
      </c>
      <c r="H693" s="1">
        <f>IF(SUMPRODUCT(--ISNUMBER(SEARCH({"LEGALIZE","LEGISLATION","TRIAL"},C693)))&gt;0,1,0)</f>
        <v>0</v>
      </c>
      <c r="I693" s="1">
        <f>IF(SUMPRODUCT(--ISNUMBER(SEARCH({"LEADER"},C693)))&gt;0,1,0)</f>
        <v>0</v>
      </c>
      <c r="J693" t="str">
        <f t="shared" si="40"/>
        <v>2017</v>
      </c>
      <c r="K693" t="str">
        <f t="shared" si="41"/>
        <v>03</v>
      </c>
      <c r="L693" t="str">
        <f t="shared" si="42"/>
        <v>12</v>
      </c>
      <c r="M693" s="2">
        <f t="shared" si="43"/>
        <v>42806.541666666664</v>
      </c>
      <c r="N693" s="1">
        <f>IF(SUMPRODUCT(--ISNUMBER(SEARCH({"nasdaq.com","bloomberg.com","wsj.com","seekingalpha.com","valuewalk.com","reuters.com","forbes.com","marketwatch.com","investopedia.com","businessinsider.com","analystratings.com"},B693)))&gt;0,1,0)</f>
        <v>0</v>
      </c>
      <c r="O693" t="s">
        <v>1302</v>
      </c>
    </row>
    <row r="694" spans="1:15" x14ac:dyDescent="0.35">
      <c r="A694">
        <v>3.74771480804388</v>
      </c>
      <c r="B694" t="s">
        <v>70</v>
      </c>
      <c r="C694" t="s">
        <v>47</v>
      </c>
      <c r="D694">
        <v>20170225003000</v>
      </c>
      <c r="E694" s="1">
        <f>IF(SUMPRODUCT(--ISNUMBER(SEARCH({"ECON_EARNINGSREPORT","ECON_STOCKMARKET"},C694)))&gt;0,1,0)</f>
        <v>0</v>
      </c>
      <c r="F694" s="1">
        <f>IF(SUMPRODUCT(--ISNUMBER(SEARCH({"ENV_"},C694)))&gt;0,1,0)</f>
        <v>0</v>
      </c>
      <c r="G694" s="1">
        <f>IF(SUMPRODUCT(--ISNUMBER(SEARCH({"DISCRIMINATION","HARASSMENT","HATE_SPEECH","GENDER_VIOLENCE"},C694)))&gt;0,1,0)</f>
        <v>0</v>
      </c>
      <c r="H694" s="1">
        <f>IF(SUMPRODUCT(--ISNUMBER(SEARCH({"LEGALIZE","LEGISLATION","TRIAL"},C694)))&gt;0,1,0)</f>
        <v>0</v>
      </c>
      <c r="I694" s="1">
        <f>IF(SUMPRODUCT(--ISNUMBER(SEARCH({"LEADER"},C694)))&gt;0,1,0)</f>
        <v>0</v>
      </c>
      <c r="J694" t="str">
        <f t="shared" si="40"/>
        <v>2017</v>
      </c>
      <c r="K694" t="str">
        <f t="shared" si="41"/>
        <v>02</v>
      </c>
      <c r="L694" t="str">
        <f t="shared" si="42"/>
        <v>25</v>
      </c>
      <c r="M694" s="2">
        <f t="shared" si="43"/>
        <v>42791.020833333336</v>
      </c>
      <c r="N694" s="1">
        <f>IF(SUMPRODUCT(--ISNUMBER(SEARCH({"nasdaq.com","bloomberg.com","wsj.com","seekingalpha.com","valuewalk.com","reuters.com","forbes.com","marketwatch.com","investopedia.com","businessinsider.com","analystratings.com"},B694)))&gt;0,1,0)</f>
        <v>0</v>
      </c>
      <c r="O694" t="s">
        <v>1302</v>
      </c>
    </row>
    <row r="695" spans="1:15" x14ac:dyDescent="0.35">
      <c r="A695">
        <v>0.31298904538341199</v>
      </c>
      <c r="B695" t="s">
        <v>56</v>
      </c>
      <c r="C695" t="s">
        <v>531</v>
      </c>
      <c r="D695">
        <v>20170313140000</v>
      </c>
      <c r="E695" s="1">
        <f>IF(SUMPRODUCT(--ISNUMBER(SEARCH({"ECON_EARNINGSREPORT","ECON_STOCKMARKET"},C695)))&gt;0,1,0)</f>
        <v>1</v>
      </c>
      <c r="F695" s="1">
        <f>IF(SUMPRODUCT(--ISNUMBER(SEARCH({"ENV_"},C695)))&gt;0,1,0)</f>
        <v>1</v>
      </c>
      <c r="G695" s="1">
        <f>IF(SUMPRODUCT(--ISNUMBER(SEARCH({"DISCRIMINATION","HARASSMENT","HATE_SPEECH","GENDER_VIOLENCE"},C695)))&gt;0,1,0)</f>
        <v>0</v>
      </c>
      <c r="H695" s="1">
        <f>IF(SUMPRODUCT(--ISNUMBER(SEARCH({"LEGALIZE","LEGISLATION","TRIAL"},C695)))&gt;0,1,0)</f>
        <v>0</v>
      </c>
      <c r="I695" s="1">
        <f>IF(SUMPRODUCT(--ISNUMBER(SEARCH({"LEADER"},C695)))&gt;0,1,0)</f>
        <v>1</v>
      </c>
      <c r="J695" t="str">
        <f t="shared" si="40"/>
        <v>2017</v>
      </c>
      <c r="K695" t="str">
        <f t="shared" si="41"/>
        <v>03</v>
      </c>
      <c r="L695" t="str">
        <f t="shared" si="42"/>
        <v>13</v>
      </c>
      <c r="M695" s="2">
        <f t="shared" si="43"/>
        <v>42807.583333333336</v>
      </c>
      <c r="N695" s="1">
        <f>IF(SUMPRODUCT(--ISNUMBER(SEARCH({"nasdaq.com","bloomberg.com","wsj.com","seekingalpha.com","valuewalk.com","reuters.com","forbes.com","marketwatch.com","investopedia.com","businessinsider.com","analystratings.com"},B695)))&gt;0,1,0)</f>
        <v>0</v>
      </c>
      <c r="O695" t="s">
        <v>1302</v>
      </c>
    </row>
    <row r="696" spans="1:15" x14ac:dyDescent="0.35">
      <c r="A696">
        <v>-0.65104166666666596</v>
      </c>
      <c r="B696" t="s">
        <v>56</v>
      </c>
      <c r="C696" t="s">
        <v>532</v>
      </c>
      <c r="D696">
        <v>20170313190000</v>
      </c>
      <c r="E696" s="1">
        <f>IF(SUMPRODUCT(--ISNUMBER(SEARCH({"ECON_EARNINGSREPORT","ECON_STOCKMARKET"},C696)))&gt;0,1,0)</f>
        <v>1</v>
      </c>
      <c r="F696" s="1">
        <f>IF(SUMPRODUCT(--ISNUMBER(SEARCH({"ENV_"},C696)))&gt;0,1,0)</f>
        <v>0</v>
      </c>
      <c r="G696" s="1">
        <f>IF(SUMPRODUCT(--ISNUMBER(SEARCH({"DISCRIMINATION","HARASSMENT","HATE_SPEECH","GENDER_VIOLENCE"},C696)))&gt;0,1,0)</f>
        <v>0</v>
      </c>
      <c r="H696" s="1">
        <f>IF(SUMPRODUCT(--ISNUMBER(SEARCH({"LEGALIZE","LEGISLATION","TRIAL"},C696)))&gt;0,1,0)</f>
        <v>0</v>
      </c>
      <c r="I696" s="1">
        <f>IF(SUMPRODUCT(--ISNUMBER(SEARCH({"LEADER"},C696)))&gt;0,1,0)</f>
        <v>0</v>
      </c>
      <c r="J696" t="str">
        <f t="shared" si="40"/>
        <v>2017</v>
      </c>
      <c r="K696" t="str">
        <f t="shared" si="41"/>
        <v>03</v>
      </c>
      <c r="L696" t="str">
        <f t="shared" si="42"/>
        <v>13</v>
      </c>
      <c r="M696" s="2">
        <f t="shared" si="43"/>
        <v>42807.791666666664</v>
      </c>
      <c r="N696" s="1">
        <f>IF(SUMPRODUCT(--ISNUMBER(SEARCH({"nasdaq.com","bloomberg.com","wsj.com","seekingalpha.com","valuewalk.com","reuters.com","forbes.com","marketwatch.com","investopedia.com","businessinsider.com","analystratings.com"},B696)))&gt;0,1,0)</f>
        <v>0</v>
      </c>
      <c r="O696" t="s">
        <v>1302</v>
      </c>
    </row>
    <row r="697" spans="1:15" x14ac:dyDescent="0.35">
      <c r="A697">
        <v>2.71493212669683</v>
      </c>
      <c r="B697" t="s">
        <v>17</v>
      </c>
      <c r="C697" t="s">
        <v>533</v>
      </c>
      <c r="D697">
        <v>20170210133000</v>
      </c>
      <c r="E697" s="1">
        <f>IF(SUMPRODUCT(--ISNUMBER(SEARCH({"ECON_EARNINGSREPORT","ECON_STOCKMARKET"},C697)))&gt;0,1,0)</f>
        <v>1</v>
      </c>
      <c r="F697" s="1">
        <f>IF(SUMPRODUCT(--ISNUMBER(SEARCH({"ENV_"},C697)))&gt;0,1,0)</f>
        <v>0</v>
      </c>
      <c r="G697" s="1">
        <f>IF(SUMPRODUCT(--ISNUMBER(SEARCH({"DISCRIMINATION","HARASSMENT","HATE_SPEECH","GENDER_VIOLENCE"},C697)))&gt;0,1,0)</f>
        <v>0</v>
      </c>
      <c r="H697" s="1">
        <f>IF(SUMPRODUCT(--ISNUMBER(SEARCH({"LEGALIZE","LEGISLATION","TRIAL"},C697)))&gt;0,1,0)</f>
        <v>0</v>
      </c>
      <c r="I697" s="1">
        <f>IF(SUMPRODUCT(--ISNUMBER(SEARCH({"LEADER"},C697)))&gt;0,1,0)</f>
        <v>0</v>
      </c>
      <c r="J697" t="str">
        <f t="shared" si="40"/>
        <v>2017</v>
      </c>
      <c r="K697" t="str">
        <f t="shared" si="41"/>
        <v>02</v>
      </c>
      <c r="L697" t="str">
        <f t="shared" si="42"/>
        <v>10</v>
      </c>
      <c r="M697" s="2">
        <f t="shared" si="43"/>
        <v>42776.5625</v>
      </c>
      <c r="N697" s="1">
        <f>IF(SUMPRODUCT(--ISNUMBER(SEARCH({"nasdaq.com","bloomberg.com","wsj.com","seekingalpha.com","valuewalk.com","reuters.com","forbes.com","marketwatch.com","investopedia.com","businessinsider.com","analystratings.com"},B697)))&gt;0,1,0)</f>
        <v>0</v>
      </c>
      <c r="O697" t="s">
        <v>1302</v>
      </c>
    </row>
    <row r="698" spans="1:15" x14ac:dyDescent="0.35">
      <c r="A698">
        <v>-0.40322580645161299</v>
      </c>
      <c r="B698" t="s">
        <v>92</v>
      </c>
      <c r="D698">
        <v>20170222164500</v>
      </c>
      <c r="E698" s="1">
        <f>IF(SUMPRODUCT(--ISNUMBER(SEARCH({"ECON_EARNINGSREPORT","ECON_STOCKMARKET"},C698)))&gt;0,1,0)</f>
        <v>0</v>
      </c>
      <c r="F698" s="1">
        <f>IF(SUMPRODUCT(--ISNUMBER(SEARCH({"ENV_"},C698)))&gt;0,1,0)</f>
        <v>0</v>
      </c>
      <c r="G698" s="1">
        <f>IF(SUMPRODUCT(--ISNUMBER(SEARCH({"DISCRIMINATION","HARASSMENT","HATE_SPEECH","GENDER_VIOLENCE"},C698)))&gt;0,1,0)</f>
        <v>0</v>
      </c>
      <c r="H698" s="1">
        <f>IF(SUMPRODUCT(--ISNUMBER(SEARCH({"LEGALIZE","LEGISLATION","TRIAL"},C698)))&gt;0,1,0)</f>
        <v>0</v>
      </c>
      <c r="I698" s="1">
        <f>IF(SUMPRODUCT(--ISNUMBER(SEARCH({"LEADER"},C698)))&gt;0,1,0)</f>
        <v>0</v>
      </c>
      <c r="J698" t="str">
        <f t="shared" si="40"/>
        <v>2017</v>
      </c>
      <c r="K698" t="str">
        <f t="shared" si="41"/>
        <v>02</v>
      </c>
      <c r="L698" t="str">
        <f t="shared" si="42"/>
        <v>22</v>
      </c>
      <c r="M698" s="2">
        <f t="shared" si="43"/>
        <v>42788.697916666664</v>
      </c>
      <c r="N698" s="1">
        <f>IF(SUMPRODUCT(--ISNUMBER(SEARCH({"nasdaq.com","bloomberg.com","wsj.com","seekingalpha.com","valuewalk.com","reuters.com","forbes.com","marketwatch.com","investopedia.com","businessinsider.com","analystratings.com"},B698)))&gt;0,1,0)</f>
        <v>0</v>
      </c>
      <c r="O698" t="s">
        <v>1302</v>
      </c>
    </row>
    <row r="699" spans="1:15" x14ac:dyDescent="0.35">
      <c r="A699">
        <v>3.68663594470046</v>
      </c>
      <c r="B699" t="s">
        <v>294</v>
      </c>
      <c r="C699" t="s">
        <v>534</v>
      </c>
      <c r="D699">
        <v>20170313191500</v>
      </c>
      <c r="E699" s="1">
        <f>IF(SUMPRODUCT(--ISNUMBER(SEARCH({"ECON_EARNINGSREPORT","ECON_STOCKMARKET"},C699)))&gt;0,1,0)</f>
        <v>1</v>
      </c>
      <c r="F699" s="1">
        <f>IF(SUMPRODUCT(--ISNUMBER(SEARCH({"ENV_"},C699)))&gt;0,1,0)</f>
        <v>1</v>
      </c>
      <c r="G699" s="1">
        <f>IF(SUMPRODUCT(--ISNUMBER(SEARCH({"DISCRIMINATION","HARASSMENT","HATE_SPEECH","GENDER_VIOLENCE"},C699)))&gt;0,1,0)</f>
        <v>0</v>
      </c>
      <c r="H699" s="1">
        <f>IF(SUMPRODUCT(--ISNUMBER(SEARCH({"LEGALIZE","LEGISLATION","TRIAL"},C699)))&gt;0,1,0)</f>
        <v>0</v>
      </c>
      <c r="I699" s="1">
        <f>IF(SUMPRODUCT(--ISNUMBER(SEARCH({"LEADER"},C699)))&gt;0,1,0)</f>
        <v>0</v>
      </c>
      <c r="J699" t="str">
        <f t="shared" si="40"/>
        <v>2017</v>
      </c>
      <c r="K699" t="str">
        <f t="shared" si="41"/>
        <v>03</v>
      </c>
      <c r="L699" t="str">
        <f t="shared" si="42"/>
        <v>13</v>
      </c>
      <c r="M699" s="2">
        <f t="shared" si="43"/>
        <v>42807.802083333336</v>
      </c>
      <c r="N699" s="1">
        <f>IF(SUMPRODUCT(--ISNUMBER(SEARCH({"nasdaq.com","bloomberg.com","wsj.com","seekingalpha.com","valuewalk.com","reuters.com","forbes.com","marketwatch.com","investopedia.com","businessinsider.com","analystratings.com"},B699)))&gt;0,1,0)</f>
        <v>0</v>
      </c>
      <c r="O699" t="s">
        <v>1302</v>
      </c>
    </row>
    <row r="700" spans="1:15" x14ac:dyDescent="0.35">
      <c r="A700">
        <v>2.57589696412143</v>
      </c>
      <c r="B700" t="s">
        <v>535</v>
      </c>
      <c r="C700" t="s">
        <v>536</v>
      </c>
      <c r="D700">
        <v>20170313163000</v>
      </c>
      <c r="E700" s="1">
        <f>IF(SUMPRODUCT(--ISNUMBER(SEARCH({"ECON_EARNINGSREPORT","ECON_STOCKMARKET"},C700)))&gt;0,1,0)</f>
        <v>1</v>
      </c>
      <c r="F700" s="1">
        <f>IF(SUMPRODUCT(--ISNUMBER(SEARCH({"ENV_"},C700)))&gt;0,1,0)</f>
        <v>0</v>
      </c>
      <c r="G700" s="1">
        <f>IF(SUMPRODUCT(--ISNUMBER(SEARCH({"DISCRIMINATION","HARASSMENT","HATE_SPEECH","GENDER_VIOLENCE"},C700)))&gt;0,1,0)</f>
        <v>0</v>
      </c>
      <c r="H700" s="1">
        <f>IF(SUMPRODUCT(--ISNUMBER(SEARCH({"LEGALIZE","LEGISLATION","TRIAL"},C700)))&gt;0,1,0)</f>
        <v>0</v>
      </c>
      <c r="I700" s="1">
        <f>IF(SUMPRODUCT(--ISNUMBER(SEARCH({"LEADER"},C700)))&gt;0,1,0)</f>
        <v>0</v>
      </c>
      <c r="J700" t="str">
        <f t="shared" si="40"/>
        <v>2017</v>
      </c>
      <c r="K700" t="str">
        <f t="shared" si="41"/>
        <v>03</v>
      </c>
      <c r="L700" t="str">
        <f t="shared" si="42"/>
        <v>13</v>
      </c>
      <c r="M700" s="2">
        <f t="shared" si="43"/>
        <v>42807.6875</v>
      </c>
      <c r="N700" s="1">
        <f>IF(SUMPRODUCT(--ISNUMBER(SEARCH({"nasdaq.com","bloomberg.com","wsj.com","seekingalpha.com","valuewalk.com","reuters.com","forbes.com","marketwatch.com","investopedia.com","businessinsider.com","analystratings.com"},B700)))&gt;0,1,0)</f>
        <v>0</v>
      </c>
      <c r="O700" t="s">
        <v>1302</v>
      </c>
    </row>
    <row r="701" spans="1:15" x14ac:dyDescent="0.35">
      <c r="A701">
        <v>3.6036036036036001</v>
      </c>
      <c r="B701" t="s">
        <v>537</v>
      </c>
      <c r="C701" t="s">
        <v>337</v>
      </c>
      <c r="D701">
        <v>20170313144500</v>
      </c>
      <c r="E701" s="1">
        <f>IF(SUMPRODUCT(--ISNUMBER(SEARCH({"ECON_EARNINGSREPORT","ECON_STOCKMARKET"},C701)))&gt;0,1,0)</f>
        <v>0</v>
      </c>
      <c r="F701" s="1">
        <f>IF(SUMPRODUCT(--ISNUMBER(SEARCH({"ENV_"},C701)))&gt;0,1,0)</f>
        <v>0</v>
      </c>
      <c r="G701" s="1">
        <f>IF(SUMPRODUCT(--ISNUMBER(SEARCH({"DISCRIMINATION","HARASSMENT","HATE_SPEECH","GENDER_VIOLENCE"},C701)))&gt;0,1,0)</f>
        <v>0</v>
      </c>
      <c r="H701" s="1">
        <f>IF(SUMPRODUCT(--ISNUMBER(SEARCH({"LEGALIZE","LEGISLATION","TRIAL"},C701)))&gt;0,1,0)</f>
        <v>0</v>
      </c>
      <c r="I701" s="1">
        <f>IF(SUMPRODUCT(--ISNUMBER(SEARCH({"LEADER"},C701)))&gt;0,1,0)</f>
        <v>1</v>
      </c>
      <c r="J701" t="str">
        <f t="shared" si="40"/>
        <v>2017</v>
      </c>
      <c r="K701" t="str">
        <f t="shared" si="41"/>
        <v>03</v>
      </c>
      <c r="L701" t="str">
        <f t="shared" si="42"/>
        <v>13</v>
      </c>
      <c r="M701" s="2">
        <f t="shared" si="43"/>
        <v>42807.614583333336</v>
      </c>
      <c r="N701" s="1">
        <f>IF(SUMPRODUCT(--ISNUMBER(SEARCH({"nasdaq.com","bloomberg.com","wsj.com","seekingalpha.com","valuewalk.com","reuters.com","forbes.com","marketwatch.com","investopedia.com","businessinsider.com","analystratings.com"},B701)))&gt;0,1,0)</f>
        <v>0</v>
      </c>
      <c r="O701" t="s">
        <v>1302</v>
      </c>
    </row>
    <row r="702" spans="1:15" x14ac:dyDescent="0.35">
      <c r="A702">
        <v>-0.65104166666666596</v>
      </c>
      <c r="B702" t="s">
        <v>12</v>
      </c>
      <c r="C702" t="s">
        <v>532</v>
      </c>
      <c r="D702">
        <v>20170313210000</v>
      </c>
      <c r="E702" s="1">
        <f>IF(SUMPRODUCT(--ISNUMBER(SEARCH({"ECON_EARNINGSREPORT","ECON_STOCKMARKET"},C702)))&gt;0,1,0)</f>
        <v>1</v>
      </c>
      <c r="F702" s="1">
        <f>IF(SUMPRODUCT(--ISNUMBER(SEARCH({"ENV_"},C702)))&gt;0,1,0)</f>
        <v>0</v>
      </c>
      <c r="G702" s="1">
        <f>IF(SUMPRODUCT(--ISNUMBER(SEARCH({"DISCRIMINATION","HARASSMENT","HATE_SPEECH","GENDER_VIOLENCE"},C702)))&gt;0,1,0)</f>
        <v>0</v>
      </c>
      <c r="H702" s="1">
        <f>IF(SUMPRODUCT(--ISNUMBER(SEARCH({"LEGALIZE","LEGISLATION","TRIAL"},C702)))&gt;0,1,0)</f>
        <v>0</v>
      </c>
      <c r="I702" s="1">
        <f>IF(SUMPRODUCT(--ISNUMBER(SEARCH({"LEADER"},C702)))&gt;0,1,0)</f>
        <v>0</v>
      </c>
      <c r="J702" t="str">
        <f t="shared" si="40"/>
        <v>2017</v>
      </c>
      <c r="K702" t="str">
        <f t="shared" si="41"/>
        <v>03</v>
      </c>
      <c r="L702" t="str">
        <f t="shared" si="42"/>
        <v>13</v>
      </c>
      <c r="M702" s="2">
        <f t="shared" si="43"/>
        <v>42807.875</v>
      </c>
      <c r="N702" s="1">
        <f>IF(SUMPRODUCT(--ISNUMBER(SEARCH({"nasdaq.com","bloomberg.com","wsj.com","seekingalpha.com","valuewalk.com","reuters.com","forbes.com","marketwatch.com","investopedia.com","businessinsider.com","analystratings.com"},B702)))&gt;0,1,0)</f>
        <v>1</v>
      </c>
      <c r="O702" t="s">
        <v>1302</v>
      </c>
    </row>
    <row r="703" spans="1:15" x14ac:dyDescent="0.35">
      <c r="A703">
        <v>0.31298904538341199</v>
      </c>
      <c r="B703" t="s">
        <v>12</v>
      </c>
      <c r="C703" t="s">
        <v>531</v>
      </c>
      <c r="D703">
        <v>20170313210000</v>
      </c>
      <c r="E703" s="1">
        <f>IF(SUMPRODUCT(--ISNUMBER(SEARCH({"ECON_EARNINGSREPORT","ECON_STOCKMARKET"},C703)))&gt;0,1,0)</f>
        <v>1</v>
      </c>
      <c r="F703" s="1">
        <f>IF(SUMPRODUCT(--ISNUMBER(SEARCH({"ENV_"},C703)))&gt;0,1,0)</f>
        <v>1</v>
      </c>
      <c r="G703" s="1">
        <f>IF(SUMPRODUCT(--ISNUMBER(SEARCH({"DISCRIMINATION","HARASSMENT","HATE_SPEECH","GENDER_VIOLENCE"},C703)))&gt;0,1,0)</f>
        <v>0</v>
      </c>
      <c r="H703" s="1">
        <f>IF(SUMPRODUCT(--ISNUMBER(SEARCH({"LEGALIZE","LEGISLATION","TRIAL"},C703)))&gt;0,1,0)</f>
        <v>0</v>
      </c>
      <c r="I703" s="1">
        <f>IF(SUMPRODUCT(--ISNUMBER(SEARCH({"LEADER"},C703)))&gt;0,1,0)</f>
        <v>1</v>
      </c>
      <c r="J703" t="str">
        <f t="shared" si="40"/>
        <v>2017</v>
      </c>
      <c r="K703" t="str">
        <f t="shared" si="41"/>
        <v>03</v>
      </c>
      <c r="L703" t="str">
        <f t="shared" si="42"/>
        <v>13</v>
      </c>
      <c r="M703" s="2">
        <f t="shared" si="43"/>
        <v>42807.875</v>
      </c>
      <c r="N703" s="1">
        <f>IF(SUMPRODUCT(--ISNUMBER(SEARCH({"nasdaq.com","bloomberg.com","wsj.com","seekingalpha.com","valuewalk.com","reuters.com","forbes.com","marketwatch.com","investopedia.com","businessinsider.com","analystratings.com"},B703)))&gt;0,1,0)</f>
        <v>1</v>
      </c>
      <c r="O703" t="s">
        <v>1302</v>
      </c>
    </row>
    <row r="704" spans="1:15" x14ac:dyDescent="0.35">
      <c r="A704">
        <v>2.7795325331648799</v>
      </c>
      <c r="B704" t="s">
        <v>222</v>
      </c>
      <c r="C704" t="s">
        <v>538</v>
      </c>
      <c r="D704">
        <v>20170318100000</v>
      </c>
      <c r="E704" s="1">
        <f>IF(SUMPRODUCT(--ISNUMBER(SEARCH({"ECON_EARNINGSREPORT","ECON_STOCKMARKET"},C704)))&gt;0,1,0)</f>
        <v>0</v>
      </c>
      <c r="F704" s="1">
        <f>IF(SUMPRODUCT(--ISNUMBER(SEARCH({"ENV_"},C704)))&gt;0,1,0)</f>
        <v>0</v>
      </c>
      <c r="G704" s="1">
        <f>IF(SUMPRODUCT(--ISNUMBER(SEARCH({"DISCRIMINATION","HARASSMENT","HATE_SPEECH","GENDER_VIOLENCE"},C704)))&gt;0,1,0)</f>
        <v>0</v>
      </c>
      <c r="H704" s="1">
        <f>IF(SUMPRODUCT(--ISNUMBER(SEARCH({"LEGALIZE","LEGISLATION","TRIAL"},C704)))&gt;0,1,0)</f>
        <v>0</v>
      </c>
      <c r="I704" s="1">
        <f>IF(SUMPRODUCT(--ISNUMBER(SEARCH({"LEADER"},C704)))&gt;0,1,0)</f>
        <v>0</v>
      </c>
      <c r="J704" t="str">
        <f t="shared" si="40"/>
        <v>2017</v>
      </c>
      <c r="K704" t="str">
        <f t="shared" si="41"/>
        <v>03</v>
      </c>
      <c r="L704" t="str">
        <f t="shared" si="42"/>
        <v>18</v>
      </c>
      <c r="M704" s="2">
        <f t="shared" si="43"/>
        <v>42812.416666666664</v>
      </c>
      <c r="N704" s="1">
        <f>IF(SUMPRODUCT(--ISNUMBER(SEARCH({"nasdaq.com","bloomberg.com","wsj.com","seekingalpha.com","valuewalk.com","reuters.com","forbes.com","marketwatch.com","investopedia.com","businessinsider.com","analystratings.com"},B704)))&gt;0,1,0)</f>
        <v>0</v>
      </c>
      <c r="O704" t="s">
        <v>1302</v>
      </c>
    </row>
    <row r="705" spans="1:15" x14ac:dyDescent="0.35">
      <c r="A705">
        <v>-0.181488203266787</v>
      </c>
      <c r="B705" t="s">
        <v>38</v>
      </c>
      <c r="C705" t="s">
        <v>539</v>
      </c>
      <c r="D705">
        <v>20170312234500</v>
      </c>
      <c r="E705" s="1">
        <f>IF(SUMPRODUCT(--ISNUMBER(SEARCH({"ECON_EARNINGSREPORT","ECON_STOCKMARKET"},C705)))&gt;0,1,0)</f>
        <v>1</v>
      </c>
      <c r="F705" s="1">
        <f>IF(SUMPRODUCT(--ISNUMBER(SEARCH({"ENV_"},C705)))&gt;0,1,0)</f>
        <v>1</v>
      </c>
      <c r="G705" s="1">
        <f>IF(SUMPRODUCT(--ISNUMBER(SEARCH({"DISCRIMINATION","HARASSMENT","HATE_SPEECH","GENDER_VIOLENCE"},C705)))&gt;0,1,0)</f>
        <v>0</v>
      </c>
      <c r="H705" s="1">
        <f>IF(SUMPRODUCT(--ISNUMBER(SEARCH({"LEGALIZE","LEGISLATION","TRIAL"},C705)))&gt;0,1,0)</f>
        <v>0</v>
      </c>
      <c r="I705" s="1">
        <f>IF(SUMPRODUCT(--ISNUMBER(SEARCH({"LEADER"},C705)))&gt;0,1,0)</f>
        <v>1</v>
      </c>
      <c r="J705" t="str">
        <f t="shared" si="40"/>
        <v>2017</v>
      </c>
      <c r="K705" t="str">
        <f t="shared" si="41"/>
        <v>03</v>
      </c>
      <c r="L705" t="str">
        <f t="shared" si="42"/>
        <v>12</v>
      </c>
      <c r="M705" s="2">
        <f t="shared" si="43"/>
        <v>42806.989583333336</v>
      </c>
      <c r="N705" s="1">
        <f>IF(SUMPRODUCT(--ISNUMBER(SEARCH({"nasdaq.com","bloomberg.com","wsj.com","seekingalpha.com","valuewalk.com","reuters.com","forbes.com","marketwatch.com","investopedia.com","businessinsider.com","analystratings.com"},B705)))&gt;0,1,0)</f>
        <v>0</v>
      </c>
      <c r="O705" t="s">
        <v>1302</v>
      </c>
    </row>
    <row r="706" spans="1:15" x14ac:dyDescent="0.35">
      <c r="A706">
        <v>-4.4871794871794899</v>
      </c>
      <c r="B706" t="s">
        <v>540</v>
      </c>
      <c r="C706" t="s">
        <v>541</v>
      </c>
      <c r="D706">
        <v>20170318020000</v>
      </c>
      <c r="E706" s="1">
        <f>IF(SUMPRODUCT(--ISNUMBER(SEARCH({"ECON_EARNINGSREPORT","ECON_STOCKMARKET"},C706)))&gt;0,1,0)</f>
        <v>0</v>
      </c>
      <c r="F706" s="1">
        <f>IF(SUMPRODUCT(--ISNUMBER(SEARCH({"ENV_"},C706)))&gt;0,1,0)</f>
        <v>0</v>
      </c>
      <c r="G706" s="1">
        <f>IF(SUMPRODUCT(--ISNUMBER(SEARCH({"DISCRIMINATION","HARASSMENT","HATE_SPEECH","GENDER_VIOLENCE"},C706)))&gt;0,1,0)</f>
        <v>0</v>
      </c>
      <c r="H706" s="1">
        <f>IF(SUMPRODUCT(--ISNUMBER(SEARCH({"LEGALIZE","LEGISLATION","TRIAL"},C706)))&gt;0,1,0)</f>
        <v>0</v>
      </c>
      <c r="I706" s="1">
        <f>IF(SUMPRODUCT(--ISNUMBER(SEARCH({"LEADER"},C706)))&gt;0,1,0)</f>
        <v>0</v>
      </c>
      <c r="J706" t="str">
        <f t="shared" si="40"/>
        <v>2017</v>
      </c>
      <c r="K706" t="str">
        <f t="shared" si="41"/>
        <v>03</v>
      </c>
      <c r="L706" t="str">
        <f t="shared" si="42"/>
        <v>18</v>
      </c>
      <c r="M706" s="2">
        <f t="shared" si="43"/>
        <v>42812.083333333336</v>
      </c>
      <c r="N706" s="1">
        <f>IF(SUMPRODUCT(--ISNUMBER(SEARCH({"nasdaq.com","bloomberg.com","wsj.com","seekingalpha.com","valuewalk.com","reuters.com","forbes.com","marketwatch.com","investopedia.com","businessinsider.com","analystratings.com"},B706)))&gt;0,1,0)</f>
        <v>0</v>
      </c>
      <c r="O706" t="s">
        <v>1302</v>
      </c>
    </row>
    <row r="707" spans="1:15" x14ac:dyDescent="0.35">
      <c r="A707">
        <v>0.24449877750611301</v>
      </c>
      <c r="B707" t="s">
        <v>542</v>
      </c>
      <c r="C707" t="s">
        <v>543</v>
      </c>
      <c r="D707">
        <v>20170314050000</v>
      </c>
      <c r="E707" s="1">
        <f>IF(SUMPRODUCT(--ISNUMBER(SEARCH({"ECON_EARNINGSREPORT","ECON_STOCKMARKET"},C707)))&gt;0,1,0)</f>
        <v>0</v>
      </c>
      <c r="F707" s="1">
        <f>IF(SUMPRODUCT(--ISNUMBER(SEARCH({"ENV_"},C707)))&gt;0,1,0)</f>
        <v>0</v>
      </c>
      <c r="G707" s="1">
        <f>IF(SUMPRODUCT(--ISNUMBER(SEARCH({"DISCRIMINATION","HARASSMENT","HATE_SPEECH","GENDER_VIOLENCE"},C707)))&gt;0,1,0)</f>
        <v>0</v>
      </c>
      <c r="H707" s="1">
        <f>IF(SUMPRODUCT(--ISNUMBER(SEARCH({"LEGALIZE","LEGISLATION","TRIAL"},C707)))&gt;0,1,0)</f>
        <v>0</v>
      </c>
      <c r="I707" s="1">
        <f>IF(SUMPRODUCT(--ISNUMBER(SEARCH({"LEADER"},C707)))&gt;0,1,0)</f>
        <v>0</v>
      </c>
      <c r="J707" t="str">
        <f t="shared" ref="J707:J770" si="44">LEFT(D707,4)</f>
        <v>2017</v>
      </c>
      <c r="K707" t="str">
        <f t="shared" ref="K707:K770" si="45">MID(D707,5,2)</f>
        <v>03</v>
      </c>
      <c r="L707" t="str">
        <f t="shared" ref="L707:L770" si="46">MID(D707,7,2)</f>
        <v>14</v>
      </c>
      <c r="M707" s="2">
        <f t="shared" ref="M707:M770" si="47">DATE(LEFT(D707,4),MID(D707,5,2),MID(D707,7,2))+TIME(MID(D707,9,2),MID(D707,11,2),RIGHT(D707,2))</f>
        <v>42808.208333333336</v>
      </c>
      <c r="N707" s="1">
        <f>IF(SUMPRODUCT(--ISNUMBER(SEARCH({"nasdaq.com","bloomberg.com","wsj.com","seekingalpha.com","valuewalk.com","reuters.com","forbes.com","marketwatch.com","investopedia.com","businessinsider.com","analystratings.com"},B707)))&gt;0,1,0)</f>
        <v>0</v>
      </c>
      <c r="O707" t="s">
        <v>1302</v>
      </c>
    </row>
    <row r="708" spans="1:15" x14ac:dyDescent="0.35">
      <c r="A708">
        <v>1.7123287671232901</v>
      </c>
      <c r="B708" t="s">
        <v>73</v>
      </c>
      <c r="C708" t="s">
        <v>544</v>
      </c>
      <c r="D708">
        <v>20170222174500</v>
      </c>
      <c r="E708" s="1">
        <f>IF(SUMPRODUCT(--ISNUMBER(SEARCH({"ECON_EARNINGSREPORT","ECON_STOCKMARKET"},C708)))&gt;0,1,0)</f>
        <v>0</v>
      </c>
      <c r="F708" s="1">
        <f>IF(SUMPRODUCT(--ISNUMBER(SEARCH({"ENV_"},C708)))&gt;0,1,0)</f>
        <v>0</v>
      </c>
      <c r="G708" s="1">
        <f>IF(SUMPRODUCT(--ISNUMBER(SEARCH({"DISCRIMINATION","HARASSMENT","HATE_SPEECH","GENDER_VIOLENCE"},C708)))&gt;0,1,0)</f>
        <v>0</v>
      </c>
      <c r="H708" s="1">
        <f>IF(SUMPRODUCT(--ISNUMBER(SEARCH({"LEGALIZE","LEGISLATION","TRIAL"},C708)))&gt;0,1,0)</f>
        <v>0</v>
      </c>
      <c r="I708" s="1">
        <f>IF(SUMPRODUCT(--ISNUMBER(SEARCH({"LEADER"},C708)))&gt;0,1,0)</f>
        <v>1</v>
      </c>
      <c r="J708" t="str">
        <f t="shared" si="44"/>
        <v>2017</v>
      </c>
      <c r="K708" t="str">
        <f t="shared" si="45"/>
        <v>02</v>
      </c>
      <c r="L708" t="str">
        <f t="shared" si="46"/>
        <v>22</v>
      </c>
      <c r="M708" s="2">
        <f t="shared" si="47"/>
        <v>42788.739583333336</v>
      </c>
      <c r="N708" s="1">
        <f>IF(SUMPRODUCT(--ISNUMBER(SEARCH({"nasdaq.com","bloomberg.com","wsj.com","seekingalpha.com","valuewalk.com","reuters.com","forbes.com","marketwatch.com","investopedia.com","businessinsider.com","analystratings.com"},B708)))&gt;0,1,0)</f>
        <v>0</v>
      </c>
      <c r="O708" t="s">
        <v>1302</v>
      </c>
    </row>
    <row r="709" spans="1:15" x14ac:dyDescent="0.35">
      <c r="A709">
        <v>-0.73126142595978005</v>
      </c>
      <c r="B709" t="s">
        <v>545</v>
      </c>
      <c r="C709" t="s">
        <v>546</v>
      </c>
      <c r="D709">
        <v>20170223030000</v>
      </c>
      <c r="E709" s="1">
        <f>IF(SUMPRODUCT(--ISNUMBER(SEARCH({"ECON_EARNINGSREPORT","ECON_STOCKMARKET"},C709)))&gt;0,1,0)</f>
        <v>0</v>
      </c>
      <c r="F709" s="1">
        <f>IF(SUMPRODUCT(--ISNUMBER(SEARCH({"ENV_"},C709)))&gt;0,1,0)</f>
        <v>0</v>
      </c>
      <c r="G709" s="1">
        <f>IF(SUMPRODUCT(--ISNUMBER(SEARCH({"DISCRIMINATION","HARASSMENT","HATE_SPEECH","GENDER_VIOLENCE"},C709)))&gt;0,1,0)</f>
        <v>0</v>
      </c>
      <c r="H709" s="1">
        <f>IF(SUMPRODUCT(--ISNUMBER(SEARCH({"LEGALIZE","LEGISLATION","TRIAL"},C709)))&gt;0,1,0)</f>
        <v>0</v>
      </c>
      <c r="I709" s="1">
        <f>IF(SUMPRODUCT(--ISNUMBER(SEARCH({"LEADER"},C709)))&gt;0,1,0)</f>
        <v>0</v>
      </c>
      <c r="J709" t="str">
        <f t="shared" si="44"/>
        <v>2017</v>
      </c>
      <c r="K709" t="str">
        <f t="shared" si="45"/>
        <v>02</v>
      </c>
      <c r="L709" t="str">
        <f t="shared" si="46"/>
        <v>23</v>
      </c>
      <c r="M709" s="2">
        <f t="shared" si="47"/>
        <v>42789.125</v>
      </c>
      <c r="N709" s="1">
        <f>IF(SUMPRODUCT(--ISNUMBER(SEARCH({"nasdaq.com","bloomberg.com","wsj.com","seekingalpha.com","valuewalk.com","reuters.com","forbes.com","marketwatch.com","investopedia.com","businessinsider.com","analystratings.com"},B709)))&gt;0,1,0)</f>
        <v>0</v>
      </c>
      <c r="O709" t="s">
        <v>1302</v>
      </c>
    </row>
    <row r="710" spans="1:15" x14ac:dyDescent="0.35">
      <c r="A710">
        <v>2.74240940254652</v>
      </c>
      <c r="B710" t="s">
        <v>164</v>
      </c>
      <c r="C710" t="s">
        <v>547</v>
      </c>
      <c r="D710">
        <v>20170324084500</v>
      </c>
      <c r="E710" s="1">
        <f>IF(SUMPRODUCT(--ISNUMBER(SEARCH({"ECON_EARNINGSREPORT","ECON_STOCKMARKET"},C710)))&gt;0,1,0)</f>
        <v>0</v>
      </c>
      <c r="F710" s="1">
        <f>IF(SUMPRODUCT(--ISNUMBER(SEARCH({"ENV_"},C710)))&gt;0,1,0)</f>
        <v>0</v>
      </c>
      <c r="G710" s="1">
        <f>IF(SUMPRODUCT(--ISNUMBER(SEARCH({"DISCRIMINATION","HARASSMENT","HATE_SPEECH","GENDER_VIOLENCE"},C710)))&gt;0,1,0)</f>
        <v>0</v>
      </c>
      <c r="H710" s="1">
        <f>IF(SUMPRODUCT(--ISNUMBER(SEARCH({"LEGALIZE","LEGISLATION","TRIAL"},C710)))&gt;0,1,0)</f>
        <v>0</v>
      </c>
      <c r="I710" s="1">
        <f>IF(SUMPRODUCT(--ISNUMBER(SEARCH({"LEADER"},C710)))&gt;0,1,0)</f>
        <v>0</v>
      </c>
      <c r="J710" t="str">
        <f t="shared" si="44"/>
        <v>2017</v>
      </c>
      <c r="K710" t="str">
        <f t="shared" si="45"/>
        <v>03</v>
      </c>
      <c r="L710" t="str">
        <f t="shared" si="46"/>
        <v>24</v>
      </c>
      <c r="M710" s="2">
        <f t="shared" si="47"/>
        <v>42818.364583333336</v>
      </c>
      <c r="N710" s="1">
        <f>IF(SUMPRODUCT(--ISNUMBER(SEARCH({"nasdaq.com","bloomberg.com","wsj.com","seekingalpha.com","valuewalk.com","reuters.com","forbes.com","marketwatch.com","investopedia.com","businessinsider.com","analystratings.com"},B710)))&gt;0,1,0)</f>
        <v>0</v>
      </c>
      <c r="O710" t="s">
        <v>1302</v>
      </c>
    </row>
    <row r="711" spans="1:15" x14ac:dyDescent="0.35">
      <c r="A711">
        <v>2.98507462686567</v>
      </c>
      <c r="B711" t="s">
        <v>245</v>
      </c>
      <c r="C711" t="s">
        <v>548</v>
      </c>
      <c r="D711">
        <v>20170320180000</v>
      </c>
      <c r="E711" s="1">
        <f>IF(SUMPRODUCT(--ISNUMBER(SEARCH({"ECON_EARNINGSREPORT","ECON_STOCKMARKET"},C711)))&gt;0,1,0)</f>
        <v>0</v>
      </c>
      <c r="F711" s="1">
        <f>IF(SUMPRODUCT(--ISNUMBER(SEARCH({"ENV_"},C711)))&gt;0,1,0)</f>
        <v>0</v>
      </c>
      <c r="G711" s="1">
        <f>IF(SUMPRODUCT(--ISNUMBER(SEARCH({"DISCRIMINATION","HARASSMENT","HATE_SPEECH","GENDER_VIOLENCE"},C711)))&gt;0,1,0)</f>
        <v>0</v>
      </c>
      <c r="H711" s="1">
        <f>IF(SUMPRODUCT(--ISNUMBER(SEARCH({"LEGALIZE","LEGISLATION","TRIAL"},C711)))&gt;0,1,0)</f>
        <v>0</v>
      </c>
      <c r="I711" s="1">
        <f>IF(SUMPRODUCT(--ISNUMBER(SEARCH({"LEADER"},C711)))&gt;0,1,0)</f>
        <v>0</v>
      </c>
      <c r="J711" t="str">
        <f t="shared" si="44"/>
        <v>2017</v>
      </c>
      <c r="K711" t="str">
        <f t="shared" si="45"/>
        <v>03</v>
      </c>
      <c r="L711" t="str">
        <f t="shared" si="46"/>
        <v>20</v>
      </c>
      <c r="M711" s="2">
        <f t="shared" si="47"/>
        <v>42814.75</v>
      </c>
      <c r="N711" s="1">
        <f>IF(SUMPRODUCT(--ISNUMBER(SEARCH({"nasdaq.com","bloomberg.com","wsj.com","seekingalpha.com","valuewalk.com","reuters.com","forbes.com","marketwatch.com","investopedia.com","businessinsider.com","analystratings.com"},B711)))&gt;0,1,0)</f>
        <v>0</v>
      </c>
      <c r="O711" t="s">
        <v>1302</v>
      </c>
    </row>
    <row r="712" spans="1:15" x14ac:dyDescent="0.35">
      <c r="A712">
        <v>2.6785714285714302</v>
      </c>
      <c r="B712" t="s">
        <v>549</v>
      </c>
      <c r="C712" t="s">
        <v>87</v>
      </c>
      <c r="D712">
        <v>20170224114500</v>
      </c>
      <c r="E712" s="1">
        <f>IF(SUMPRODUCT(--ISNUMBER(SEARCH({"ECON_EARNINGSREPORT","ECON_STOCKMARKET"},C712)))&gt;0,1,0)</f>
        <v>0</v>
      </c>
      <c r="F712" s="1">
        <f>IF(SUMPRODUCT(--ISNUMBER(SEARCH({"ENV_"},C712)))&gt;0,1,0)</f>
        <v>0</v>
      </c>
      <c r="G712" s="1">
        <f>IF(SUMPRODUCT(--ISNUMBER(SEARCH({"DISCRIMINATION","HARASSMENT","HATE_SPEECH","GENDER_VIOLENCE"},C712)))&gt;0,1,0)</f>
        <v>0</v>
      </c>
      <c r="H712" s="1">
        <f>IF(SUMPRODUCT(--ISNUMBER(SEARCH({"LEGALIZE","LEGISLATION","TRIAL"},C712)))&gt;0,1,0)</f>
        <v>0</v>
      </c>
      <c r="I712" s="1">
        <f>IF(SUMPRODUCT(--ISNUMBER(SEARCH({"LEADER"},C712)))&gt;0,1,0)</f>
        <v>0</v>
      </c>
      <c r="J712" t="str">
        <f t="shared" si="44"/>
        <v>2017</v>
      </c>
      <c r="K712" t="str">
        <f t="shared" si="45"/>
        <v>02</v>
      </c>
      <c r="L712" t="str">
        <f t="shared" si="46"/>
        <v>24</v>
      </c>
      <c r="M712" s="2">
        <f t="shared" si="47"/>
        <v>42790.489583333336</v>
      </c>
      <c r="N712" s="1">
        <f>IF(SUMPRODUCT(--ISNUMBER(SEARCH({"nasdaq.com","bloomberg.com","wsj.com","seekingalpha.com","valuewalk.com","reuters.com","forbes.com","marketwatch.com","investopedia.com","businessinsider.com","analystratings.com"},B712)))&gt;0,1,0)</f>
        <v>0</v>
      </c>
      <c r="O712" t="s">
        <v>1302</v>
      </c>
    </row>
    <row r="713" spans="1:15" x14ac:dyDescent="0.35">
      <c r="A713">
        <v>1.2861736334405101</v>
      </c>
      <c r="B713" t="s">
        <v>66</v>
      </c>
      <c r="C713" t="s">
        <v>550</v>
      </c>
      <c r="D713">
        <v>20170307191500</v>
      </c>
      <c r="E713" s="1">
        <f>IF(SUMPRODUCT(--ISNUMBER(SEARCH({"ECON_EARNINGSREPORT","ECON_STOCKMARKET"},C713)))&gt;0,1,0)</f>
        <v>1</v>
      </c>
      <c r="F713" s="1">
        <f>IF(SUMPRODUCT(--ISNUMBER(SEARCH({"ENV_"},C713)))&gt;0,1,0)</f>
        <v>0</v>
      </c>
      <c r="G713" s="1">
        <f>IF(SUMPRODUCT(--ISNUMBER(SEARCH({"DISCRIMINATION","HARASSMENT","HATE_SPEECH","GENDER_VIOLENCE"},C713)))&gt;0,1,0)</f>
        <v>0</v>
      </c>
      <c r="H713" s="1">
        <f>IF(SUMPRODUCT(--ISNUMBER(SEARCH({"LEGALIZE","LEGISLATION","TRIAL"},C713)))&gt;0,1,0)</f>
        <v>0</v>
      </c>
      <c r="I713" s="1">
        <f>IF(SUMPRODUCT(--ISNUMBER(SEARCH({"LEADER"},C713)))&gt;0,1,0)</f>
        <v>0</v>
      </c>
      <c r="J713" t="str">
        <f t="shared" si="44"/>
        <v>2017</v>
      </c>
      <c r="K713" t="str">
        <f t="shared" si="45"/>
        <v>03</v>
      </c>
      <c r="L713" t="str">
        <f t="shared" si="46"/>
        <v>07</v>
      </c>
      <c r="M713" s="2">
        <f t="shared" si="47"/>
        <v>42801.802083333336</v>
      </c>
      <c r="N713" s="1">
        <f>IF(SUMPRODUCT(--ISNUMBER(SEARCH({"nasdaq.com","bloomberg.com","wsj.com","seekingalpha.com","valuewalk.com","reuters.com","forbes.com","marketwatch.com","investopedia.com","businessinsider.com","analystratings.com"},B713)))&gt;0,1,0)</f>
        <v>0</v>
      </c>
      <c r="O713" t="s">
        <v>1302</v>
      </c>
    </row>
    <row r="714" spans="1:15" x14ac:dyDescent="0.35">
      <c r="A714">
        <v>1.52505446623094</v>
      </c>
      <c r="B714" t="s">
        <v>18</v>
      </c>
      <c r="C714" t="s">
        <v>551</v>
      </c>
      <c r="D714">
        <v>20170320194500</v>
      </c>
      <c r="E714" s="1">
        <f>IF(SUMPRODUCT(--ISNUMBER(SEARCH({"ECON_EARNINGSREPORT","ECON_STOCKMARKET"},C714)))&gt;0,1,0)</f>
        <v>1</v>
      </c>
      <c r="F714" s="1">
        <f>IF(SUMPRODUCT(--ISNUMBER(SEARCH({"ENV_"},C714)))&gt;0,1,0)</f>
        <v>0</v>
      </c>
      <c r="G714" s="1">
        <f>IF(SUMPRODUCT(--ISNUMBER(SEARCH({"DISCRIMINATION","HARASSMENT","HATE_SPEECH","GENDER_VIOLENCE"},C714)))&gt;0,1,0)</f>
        <v>0</v>
      </c>
      <c r="H714" s="1">
        <f>IF(SUMPRODUCT(--ISNUMBER(SEARCH({"LEGALIZE","LEGISLATION","TRIAL"},C714)))&gt;0,1,0)</f>
        <v>0</v>
      </c>
      <c r="I714" s="1">
        <f>IF(SUMPRODUCT(--ISNUMBER(SEARCH({"LEADER"},C714)))&gt;0,1,0)</f>
        <v>0</v>
      </c>
      <c r="J714" t="str">
        <f t="shared" si="44"/>
        <v>2017</v>
      </c>
      <c r="K714" t="str">
        <f t="shared" si="45"/>
        <v>03</v>
      </c>
      <c r="L714" t="str">
        <f t="shared" si="46"/>
        <v>20</v>
      </c>
      <c r="M714" s="2">
        <f t="shared" si="47"/>
        <v>42814.822916666664</v>
      </c>
      <c r="N714" s="1">
        <f>IF(SUMPRODUCT(--ISNUMBER(SEARCH({"nasdaq.com","bloomberg.com","wsj.com","seekingalpha.com","valuewalk.com","reuters.com","forbes.com","marketwatch.com","investopedia.com","businessinsider.com","analystratings.com"},B714)))&gt;0,1,0)</f>
        <v>1</v>
      </c>
      <c r="O714" t="s">
        <v>1302</v>
      </c>
    </row>
    <row r="715" spans="1:15" x14ac:dyDescent="0.35">
      <c r="A715">
        <v>0.43795620437956201</v>
      </c>
      <c r="B715" t="s">
        <v>56</v>
      </c>
      <c r="D715">
        <v>20170323140000</v>
      </c>
      <c r="E715" s="1">
        <f>IF(SUMPRODUCT(--ISNUMBER(SEARCH({"ECON_EARNINGSREPORT","ECON_STOCKMARKET"},C715)))&gt;0,1,0)</f>
        <v>0</v>
      </c>
      <c r="F715" s="1">
        <f>IF(SUMPRODUCT(--ISNUMBER(SEARCH({"ENV_"},C715)))&gt;0,1,0)</f>
        <v>0</v>
      </c>
      <c r="G715" s="1">
        <f>IF(SUMPRODUCT(--ISNUMBER(SEARCH({"DISCRIMINATION","HARASSMENT","HATE_SPEECH","GENDER_VIOLENCE"},C715)))&gt;0,1,0)</f>
        <v>0</v>
      </c>
      <c r="H715" s="1">
        <f>IF(SUMPRODUCT(--ISNUMBER(SEARCH({"LEGALIZE","LEGISLATION","TRIAL"},C715)))&gt;0,1,0)</f>
        <v>0</v>
      </c>
      <c r="I715" s="1">
        <f>IF(SUMPRODUCT(--ISNUMBER(SEARCH({"LEADER"},C715)))&gt;0,1,0)</f>
        <v>0</v>
      </c>
      <c r="J715" t="str">
        <f t="shared" si="44"/>
        <v>2017</v>
      </c>
      <c r="K715" t="str">
        <f t="shared" si="45"/>
        <v>03</v>
      </c>
      <c r="L715" t="str">
        <f t="shared" si="46"/>
        <v>23</v>
      </c>
      <c r="M715" s="2">
        <f t="shared" si="47"/>
        <v>42817.583333333336</v>
      </c>
      <c r="N715" s="1">
        <f>IF(SUMPRODUCT(--ISNUMBER(SEARCH({"nasdaq.com","bloomberg.com","wsj.com","seekingalpha.com","valuewalk.com","reuters.com","forbes.com","marketwatch.com","investopedia.com","businessinsider.com","analystratings.com"},B715)))&gt;0,1,0)</f>
        <v>0</v>
      </c>
      <c r="O715" t="s">
        <v>1302</v>
      </c>
    </row>
    <row r="716" spans="1:15" x14ac:dyDescent="0.35">
      <c r="A716">
        <v>1.08527131782946</v>
      </c>
      <c r="B716" t="s">
        <v>56</v>
      </c>
      <c r="C716" t="s">
        <v>552</v>
      </c>
      <c r="D716">
        <v>20170320193000</v>
      </c>
      <c r="E716" s="1">
        <f>IF(SUMPRODUCT(--ISNUMBER(SEARCH({"ECON_EARNINGSREPORT","ECON_STOCKMARKET"},C716)))&gt;0,1,0)</f>
        <v>1</v>
      </c>
      <c r="F716" s="1">
        <f>IF(SUMPRODUCT(--ISNUMBER(SEARCH({"ENV_"},C716)))&gt;0,1,0)</f>
        <v>0</v>
      </c>
      <c r="G716" s="1">
        <f>IF(SUMPRODUCT(--ISNUMBER(SEARCH({"DISCRIMINATION","HARASSMENT","HATE_SPEECH","GENDER_VIOLENCE"},C716)))&gt;0,1,0)</f>
        <v>0</v>
      </c>
      <c r="H716" s="1">
        <f>IF(SUMPRODUCT(--ISNUMBER(SEARCH({"LEGALIZE","LEGISLATION","TRIAL"},C716)))&gt;0,1,0)</f>
        <v>0</v>
      </c>
      <c r="I716" s="1">
        <f>IF(SUMPRODUCT(--ISNUMBER(SEARCH({"LEADER"},C716)))&gt;0,1,0)</f>
        <v>0</v>
      </c>
      <c r="J716" t="str">
        <f t="shared" si="44"/>
        <v>2017</v>
      </c>
      <c r="K716" t="str">
        <f t="shared" si="45"/>
        <v>03</v>
      </c>
      <c r="L716" t="str">
        <f t="shared" si="46"/>
        <v>20</v>
      </c>
      <c r="M716" s="2">
        <f t="shared" si="47"/>
        <v>42814.8125</v>
      </c>
      <c r="N716" s="1">
        <f>IF(SUMPRODUCT(--ISNUMBER(SEARCH({"nasdaq.com","bloomberg.com","wsj.com","seekingalpha.com","valuewalk.com","reuters.com","forbes.com","marketwatch.com","investopedia.com","businessinsider.com","analystratings.com"},B716)))&gt;0,1,0)</f>
        <v>0</v>
      </c>
      <c r="O716" t="s">
        <v>1302</v>
      </c>
    </row>
    <row r="717" spans="1:15" x14ac:dyDescent="0.35">
      <c r="A717">
        <v>0.74626865671641796</v>
      </c>
      <c r="B717" t="s">
        <v>4</v>
      </c>
      <c r="D717">
        <v>20170320204500</v>
      </c>
      <c r="E717" s="1">
        <f>IF(SUMPRODUCT(--ISNUMBER(SEARCH({"ECON_EARNINGSREPORT","ECON_STOCKMARKET"},C717)))&gt;0,1,0)</f>
        <v>0</v>
      </c>
      <c r="F717" s="1">
        <f>IF(SUMPRODUCT(--ISNUMBER(SEARCH({"ENV_"},C717)))&gt;0,1,0)</f>
        <v>0</v>
      </c>
      <c r="G717" s="1">
        <f>IF(SUMPRODUCT(--ISNUMBER(SEARCH({"DISCRIMINATION","HARASSMENT","HATE_SPEECH","GENDER_VIOLENCE"},C717)))&gt;0,1,0)</f>
        <v>0</v>
      </c>
      <c r="H717" s="1">
        <f>IF(SUMPRODUCT(--ISNUMBER(SEARCH({"LEGALIZE","LEGISLATION","TRIAL"},C717)))&gt;0,1,0)</f>
        <v>0</v>
      </c>
      <c r="I717" s="1">
        <f>IF(SUMPRODUCT(--ISNUMBER(SEARCH({"LEADER"},C717)))&gt;0,1,0)</f>
        <v>0</v>
      </c>
      <c r="J717" t="str">
        <f t="shared" si="44"/>
        <v>2017</v>
      </c>
      <c r="K717" t="str">
        <f t="shared" si="45"/>
        <v>03</v>
      </c>
      <c r="L717" t="str">
        <f t="shared" si="46"/>
        <v>20</v>
      </c>
      <c r="M717" s="2">
        <f t="shared" si="47"/>
        <v>42814.864583333336</v>
      </c>
      <c r="N717" s="1">
        <f>IF(SUMPRODUCT(--ISNUMBER(SEARCH({"nasdaq.com","bloomberg.com","wsj.com","seekingalpha.com","valuewalk.com","reuters.com","forbes.com","marketwatch.com","investopedia.com","businessinsider.com","analystratings.com"},B717)))&gt;0,1,0)</f>
        <v>0</v>
      </c>
      <c r="O717" t="s">
        <v>1302</v>
      </c>
    </row>
    <row r="718" spans="1:15" x14ac:dyDescent="0.35">
      <c r="A718">
        <v>2.12765957446809</v>
      </c>
      <c r="B718" t="s">
        <v>78</v>
      </c>
      <c r="C718" t="s">
        <v>553</v>
      </c>
      <c r="D718">
        <v>20170325201500</v>
      </c>
      <c r="E718" s="1">
        <f>IF(SUMPRODUCT(--ISNUMBER(SEARCH({"ECON_EARNINGSREPORT","ECON_STOCKMARKET"},C718)))&gt;0,1,0)</f>
        <v>1</v>
      </c>
      <c r="F718" s="1">
        <f>IF(SUMPRODUCT(--ISNUMBER(SEARCH({"ENV_"},C718)))&gt;0,1,0)</f>
        <v>0</v>
      </c>
      <c r="G718" s="1">
        <f>IF(SUMPRODUCT(--ISNUMBER(SEARCH({"DISCRIMINATION","HARASSMENT","HATE_SPEECH","GENDER_VIOLENCE"},C718)))&gt;0,1,0)</f>
        <v>0</v>
      </c>
      <c r="H718" s="1">
        <f>IF(SUMPRODUCT(--ISNUMBER(SEARCH({"LEGALIZE","LEGISLATION","TRIAL"},C718)))&gt;0,1,0)</f>
        <v>1</v>
      </c>
      <c r="I718" s="1">
        <f>IF(SUMPRODUCT(--ISNUMBER(SEARCH({"LEADER"},C718)))&gt;0,1,0)</f>
        <v>0</v>
      </c>
      <c r="J718" t="str">
        <f t="shared" si="44"/>
        <v>2017</v>
      </c>
      <c r="K718" t="str">
        <f t="shared" si="45"/>
        <v>03</v>
      </c>
      <c r="L718" t="str">
        <f t="shared" si="46"/>
        <v>25</v>
      </c>
      <c r="M718" s="2">
        <f t="shared" si="47"/>
        <v>42819.84375</v>
      </c>
      <c r="N718" s="1">
        <f>IF(SUMPRODUCT(--ISNUMBER(SEARCH({"nasdaq.com","bloomberg.com","wsj.com","seekingalpha.com","valuewalk.com","reuters.com","forbes.com","marketwatch.com","investopedia.com","businessinsider.com","analystratings.com"},B718)))&gt;0,1,0)</f>
        <v>1</v>
      </c>
      <c r="O718" t="s">
        <v>1302</v>
      </c>
    </row>
    <row r="719" spans="1:15" x14ac:dyDescent="0.35">
      <c r="A719">
        <v>-1.4184397163120599</v>
      </c>
      <c r="B719" t="s">
        <v>62</v>
      </c>
      <c r="C719" t="s">
        <v>554</v>
      </c>
      <c r="D719">
        <v>20170320140000</v>
      </c>
      <c r="E719" s="1">
        <f>IF(SUMPRODUCT(--ISNUMBER(SEARCH({"ECON_EARNINGSREPORT","ECON_STOCKMARKET"},C719)))&gt;0,1,0)</f>
        <v>1</v>
      </c>
      <c r="F719" s="1">
        <f>IF(SUMPRODUCT(--ISNUMBER(SEARCH({"ENV_"},C719)))&gt;0,1,0)</f>
        <v>0</v>
      </c>
      <c r="G719" s="1">
        <f>IF(SUMPRODUCT(--ISNUMBER(SEARCH({"DISCRIMINATION","HARASSMENT","HATE_SPEECH","GENDER_VIOLENCE"},C719)))&gt;0,1,0)</f>
        <v>0</v>
      </c>
      <c r="H719" s="1">
        <f>IF(SUMPRODUCT(--ISNUMBER(SEARCH({"LEGALIZE","LEGISLATION","TRIAL"},C719)))&gt;0,1,0)</f>
        <v>0</v>
      </c>
      <c r="I719" s="1">
        <f>IF(SUMPRODUCT(--ISNUMBER(SEARCH({"LEADER"},C719)))&gt;0,1,0)</f>
        <v>0</v>
      </c>
      <c r="J719" t="str">
        <f t="shared" si="44"/>
        <v>2017</v>
      </c>
      <c r="K719" t="str">
        <f t="shared" si="45"/>
        <v>03</v>
      </c>
      <c r="L719" t="str">
        <f t="shared" si="46"/>
        <v>20</v>
      </c>
      <c r="M719" s="2">
        <f t="shared" si="47"/>
        <v>42814.583333333336</v>
      </c>
      <c r="N719" s="1">
        <f>IF(SUMPRODUCT(--ISNUMBER(SEARCH({"nasdaq.com","bloomberg.com","wsj.com","seekingalpha.com","valuewalk.com","reuters.com","forbes.com","marketwatch.com","investopedia.com","businessinsider.com","analystratings.com"},B719)))&gt;0,1,0)</f>
        <v>1</v>
      </c>
      <c r="O719" t="s">
        <v>1302</v>
      </c>
    </row>
    <row r="720" spans="1:15" x14ac:dyDescent="0.35">
      <c r="A720">
        <v>1.94444444444444</v>
      </c>
      <c r="B720" t="s">
        <v>398</v>
      </c>
      <c r="D720">
        <v>20170223084500</v>
      </c>
      <c r="E720" s="1">
        <f>IF(SUMPRODUCT(--ISNUMBER(SEARCH({"ECON_EARNINGSREPORT","ECON_STOCKMARKET"},C720)))&gt;0,1,0)</f>
        <v>0</v>
      </c>
      <c r="F720" s="1">
        <f>IF(SUMPRODUCT(--ISNUMBER(SEARCH({"ENV_"},C720)))&gt;0,1,0)</f>
        <v>0</v>
      </c>
      <c r="G720" s="1">
        <f>IF(SUMPRODUCT(--ISNUMBER(SEARCH({"DISCRIMINATION","HARASSMENT","HATE_SPEECH","GENDER_VIOLENCE"},C720)))&gt;0,1,0)</f>
        <v>0</v>
      </c>
      <c r="H720" s="1">
        <f>IF(SUMPRODUCT(--ISNUMBER(SEARCH({"LEGALIZE","LEGISLATION","TRIAL"},C720)))&gt;0,1,0)</f>
        <v>0</v>
      </c>
      <c r="I720" s="1">
        <f>IF(SUMPRODUCT(--ISNUMBER(SEARCH({"LEADER"},C720)))&gt;0,1,0)</f>
        <v>0</v>
      </c>
      <c r="J720" t="str">
        <f t="shared" si="44"/>
        <v>2017</v>
      </c>
      <c r="K720" t="str">
        <f t="shared" si="45"/>
        <v>02</v>
      </c>
      <c r="L720" t="str">
        <f t="shared" si="46"/>
        <v>23</v>
      </c>
      <c r="M720" s="2">
        <f t="shared" si="47"/>
        <v>42789.364583333336</v>
      </c>
      <c r="N720" s="1">
        <f>IF(SUMPRODUCT(--ISNUMBER(SEARCH({"nasdaq.com","bloomberg.com","wsj.com","seekingalpha.com","valuewalk.com","reuters.com","forbes.com","marketwatch.com","investopedia.com","businessinsider.com","analystratings.com"},B720)))&gt;0,1,0)</f>
        <v>0</v>
      </c>
      <c r="O720" t="s">
        <v>1302</v>
      </c>
    </row>
    <row r="721" spans="1:15" x14ac:dyDescent="0.35">
      <c r="A721">
        <v>0.60532687651331696</v>
      </c>
      <c r="B721" t="s">
        <v>14</v>
      </c>
      <c r="D721">
        <v>20170320203000</v>
      </c>
      <c r="E721" s="1">
        <f>IF(SUMPRODUCT(--ISNUMBER(SEARCH({"ECON_EARNINGSREPORT","ECON_STOCKMARKET"},C721)))&gt;0,1,0)</f>
        <v>0</v>
      </c>
      <c r="F721" s="1">
        <f>IF(SUMPRODUCT(--ISNUMBER(SEARCH({"ENV_"},C721)))&gt;0,1,0)</f>
        <v>0</v>
      </c>
      <c r="G721" s="1">
        <f>IF(SUMPRODUCT(--ISNUMBER(SEARCH({"DISCRIMINATION","HARASSMENT","HATE_SPEECH","GENDER_VIOLENCE"},C721)))&gt;0,1,0)</f>
        <v>0</v>
      </c>
      <c r="H721" s="1">
        <f>IF(SUMPRODUCT(--ISNUMBER(SEARCH({"LEGALIZE","LEGISLATION","TRIAL"},C721)))&gt;0,1,0)</f>
        <v>0</v>
      </c>
      <c r="I721" s="1">
        <f>IF(SUMPRODUCT(--ISNUMBER(SEARCH({"LEADER"},C721)))&gt;0,1,0)</f>
        <v>0</v>
      </c>
      <c r="J721" t="str">
        <f t="shared" si="44"/>
        <v>2017</v>
      </c>
      <c r="K721" t="str">
        <f t="shared" si="45"/>
        <v>03</v>
      </c>
      <c r="L721" t="str">
        <f t="shared" si="46"/>
        <v>20</v>
      </c>
      <c r="M721" s="2">
        <f t="shared" si="47"/>
        <v>42814.854166666664</v>
      </c>
      <c r="N721" s="1">
        <f>IF(SUMPRODUCT(--ISNUMBER(SEARCH({"nasdaq.com","bloomberg.com","wsj.com","seekingalpha.com","valuewalk.com","reuters.com","forbes.com","marketwatch.com","investopedia.com","businessinsider.com","analystratings.com"},B721)))&gt;0,1,0)</f>
        <v>0</v>
      </c>
      <c r="O721" t="s">
        <v>1302</v>
      </c>
    </row>
    <row r="722" spans="1:15" x14ac:dyDescent="0.35">
      <c r="A722">
        <v>3.6496350364963499</v>
      </c>
      <c r="B722" t="s">
        <v>164</v>
      </c>
      <c r="C722" t="s">
        <v>555</v>
      </c>
      <c r="D722">
        <v>20170220191500</v>
      </c>
      <c r="E722" s="1">
        <f>IF(SUMPRODUCT(--ISNUMBER(SEARCH({"ECON_EARNINGSREPORT","ECON_STOCKMARKET"},C722)))&gt;0,1,0)</f>
        <v>0</v>
      </c>
      <c r="F722" s="1">
        <f>IF(SUMPRODUCT(--ISNUMBER(SEARCH({"ENV_"},C722)))&gt;0,1,0)</f>
        <v>0</v>
      </c>
      <c r="G722" s="1">
        <f>IF(SUMPRODUCT(--ISNUMBER(SEARCH({"DISCRIMINATION","HARASSMENT","HATE_SPEECH","GENDER_VIOLENCE"},C722)))&gt;0,1,0)</f>
        <v>0</v>
      </c>
      <c r="H722" s="1">
        <f>IF(SUMPRODUCT(--ISNUMBER(SEARCH({"LEGALIZE","LEGISLATION","TRIAL"},C722)))&gt;0,1,0)</f>
        <v>0</v>
      </c>
      <c r="I722" s="1">
        <f>IF(SUMPRODUCT(--ISNUMBER(SEARCH({"LEADER"},C722)))&gt;0,1,0)</f>
        <v>1</v>
      </c>
      <c r="J722" t="str">
        <f t="shared" si="44"/>
        <v>2017</v>
      </c>
      <c r="K722" t="str">
        <f t="shared" si="45"/>
        <v>02</v>
      </c>
      <c r="L722" t="str">
        <f t="shared" si="46"/>
        <v>20</v>
      </c>
      <c r="M722" s="2">
        <f t="shared" si="47"/>
        <v>42786.802083333336</v>
      </c>
      <c r="N722" s="1">
        <f>IF(SUMPRODUCT(--ISNUMBER(SEARCH({"nasdaq.com","bloomberg.com","wsj.com","seekingalpha.com","valuewalk.com","reuters.com","forbes.com","marketwatch.com","investopedia.com","businessinsider.com","analystratings.com"},B722)))&gt;0,1,0)</f>
        <v>0</v>
      </c>
      <c r="O722" t="s">
        <v>1302</v>
      </c>
    </row>
    <row r="723" spans="1:15" x14ac:dyDescent="0.35">
      <c r="A723">
        <v>2.6890756302521002</v>
      </c>
      <c r="B723" t="s">
        <v>28</v>
      </c>
      <c r="C723" t="s">
        <v>215</v>
      </c>
      <c r="D723">
        <v>20170313160000</v>
      </c>
      <c r="E723" s="1">
        <f>IF(SUMPRODUCT(--ISNUMBER(SEARCH({"ECON_EARNINGSREPORT","ECON_STOCKMARKET"},C723)))&gt;0,1,0)</f>
        <v>1</v>
      </c>
      <c r="F723" s="1">
        <f>IF(SUMPRODUCT(--ISNUMBER(SEARCH({"ENV_"},C723)))&gt;0,1,0)</f>
        <v>0</v>
      </c>
      <c r="G723" s="1">
        <f>IF(SUMPRODUCT(--ISNUMBER(SEARCH({"DISCRIMINATION","HARASSMENT","HATE_SPEECH","GENDER_VIOLENCE"},C723)))&gt;0,1,0)</f>
        <v>0</v>
      </c>
      <c r="H723" s="1">
        <f>IF(SUMPRODUCT(--ISNUMBER(SEARCH({"LEGALIZE","LEGISLATION","TRIAL"},C723)))&gt;0,1,0)</f>
        <v>0</v>
      </c>
      <c r="I723" s="1">
        <f>IF(SUMPRODUCT(--ISNUMBER(SEARCH({"LEADER"},C723)))&gt;0,1,0)</f>
        <v>0</v>
      </c>
      <c r="J723" t="str">
        <f t="shared" si="44"/>
        <v>2017</v>
      </c>
      <c r="K723" t="str">
        <f t="shared" si="45"/>
        <v>03</v>
      </c>
      <c r="L723" t="str">
        <f t="shared" si="46"/>
        <v>13</v>
      </c>
      <c r="M723" s="2">
        <f t="shared" si="47"/>
        <v>42807.666666666664</v>
      </c>
      <c r="N723" s="1">
        <f>IF(SUMPRODUCT(--ISNUMBER(SEARCH({"nasdaq.com","bloomberg.com","wsj.com","seekingalpha.com","valuewalk.com","reuters.com","forbes.com","marketwatch.com","investopedia.com","businessinsider.com","analystratings.com"},B723)))&gt;0,1,0)</f>
        <v>0</v>
      </c>
      <c r="O723" t="s">
        <v>1302</v>
      </c>
    </row>
    <row r="724" spans="1:15" x14ac:dyDescent="0.35">
      <c r="A724">
        <v>0.43795620437956201</v>
      </c>
      <c r="B724" t="s">
        <v>12</v>
      </c>
      <c r="D724">
        <v>20170323181500</v>
      </c>
      <c r="E724" s="1">
        <f>IF(SUMPRODUCT(--ISNUMBER(SEARCH({"ECON_EARNINGSREPORT","ECON_STOCKMARKET"},C724)))&gt;0,1,0)</f>
        <v>0</v>
      </c>
      <c r="F724" s="1">
        <f>IF(SUMPRODUCT(--ISNUMBER(SEARCH({"ENV_"},C724)))&gt;0,1,0)</f>
        <v>0</v>
      </c>
      <c r="G724" s="1">
        <f>IF(SUMPRODUCT(--ISNUMBER(SEARCH({"DISCRIMINATION","HARASSMENT","HATE_SPEECH","GENDER_VIOLENCE"},C724)))&gt;0,1,0)</f>
        <v>0</v>
      </c>
      <c r="H724" s="1">
        <f>IF(SUMPRODUCT(--ISNUMBER(SEARCH({"LEGALIZE","LEGISLATION","TRIAL"},C724)))&gt;0,1,0)</f>
        <v>0</v>
      </c>
      <c r="I724" s="1">
        <f>IF(SUMPRODUCT(--ISNUMBER(SEARCH({"LEADER"},C724)))&gt;0,1,0)</f>
        <v>0</v>
      </c>
      <c r="J724" t="str">
        <f t="shared" si="44"/>
        <v>2017</v>
      </c>
      <c r="K724" t="str">
        <f t="shared" si="45"/>
        <v>03</v>
      </c>
      <c r="L724" t="str">
        <f t="shared" si="46"/>
        <v>23</v>
      </c>
      <c r="M724" s="2">
        <f t="shared" si="47"/>
        <v>42817.760416666664</v>
      </c>
      <c r="N724" s="1">
        <f>IF(SUMPRODUCT(--ISNUMBER(SEARCH({"nasdaq.com","bloomberg.com","wsj.com","seekingalpha.com","valuewalk.com","reuters.com","forbes.com","marketwatch.com","investopedia.com","businessinsider.com","analystratings.com"},B724)))&gt;0,1,0)</f>
        <v>1</v>
      </c>
      <c r="O724" t="s">
        <v>1302</v>
      </c>
    </row>
    <row r="725" spans="1:15" x14ac:dyDescent="0.35">
      <c r="A725">
        <v>-2.68987341772152</v>
      </c>
      <c r="B725" t="s">
        <v>18</v>
      </c>
      <c r="C725" t="s">
        <v>556</v>
      </c>
      <c r="D725">
        <v>20170324200000</v>
      </c>
      <c r="E725" s="1">
        <f>IF(SUMPRODUCT(--ISNUMBER(SEARCH({"ECON_EARNINGSREPORT","ECON_STOCKMARKET"},C725)))&gt;0,1,0)</f>
        <v>1</v>
      </c>
      <c r="F725" s="1">
        <f>IF(SUMPRODUCT(--ISNUMBER(SEARCH({"ENV_"},C725)))&gt;0,1,0)</f>
        <v>0</v>
      </c>
      <c r="G725" s="1">
        <f>IF(SUMPRODUCT(--ISNUMBER(SEARCH({"DISCRIMINATION","HARASSMENT","HATE_SPEECH","GENDER_VIOLENCE"},C725)))&gt;0,1,0)</f>
        <v>0</v>
      </c>
      <c r="H725" s="1">
        <f>IF(SUMPRODUCT(--ISNUMBER(SEARCH({"LEGALIZE","LEGISLATION","TRIAL"},C725)))&gt;0,1,0)</f>
        <v>0</v>
      </c>
      <c r="I725" s="1">
        <f>IF(SUMPRODUCT(--ISNUMBER(SEARCH({"LEADER"},C725)))&gt;0,1,0)</f>
        <v>0</v>
      </c>
      <c r="J725" t="str">
        <f t="shared" si="44"/>
        <v>2017</v>
      </c>
      <c r="K725" t="str">
        <f t="shared" si="45"/>
        <v>03</v>
      </c>
      <c r="L725" t="str">
        <f t="shared" si="46"/>
        <v>24</v>
      </c>
      <c r="M725" s="2">
        <f t="shared" si="47"/>
        <v>42818.833333333336</v>
      </c>
      <c r="N725" s="1">
        <f>IF(SUMPRODUCT(--ISNUMBER(SEARCH({"nasdaq.com","bloomberg.com","wsj.com","seekingalpha.com","valuewalk.com","reuters.com","forbes.com","marketwatch.com","investopedia.com","businessinsider.com","analystratings.com"},B725)))&gt;0,1,0)</f>
        <v>1</v>
      </c>
      <c r="O725" t="s">
        <v>1302</v>
      </c>
    </row>
    <row r="726" spans="1:15" x14ac:dyDescent="0.35">
      <c r="A726">
        <v>1.08527131782946</v>
      </c>
      <c r="B726" t="s">
        <v>12</v>
      </c>
      <c r="C726" t="s">
        <v>552</v>
      </c>
      <c r="D726">
        <v>20170320213000</v>
      </c>
      <c r="E726" s="1">
        <f>IF(SUMPRODUCT(--ISNUMBER(SEARCH({"ECON_EARNINGSREPORT","ECON_STOCKMARKET"},C726)))&gt;0,1,0)</f>
        <v>1</v>
      </c>
      <c r="F726" s="1">
        <f>IF(SUMPRODUCT(--ISNUMBER(SEARCH({"ENV_"},C726)))&gt;0,1,0)</f>
        <v>0</v>
      </c>
      <c r="G726" s="1">
        <f>IF(SUMPRODUCT(--ISNUMBER(SEARCH({"DISCRIMINATION","HARASSMENT","HATE_SPEECH","GENDER_VIOLENCE"},C726)))&gt;0,1,0)</f>
        <v>0</v>
      </c>
      <c r="H726" s="1">
        <f>IF(SUMPRODUCT(--ISNUMBER(SEARCH({"LEGALIZE","LEGISLATION","TRIAL"},C726)))&gt;0,1,0)</f>
        <v>0</v>
      </c>
      <c r="I726" s="1">
        <f>IF(SUMPRODUCT(--ISNUMBER(SEARCH({"LEADER"},C726)))&gt;0,1,0)</f>
        <v>0</v>
      </c>
      <c r="J726" t="str">
        <f t="shared" si="44"/>
        <v>2017</v>
      </c>
      <c r="K726" t="str">
        <f t="shared" si="45"/>
        <v>03</v>
      </c>
      <c r="L726" t="str">
        <f t="shared" si="46"/>
        <v>20</v>
      </c>
      <c r="M726" s="2">
        <f t="shared" si="47"/>
        <v>42814.895833333336</v>
      </c>
      <c r="N726" s="1">
        <f>IF(SUMPRODUCT(--ISNUMBER(SEARCH({"nasdaq.com","bloomberg.com","wsj.com","seekingalpha.com","valuewalk.com","reuters.com","forbes.com","marketwatch.com","investopedia.com","businessinsider.com","analystratings.com"},B726)))&gt;0,1,0)</f>
        <v>1</v>
      </c>
      <c r="O726" t="s">
        <v>1302</v>
      </c>
    </row>
    <row r="727" spans="1:15" x14ac:dyDescent="0.35">
      <c r="A727">
        <v>2.92841648590022</v>
      </c>
      <c r="B727" t="s">
        <v>340</v>
      </c>
      <c r="C727" t="s">
        <v>557</v>
      </c>
      <c r="D727">
        <v>20170320213000</v>
      </c>
      <c r="E727" s="1">
        <f>IF(SUMPRODUCT(--ISNUMBER(SEARCH({"ECON_EARNINGSREPORT","ECON_STOCKMARKET"},C727)))&gt;0,1,0)</f>
        <v>0</v>
      </c>
      <c r="F727" s="1">
        <f>IF(SUMPRODUCT(--ISNUMBER(SEARCH({"ENV_"},C727)))&gt;0,1,0)</f>
        <v>0</v>
      </c>
      <c r="G727" s="1">
        <f>IF(SUMPRODUCT(--ISNUMBER(SEARCH({"DISCRIMINATION","HARASSMENT","HATE_SPEECH","GENDER_VIOLENCE"},C727)))&gt;0,1,0)</f>
        <v>0</v>
      </c>
      <c r="H727" s="1">
        <f>IF(SUMPRODUCT(--ISNUMBER(SEARCH({"LEGALIZE","LEGISLATION","TRIAL"},C727)))&gt;0,1,0)</f>
        <v>0</v>
      </c>
      <c r="I727" s="1">
        <f>IF(SUMPRODUCT(--ISNUMBER(SEARCH({"LEADER"},C727)))&gt;0,1,0)</f>
        <v>0</v>
      </c>
      <c r="J727" t="str">
        <f t="shared" si="44"/>
        <v>2017</v>
      </c>
      <c r="K727" t="str">
        <f t="shared" si="45"/>
        <v>03</v>
      </c>
      <c r="L727" t="str">
        <f t="shared" si="46"/>
        <v>20</v>
      </c>
      <c r="M727" s="2">
        <f t="shared" si="47"/>
        <v>42814.895833333336</v>
      </c>
      <c r="N727" s="1">
        <f>IF(SUMPRODUCT(--ISNUMBER(SEARCH({"nasdaq.com","bloomberg.com","wsj.com","seekingalpha.com","valuewalk.com","reuters.com","forbes.com","marketwatch.com","investopedia.com","businessinsider.com","analystratings.com"},B727)))&gt;0,1,0)</f>
        <v>0</v>
      </c>
      <c r="O727" t="s">
        <v>1302</v>
      </c>
    </row>
    <row r="728" spans="1:15" x14ac:dyDescent="0.35">
      <c r="A728">
        <v>-1.3333333333333299</v>
      </c>
      <c r="B728" t="s">
        <v>32</v>
      </c>
      <c r="C728" t="s">
        <v>558</v>
      </c>
      <c r="D728">
        <v>20170320213000</v>
      </c>
      <c r="E728" s="1">
        <f>IF(SUMPRODUCT(--ISNUMBER(SEARCH({"ECON_EARNINGSREPORT","ECON_STOCKMARKET"},C728)))&gt;0,1,0)</f>
        <v>1</v>
      </c>
      <c r="F728" s="1">
        <f>IF(SUMPRODUCT(--ISNUMBER(SEARCH({"ENV_"},C728)))&gt;0,1,0)</f>
        <v>0</v>
      </c>
      <c r="G728" s="1">
        <f>IF(SUMPRODUCT(--ISNUMBER(SEARCH({"DISCRIMINATION","HARASSMENT","HATE_SPEECH","GENDER_VIOLENCE"},C728)))&gt;0,1,0)</f>
        <v>0</v>
      </c>
      <c r="H728" s="1">
        <f>IF(SUMPRODUCT(--ISNUMBER(SEARCH({"LEGALIZE","LEGISLATION","TRIAL"},C728)))&gt;0,1,0)</f>
        <v>0</v>
      </c>
      <c r="I728" s="1">
        <f>IF(SUMPRODUCT(--ISNUMBER(SEARCH({"LEADER"},C728)))&gt;0,1,0)</f>
        <v>0</v>
      </c>
      <c r="J728" t="str">
        <f t="shared" si="44"/>
        <v>2017</v>
      </c>
      <c r="K728" t="str">
        <f t="shared" si="45"/>
        <v>03</v>
      </c>
      <c r="L728" t="str">
        <f t="shared" si="46"/>
        <v>20</v>
      </c>
      <c r="M728" s="2">
        <f t="shared" si="47"/>
        <v>42814.895833333336</v>
      </c>
      <c r="N728" s="1">
        <f>IF(SUMPRODUCT(--ISNUMBER(SEARCH({"nasdaq.com","bloomberg.com","wsj.com","seekingalpha.com","valuewalk.com","reuters.com","forbes.com","marketwatch.com","investopedia.com","businessinsider.com","analystratings.com"},B728)))&gt;0,1,0)</f>
        <v>0</v>
      </c>
      <c r="O728" t="s">
        <v>1302</v>
      </c>
    </row>
    <row r="729" spans="1:15" x14ac:dyDescent="0.35">
      <c r="A729">
        <v>2.72435897435897</v>
      </c>
      <c r="B729" t="s">
        <v>56</v>
      </c>
      <c r="D729">
        <v>20170327144500</v>
      </c>
      <c r="E729" s="1">
        <f>IF(SUMPRODUCT(--ISNUMBER(SEARCH({"ECON_EARNINGSREPORT","ECON_STOCKMARKET"},C729)))&gt;0,1,0)</f>
        <v>0</v>
      </c>
      <c r="F729" s="1">
        <f>IF(SUMPRODUCT(--ISNUMBER(SEARCH({"ENV_"},C729)))&gt;0,1,0)</f>
        <v>0</v>
      </c>
      <c r="G729" s="1">
        <f>IF(SUMPRODUCT(--ISNUMBER(SEARCH({"DISCRIMINATION","HARASSMENT","HATE_SPEECH","GENDER_VIOLENCE"},C729)))&gt;0,1,0)</f>
        <v>0</v>
      </c>
      <c r="H729" s="1">
        <f>IF(SUMPRODUCT(--ISNUMBER(SEARCH({"LEGALIZE","LEGISLATION","TRIAL"},C729)))&gt;0,1,0)</f>
        <v>0</v>
      </c>
      <c r="I729" s="1">
        <f>IF(SUMPRODUCT(--ISNUMBER(SEARCH({"LEADER"},C729)))&gt;0,1,0)</f>
        <v>0</v>
      </c>
      <c r="J729" t="str">
        <f t="shared" si="44"/>
        <v>2017</v>
      </c>
      <c r="K729" t="str">
        <f t="shared" si="45"/>
        <v>03</v>
      </c>
      <c r="L729" t="str">
        <f t="shared" si="46"/>
        <v>27</v>
      </c>
      <c r="M729" s="2">
        <f t="shared" si="47"/>
        <v>42821.614583333336</v>
      </c>
      <c r="N729" s="1">
        <f>IF(SUMPRODUCT(--ISNUMBER(SEARCH({"nasdaq.com","bloomberg.com","wsj.com","seekingalpha.com","valuewalk.com","reuters.com","forbes.com","marketwatch.com","investopedia.com","businessinsider.com","analystratings.com"},B729)))&gt;0,1,0)</f>
        <v>0</v>
      </c>
      <c r="O729" t="s">
        <v>1302</v>
      </c>
    </row>
    <row r="730" spans="1:15" x14ac:dyDescent="0.35">
      <c r="A730">
        <v>3.4741784037558698</v>
      </c>
      <c r="B730" t="s">
        <v>340</v>
      </c>
      <c r="C730" t="s">
        <v>401</v>
      </c>
      <c r="D730">
        <v>20170327201500</v>
      </c>
      <c r="E730" s="1">
        <f>IF(SUMPRODUCT(--ISNUMBER(SEARCH({"ECON_EARNINGSREPORT","ECON_STOCKMARKET"},C730)))&gt;0,1,0)</f>
        <v>0</v>
      </c>
      <c r="F730" s="1">
        <f>IF(SUMPRODUCT(--ISNUMBER(SEARCH({"ENV_"},C730)))&gt;0,1,0)</f>
        <v>0</v>
      </c>
      <c r="G730" s="1">
        <f>IF(SUMPRODUCT(--ISNUMBER(SEARCH({"DISCRIMINATION","HARASSMENT","HATE_SPEECH","GENDER_VIOLENCE"},C730)))&gt;0,1,0)</f>
        <v>0</v>
      </c>
      <c r="H730" s="1">
        <f>IF(SUMPRODUCT(--ISNUMBER(SEARCH({"LEGALIZE","LEGISLATION","TRIAL"},C730)))&gt;0,1,0)</f>
        <v>0</v>
      </c>
      <c r="I730" s="1">
        <f>IF(SUMPRODUCT(--ISNUMBER(SEARCH({"LEADER"},C730)))&gt;0,1,0)</f>
        <v>0</v>
      </c>
      <c r="J730" t="str">
        <f t="shared" si="44"/>
        <v>2017</v>
      </c>
      <c r="K730" t="str">
        <f t="shared" si="45"/>
        <v>03</v>
      </c>
      <c r="L730" t="str">
        <f t="shared" si="46"/>
        <v>27</v>
      </c>
      <c r="M730" s="2">
        <f t="shared" si="47"/>
        <v>42821.84375</v>
      </c>
      <c r="N730" s="1">
        <f>IF(SUMPRODUCT(--ISNUMBER(SEARCH({"nasdaq.com","bloomberg.com","wsj.com","seekingalpha.com","valuewalk.com","reuters.com","forbes.com","marketwatch.com","investopedia.com","businessinsider.com","analystratings.com"},B730)))&gt;0,1,0)</f>
        <v>0</v>
      </c>
      <c r="O730" t="s">
        <v>1302</v>
      </c>
    </row>
    <row r="731" spans="1:15" x14ac:dyDescent="0.35">
      <c r="A731">
        <v>0.72463768115941996</v>
      </c>
      <c r="B731" t="s">
        <v>13</v>
      </c>
      <c r="D731">
        <v>20170320201500</v>
      </c>
      <c r="E731" s="1">
        <f>IF(SUMPRODUCT(--ISNUMBER(SEARCH({"ECON_EARNINGSREPORT","ECON_STOCKMARKET"},C731)))&gt;0,1,0)</f>
        <v>0</v>
      </c>
      <c r="F731" s="1">
        <f>IF(SUMPRODUCT(--ISNUMBER(SEARCH({"ENV_"},C731)))&gt;0,1,0)</f>
        <v>0</v>
      </c>
      <c r="G731" s="1">
        <f>IF(SUMPRODUCT(--ISNUMBER(SEARCH({"DISCRIMINATION","HARASSMENT","HATE_SPEECH","GENDER_VIOLENCE"},C731)))&gt;0,1,0)</f>
        <v>0</v>
      </c>
      <c r="H731" s="1">
        <f>IF(SUMPRODUCT(--ISNUMBER(SEARCH({"LEGALIZE","LEGISLATION","TRIAL"},C731)))&gt;0,1,0)</f>
        <v>0</v>
      </c>
      <c r="I731" s="1">
        <f>IF(SUMPRODUCT(--ISNUMBER(SEARCH({"LEADER"},C731)))&gt;0,1,0)</f>
        <v>0</v>
      </c>
      <c r="J731" t="str">
        <f t="shared" si="44"/>
        <v>2017</v>
      </c>
      <c r="K731" t="str">
        <f t="shared" si="45"/>
        <v>03</v>
      </c>
      <c r="L731" t="str">
        <f t="shared" si="46"/>
        <v>20</v>
      </c>
      <c r="M731" s="2">
        <f t="shared" si="47"/>
        <v>42814.84375</v>
      </c>
      <c r="N731" s="1">
        <f>IF(SUMPRODUCT(--ISNUMBER(SEARCH({"nasdaq.com","bloomberg.com","wsj.com","seekingalpha.com","valuewalk.com","reuters.com","forbes.com","marketwatch.com","investopedia.com","businessinsider.com","analystratings.com"},B731)))&gt;0,1,0)</f>
        <v>0</v>
      </c>
      <c r="O731" t="s">
        <v>1302</v>
      </c>
    </row>
    <row r="732" spans="1:15" x14ac:dyDescent="0.35">
      <c r="A732">
        <v>-0.42372881355932202</v>
      </c>
      <c r="B732" t="s">
        <v>56</v>
      </c>
      <c r="C732" t="s">
        <v>559</v>
      </c>
      <c r="D732">
        <v>20170221213000</v>
      </c>
      <c r="E732" s="1">
        <f>IF(SUMPRODUCT(--ISNUMBER(SEARCH({"ECON_EARNINGSREPORT","ECON_STOCKMARKET"},C732)))&gt;0,1,0)</f>
        <v>1</v>
      </c>
      <c r="F732" s="1">
        <f>IF(SUMPRODUCT(--ISNUMBER(SEARCH({"ENV_"},C732)))&gt;0,1,0)</f>
        <v>0</v>
      </c>
      <c r="G732" s="1">
        <f>IF(SUMPRODUCT(--ISNUMBER(SEARCH({"DISCRIMINATION","HARASSMENT","HATE_SPEECH","GENDER_VIOLENCE"},C732)))&gt;0,1,0)</f>
        <v>0</v>
      </c>
      <c r="H732" s="1">
        <f>IF(SUMPRODUCT(--ISNUMBER(SEARCH({"LEGALIZE","LEGISLATION","TRIAL"},C732)))&gt;0,1,0)</f>
        <v>0</v>
      </c>
      <c r="I732" s="1">
        <f>IF(SUMPRODUCT(--ISNUMBER(SEARCH({"LEADER"},C732)))&gt;0,1,0)</f>
        <v>0</v>
      </c>
      <c r="J732" t="str">
        <f t="shared" si="44"/>
        <v>2017</v>
      </c>
      <c r="K732" t="str">
        <f t="shared" si="45"/>
        <v>02</v>
      </c>
      <c r="L732" t="str">
        <f t="shared" si="46"/>
        <v>21</v>
      </c>
      <c r="M732" s="2">
        <f t="shared" si="47"/>
        <v>42787.895833333336</v>
      </c>
      <c r="N732" s="1">
        <f>IF(SUMPRODUCT(--ISNUMBER(SEARCH({"nasdaq.com","bloomberg.com","wsj.com","seekingalpha.com","valuewalk.com","reuters.com","forbes.com","marketwatch.com","investopedia.com","businessinsider.com","analystratings.com"},B732)))&gt;0,1,0)</f>
        <v>0</v>
      </c>
      <c r="O732" t="s">
        <v>1302</v>
      </c>
    </row>
    <row r="733" spans="1:15" x14ac:dyDescent="0.35">
      <c r="A733">
        <v>1.08108108108108</v>
      </c>
      <c r="B733" t="s">
        <v>12</v>
      </c>
      <c r="C733" t="s">
        <v>560</v>
      </c>
      <c r="D733">
        <v>20170324220000</v>
      </c>
      <c r="E733" s="1">
        <f>IF(SUMPRODUCT(--ISNUMBER(SEARCH({"ECON_EARNINGSREPORT","ECON_STOCKMARKET"},C733)))&gt;0,1,0)</f>
        <v>1</v>
      </c>
      <c r="F733" s="1">
        <f>IF(SUMPRODUCT(--ISNUMBER(SEARCH({"ENV_"},C733)))&gt;0,1,0)</f>
        <v>0</v>
      </c>
      <c r="G733" s="1">
        <f>IF(SUMPRODUCT(--ISNUMBER(SEARCH({"DISCRIMINATION","HARASSMENT","HATE_SPEECH","GENDER_VIOLENCE"},C733)))&gt;0,1,0)</f>
        <v>0</v>
      </c>
      <c r="H733" s="1">
        <f>IF(SUMPRODUCT(--ISNUMBER(SEARCH({"LEGALIZE","LEGISLATION","TRIAL"},C733)))&gt;0,1,0)</f>
        <v>0</v>
      </c>
      <c r="I733" s="1">
        <f>IF(SUMPRODUCT(--ISNUMBER(SEARCH({"LEADER"},C733)))&gt;0,1,0)</f>
        <v>0</v>
      </c>
      <c r="J733" t="str">
        <f t="shared" si="44"/>
        <v>2017</v>
      </c>
      <c r="K733" t="str">
        <f t="shared" si="45"/>
        <v>03</v>
      </c>
      <c r="L733" t="str">
        <f t="shared" si="46"/>
        <v>24</v>
      </c>
      <c r="M733" s="2">
        <f t="shared" si="47"/>
        <v>42818.916666666664</v>
      </c>
      <c r="N733" s="1">
        <f>IF(SUMPRODUCT(--ISNUMBER(SEARCH({"nasdaq.com","bloomberg.com","wsj.com","seekingalpha.com","valuewalk.com","reuters.com","forbes.com","marketwatch.com","investopedia.com","businessinsider.com","analystratings.com"},B733)))&gt;0,1,0)</f>
        <v>1</v>
      </c>
      <c r="O733" t="s">
        <v>1302</v>
      </c>
    </row>
    <row r="734" spans="1:15" x14ac:dyDescent="0.35">
      <c r="A734">
        <v>1.08108108108108</v>
      </c>
      <c r="B734" t="s">
        <v>56</v>
      </c>
      <c r="C734" t="s">
        <v>560</v>
      </c>
      <c r="D734">
        <v>20170324181500</v>
      </c>
      <c r="E734" s="1">
        <f>IF(SUMPRODUCT(--ISNUMBER(SEARCH({"ECON_EARNINGSREPORT","ECON_STOCKMARKET"},C734)))&gt;0,1,0)</f>
        <v>1</v>
      </c>
      <c r="F734" s="1">
        <f>IF(SUMPRODUCT(--ISNUMBER(SEARCH({"ENV_"},C734)))&gt;0,1,0)</f>
        <v>0</v>
      </c>
      <c r="G734" s="1">
        <f>IF(SUMPRODUCT(--ISNUMBER(SEARCH({"DISCRIMINATION","HARASSMENT","HATE_SPEECH","GENDER_VIOLENCE"},C734)))&gt;0,1,0)</f>
        <v>0</v>
      </c>
      <c r="H734" s="1">
        <f>IF(SUMPRODUCT(--ISNUMBER(SEARCH({"LEGALIZE","LEGISLATION","TRIAL"},C734)))&gt;0,1,0)</f>
        <v>0</v>
      </c>
      <c r="I734" s="1">
        <f>IF(SUMPRODUCT(--ISNUMBER(SEARCH({"LEADER"},C734)))&gt;0,1,0)</f>
        <v>0</v>
      </c>
      <c r="J734" t="str">
        <f t="shared" si="44"/>
        <v>2017</v>
      </c>
      <c r="K734" t="str">
        <f t="shared" si="45"/>
        <v>03</v>
      </c>
      <c r="L734" t="str">
        <f t="shared" si="46"/>
        <v>24</v>
      </c>
      <c r="M734" s="2">
        <f t="shared" si="47"/>
        <v>42818.760416666664</v>
      </c>
      <c r="N734" s="1">
        <f>IF(SUMPRODUCT(--ISNUMBER(SEARCH({"nasdaq.com","bloomberg.com","wsj.com","seekingalpha.com","valuewalk.com","reuters.com","forbes.com","marketwatch.com","investopedia.com","businessinsider.com","analystratings.com"},B734)))&gt;0,1,0)</f>
        <v>0</v>
      </c>
      <c r="O734" t="s">
        <v>1302</v>
      </c>
    </row>
    <row r="735" spans="1:15" x14ac:dyDescent="0.35">
      <c r="A735">
        <v>3.4058656575212898</v>
      </c>
      <c r="B735" t="s">
        <v>105</v>
      </c>
      <c r="C735" t="s">
        <v>47</v>
      </c>
      <c r="D735">
        <v>20170330230000</v>
      </c>
      <c r="E735" s="1">
        <f>IF(SUMPRODUCT(--ISNUMBER(SEARCH({"ECON_EARNINGSREPORT","ECON_STOCKMARKET"},C735)))&gt;0,1,0)</f>
        <v>0</v>
      </c>
      <c r="F735" s="1">
        <f>IF(SUMPRODUCT(--ISNUMBER(SEARCH({"ENV_"},C735)))&gt;0,1,0)</f>
        <v>0</v>
      </c>
      <c r="G735" s="1">
        <f>IF(SUMPRODUCT(--ISNUMBER(SEARCH({"DISCRIMINATION","HARASSMENT","HATE_SPEECH","GENDER_VIOLENCE"},C735)))&gt;0,1,0)</f>
        <v>0</v>
      </c>
      <c r="H735" s="1">
        <f>IF(SUMPRODUCT(--ISNUMBER(SEARCH({"LEGALIZE","LEGISLATION","TRIAL"},C735)))&gt;0,1,0)</f>
        <v>0</v>
      </c>
      <c r="I735" s="1">
        <f>IF(SUMPRODUCT(--ISNUMBER(SEARCH({"LEADER"},C735)))&gt;0,1,0)</f>
        <v>0</v>
      </c>
      <c r="J735" t="str">
        <f t="shared" si="44"/>
        <v>2017</v>
      </c>
      <c r="K735" t="str">
        <f t="shared" si="45"/>
        <v>03</v>
      </c>
      <c r="L735" t="str">
        <f t="shared" si="46"/>
        <v>30</v>
      </c>
      <c r="M735" s="2">
        <f t="shared" si="47"/>
        <v>42824.958333333336</v>
      </c>
      <c r="N735" s="1">
        <f>IF(SUMPRODUCT(--ISNUMBER(SEARCH({"nasdaq.com","bloomberg.com","wsj.com","seekingalpha.com","valuewalk.com","reuters.com","forbes.com","marketwatch.com","investopedia.com","businessinsider.com","analystratings.com"},B735)))&gt;0,1,0)</f>
        <v>0</v>
      </c>
      <c r="O735" t="s">
        <v>1302</v>
      </c>
    </row>
    <row r="736" spans="1:15" x14ac:dyDescent="0.35">
      <c r="A736">
        <v>3.3519553072625698</v>
      </c>
      <c r="B736" t="s">
        <v>56</v>
      </c>
      <c r="C736" t="s">
        <v>561</v>
      </c>
      <c r="D736">
        <v>20170330131500</v>
      </c>
      <c r="E736" s="1">
        <f>IF(SUMPRODUCT(--ISNUMBER(SEARCH({"ECON_EARNINGSREPORT","ECON_STOCKMARKET"},C736)))&gt;0,1,0)</f>
        <v>1</v>
      </c>
      <c r="F736" s="1">
        <f>IF(SUMPRODUCT(--ISNUMBER(SEARCH({"ENV_"},C736)))&gt;0,1,0)</f>
        <v>0</v>
      </c>
      <c r="G736" s="1">
        <f>IF(SUMPRODUCT(--ISNUMBER(SEARCH({"DISCRIMINATION","HARASSMENT","HATE_SPEECH","GENDER_VIOLENCE"},C736)))&gt;0,1,0)</f>
        <v>0</v>
      </c>
      <c r="H736" s="1">
        <f>IF(SUMPRODUCT(--ISNUMBER(SEARCH({"LEGALIZE","LEGISLATION","TRIAL"},C736)))&gt;0,1,0)</f>
        <v>0</v>
      </c>
      <c r="I736" s="1">
        <f>IF(SUMPRODUCT(--ISNUMBER(SEARCH({"LEADER"},C736)))&gt;0,1,0)</f>
        <v>1</v>
      </c>
      <c r="J736" t="str">
        <f t="shared" si="44"/>
        <v>2017</v>
      </c>
      <c r="K736" t="str">
        <f t="shared" si="45"/>
        <v>03</v>
      </c>
      <c r="L736" t="str">
        <f t="shared" si="46"/>
        <v>30</v>
      </c>
      <c r="M736" s="2">
        <f t="shared" si="47"/>
        <v>42824.552083333336</v>
      </c>
      <c r="N736" s="1">
        <f>IF(SUMPRODUCT(--ISNUMBER(SEARCH({"nasdaq.com","bloomberg.com","wsj.com","seekingalpha.com","valuewalk.com","reuters.com","forbes.com","marketwatch.com","investopedia.com","businessinsider.com","analystratings.com"},B736)))&gt;0,1,0)</f>
        <v>0</v>
      </c>
      <c r="O736" t="s">
        <v>1302</v>
      </c>
    </row>
    <row r="737" spans="1:15" x14ac:dyDescent="0.35">
      <c r="A737">
        <v>1.75182481751825</v>
      </c>
      <c r="B737" t="s">
        <v>66</v>
      </c>
      <c r="C737" t="s">
        <v>562</v>
      </c>
      <c r="D737">
        <v>20170328151500</v>
      </c>
      <c r="E737" s="1">
        <f>IF(SUMPRODUCT(--ISNUMBER(SEARCH({"ECON_EARNINGSREPORT","ECON_STOCKMARKET"},C737)))&gt;0,1,0)</f>
        <v>1</v>
      </c>
      <c r="F737" s="1">
        <f>IF(SUMPRODUCT(--ISNUMBER(SEARCH({"ENV_"},C737)))&gt;0,1,0)</f>
        <v>0</v>
      </c>
      <c r="G737" s="1">
        <f>IF(SUMPRODUCT(--ISNUMBER(SEARCH({"DISCRIMINATION","HARASSMENT","HATE_SPEECH","GENDER_VIOLENCE"},C737)))&gt;0,1,0)</f>
        <v>0</v>
      </c>
      <c r="H737" s="1">
        <f>IF(SUMPRODUCT(--ISNUMBER(SEARCH({"LEGALIZE","LEGISLATION","TRIAL"},C737)))&gt;0,1,0)</f>
        <v>0</v>
      </c>
      <c r="I737" s="1">
        <f>IF(SUMPRODUCT(--ISNUMBER(SEARCH({"LEADER"},C737)))&gt;0,1,0)</f>
        <v>0</v>
      </c>
      <c r="J737" t="str">
        <f t="shared" si="44"/>
        <v>2017</v>
      </c>
      <c r="K737" t="str">
        <f t="shared" si="45"/>
        <v>03</v>
      </c>
      <c r="L737" t="str">
        <f t="shared" si="46"/>
        <v>28</v>
      </c>
      <c r="M737" s="2">
        <f t="shared" si="47"/>
        <v>42822.635416666664</v>
      </c>
      <c r="N737" s="1">
        <f>IF(SUMPRODUCT(--ISNUMBER(SEARCH({"nasdaq.com","bloomberg.com","wsj.com","seekingalpha.com","valuewalk.com","reuters.com","forbes.com","marketwatch.com","investopedia.com","businessinsider.com","analystratings.com"},B737)))&gt;0,1,0)</f>
        <v>0</v>
      </c>
      <c r="O737" t="s">
        <v>1302</v>
      </c>
    </row>
    <row r="738" spans="1:15" x14ac:dyDescent="0.35">
      <c r="A738">
        <v>3.3519553072625698</v>
      </c>
      <c r="B738" t="s">
        <v>12</v>
      </c>
      <c r="C738" t="s">
        <v>561</v>
      </c>
      <c r="D738">
        <v>20170330190000</v>
      </c>
      <c r="E738" s="1">
        <f>IF(SUMPRODUCT(--ISNUMBER(SEARCH({"ECON_EARNINGSREPORT","ECON_STOCKMARKET"},C738)))&gt;0,1,0)</f>
        <v>1</v>
      </c>
      <c r="F738" s="1">
        <f>IF(SUMPRODUCT(--ISNUMBER(SEARCH({"ENV_"},C738)))&gt;0,1,0)</f>
        <v>0</v>
      </c>
      <c r="G738" s="1">
        <f>IF(SUMPRODUCT(--ISNUMBER(SEARCH({"DISCRIMINATION","HARASSMENT","HATE_SPEECH","GENDER_VIOLENCE"},C738)))&gt;0,1,0)</f>
        <v>0</v>
      </c>
      <c r="H738" s="1">
        <f>IF(SUMPRODUCT(--ISNUMBER(SEARCH({"LEGALIZE","LEGISLATION","TRIAL"},C738)))&gt;0,1,0)</f>
        <v>0</v>
      </c>
      <c r="I738" s="1">
        <f>IF(SUMPRODUCT(--ISNUMBER(SEARCH({"LEADER"},C738)))&gt;0,1,0)</f>
        <v>1</v>
      </c>
      <c r="J738" t="str">
        <f t="shared" si="44"/>
        <v>2017</v>
      </c>
      <c r="K738" t="str">
        <f t="shared" si="45"/>
        <v>03</v>
      </c>
      <c r="L738" t="str">
        <f t="shared" si="46"/>
        <v>30</v>
      </c>
      <c r="M738" s="2">
        <f t="shared" si="47"/>
        <v>42824.791666666664</v>
      </c>
      <c r="N738" s="1">
        <f>IF(SUMPRODUCT(--ISNUMBER(SEARCH({"nasdaq.com","bloomberg.com","wsj.com","seekingalpha.com","valuewalk.com","reuters.com","forbes.com","marketwatch.com","investopedia.com","businessinsider.com","analystratings.com"},B738)))&gt;0,1,0)</f>
        <v>1</v>
      </c>
      <c r="O738" t="s">
        <v>1302</v>
      </c>
    </row>
    <row r="739" spans="1:15" x14ac:dyDescent="0.35">
      <c r="A739">
        <v>-0.60240963855421703</v>
      </c>
      <c r="B739" t="s">
        <v>32</v>
      </c>
      <c r="C739" t="s">
        <v>563</v>
      </c>
      <c r="D739">
        <v>20170330141500</v>
      </c>
      <c r="E739" s="1">
        <f>IF(SUMPRODUCT(--ISNUMBER(SEARCH({"ECON_EARNINGSREPORT","ECON_STOCKMARKET"},C739)))&gt;0,1,0)</f>
        <v>1</v>
      </c>
      <c r="F739" s="1">
        <f>IF(SUMPRODUCT(--ISNUMBER(SEARCH({"ENV_"},C739)))&gt;0,1,0)</f>
        <v>0</v>
      </c>
      <c r="G739" s="1">
        <f>IF(SUMPRODUCT(--ISNUMBER(SEARCH({"DISCRIMINATION","HARASSMENT","HATE_SPEECH","GENDER_VIOLENCE"},C739)))&gt;0,1,0)</f>
        <v>0</v>
      </c>
      <c r="H739" s="1">
        <f>IF(SUMPRODUCT(--ISNUMBER(SEARCH({"LEGALIZE","LEGISLATION","TRIAL"},C739)))&gt;0,1,0)</f>
        <v>0</v>
      </c>
      <c r="I739" s="1">
        <f>IF(SUMPRODUCT(--ISNUMBER(SEARCH({"LEADER"},C739)))&gt;0,1,0)</f>
        <v>0</v>
      </c>
      <c r="J739" t="str">
        <f t="shared" si="44"/>
        <v>2017</v>
      </c>
      <c r="K739" t="str">
        <f t="shared" si="45"/>
        <v>03</v>
      </c>
      <c r="L739" t="str">
        <f t="shared" si="46"/>
        <v>30</v>
      </c>
      <c r="M739" s="2">
        <f t="shared" si="47"/>
        <v>42824.59375</v>
      </c>
      <c r="N739" s="1">
        <f>IF(SUMPRODUCT(--ISNUMBER(SEARCH({"nasdaq.com","bloomberg.com","wsj.com","seekingalpha.com","valuewalk.com","reuters.com","forbes.com","marketwatch.com","investopedia.com","businessinsider.com","analystratings.com"},B739)))&gt;0,1,0)</f>
        <v>0</v>
      </c>
      <c r="O739" t="s">
        <v>1302</v>
      </c>
    </row>
    <row r="740" spans="1:15" x14ac:dyDescent="0.35">
      <c r="A740">
        <v>1.953125</v>
      </c>
      <c r="B740" t="s">
        <v>56</v>
      </c>
      <c r="C740" t="s">
        <v>564</v>
      </c>
      <c r="D740">
        <v>20170331204500</v>
      </c>
      <c r="E740" s="1">
        <f>IF(SUMPRODUCT(--ISNUMBER(SEARCH({"ECON_EARNINGSREPORT","ECON_STOCKMARKET"},C740)))&gt;0,1,0)</f>
        <v>1</v>
      </c>
      <c r="F740" s="1">
        <f>IF(SUMPRODUCT(--ISNUMBER(SEARCH({"ENV_"},C740)))&gt;0,1,0)</f>
        <v>0</v>
      </c>
      <c r="G740" s="1">
        <f>IF(SUMPRODUCT(--ISNUMBER(SEARCH({"DISCRIMINATION","HARASSMENT","HATE_SPEECH","GENDER_VIOLENCE"},C740)))&gt;0,1,0)</f>
        <v>0</v>
      </c>
      <c r="H740" s="1">
        <f>IF(SUMPRODUCT(--ISNUMBER(SEARCH({"LEGALIZE","LEGISLATION","TRIAL"},C740)))&gt;0,1,0)</f>
        <v>0</v>
      </c>
      <c r="I740" s="1">
        <f>IF(SUMPRODUCT(--ISNUMBER(SEARCH({"LEADER"},C740)))&gt;0,1,0)</f>
        <v>0</v>
      </c>
      <c r="J740" t="str">
        <f t="shared" si="44"/>
        <v>2017</v>
      </c>
      <c r="K740" t="str">
        <f t="shared" si="45"/>
        <v>03</v>
      </c>
      <c r="L740" t="str">
        <f t="shared" si="46"/>
        <v>31</v>
      </c>
      <c r="M740" s="2">
        <f t="shared" si="47"/>
        <v>42825.864583333336</v>
      </c>
      <c r="N740" s="1">
        <f>IF(SUMPRODUCT(--ISNUMBER(SEARCH({"nasdaq.com","bloomberg.com","wsj.com","seekingalpha.com","valuewalk.com","reuters.com","forbes.com","marketwatch.com","investopedia.com","businessinsider.com","analystratings.com"},B740)))&gt;0,1,0)</f>
        <v>0</v>
      </c>
      <c r="O740" t="s">
        <v>1302</v>
      </c>
    </row>
    <row r="741" spans="1:15" x14ac:dyDescent="0.35">
      <c r="A741">
        <v>-0.66666666666666696</v>
      </c>
      <c r="B741" t="s">
        <v>62</v>
      </c>
      <c r="C741" t="s">
        <v>565</v>
      </c>
      <c r="D741">
        <v>20170330140000</v>
      </c>
      <c r="E741" s="1">
        <f>IF(SUMPRODUCT(--ISNUMBER(SEARCH({"ECON_EARNINGSREPORT","ECON_STOCKMARKET"},C741)))&gt;0,1,0)</f>
        <v>1</v>
      </c>
      <c r="F741" s="1">
        <f>IF(SUMPRODUCT(--ISNUMBER(SEARCH({"ENV_"},C741)))&gt;0,1,0)</f>
        <v>0</v>
      </c>
      <c r="G741" s="1">
        <f>IF(SUMPRODUCT(--ISNUMBER(SEARCH({"DISCRIMINATION","HARASSMENT","HATE_SPEECH","GENDER_VIOLENCE"},C741)))&gt;0,1,0)</f>
        <v>0</v>
      </c>
      <c r="H741" s="1">
        <f>IF(SUMPRODUCT(--ISNUMBER(SEARCH({"LEGALIZE","LEGISLATION","TRIAL"},C741)))&gt;0,1,0)</f>
        <v>0</v>
      </c>
      <c r="I741" s="1">
        <f>IF(SUMPRODUCT(--ISNUMBER(SEARCH({"LEADER"},C741)))&gt;0,1,0)</f>
        <v>0</v>
      </c>
      <c r="J741" t="str">
        <f t="shared" si="44"/>
        <v>2017</v>
      </c>
      <c r="K741" t="str">
        <f t="shared" si="45"/>
        <v>03</v>
      </c>
      <c r="L741" t="str">
        <f t="shared" si="46"/>
        <v>30</v>
      </c>
      <c r="M741" s="2">
        <f t="shared" si="47"/>
        <v>42824.583333333336</v>
      </c>
      <c r="N741" s="1">
        <f>IF(SUMPRODUCT(--ISNUMBER(SEARCH({"nasdaq.com","bloomberg.com","wsj.com","seekingalpha.com","valuewalk.com","reuters.com","forbes.com","marketwatch.com","investopedia.com","businessinsider.com","analystratings.com"},B741)))&gt;0,1,0)</f>
        <v>1</v>
      </c>
      <c r="O741" t="s">
        <v>1302</v>
      </c>
    </row>
    <row r="742" spans="1:15" x14ac:dyDescent="0.35">
      <c r="A742">
        <v>2.72435897435897</v>
      </c>
      <c r="B742" t="s">
        <v>12</v>
      </c>
      <c r="D742">
        <v>20170327184500</v>
      </c>
      <c r="E742" s="1">
        <f>IF(SUMPRODUCT(--ISNUMBER(SEARCH({"ECON_EARNINGSREPORT","ECON_STOCKMARKET"},C742)))&gt;0,1,0)</f>
        <v>0</v>
      </c>
      <c r="F742" s="1">
        <f>IF(SUMPRODUCT(--ISNUMBER(SEARCH({"ENV_"},C742)))&gt;0,1,0)</f>
        <v>0</v>
      </c>
      <c r="G742" s="1">
        <f>IF(SUMPRODUCT(--ISNUMBER(SEARCH({"DISCRIMINATION","HARASSMENT","HATE_SPEECH","GENDER_VIOLENCE"},C742)))&gt;0,1,0)</f>
        <v>0</v>
      </c>
      <c r="H742" s="1">
        <f>IF(SUMPRODUCT(--ISNUMBER(SEARCH({"LEGALIZE","LEGISLATION","TRIAL"},C742)))&gt;0,1,0)</f>
        <v>0</v>
      </c>
      <c r="I742" s="1">
        <f>IF(SUMPRODUCT(--ISNUMBER(SEARCH({"LEADER"},C742)))&gt;0,1,0)</f>
        <v>0</v>
      </c>
      <c r="J742" t="str">
        <f t="shared" si="44"/>
        <v>2017</v>
      </c>
      <c r="K742" t="str">
        <f t="shared" si="45"/>
        <v>03</v>
      </c>
      <c r="L742" t="str">
        <f t="shared" si="46"/>
        <v>27</v>
      </c>
      <c r="M742" s="2">
        <f t="shared" si="47"/>
        <v>42821.78125</v>
      </c>
      <c r="N742" s="1">
        <f>IF(SUMPRODUCT(--ISNUMBER(SEARCH({"nasdaq.com","bloomberg.com","wsj.com","seekingalpha.com","valuewalk.com","reuters.com","forbes.com","marketwatch.com","investopedia.com","businessinsider.com","analystratings.com"},B742)))&gt;0,1,0)</f>
        <v>1</v>
      </c>
      <c r="O742" t="s">
        <v>1302</v>
      </c>
    </row>
    <row r="743" spans="1:15" x14ac:dyDescent="0.35">
      <c r="A743">
        <v>1.953125</v>
      </c>
      <c r="B743" t="s">
        <v>12</v>
      </c>
      <c r="C743" t="s">
        <v>564</v>
      </c>
      <c r="D743">
        <v>20170401000000</v>
      </c>
      <c r="E743" s="1">
        <f>IF(SUMPRODUCT(--ISNUMBER(SEARCH({"ECON_EARNINGSREPORT","ECON_STOCKMARKET"},C743)))&gt;0,1,0)</f>
        <v>1</v>
      </c>
      <c r="F743" s="1">
        <f>IF(SUMPRODUCT(--ISNUMBER(SEARCH({"ENV_"},C743)))&gt;0,1,0)</f>
        <v>0</v>
      </c>
      <c r="G743" s="1">
        <f>IF(SUMPRODUCT(--ISNUMBER(SEARCH({"DISCRIMINATION","HARASSMENT","HATE_SPEECH","GENDER_VIOLENCE"},C743)))&gt;0,1,0)</f>
        <v>0</v>
      </c>
      <c r="H743" s="1">
        <f>IF(SUMPRODUCT(--ISNUMBER(SEARCH({"LEGALIZE","LEGISLATION","TRIAL"},C743)))&gt;0,1,0)</f>
        <v>0</v>
      </c>
      <c r="I743" s="1">
        <f>IF(SUMPRODUCT(--ISNUMBER(SEARCH({"LEADER"},C743)))&gt;0,1,0)</f>
        <v>0</v>
      </c>
      <c r="J743" t="str">
        <f t="shared" si="44"/>
        <v>2017</v>
      </c>
      <c r="K743" t="str">
        <f t="shared" si="45"/>
        <v>04</v>
      </c>
      <c r="L743" t="str">
        <f t="shared" si="46"/>
        <v>01</v>
      </c>
      <c r="M743" s="2">
        <f t="shared" si="47"/>
        <v>42826</v>
      </c>
      <c r="N743" s="1">
        <f>IF(SUMPRODUCT(--ISNUMBER(SEARCH({"nasdaq.com","bloomberg.com","wsj.com","seekingalpha.com","valuewalk.com","reuters.com","forbes.com","marketwatch.com","investopedia.com","businessinsider.com","analystratings.com"},B743)))&gt;0,1,0)</f>
        <v>1</v>
      </c>
      <c r="O743" t="s">
        <v>1302</v>
      </c>
    </row>
    <row r="744" spans="1:15" x14ac:dyDescent="0.35">
      <c r="A744">
        <v>0.96153846153846201</v>
      </c>
      <c r="B744" t="s">
        <v>32</v>
      </c>
      <c r="C744" t="s">
        <v>16</v>
      </c>
      <c r="D744">
        <v>20170213151500</v>
      </c>
      <c r="E744" s="1">
        <f>IF(SUMPRODUCT(--ISNUMBER(SEARCH({"ECON_EARNINGSREPORT","ECON_STOCKMARKET"},C744)))&gt;0,1,0)</f>
        <v>1</v>
      </c>
      <c r="F744" s="1">
        <f>IF(SUMPRODUCT(--ISNUMBER(SEARCH({"ENV_"},C744)))&gt;0,1,0)</f>
        <v>0</v>
      </c>
      <c r="G744" s="1">
        <f>IF(SUMPRODUCT(--ISNUMBER(SEARCH({"DISCRIMINATION","HARASSMENT","HATE_SPEECH","GENDER_VIOLENCE"},C744)))&gt;0,1,0)</f>
        <v>0</v>
      </c>
      <c r="H744" s="1">
        <f>IF(SUMPRODUCT(--ISNUMBER(SEARCH({"LEGALIZE","LEGISLATION","TRIAL"},C744)))&gt;0,1,0)</f>
        <v>0</v>
      </c>
      <c r="I744" s="1">
        <f>IF(SUMPRODUCT(--ISNUMBER(SEARCH({"LEADER"},C744)))&gt;0,1,0)</f>
        <v>0</v>
      </c>
      <c r="J744" t="str">
        <f t="shared" si="44"/>
        <v>2017</v>
      </c>
      <c r="K744" t="str">
        <f t="shared" si="45"/>
        <v>02</v>
      </c>
      <c r="L744" t="str">
        <f t="shared" si="46"/>
        <v>13</v>
      </c>
      <c r="M744" s="2">
        <f t="shared" si="47"/>
        <v>42779.635416666664</v>
      </c>
      <c r="N744" s="1">
        <f>IF(SUMPRODUCT(--ISNUMBER(SEARCH({"nasdaq.com","bloomberg.com","wsj.com","seekingalpha.com","valuewalk.com","reuters.com","forbes.com","marketwatch.com","investopedia.com","businessinsider.com","analystratings.com"},B744)))&gt;0,1,0)</f>
        <v>0</v>
      </c>
      <c r="O744" t="s">
        <v>1302</v>
      </c>
    </row>
    <row r="745" spans="1:15" x14ac:dyDescent="0.35">
      <c r="A745">
        <v>2.4024024024024002</v>
      </c>
      <c r="B745" t="s">
        <v>12</v>
      </c>
      <c r="C745" t="s">
        <v>566</v>
      </c>
      <c r="D745">
        <v>20170213231500</v>
      </c>
      <c r="E745" s="1">
        <f>IF(SUMPRODUCT(--ISNUMBER(SEARCH({"ECON_EARNINGSREPORT","ECON_STOCKMARKET"},C745)))&gt;0,1,0)</f>
        <v>1</v>
      </c>
      <c r="F745" s="1">
        <f>IF(SUMPRODUCT(--ISNUMBER(SEARCH({"ENV_"},C745)))&gt;0,1,0)</f>
        <v>0</v>
      </c>
      <c r="G745" s="1">
        <f>IF(SUMPRODUCT(--ISNUMBER(SEARCH({"DISCRIMINATION","HARASSMENT","HATE_SPEECH","GENDER_VIOLENCE"},C745)))&gt;0,1,0)</f>
        <v>0</v>
      </c>
      <c r="H745" s="1">
        <f>IF(SUMPRODUCT(--ISNUMBER(SEARCH({"LEGALIZE","LEGISLATION","TRIAL"},C745)))&gt;0,1,0)</f>
        <v>0</v>
      </c>
      <c r="I745" s="1">
        <f>IF(SUMPRODUCT(--ISNUMBER(SEARCH({"LEADER"},C745)))&gt;0,1,0)</f>
        <v>0</v>
      </c>
      <c r="J745" t="str">
        <f t="shared" si="44"/>
        <v>2017</v>
      </c>
      <c r="K745" t="str">
        <f t="shared" si="45"/>
        <v>02</v>
      </c>
      <c r="L745" t="str">
        <f t="shared" si="46"/>
        <v>13</v>
      </c>
      <c r="M745" s="2">
        <f t="shared" si="47"/>
        <v>42779.96875</v>
      </c>
      <c r="N745" s="1">
        <f>IF(SUMPRODUCT(--ISNUMBER(SEARCH({"nasdaq.com","bloomberg.com","wsj.com","seekingalpha.com","valuewalk.com","reuters.com","forbes.com","marketwatch.com","investopedia.com","businessinsider.com","analystratings.com"},B745)))&gt;0,1,0)</f>
        <v>1</v>
      </c>
      <c r="O745" t="s">
        <v>1302</v>
      </c>
    </row>
    <row r="746" spans="1:15" x14ac:dyDescent="0.35">
      <c r="A746">
        <v>1.9607843137254899</v>
      </c>
      <c r="B746" t="s">
        <v>567</v>
      </c>
      <c r="D746">
        <v>20170331194500</v>
      </c>
      <c r="E746" s="1">
        <f>IF(SUMPRODUCT(--ISNUMBER(SEARCH({"ECON_EARNINGSREPORT","ECON_STOCKMARKET"},C746)))&gt;0,1,0)</f>
        <v>0</v>
      </c>
      <c r="F746" s="1">
        <f>IF(SUMPRODUCT(--ISNUMBER(SEARCH({"ENV_"},C746)))&gt;0,1,0)</f>
        <v>0</v>
      </c>
      <c r="G746" s="1">
        <f>IF(SUMPRODUCT(--ISNUMBER(SEARCH({"DISCRIMINATION","HARASSMENT","HATE_SPEECH","GENDER_VIOLENCE"},C746)))&gt;0,1,0)</f>
        <v>0</v>
      </c>
      <c r="H746" s="1">
        <f>IF(SUMPRODUCT(--ISNUMBER(SEARCH({"LEGALIZE","LEGISLATION","TRIAL"},C746)))&gt;0,1,0)</f>
        <v>0</v>
      </c>
      <c r="I746" s="1">
        <f>IF(SUMPRODUCT(--ISNUMBER(SEARCH({"LEADER"},C746)))&gt;0,1,0)</f>
        <v>0</v>
      </c>
      <c r="J746" t="str">
        <f t="shared" si="44"/>
        <v>2017</v>
      </c>
      <c r="K746" t="str">
        <f t="shared" si="45"/>
        <v>03</v>
      </c>
      <c r="L746" t="str">
        <f t="shared" si="46"/>
        <v>31</v>
      </c>
      <c r="M746" s="2">
        <f t="shared" si="47"/>
        <v>42825.822916666664</v>
      </c>
      <c r="N746" s="1">
        <f>IF(SUMPRODUCT(--ISNUMBER(SEARCH({"nasdaq.com","bloomberg.com","wsj.com","seekingalpha.com","valuewalk.com","reuters.com","forbes.com","marketwatch.com","investopedia.com","businessinsider.com","analystratings.com"},B746)))&gt;0,1,0)</f>
        <v>0</v>
      </c>
      <c r="O746" t="s">
        <v>1302</v>
      </c>
    </row>
    <row r="747" spans="1:15" x14ac:dyDescent="0.35">
      <c r="A747">
        <v>3.9440203562341001</v>
      </c>
      <c r="B747" t="s">
        <v>568</v>
      </c>
      <c r="C747" t="s">
        <v>569</v>
      </c>
      <c r="D747">
        <v>20170403230000</v>
      </c>
      <c r="E747" s="1">
        <f>IF(SUMPRODUCT(--ISNUMBER(SEARCH({"ECON_EARNINGSREPORT","ECON_STOCKMARKET"},C747)))&gt;0,1,0)</f>
        <v>1</v>
      </c>
      <c r="F747" s="1">
        <f>IF(SUMPRODUCT(--ISNUMBER(SEARCH({"ENV_"},C747)))&gt;0,1,0)</f>
        <v>0</v>
      </c>
      <c r="G747" s="1">
        <f>IF(SUMPRODUCT(--ISNUMBER(SEARCH({"DISCRIMINATION","HARASSMENT","HATE_SPEECH","GENDER_VIOLENCE"},C747)))&gt;0,1,0)</f>
        <v>0</v>
      </c>
      <c r="H747" s="1">
        <f>IF(SUMPRODUCT(--ISNUMBER(SEARCH({"LEGALIZE","LEGISLATION","TRIAL"},C747)))&gt;0,1,0)</f>
        <v>0</v>
      </c>
      <c r="I747" s="1">
        <f>IF(SUMPRODUCT(--ISNUMBER(SEARCH({"LEADER"},C747)))&gt;0,1,0)</f>
        <v>0</v>
      </c>
      <c r="J747" t="str">
        <f t="shared" si="44"/>
        <v>2017</v>
      </c>
      <c r="K747" t="str">
        <f t="shared" si="45"/>
        <v>04</v>
      </c>
      <c r="L747" t="str">
        <f t="shared" si="46"/>
        <v>03</v>
      </c>
      <c r="M747" s="2">
        <f t="shared" si="47"/>
        <v>42828.958333333336</v>
      </c>
      <c r="N747" s="1">
        <f>IF(SUMPRODUCT(--ISNUMBER(SEARCH({"nasdaq.com","bloomberg.com","wsj.com","seekingalpha.com","valuewalk.com","reuters.com","forbes.com","marketwatch.com","investopedia.com","businessinsider.com","analystratings.com"},B747)))&gt;0,1,0)</f>
        <v>0</v>
      </c>
      <c r="O747" t="s">
        <v>1302</v>
      </c>
    </row>
    <row r="748" spans="1:15" x14ac:dyDescent="0.35">
      <c r="A748">
        <v>2.6936026936026898</v>
      </c>
      <c r="B748" t="s">
        <v>28</v>
      </c>
      <c r="C748" t="s">
        <v>215</v>
      </c>
      <c r="D748">
        <v>20170403221500</v>
      </c>
      <c r="E748" s="1">
        <f>IF(SUMPRODUCT(--ISNUMBER(SEARCH({"ECON_EARNINGSREPORT","ECON_STOCKMARKET"},C748)))&gt;0,1,0)</f>
        <v>1</v>
      </c>
      <c r="F748" s="1">
        <f>IF(SUMPRODUCT(--ISNUMBER(SEARCH({"ENV_"},C748)))&gt;0,1,0)</f>
        <v>0</v>
      </c>
      <c r="G748" s="1">
        <f>IF(SUMPRODUCT(--ISNUMBER(SEARCH({"DISCRIMINATION","HARASSMENT","HATE_SPEECH","GENDER_VIOLENCE"},C748)))&gt;0,1,0)</f>
        <v>0</v>
      </c>
      <c r="H748" s="1">
        <f>IF(SUMPRODUCT(--ISNUMBER(SEARCH({"LEGALIZE","LEGISLATION","TRIAL"},C748)))&gt;0,1,0)</f>
        <v>0</v>
      </c>
      <c r="I748" s="1">
        <f>IF(SUMPRODUCT(--ISNUMBER(SEARCH({"LEADER"},C748)))&gt;0,1,0)</f>
        <v>0</v>
      </c>
      <c r="J748" t="str">
        <f t="shared" si="44"/>
        <v>2017</v>
      </c>
      <c r="K748" t="str">
        <f t="shared" si="45"/>
        <v>04</v>
      </c>
      <c r="L748" t="str">
        <f t="shared" si="46"/>
        <v>03</v>
      </c>
      <c r="M748" s="2">
        <f t="shared" si="47"/>
        <v>42828.927083333336</v>
      </c>
      <c r="N748" s="1">
        <f>IF(SUMPRODUCT(--ISNUMBER(SEARCH({"nasdaq.com","bloomberg.com","wsj.com","seekingalpha.com","valuewalk.com","reuters.com","forbes.com","marketwatch.com","investopedia.com","businessinsider.com","analystratings.com"},B748)))&gt;0,1,0)</f>
        <v>0</v>
      </c>
      <c r="O748" t="s">
        <v>1302</v>
      </c>
    </row>
    <row r="749" spans="1:15" x14ac:dyDescent="0.35">
      <c r="A749">
        <v>2.6859504132231402</v>
      </c>
      <c r="B749" t="s">
        <v>21</v>
      </c>
      <c r="D749">
        <v>20170327214500</v>
      </c>
      <c r="E749" s="1">
        <f>IF(SUMPRODUCT(--ISNUMBER(SEARCH({"ECON_EARNINGSREPORT","ECON_STOCKMARKET"},C749)))&gt;0,1,0)</f>
        <v>0</v>
      </c>
      <c r="F749" s="1">
        <f>IF(SUMPRODUCT(--ISNUMBER(SEARCH({"ENV_"},C749)))&gt;0,1,0)</f>
        <v>0</v>
      </c>
      <c r="G749" s="1">
        <f>IF(SUMPRODUCT(--ISNUMBER(SEARCH({"DISCRIMINATION","HARASSMENT","HATE_SPEECH","GENDER_VIOLENCE"},C749)))&gt;0,1,0)</f>
        <v>0</v>
      </c>
      <c r="H749" s="1">
        <f>IF(SUMPRODUCT(--ISNUMBER(SEARCH({"LEGALIZE","LEGISLATION","TRIAL"},C749)))&gt;0,1,0)</f>
        <v>0</v>
      </c>
      <c r="I749" s="1">
        <f>IF(SUMPRODUCT(--ISNUMBER(SEARCH({"LEADER"},C749)))&gt;0,1,0)</f>
        <v>0</v>
      </c>
      <c r="J749" t="str">
        <f t="shared" si="44"/>
        <v>2017</v>
      </c>
      <c r="K749" t="str">
        <f t="shared" si="45"/>
        <v>03</v>
      </c>
      <c r="L749" t="str">
        <f t="shared" si="46"/>
        <v>27</v>
      </c>
      <c r="M749" s="2">
        <f t="shared" si="47"/>
        <v>42821.90625</v>
      </c>
      <c r="N749" s="1">
        <f>IF(SUMPRODUCT(--ISNUMBER(SEARCH({"nasdaq.com","bloomberg.com","wsj.com","seekingalpha.com","valuewalk.com","reuters.com","forbes.com","marketwatch.com","investopedia.com","businessinsider.com","analystratings.com"},B749)))&gt;0,1,0)</f>
        <v>0</v>
      </c>
      <c r="O749" t="s">
        <v>1302</v>
      </c>
    </row>
    <row r="750" spans="1:15" x14ac:dyDescent="0.35">
      <c r="A750">
        <v>2.3227383863080702</v>
      </c>
      <c r="B750" t="s">
        <v>570</v>
      </c>
      <c r="C750" t="s">
        <v>571</v>
      </c>
      <c r="D750">
        <v>20170403214500</v>
      </c>
      <c r="E750" s="1">
        <f>IF(SUMPRODUCT(--ISNUMBER(SEARCH({"ECON_EARNINGSREPORT","ECON_STOCKMARKET"},C750)))&gt;0,1,0)</f>
        <v>1</v>
      </c>
      <c r="F750" s="1">
        <f>IF(SUMPRODUCT(--ISNUMBER(SEARCH({"ENV_"},C750)))&gt;0,1,0)</f>
        <v>0</v>
      </c>
      <c r="G750" s="1">
        <f>IF(SUMPRODUCT(--ISNUMBER(SEARCH({"DISCRIMINATION","HARASSMENT","HATE_SPEECH","GENDER_VIOLENCE"},C750)))&gt;0,1,0)</f>
        <v>0</v>
      </c>
      <c r="H750" s="1">
        <f>IF(SUMPRODUCT(--ISNUMBER(SEARCH({"LEGALIZE","LEGISLATION","TRIAL"},C750)))&gt;0,1,0)</f>
        <v>0</v>
      </c>
      <c r="I750" s="1">
        <f>IF(SUMPRODUCT(--ISNUMBER(SEARCH({"LEADER"},C750)))&gt;0,1,0)</f>
        <v>0</v>
      </c>
      <c r="J750" t="str">
        <f t="shared" si="44"/>
        <v>2017</v>
      </c>
      <c r="K750" t="str">
        <f t="shared" si="45"/>
        <v>04</v>
      </c>
      <c r="L750" t="str">
        <f t="shared" si="46"/>
        <v>03</v>
      </c>
      <c r="M750" s="2">
        <f t="shared" si="47"/>
        <v>42828.90625</v>
      </c>
      <c r="N750" s="1">
        <f>IF(SUMPRODUCT(--ISNUMBER(SEARCH({"nasdaq.com","bloomberg.com","wsj.com","seekingalpha.com","valuewalk.com","reuters.com","forbes.com","marketwatch.com","investopedia.com","businessinsider.com","analystratings.com"},B750)))&gt;0,1,0)</f>
        <v>0</v>
      </c>
      <c r="O750" t="s">
        <v>1302</v>
      </c>
    </row>
    <row r="751" spans="1:15" x14ac:dyDescent="0.35">
      <c r="A751">
        <v>1.7426273458445001</v>
      </c>
      <c r="B751" t="s">
        <v>56</v>
      </c>
      <c r="D751">
        <v>20170403141500</v>
      </c>
      <c r="E751" s="1">
        <f>IF(SUMPRODUCT(--ISNUMBER(SEARCH({"ECON_EARNINGSREPORT","ECON_STOCKMARKET"},C751)))&gt;0,1,0)</f>
        <v>0</v>
      </c>
      <c r="F751" s="1">
        <f>IF(SUMPRODUCT(--ISNUMBER(SEARCH({"ENV_"},C751)))&gt;0,1,0)</f>
        <v>0</v>
      </c>
      <c r="G751" s="1">
        <f>IF(SUMPRODUCT(--ISNUMBER(SEARCH({"DISCRIMINATION","HARASSMENT","HATE_SPEECH","GENDER_VIOLENCE"},C751)))&gt;0,1,0)</f>
        <v>0</v>
      </c>
      <c r="H751" s="1">
        <f>IF(SUMPRODUCT(--ISNUMBER(SEARCH({"LEGALIZE","LEGISLATION","TRIAL"},C751)))&gt;0,1,0)</f>
        <v>0</v>
      </c>
      <c r="I751" s="1">
        <f>IF(SUMPRODUCT(--ISNUMBER(SEARCH({"LEADER"},C751)))&gt;0,1,0)</f>
        <v>0</v>
      </c>
      <c r="J751" t="str">
        <f t="shared" si="44"/>
        <v>2017</v>
      </c>
      <c r="K751" t="str">
        <f t="shared" si="45"/>
        <v>04</v>
      </c>
      <c r="L751" t="str">
        <f t="shared" si="46"/>
        <v>03</v>
      </c>
      <c r="M751" s="2">
        <f t="shared" si="47"/>
        <v>42828.59375</v>
      </c>
      <c r="N751" s="1">
        <f>IF(SUMPRODUCT(--ISNUMBER(SEARCH({"nasdaq.com","bloomberg.com","wsj.com","seekingalpha.com","valuewalk.com","reuters.com","forbes.com","marketwatch.com","investopedia.com","businessinsider.com","analystratings.com"},B751)))&gt;0,1,0)</f>
        <v>0</v>
      </c>
      <c r="O751" t="s">
        <v>1302</v>
      </c>
    </row>
    <row r="752" spans="1:15" x14ac:dyDescent="0.35">
      <c r="A752">
        <v>-0.22050716648291099</v>
      </c>
      <c r="B752" t="s">
        <v>12</v>
      </c>
      <c r="D752">
        <v>20170406171500</v>
      </c>
      <c r="E752" s="1">
        <f>IF(SUMPRODUCT(--ISNUMBER(SEARCH({"ECON_EARNINGSREPORT","ECON_STOCKMARKET"},C752)))&gt;0,1,0)</f>
        <v>0</v>
      </c>
      <c r="F752" s="1">
        <f>IF(SUMPRODUCT(--ISNUMBER(SEARCH({"ENV_"},C752)))&gt;0,1,0)</f>
        <v>0</v>
      </c>
      <c r="G752" s="1">
        <f>IF(SUMPRODUCT(--ISNUMBER(SEARCH({"DISCRIMINATION","HARASSMENT","HATE_SPEECH","GENDER_VIOLENCE"},C752)))&gt;0,1,0)</f>
        <v>0</v>
      </c>
      <c r="H752" s="1">
        <f>IF(SUMPRODUCT(--ISNUMBER(SEARCH({"LEGALIZE","LEGISLATION","TRIAL"},C752)))&gt;0,1,0)</f>
        <v>0</v>
      </c>
      <c r="I752" s="1">
        <f>IF(SUMPRODUCT(--ISNUMBER(SEARCH({"LEADER"},C752)))&gt;0,1,0)</f>
        <v>0</v>
      </c>
      <c r="J752" t="str">
        <f t="shared" si="44"/>
        <v>2017</v>
      </c>
      <c r="K752" t="str">
        <f t="shared" si="45"/>
        <v>04</v>
      </c>
      <c r="L752" t="str">
        <f t="shared" si="46"/>
        <v>06</v>
      </c>
      <c r="M752" s="2">
        <f t="shared" si="47"/>
        <v>42831.71875</v>
      </c>
      <c r="N752" s="1">
        <f>IF(SUMPRODUCT(--ISNUMBER(SEARCH({"nasdaq.com","bloomberg.com","wsj.com","seekingalpha.com","valuewalk.com","reuters.com","forbes.com","marketwatch.com","investopedia.com","businessinsider.com","analystratings.com"},B752)))&gt;0,1,0)</f>
        <v>1</v>
      </c>
      <c r="O752" t="s">
        <v>1302</v>
      </c>
    </row>
    <row r="753" spans="1:15" x14ac:dyDescent="0.35">
      <c r="A753">
        <v>0.66815144766147005</v>
      </c>
      <c r="B753" t="s">
        <v>92</v>
      </c>
      <c r="C753" t="s">
        <v>572</v>
      </c>
      <c r="D753">
        <v>20170406201500</v>
      </c>
      <c r="E753" s="1">
        <f>IF(SUMPRODUCT(--ISNUMBER(SEARCH({"ECON_EARNINGSREPORT","ECON_STOCKMARKET"},C753)))&gt;0,1,0)</f>
        <v>1</v>
      </c>
      <c r="F753" s="1">
        <f>IF(SUMPRODUCT(--ISNUMBER(SEARCH({"ENV_"},C753)))&gt;0,1,0)</f>
        <v>0</v>
      </c>
      <c r="G753" s="1">
        <f>IF(SUMPRODUCT(--ISNUMBER(SEARCH({"DISCRIMINATION","HARASSMENT","HATE_SPEECH","GENDER_VIOLENCE"},C753)))&gt;0,1,0)</f>
        <v>0</v>
      </c>
      <c r="H753" s="1">
        <f>IF(SUMPRODUCT(--ISNUMBER(SEARCH({"LEGALIZE","LEGISLATION","TRIAL"},C753)))&gt;0,1,0)</f>
        <v>0</v>
      </c>
      <c r="I753" s="1">
        <f>IF(SUMPRODUCT(--ISNUMBER(SEARCH({"LEADER"},C753)))&gt;0,1,0)</f>
        <v>0</v>
      </c>
      <c r="J753" t="str">
        <f t="shared" si="44"/>
        <v>2017</v>
      </c>
      <c r="K753" t="str">
        <f t="shared" si="45"/>
        <v>04</v>
      </c>
      <c r="L753" t="str">
        <f t="shared" si="46"/>
        <v>06</v>
      </c>
      <c r="M753" s="2">
        <f t="shared" si="47"/>
        <v>42831.84375</v>
      </c>
      <c r="N753" s="1">
        <f>IF(SUMPRODUCT(--ISNUMBER(SEARCH({"nasdaq.com","bloomberg.com","wsj.com","seekingalpha.com","valuewalk.com","reuters.com","forbes.com","marketwatch.com","investopedia.com","businessinsider.com","analystratings.com"},B753)))&gt;0,1,0)</f>
        <v>0</v>
      </c>
      <c r="O753" t="s">
        <v>1302</v>
      </c>
    </row>
    <row r="754" spans="1:15" x14ac:dyDescent="0.35">
      <c r="A754">
        <v>0.95419847328244201</v>
      </c>
      <c r="B754" t="s">
        <v>56</v>
      </c>
      <c r="C754" t="s">
        <v>573</v>
      </c>
      <c r="D754">
        <v>20170406201500</v>
      </c>
      <c r="E754" s="1">
        <f>IF(SUMPRODUCT(--ISNUMBER(SEARCH({"ECON_EARNINGSREPORT","ECON_STOCKMARKET"},C754)))&gt;0,1,0)</f>
        <v>1</v>
      </c>
      <c r="F754" s="1">
        <f>IF(SUMPRODUCT(--ISNUMBER(SEARCH({"ENV_"},C754)))&gt;0,1,0)</f>
        <v>0</v>
      </c>
      <c r="G754" s="1">
        <f>IF(SUMPRODUCT(--ISNUMBER(SEARCH({"DISCRIMINATION","HARASSMENT","HATE_SPEECH","GENDER_VIOLENCE"},C754)))&gt;0,1,0)</f>
        <v>0</v>
      </c>
      <c r="H754" s="1">
        <f>IF(SUMPRODUCT(--ISNUMBER(SEARCH({"LEGALIZE","LEGISLATION","TRIAL"},C754)))&gt;0,1,0)</f>
        <v>0</v>
      </c>
      <c r="I754" s="1">
        <f>IF(SUMPRODUCT(--ISNUMBER(SEARCH({"LEADER"},C754)))&gt;0,1,0)</f>
        <v>0</v>
      </c>
      <c r="J754" t="str">
        <f t="shared" si="44"/>
        <v>2017</v>
      </c>
      <c r="K754" t="str">
        <f t="shared" si="45"/>
        <v>04</v>
      </c>
      <c r="L754" t="str">
        <f t="shared" si="46"/>
        <v>06</v>
      </c>
      <c r="M754" s="2">
        <f t="shared" si="47"/>
        <v>42831.84375</v>
      </c>
      <c r="N754" s="1">
        <f>IF(SUMPRODUCT(--ISNUMBER(SEARCH({"nasdaq.com","bloomberg.com","wsj.com","seekingalpha.com","valuewalk.com","reuters.com","forbes.com","marketwatch.com","investopedia.com","businessinsider.com","analystratings.com"},B754)))&gt;0,1,0)</f>
        <v>0</v>
      </c>
      <c r="O754" t="s">
        <v>1302</v>
      </c>
    </row>
    <row r="755" spans="1:15" x14ac:dyDescent="0.35">
      <c r="A755">
        <v>1.0899182561307901</v>
      </c>
      <c r="B755" t="s">
        <v>32</v>
      </c>
      <c r="C755" t="s">
        <v>574</v>
      </c>
      <c r="D755">
        <v>20170404103000</v>
      </c>
      <c r="E755" s="1">
        <f>IF(SUMPRODUCT(--ISNUMBER(SEARCH({"ECON_EARNINGSREPORT","ECON_STOCKMARKET"},C755)))&gt;0,1,0)</f>
        <v>1</v>
      </c>
      <c r="F755" s="1">
        <f>IF(SUMPRODUCT(--ISNUMBER(SEARCH({"ENV_"},C755)))&gt;0,1,0)</f>
        <v>0</v>
      </c>
      <c r="G755" s="1">
        <f>IF(SUMPRODUCT(--ISNUMBER(SEARCH({"DISCRIMINATION","HARASSMENT","HATE_SPEECH","GENDER_VIOLENCE"},C755)))&gt;0,1,0)</f>
        <v>0</v>
      </c>
      <c r="H755" s="1">
        <f>IF(SUMPRODUCT(--ISNUMBER(SEARCH({"LEGALIZE","LEGISLATION","TRIAL"},C755)))&gt;0,1,0)</f>
        <v>0</v>
      </c>
      <c r="I755" s="1">
        <f>IF(SUMPRODUCT(--ISNUMBER(SEARCH({"LEADER"},C755)))&gt;0,1,0)</f>
        <v>1</v>
      </c>
      <c r="J755" t="str">
        <f t="shared" si="44"/>
        <v>2017</v>
      </c>
      <c r="K755" t="str">
        <f t="shared" si="45"/>
        <v>04</v>
      </c>
      <c r="L755" t="str">
        <f t="shared" si="46"/>
        <v>04</v>
      </c>
      <c r="M755" s="2">
        <f t="shared" si="47"/>
        <v>42829.4375</v>
      </c>
      <c r="N755" s="1">
        <f>IF(SUMPRODUCT(--ISNUMBER(SEARCH({"nasdaq.com","bloomberg.com","wsj.com","seekingalpha.com","valuewalk.com","reuters.com","forbes.com","marketwatch.com","investopedia.com","businessinsider.com","analystratings.com"},B755)))&gt;0,1,0)</f>
        <v>0</v>
      </c>
      <c r="O755" t="s">
        <v>1302</v>
      </c>
    </row>
    <row r="756" spans="1:15" x14ac:dyDescent="0.35">
      <c r="A756">
        <v>0.59101654846335705</v>
      </c>
      <c r="B756" t="s">
        <v>4</v>
      </c>
      <c r="C756" t="s">
        <v>575</v>
      </c>
      <c r="D756">
        <v>20170406183000</v>
      </c>
      <c r="E756" s="1">
        <f>IF(SUMPRODUCT(--ISNUMBER(SEARCH({"ECON_EARNINGSREPORT","ECON_STOCKMARKET"},C756)))&gt;0,1,0)</f>
        <v>1</v>
      </c>
      <c r="F756" s="1">
        <f>IF(SUMPRODUCT(--ISNUMBER(SEARCH({"ENV_"},C756)))&gt;0,1,0)</f>
        <v>0</v>
      </c>
      <c r="G756" s="1">
        <f>IF(SUMPRODUCT(--ISNUMBER(SEARCH({"DISCRIMINATION","HARASSMENT","HATE_SPEECH","GENDER_VIOLENCE"},C756)))&gt;0,1,0)</f>
        <v>0</v>
      </c>
      <c r="H756" s="1">
        <f>IF(SUMPRODUCT(--ISNUMBER(SEARCH({"LEGALIZE","LEGISLATION","TRIAL"},C756)))&gt;0,1,0)</f>
        <v>0</v>
      </c>
      <c r="I756" s="1">
        <f>IF(SUMPRODUCT(--ISNUMBER(SEARCH({"LEADER"},C756)))&gt;0,1,0)</f>
        <v>0</v>
      </c>
      <c r="J756" t="str">
        <f t="shared" si="44"/>
        <v>2017</v>
      </c>
      <c r="K756" t="str">
        <f t="shared" si="45"/>
        <v>04</v>
      </c>
      <c r="L756" t="str">
        <f t="shared" si="46"/>
        <v>06</v>
      </c>
      <c r="M756" s="2">
        <f t="shared" si="47"/>
        <v>42831.770833333336</v>
      </c>
      <c r="N756" s="1">
        <f>IF(SUMPRODUCT(--ISNUMBER(SEARCH({"nasdaq.com","bloomberg.com","wsj.com","seekingalpha.com","valuewalk.com","reuters.com","forbes.com","marketwatch.com","investopedia.com","businessinsider.com","analystratings.com"},B756)))&gt;0,1,0)</f>
        <v>0</v>
      </c>
      <c r="O756" t="s">
        <v>1302</v>
      </c>
    </row>
    <row r="757" spans="1:15" x14ac:dyDescent="0.35">
      <c r="A757">
        <v>0.83333333333333304</v>
      </c>
      <c r="B757" t="s">
        <v>12</v>
      </c>
      <c r="C757" t="s">
        <v>576</v>
      </c>
      <c r="D757">
        <v>20170406173000</v>
      </c>
      <c r="E757" s="1">
        <f>IF(SUMPRODUCT(--ISNUMBER(SEARCH({"ECON_EARNINGSREPORT","ECON_STOCKMARKET"},C757)))&gt;0,1,0)</f>
        <v>0</v>
      </c>
      <c r="F757" s="1">
        <f>IF(SUMPRODUCT(--ISNUMBER(SEARCH({"ENV_"},C757)))&gt;0,1,0)</f>
        <v>0</v>
      </c>
      <c r="G757" s="1">
        <f>IF(SUMPRODUCT(--ISNUMBER(SEARCH({"DISCRIMINATION","HARASSMENT","HATE_SPEECH","GENDER_VIOLENCE"},C757)))&gt;0,1,0)</f>
        <v>0</v>
      </c>
      <c r="H757" s="1">
        <f>IF(SUMPRODUCT(--ISNUMBER(SEARCH({"LEGALIZE","LEGISLATION","TRIAL"},C757)))&gt;0,1,0)</f>
        <v>0</v>
      </c>
      <c r="I757" s="1">
        <f>IF(SUMPRODUCT(--ISNUMBER(SEARCH({"LEADER"},C757)))&gt;0,1,0)</f>
        <v>0</v>
      </c>
      <c r="J757" t="str">
        <f t="shared" si="44"/>
        <v>2017</v>
      </c>
      <c r="K757" t="str">
        <f t="shared" si="45"/>
        <v>04</v>
      </c>
      <c r="L757" t="str">
        <f t="shared" si="46"/>
        <v>06</v>
      </c>
      <c r="M757" s="2">
        <f t="shared" si="47"/>
        <v>42831.729166666664</v>
      </c>
      <c r="N757" s="1">
        <f>IF(SUMPRODUCT(--ISNUMBER(SEARCH({"nasdaq.com","bloomberg.com","wsj.com","seekingalpha.com","valuewalk.com","reuters.com","forbes.com","marketwatch.com","investopedia.com","businessinsider.com","analystratings.com"},B757)))&gt;0,1,0)</f>
        <v>1</v>
      </c>
      <c r="O757" t="s">
        <v>1302</v>
      </c>
    </row>
    <row r="758" spans="1:15" x14ac:dyDescent="0.35">
      <c r="A758">
        <v>-2.1253985122210399</v>
      </c>
      <c r="B758" t="s">
        <v>56</v>
      </c>
      <c r="C758" t="s">
        <v>150</v>
      </c>
      <c r="D758">
        <v>20170404133000</v>
      </c>
      <c r="E758" s="1">
        <f>IF(SUMPRODUCT(--ISNUMBER(SEARCH({"ECON_EARNINGSREPORT","ECON_STOCKMARKET"},C758)))&gt;0,1,0)</f>
        <v>0</v>
      </c>
      <c r="F758" s="1">
        <f>IF(SUMPRODUCT(--ISNUMBER(SEARCH({"ENV_"},C758)))&gt;0,1,0)</f>
        <v>0</v>
      </c>
      <c r="G758" s="1">
        <f>IF(SUMPRODUCT(--ISNUMBER(SEARCH({"DISCRIMINATION","HARASSMENT","HATE_SPEECH","GENDER_VIOLENCE"},C758)))&gt;0,1,0)</f>
        <v>0</v>
      </c>
      <c r="H758" s="1">
        <f>IF(SUMPRODUCT(--ISNUMBER(SEARCH({"LEGALIZE","LEGISLATION","TRIAL"},C758)))&gt;0,1,0)</f>
        <v>0</v>
      </c>
      <c r="I758" s="1">
        <f>IF(SUMPRODUCT(--ISNUMBER(SEARCH({"LEADER"},C758)))&gt;0,1,0)</f>
        <v>1</v>
      </c>
      <c r="J758" t="str">
        <f t="shared" si="44"/>
        <v>2017</v>
      </c>
      <c r="K758" t="str">
        <f t="shared" si="45"/>
        <v>04</v>
      </c>
      <c r="L758" t="str">
        <f t="shared" si="46"/>
        <v>04</v>
      </c>
      <c r="M758" s="2">
        <f t="shared" si="47"/>
        <v>42829.5625</v>
      </c>
      <c r="N758" s="1">
        <f>IF(SUMPRODUCT(--ISNUMBER(SEARCH({"nasdaq.com","bloomberg.com","wsj.com","seekingalpha.com","valuewalk.com","reuters.com","forbes.com","marketwatch.com","investopedia.com","businessinsider.com","analystratings.com"},B758)))&gt;0,1,0)</f>
        <v>0</v>
      </c>
      <c r="O758" t="s">
        <v>1302</v>
      </c>
    </row>
    <row r="759" spans="1:15" x14ac:dyDescent="0.35">
      <c r="A759">
        <v>-0.23014959723820499</v>
      </c>
      <c r="B759" t="s">
        <v>92</v>
      </c>
      <c r="C759" t="s">
        <v>577</v>
      </c>
      <c r="D759">
        <v>20170406204500</v>
      </c>
      <c r="E759" s="1">
        <f>IF(SUMPRODUCT(--ISNUMBER(SEARCH({"ECON_EARNINGSREPORT","ECON_STOCKMARKET"},C759)))&gt;0,1,0)</f>
        <v>1</v>
      </c>
      <c r="F759" s="1">
        <f>IF(SUMPRODUCT(--ISNUMBER(SEARCH({"ENV_"},C759)))&gt;0,1,0)</f>
        <v>0</v>
      </c>
      <c r="G759" s="1">
        <f>IF(SUMPRODUCT(--ISNUMBER(SEARCH({"DISCRIMINATION","HARASSMENT","HATE_SPEECH","GENDER_VIOLENCE"},C759)))&gt;0,1,0)</f>
        <v>0</v>
      </c>
      <c r="H759" s="1">
        <f>IF(SUMPRODUCT(--ISNUMBER(SEARCH({"LEGALIZE","LEGISLATION","TRIAL"},C759)))&gt;0,1,0)</f>
        <v>0</v>
      </c>
      <c r="I759" s="1">
        <f>IF(SUMPRODUCT(--ISNUMBER(SEARCH({"LEADER"},C759)))&gt;0,1,0)</f>
        <v>0</v>
      </c>
      <c r="J759" t="str">
        <f t="shared" si="44"/>
        <v>2017</v>
      </c>
      <c r="K759" t="str">
        <f t="shared" si="45"/>
        <v>04</v>
      </c>
      <c r="L759" t="str">
        <f t="shared" si="46"/>
        <v>06</v>
      </c>
      <c r="M759" s="2">
        <f t="shared" si="47"/>
        <v>42831.864583333336</v>
      </c>
      <c r="N759" s="1">
        <f>IF(SUMPRODUCT(--ISNUMBER(SEARCH({"nasdaq.com","bloomberg.com","wsj.com","seekingalpha.com","valuewalk.com","reuters.com","forbes.com","marketwatch.com","investopedia.com","businessinsider.com","analystratings.com"},B759)))&gt;0,1,0)</f>
        <v>0</v>
      </c>
      <c r="O759" t="s">
        <v>1302</v>
      </c>
    </row>
    <row r="760" spans="1:15" x14ac:dyDescent="0.35">
      <c r="A760">
        <v>1.3496932515337401</v>
      </c>
      <c r="B760" t="s">
        <v>56</v>
      </c>
      <c r="C760" t="s">
        <v>578</v>
      </c>
      <c r="D760">
        <v>20170406151500</v>
      </c>
      <c r="E760" s="1">
        <f>IF(SUMPRODUCT(--ISNUMBER(SEARCH({"ECON_EARNINGSREPORT","ECON_STOCKMARKET"},C760)))&gt;0,1,0)</f>
        <v>1</v>
      </c>
      <c r="F760" s="1">
        <f>IF(SUMPRODUCT(--ISNUMBER(SEARCH({"ENV_"},C760)))&gt;0,1,0)</f>
        <v>0</v>
      </c>
      <c r="G760" s="1">
        <f>IF(SUMPRODUCT(--ISNUMBER(SEARCH({"DISCRIMINATION","HARASSMENT","HATE_SPEECH","GENDER_VIOLENCE"},C760)))&gt;0,1,0)</f>
        <v>0</v>
      </c>
      <c r="H760" s="1">
        <f>IF(SUMPRODUCT(--ISNUMBER(SEARCH({"LEGALIZE","LEGISLATION","TRIAL"},C760)))&gt;0,1,0)</f>
        <v>0</v>
      </c>
      <c r="I760" s="1">
        <f>IF(SUMPRODUCT(--ISNUMBER(SEARCH({"LEADER"},C760)))&gt;0,1,0)</f>
        <v>0</v>
      </c>
      <c r="J760" t="str">
        <f t="shared" si="44"/>
        <v>2017</v>
      </c>
      <c r="K760" t="str">
        <f t="shared" si="45"/>
        <v>04</v>
      </c>
      <c r="L760" t="str">
        <f t="shared" si="46"/>
        <v>06</v>
      </c>
      <c r="M760" s="2">
        <f t="shared" si="47"/>
        <v>42831.635416666664</v>
      </c>
      <c r="N760" s="1">
        <f>IF(SUMPRODUCT(--ISNUMBER(SEARCH({"nasdaq.com","bloomberg.com","wsj.com","seekingalpha.com","valuewalk.com","reuters.com","forbes.com","marketwatch.com","investopedia.com","businessinsider.com","analystratings.com"},B760)))&gt;0,1,0)</f>
        <v>0</v>
      </c>
      <c r="O760" t="s">
        <v>1302</v>
      </c>
    </row>
    <row r="761" spans="1:15" x14ac:dyDescent="0.35">
      <c r="A761">
        <v>-1.4925373134328399</v>
      </c>
      <c r="B761" t="s">
        <v>92</v>
      </c>
      <c r="C761" t="s">
        <v>579</v>
      </c>
      <c r="D761">
        <v>20170407014500</v>
      </c>
      <c r="E761" s="1">
        <f>IF(SUMPRODUCT(--ISNUMBER(SEARCH({"ECON_EARNINGSREPORT","ECON_STOCKMARKET"},C761)))&gt;0,1,0)</f>
        <v>1</v>
      </c>
      <c r="F761" s="1">
        <f>IF(SUMPRODUCT(--ISNUMBER(SEARCH({"ENV_"},C761)))&gt;0,1,0)</f>
        <v>0</v>
      </c>
      <c r="G761" s="1">
        <f>IF(SUMPRODUCT(--ISNUMBER(SEARCH({"DISCRIMINATION","HARASSMENT","HATE_SPEECH","GENDER_VIOLENCE"},C761)))&gt;0,1,0)</f>
        <v>0</v>
      </c>
      <c r="H761" s="1">
        <f>IF(SUMPRODUCT(--ISNUMBER(SEARCH({"LEGALIZE","LEGISLATION","TRIAL"},C761)))&gt;0,1,0)</f>
        <v>0</v>
      </c>
      <c r="I761" s="1">
        <f>IF(SUMPRODUCT(--ISNUMBER(SEARCH({"LEADER"},C761)))&gt;0,1,0)</f>
        <v>0</v>
      </c>
      <c r="J761" t="str">
        <f t="shared" si="44"/>
        <v>2017</v>
      </c>
      <c r="K761" t="str">
        <f t="shared" si="45"/>
        <v>04</v>
      </c>
      <c r="L761" t="str">
        <f t="shared" si="46"/>
        <v>07</v>
      </c>
      <c r="M761" s="2">
        <f t="shared" si="47"/>
        <v>42832.072916666664</v>
      </c>
      <c r="N761" s="1">
        <f>IF(SUMPRODUCT(--ISNUMBER(SEARCH({"nasdaq.com","bloomberg.com","wsj.com","seekingalpha.com","valuewalk.com","reuters.com","forbes.com","marketwatch.com","investopedia.com","businessinsider.com","analystratings.com"},B761)))&gt;0,1,0)</f>
        <v>0</v>
      </c>
      <c r="O761" t="s">
        <v>1302</v>
      </c>
    </row>
    <row r="762" spans="1:15" x14ac:dyDescent="0.35">
      <c r="A762">
        <v>-0.51194539249146698</v>
      </c>
      <c r="B762" t="s">
        <v>56</v>
      </c>
      <c r="C762" t="s">
        <v>580</v>
      </c>
      <c r="D762">
        <v>20170407010000</v>
      </c>
      <c r="E762" s="1">
        <f>IF(SUMPRODUCT(--ISNUMBER(SEARCH({"ECON_EARNINGSREPORT","ECON_STOCKMARKET"},C762)))&gt;0,1,0)</f>
        <v>1</v>
      </c>
      <c r="F762" s="1">
        <f>IF(SUMPRODUCT(--ISNUMBER(SEARCH({"ENV_"},C762)))&gt;0,1,0)</f>
        <v>0</v>
      </c>
      <c r="G762" s="1">
        <f>IF(SUMPRODUCT(--ISNUMBER(SEARCH({"DISCRIMINATION","HARASSMENT","HATE_SPEECH","GENDER_VIOLENCE"},C762)))&gt;0,1,0)</f>
        <v>0</v>
      </c>
      <c r="H762" s="1">
        <f>IF(SUMPRODUCT(--ISNUMBER(SEARCH({"LEGALIZE","LEGISLATION","TRIAL"},C762)))&gt;0,1,0)</f>
        <v>0</v>
      </c>
      <c r="I762" s="1">
        <f>IF(SUMPRODUCT(--ISNUMBER(SEARCH({"LEADER"},C762)))&gt;0,1,0)</f>
        <v>1</v>
      </c>
      <c r="J762" t="str">
        <f t="shared" si="44"/>
        <v>2017</v>
      </c>
      <c r="K762" t="str">
        <f t="shared" si="45"/>
        <v>04</v>
      </c>
      <c r="L762" t="str">
        <f t="shared" si="46"/>
        <v>07</v>
      </c>
      <c r="M762" s="2">
        <f t="shared" si="47"/>
        <v>42832.041666666664</v>
      </c>
      <c r="N762" s="1">
        <f>IF(SUMPRODUCT(--ISNUMBER(SEARCH({"nasdaq.com","bloomberg.com","wsj.com","seekingalpha.com","valuewalk.com","reuters.com","forbes.com","marketwatch.com","investopedia.com","businessinsider.com","analystratings.com"},B762)))&gt;0,1,0)</f>
        <v>0</v>
      </c>
      <c r="O762" t="s">
        <v>1302</v>
      </c>
    </row>
    <row r="763" spans="1:15" x14ac:dyDescent="0.35">
      <c r="A763">
        <v>3.0991735537190102</v>
      </c>
      <c r="B763" t="s">
        <v>581</v>
      </c>
      <c r="C763" t="s">
        <v>582</v>
      </c>
      <c r="D763">
        <v>20170409054500</v>
      </c>
      <c r="E763" s="1">
        <f>IF(SUMPRODUCT(--ISNUMBER(SEARCH({"ECON_EARNINGSREPORT","ECON_STOCKMARKET"},C763)))&gt;0,1,0)</f>
        <v>0</v>
      </c>
      <c r="F763" s="1">
        <f>IF(SUMPRODUCT(--ISNUMBER(SEARCH({"ENV_"},C763)))&gt;0,1,0)</f>
        <v>0</v>
      </c>
      <c r="G763" s="1">
        <f>IF(SUMPRODUCT(--ISNUMBER(SEARCH({"DISCRIMINATION","HARASSMENT","HATE_SPEECH","GENDER_VIOLENCE"},C763)))&gt;0,1,0)</f>
        <v>0</v>
      </c>
      <c r="H763" s="1">
        <f>IF(SUMPRODUCT(--ISNUMBER(SEARCH({"LEGALIZE","LEGISLATION","TRIAL"},C763)))&gt;0,1,0)</f>
        <v>0</v>
      </c>
      <c r="I763" s="1">
        <f>IF(SUMPRODUCT(--ISNUMBER(SEARCH({"LEADER"},C763)))&gt;0,1,0)</f>
        <v>1</v>
      </c>
      <c r="J763" t="str">
        <f t="shared" si="44"/>
        <v>2017</v>
      </c>
      <c r="K763" t="str">
        <f t="shared" si="45"/>
        <v>04</v>
      </c>
      <c r="L763" t="str">
        <f t="shared" si="46"/>
        <v>09</v>
      </c>
      <c r="M763" s="2">
        <f t="shared" si="47"/>
        <v>42834.239583333336</v>
      </c>
      <c r="N763" s="1">
        <f>IF(SUMPRODUCT(--ISNUMBER(SEARCH({"nasdaq.com","bloomberg.com","wsj.com","seekingalpha.com","valuewalk.com","reuters.com","forbes.com","marketwatch.com","investopedia.com","businessinsider.com","analystratings.com"},B763)))&gt;0,1,0)</f>
        <v>0</v>
      </c>
      <c r="O763" t="s">
        <v>1302</v>
      </c>
    </row>
    <row r="764" spans="1:15" x14ac:dyDescent="0.35">
      <c r="A764">
        <v>0.879120879120879</v>
      </c>
      <c r="B764" t="s">
        <v>135</v>
      </c>
      <c r="C764" t="s">
        <v>583</v>
      </c>
      <c r="D764">
        <v>20170408141500</v>
      </c>
      <c r="E764" s="1">
        <f>IF(SUMPRODUCT(--ISNUMBER(SEARCH({"ECON_EARNINGSREPORT","ECON_STOCKMARKET"},C764)))&gt;0,1,0)</f>
        <v>1</v>
      </c>
      <c r="F764" s="1">
        <f>IF(SUMPRODUCT(--ISNUMBER(SEARCH({"ENV_"},C764)))&gt;0,1,0)</f>
        <v>0</v>
      </c>
      <c r="G764" s="1">
        <f>IF(SUMPRODUCT(--ISNUMBER(SEARCH({"DISCRIMINATION","HARASSMENT","HATE_SPEECH","GENDER_VIOLENCE"},C764)))&gt;0,1,0)</f>
        <v>0</v>
      </c>
      <c r="H764" s="1">
        <f>IF(SUMPRODUCT(--ISNUMBER(SEARCH({"LEGALIZE","LEGISLATION","TRIAL"},C764)))&gt;0,1,0)</f>
        <v>0</v>
      </c>
      <c r="I764" s="1">
        <f>IF(SUMPRODUCT(--ISNUMBER(SEARCH({"LEADER"},C764)))&gt;0,1,0)</f>
        <v>0</v>
      </c>
      <c r="J764" t="str">
        <f t="shared" si="44"/>
        <v>2017</v>
      </c>
      <c r="K764" t="str">
        <f t="shared" si="45"/>
        <v>04</v>
      </c>
      <c r="L764" t="str">
        <f t="shared" si="46"/>
        <v>08</v>
      </c>
      <c r="M764" s="2">
        <f t="shared" si="47"/>
        <v>42833.59375</v>
      </c>
      <c r="N764" s="1">
        <f>IF(SUMPRODUCT(--ISNUMBER(SEARCH({"nasdaq.com","bloomberg.com","wsj.com","seekingalpha.com","valuewalk.com","reuters.com","forbes.com","marketwatch.com","investopedia.com","businessinsider.com","analystratings.com"},B764)))&gt;0,1,0)</f>
        <v>0</v>
      </c>
      <c r="O764" t="s">
        <v>1302</v>
      </c>
    </row>
    <row r="765" spans="1:15" x14ac:dyDescent="0.35">
      <c r="A765">
        <v>0</v>
      </c>
      <c r="B765" t="s">
        <v>62</v>
      </c>
      <c r="C765" t="s">
        <v>584</v>
      </c>
      <c r="D765">
        <v>20170405140000</v>
      </c>
      <c r="E765" s="1">
        <f>IF(SUMPRODUCT(--ISNUMBER(SEARCH({"ECON_EARNINGSREPORT","ECON_STOCKMARKET"},C765)))&gt;0,1,0)</f>
        <v>1</v>
      </c>
      <c r="F765" s="1">
        <f>IF(SUMPRODUCT(--ISNUMBER(SEARCH({"ENV_"},C765)))&gt;0,1,0)</f>
        <v>0</v>
      </c>
      <c r="G765" s="1">
        <f>IF(SUMPRODUCT(--ISNUMBER(SEARCH({"DISCRIMINATION","HARASSMENT","HATE_SPEECH","GENDER_VIOLENCE"},C765)))&gt;0,1,0)</f>
        <v>0</v>
      </c>
      <c r="H765" s="1">
        <f>IF(SUMPRODUCT(--ISNUMBER(SEARCH({"LEGALIZE","LEGISLATION","TRIAL"},C765)))&gt;0,1,0)</f>
        <v>0</v>
      </c>
      <c r="I765" s="1">
        <f>IF(SUMPRODUCT(--ISNUMBER(SEARCH({"LEADER"},C765)))&gt;0,1,0)</f>
        <v>0</v>
      </c>
      <c r="J765" t="str">
        <f t="shared" si="44"/>
        <v>2017</v>
      </c>
      <c r="K765" t="str">
        <f t="shared" si="45"/>
        <v>04</v>
      </c>
      <c r="L765" t="str">
        <f t="shared" si="46"/>
        <v>05</v>
      </c>
      <c r="M765" s="2">
        <f t="shared" si="47"/>
        <v>42830.583333333336</v>
      </c>
      <c r="N765" s="1">
        <f>IF(SUMPRODUCT(--ISNUMBER(SEARCH({"nasdaq.com","bloomberg.com","wsj.com","seekingalpha.com","valuewalk.com","reuters.com","forbes.com","marketwatch.com","investopedia.com","businessinsider.com","analystratings.com"},B765)))&gt;0,1,0)</f>
        <v>1</v>
      </c>
      <c r="O765" t="s">
        <v>1302</v>
      </c>
    </row>
    <row r="766" spans="1:15" x14ac:dyDescent="0.35">
      <c r="A766">
        <v>0.68493150684931503</v>
      </c>
      <c r="B766" t="s">
        <v>32</v>
      </c>
      <c r="C766" t="s">
        <v>585</v>
      </c>
      <c r="D766">
        <v>20170405140000</v>
      </c>
      <c r="E766" s="1">
        <f>IF(SUMPRODUCT(--ISNUMBER(SEARCH({"ECON_EARNINGSREPORT","ECON_STOCKMARKET"},C766)))&gt;0,1,0)</f>
        <v>1</v>
      </c>
      <c r="F766" s="1">
        <f>IF(SUMPRODUCT(--ISNUMBER(SEARCH({"ENV_"},C766)))&gt;0,1,0)</f>
        <v>0</v>
      </c>
      <c r="G766" s="1">
        <f>IF(SUMPRODUCT(--ISNUMBER(SEARCH({"DISCRIMINATION","HARASSMENT","HATE_SPEECH","GENDER_VIOLENCE"},C766)))&gt;0,1,0)</f>
        <v>0</v>
      </c>
      <c r="H766" s="1">
        <f>IF(SUMPRODUCT(--ISNUMBER(SEARCH({"LEGALIZE","LEGISLATION","TRIAL"},C766)))&gt;0,1,0)</f>
        <v>0</v>
      </c>
      <c r="I766" s="1">
        <f>IF(SUMPRODUCT(--ISNUMBER(SEARCH({"LEADER"},C766)))&gt;0,1,0)</f>
        <v>0</v>
      </c>
      <c r="J766" t="str">
        <f t="shared" si="44"/>
        <v>2017</v>
      </c>
      <c r="K766" t="str">
        <f t="shared" si="45"/>
        <v>04</v>
      </c>
      <c r="L766" t="str">
        <f t="shared" si="46"/>
        <v>05</v>
      </c>
      <c r="M766" s="2">
        <f t="shared" si="47"/>
        <v>42830.583333333336</v>
      </c>
      <c r="N766" s="1">
        <f>IF(SUMPRODUCT(--ISNUMBER(SEARCH({"nasdaq.com","bloomberg.com","wsj.com","seekingalpha.com","valuewalk.com","reuters.com","forbes.com","marketwatch.com","investopedia.com","businessinsider.com","analystratings.com"},B766)))&gt;0,1,0)</f>
        <v>0</v>
      </c>
      <c r="O766" t="s">
        <v>1302</v>
      </c>
    </row>
    <row r="767" spans="1:15" x14ac:dyDescent="0.35">
      <c r="A767">
        <v>0.66666666666666696</v>
      </c>
      <c r="B767" t="s">
        <v>12</v>
      </c>
      <c r="C767" t="s">
        <v>586</v>
      </c>
      <c r="D767">
        <v>20170408010000</v>
      </c>
      <c r="E767" s="1">
        <f>IF(SUMPRODUCT(--ISNUMBER(SEARCH({"ECON_EARNINGSREPORT","ECON_STOCKMARKET"},C767)))&gt;0,1,0)</f>
        <v>1</v>
      </c>
      <c r="F767" s="1">
        <f>IF(SUMPRODUCT(--ISNUMBER(SEARCH({"ENV_"},C767)))&gt;0,1,0)</f>
        <v>0</v>
      </c>
      <c r="G767" s="1">
        <f>IF(SUMPRODUCT(--ISNUMBER(SEARCH({"DISCRIMINATION","HARASSMENT","HATE_SPEECH","GENDER_VIOLENCE"},C767)))&gt;0,1,0)</f>
        <v>0</v>
      </c>
      <c r="H767" s="1">
        <f>IF(SUMPRODUCT(--ISNUMBER(SEARCH({"LEGALIZE","LEGISLATION","TRIAL"},C767)))&gt;0,1,0)</f>
        <v>0</v>
      </c>
      <c r="I767" s="1">
        <f>IF(SUMPRODUCT(--ISNUMBER(SEARCH({"LEADER"},C767)))&gt;0,1,0)</f>
        <v>0</v>
      </c>
      <c r="J767" t="str">
        <f t="shared" si="44"/>
        <v>2017</v>
      </c>
      <c r="K767" t="str">
        <f t="shared" si="45"/>
        <v>04</v>
      </c>
      <c r="L767" t="str">
        <f t="shared" si="46"/>
        <v>08</v>
      </c>
      <c r="M767" s="2">
        <f t="shared" si="47"/>
        <v>42833.041666666664</v>
      </c>
      <c r="N767" s="1">
        <f>IF(SUMPRODUCT(--ISNUMBER(SEARCH({"nasdaq.com","bloomberg.com","wsj.com","seekingalpha.com","valuewalk.com","reuters.com","forbes.com","marketwatch.com","investopedia.com","businessinsider.com","analystratings.com"},B767)))&gt;0,1,0)</f>
        <v>1</v>
      </c>
      <c r="O767" t="s">
        <v>1302</v>
      </c>
    </row>
    <row r="768" spans="1:15" x14ac:dyDescent="0.35">
      <c r="A768">
        <v>2.0427112349117902</v>
      </c>
      <c r="B768" t="s">
        <v>34</v>
      </c>
      <c r="C768" t="s">
        <v>587</v>
      </c>
      <c r="D768">
        <v>20170405210000</v>
      </c>
      <c r="E768" s="1">
        <f>IF(SUMPRODUCT(--ISNUMBER(SEARCH({"ECON_EARNINGSREPORT","ECON_STOCKMARKET"},C768)))&gt;0,1,0)</f>
        <v>1</v>
      </c>
      <c r="F768" s="1">
        <f>IF(SUMPRODUCT(--ISNUMBER(SEARCH({"ENV_"},C768)))&gt;0,1,0)</f>
        <v>0</v>
      </c>
      <c r="G768" s="1">
        <f>IF(SUMPRODUCT(--ISNUMBER(SEARCH({"DISCRIMINATION","HARASSMENT","HATE_SPEECH","GENDER_VIOLENCE"},C768)))&gt;0,1,0)</f>
        <v>0</v>
      </c>
      <c r="H768" s="1">
        <f>IF(SUMPRODUCT(--ISNUMBER(SEARCH({"LEGALIZE","LEGISLATION","TRIAL"},C768)))&gt;0,1,0)</f>
        <v>1</v>
      </c>
      <c r="I768" s="1">
        <f>IF(SUMPRODUCT(--ISNUMBER(SEARCH({"LEADER"},C768)))&gt;0,1,0)</f>
        <v>0</v>
      </c>
      <c r="J768" t="str">
        <f t="shared" si="44"/>
        <v>2017</v>
      </c>
      <c r="K768" t="str">
        <f t="shared" si="45"/>
        <v>04</v>
      </c>
      <c r="L768" t="str">
        <f t="shared" si="46"/>
        <v>05</v>
      </c>
      <c r="M768" s="2">
        <f t="shared" si="47"/>
        <v>42830.875</v>
      </c>
      <c r="N768" s="1">
        <f>IF(SUMPRODUCT(--ISNUMBER(SEARCH({"nasdaq.com","bloomberg.com","wsj.com","seekingalpha.com","valuewalk.com","reuters.com","forbes.com","marketwatch.com","investopedia.com","businessinsider.com","analystratings.com"},B768)))&gt;0,1,0)</f>
        <v>0</v>
      </c>
      <c r="O768" t="s">
        <v>1302</v>
      </c>
    </row>
    <row r="769" spans="1:15" x14ac:dyDescent="0.35">
      <c r="A769">
        <v>-0.87623220153340597</v>
      </c>
      <c r="B769" t="s">
        <v>13</v>
      </c>
      <c r="D769">
        <v>20170407164500</v>
      </c>
      <c r="E769" s="1">
        <f>IF(SUMPRODUCT(--ISNUMBER(SEARCH({"ECON_EARNINGSREPORT","ECON_STOCKMARKET"},C769)))&gt;0,1,0)</f>
        <v>0</v>
      </c>
      <c r="F769" s="1">
        <f>IF(SUMPRODUCT(--ISNUMBER(SEARCH({"ENV_"},C769)))&gt;0,1,0)</f>
        <v>0</v>
      </c>
      <c r="G769" s="1">
        <f>IF(SUMPRODUCT(--ISNUMBER(SEARCH({"DISCRIMINATION","HARASSMENT","HATE_SPEECH","GENDER_VIOLENCE"},C769)))&gt;0,1,0)</f>
        <v>0</v>
      </c>
      <c r="H769" s="1">
        <f>IF(SUMPRODUCT(--ISNUMBER(SEARCH({"LEGALIZE","LEGISLATION","TRIAL"},C769)))&gt;0,1,0)</f>
        <v>0</v>
      </c>
      <c r="I769" s="1">
        <f>IF(SUMPRODUCT(--ISNUMBER(SEARCH({"LEADER"},C769)))&gt;0,1,0)</f>
        <v>0</v>
      </c>
      <c r="J769" t="str">
        <f t="shared" si="44"/>
        <v>2017</v>
      </c>
      <c r="K769" t="str">
        <f t="shared" si="45"/>
        <v>04</v>
      </c>
      <c r="L769" t="str">
        <f t="shared" si="46"/>
        <v>07</v>
      </c>
      <c r="M769" s="2">
        <f t="shared" si="47"/>
        <v>42832.697916666664</v>
      </c>
      <c r="N769" s="1">
        <f>IF(SUMPRODUCT(--ISNUMBER(SEARCH({"nasdaq.com","bloomberg.com","wsj.com","seekingalpha.com","valuewalk.com","reuters.com","forbes.com","marketwatch.com","investopedia.com","businessinsider.com","analystratings.com"},B769)))&gt;0,1,0)</f>
        <v>0</v>
      </c>
      <c r="O769" t="s">
        <v>1302</v>
      </c>
    </row>
    <row r="770" spans="1:15" x14ac:dyDescent="0.35">
      <c r="A770">
        <v>-0.88008800880088001</v>
      </c>
      <c r="B770" t="s">
        <v>14</v>
      </c>
      <c r="D770">
        <v>20170407164500</v>
      </c>
      <c r="E770" s="1">
        <f>IF(SUMPRODUCT(--ISNUMBER(SEARCH({"ECON_EARNINGSREPORT","ECON_STOCKMARKET"},C770)))&gt;0,1,0)</f>
        <v>0</v>
      </c>
      <c r="F770" s="1">
        <f>IF(SUMPRODUCT(--ISNUMBER(SEARCH({"ENV_"},C770)))&gt;0,1,0)</f>
        <v>0</v>
      </c>
      <c r="G770" s="1">
        <f>IF(SUMPRODUCT(--ISNUMBER(SEARCH({"DISCRIMINATION","HARASSMENT","HATE_SPEECH","GENDER_VIOLENCE"},C770)))&gt;0,1,0)</f>
        <v>0</v>
      </c>
      <c r="H770" s="1">
        <f>IF(SUMPRODUCT(--ISNUMBER(SEARCH({"LEGALIZE","LEGISLATION","TRIAL"},C770)))&gt;0,1,0)</f>
        <v>0</v>
      </c>
      <c r="I770" s="1">
        <f>IF(SUMPRODUCT(--ISNUMBER(SEARCH({"LEADER"},C770)))&gt;0,1,0)</f>
        <v>0</v>
      </c>
      <c r="J770" t="str">
        <f t="shared" si="44"/>
        <v>2017</v>
      </c>
      <c r="K770" t="str">
        <f t="shared" si="45"/>
        <v>04</v>
      </c>
      <c r="L770" t="str">
        <f t="shared" si="46"/>
        <v>07</v>
      </c>
      <c r="M770" s="2">
        <f t="shared" si="47"/>
        <v>42832.697916666664</v>
      </c>
      <c r="N770" s="1">
        <f>IF(SUMPRODUCT(--ISNUMBER(SEARCH({"nasdaq.com","bloomberg.com","wsj.com","seekingalpha.com","valuewalk.com","reuters.com","forbes.com","marketwatch.com","investopedia.com","businessinsider.com","analystratings.com"},B770)))&gt;0,1,0)</f>
        <v>0</v>
      </c>
      <c r="O770" t="s">
        <v>1302</v>
      </c>
    </row>
    <row r="771" spans="1:15" x14ac:dyDescent="0.35">
      <c r="A771">
        <v>-0.89988751406074297</v>
      </c>
      <c r="B771" t="s">
        <v>4</v>
      </c>
      <c r="D771">
        <v>20170407164500</v>
      </c>
      <c r="E771" s="1">
        <f>IF(SUMPRODUCT(--ISNUMBER(SEARCH({"ECON_EARNINGSREPORT","ECON_STOCKMARKET"},C771)))&gt;0,1,0)</f>
        <v>0</v>
      </c>
      <c r="F771" s="1">
        <f>IF(SUMPRODUCT(--ISNUMBER(SEARCH({"ENV_"},C771)))&gt;0,1,0)</f>
        <v>0</v>
      </c>
      <c r="G771" s="1">
        <f>IF(SUMPRODUCT(--ISNUMBER(SEARCH({"DISCRIMINATION","HARASSMENT","HATE_SPEECH","GENDER_VIOLENCE"},C771)))&gt;0,1,0)</f>
        <v>0</v>
      </c>
      <c r="H771" s="1">
        <f>IF(SUMPRODUCT(--ISNUMBER(SEARCH({"LEGALIZE","LEGISLATION","TRIAL"},C771)))&gt;0,1,0)</f>
        <v>0</v>
      </c>
      <c r="I771" s="1">
        <f>IF(SUMPRODUCT(--ISNUMBER(SEARCH({"LEADER"},C771)))&gt;0,1,0)</f>
        <v>0</v>
      </c>
      <c r="J771" t="str">
        <f t="shared" ref="J771:J834" si="48">LEFT(D771,4)</f>
        <v>2017</v>
      </c>
      <c r="K771" t="str">
        <f t="shared" ref="K771:K834" si="49">MID(D771,5,2)</f>
        <v>04</v>
      </c>
      <c r="L771" t="str">
        <f t="shared" ref="L771:L834" si="50">MID(D771,7,2)</f>
        <v>07</v>
      </c>
      <c r="M771" s="2">
        <f t="shared" ref="M771:M834" si="51">DATE(LEFT(D771,4),MID(D771,5,2),MID(D771,7,2))+TIME(MID(D771,9,2),MID(D771,11,2),RIGHT(D771,2))</f>
        <v>42832.697916666664</v>
      </c>
      <c r="N771" s="1">
        <f>IF(SUMPRODUCT(--ISNUMBER(SEARCH({"nasdaq.com","bloomberg.com","wsj.com","seekingalpha.com","valuewalk.com","reuters.com","forbes.com","marketwatch.com","investopedia.com","businessinsider.com","analystratings.com"},B771)))&gt;0,1,0)</f>
        <v>0</v>
      </c>
      <c r="O771" t="s">
        <v>1302</v>
      </c>
    </row>
    <row r="772" spans="1:15" x14ac:dyDescent="0.35">
      <c r="A772">
        <v>-0.12853470437018</v>
      </c>
      <c r="B772" t="s">
        <v>14</v>
      </c>
      <c r="D772">
        <v>20170406193000</v>
      </c>
      <c r="E772" s="1">
        <f>IF(SUMPRODUCT(--ISNUMBER(SEARCH({"ECON_EARNINGSREPORT","ECON_STOCKMARKET"},C772)))&gt;0,1,0)</f>
        <v>0</v>
      </c>
      <c r="F772" s="1">
        <f>IF(SUMPRODUCT(--ISNUMBER(SEARCH({"ENV_"},C772)))&gt;0,1,0)</f>
        <v>0</v>
      </c>
      <c r="G772" s="1">
        <f>IF(SUMPRODUCT(--ISNUMBER(SEARCH({"DISCRIMINATION","HARASSMENT","HATE_SPEECH","GENDER_VIOLENCE"},C772)))&gt;0,1,0)</f>
        <v>0</v>
      </c>
      <c r="H772" s="1">
        <f>IF(SUMPRODUCT(--ISNUMBER(SEARCH({"LEGALIZE","LEGISLATION","TRIAL"},C772)))&gt;0,1,0)</f>
        <v>0</v>
      </c>
      <c r="I772" s="1">
        <f>IF(SUMPRODUCT(--ISNUMBER(SEARCH({"LEADER"},C772)))&gt;0,1,0)</f>
        <v>0</v>
      </c>
      <c r="J772" t="str">
        <f t="shared" si="48"/>
        <v>2017</v>
      </c>
      <c r="K772" t="str">
        <f t="shared" si="49"/>
        <v>04</v>
      </c>
      <c r="L772" t="str">
        <f t="shared" si="50"/>
        <v>06</v>
      </c>
      <c r="M772" s="2">
        <f t="shared" si="51"/>
        <v>42831.8125</v>
      </c>
      <c r="N772" s="1">
        <f>IF(SUMPRODUCT(--ISNUMBER(SEARCH({"nasdaq.com","bloomberg.com","wsj.com","seekingalpha.com","valuewalk.com","reuters.com","forbes.com","marketwatch.com","investopedia.com","businessinsider.com","analystratings.com"},B772)))&gt;0,1,0)</f>
        <v>0</v>
      </c>
      <c r="O772" t="s">
        <v>1302</v>
      </c>
    </row>
    <row r="773" spans="1:15" x14ac:dyDescent="0.35">
      <c r="A773">
        <v>0.10050251256281401</v>
      </c>
      <c r="B773" t="s">
        <v>12</v>
      </c>
      <c r="C773" t="s">
        <v>588</v>
      </c>
      <c r="D773">
        <v>20170406193000</v>
      </c>
      <c r="E773" s="1">
        <f>IF(SUMPRODUCT(--ISNUMBER(SEARCH({"ECON_EARNINGSREPORT","ECON_STOCKMARKET"},C773)))&gt;0,1,0)</f>
        <v>1</v>
      </c>
      <c r="F773" s="1">
        <f>IF(SUMPRODUCT(--ISNUMBER(SEARCH({"ENV_"},C773)))&gt;0,1,0)</f>
        <v>0</v>
      </c>
      <c r="G773" s="1">
        <f>IF(SUMPRODUCT(--ISNUMBER(SEARCH({"DISCRIMINATION","HARASSMENT","HATE_SPEECH","GENDER_VIOLENCE"},C773)))&gt;0,1,0)</f>
        <v>0</v>
      </c>
      <c r="H773" s="1">
        <f>IF(SUMPRODUCT(--ISNUMBER(SEARCH({"LEGALIZE","LEGISLATION","TRIAL"},C773)))&gt;0,1,0)</f>
        <v>0</v>
      </c>
      <c r="I773" s="1">
        <f>IF(SUMPRODUCT(--ISNUMBER(SEARCH({"LEADER"},C773)))&gt;0,1,0)</f>
        <v>0</v>
      </c>
      <c r="J773" t="str">
        <f t="shared" si="48"/>
        <v>2017</v>
      </c>
      <c r="K773" t="str">
        <f t="shared" si="49"/>
        <v>04</v>
      </c>
      <c r="L773" t="str">
        <f t="shared" si="50"/>
        <v>06</v>
      </c>
      <c r="M773" s="2">
        <f t="shared" si="51"/>
        <v>42831.8125</v>
      </c>
      <c r="N773" s="1">
        <f>IF(SUMPRODUCT(--ISNUMBER(SEARCH({"nasdaq.com","bloomberg.com","wsj.com","seekingalpha.com","valuewalk.com","reuters.com","forbes.com","marketwatch.com","investopedia.com","businessinsider.com","analystratings.com"},B773)))&gt;0,1,0)</f>
        <v>1</v>
      </c>
      <c r="O773" t="s">
        <v>1302</v>
      </c>
    </row>
    <row r="774" spans="1:15" x14ac:dyDescent="0.35">
      <c r="A774">
        <v>0.59031877213695405</v>
      </c>
      <c r="B774" t="s">
        <v>14</v>
      </c>
      <c r="C774" t="s">
        <v>589</v>
      </c>
      <c r="D774">
        <v>20170406193000</v>
      </c>
      <c r="E774" s="1">
        <f>IF(SUMPRODUCT(--ISNUMBER(SEARCH({"ECON_EARNINGSREPORT","ECON_STOCKMARKET"},C774)))&gt;0,1,0)</f>
        <v>1</v>
      </c>
      <c r="F774" s="1">
        <f>IF(SUMPRODUCT(--ISNUMBER(SEARCH({"ENV_"},C774)))&gt;0,1,0)</f>
        <v>0</v>
      </c>
      <c r="G774" s="1">
        <f>IF(SUMPRODUCT(--ISNUMBER(SEARCH({"DISCRIMINATION","HARASSMENT","HATE_SPEECH","GENDER_VIOLENCE"},C774)))&gt;0,1,0)</f>
        <v>0</v>
      </c>
      <c r="H774" s="1">
        <f>IF(SUMPRODUCT(--ISNUMBER(SEARCH({"LEGALIZE","LEGISLATION","TRIAL"},C774)))&gt;0,1,0)</f>
        <v>0</v>
      </c>
      <c r="I774" s="1">
        <f>IF(SUMPRODUCT(--ISNUMBER(SEARCH({"LEADER"},C774)))&gt;0,1,0)</f>
        <v>0</v>
      </c>
      <c r="J774" t="str">
        <f t="shared" si="48"/>
        <v>2017</v>
      </c>
      <c r="K774" t="str">
        <f t="shared" si="49"/>
        <v>04</v>
      </c>
      <c r="L774" t="str">
        <f t="shared" si="50"/>
        <v>06</v>
      </c>
      <c r="M774" s="2">
        <f t="shared" si="51"/>
        <v>42831.8125</v>
      </c>
      <c r="N774" s="1">
        <f>IF(SUMPRODUCT(--ISNUMBER(SEARCH({"nasdaq.com","bloomberg.com","wsj.com","seekingalpha.com","valuewalk.com","reuters.com","forbes.com","marketwatch.com","investopedia.com","businessinsider.com","analystratings.com"},B774)))&gt;0,1,0)</f>
        <v>0</v>
      </c>
      <c r="O774" t="s">
        <v>1302</v>
      </c>
    </row>
    <row r="775" spans="1:15" x14ac:dyDescent="0.35">
      <c r="A775">
        <v>0.66666666666666696</v>
      </c>
      <c r="B775" t="s">
        <v>56</v>
      </c>
      <c r="C775" t="s">
        <v>586</v>
      </c>
      <c r="D775">
        <v>20170407203000</v>
      </c>
      <c r="E775" s="1">
        <f>IF(SUMPRODUCT(--ISNUMBER(SEARCH({"ECON_EARNINGSREPORT","ECON_STOCKMARKET"},C775)))&gt;0,1,0)</f>
        <v>1</v>
      </c>
      <c r="F775" s="1">
        <f>IF(SUMPRODUCT(--ISNUMBER(SEARCH({"ENV_"},C775)))&gt;0,1,0)</f>
        <v>0</v>
      </c>
      <c r="G775" s="1">
        <f>IF(SUMPRODUCT(--ISNUMBER(SEARCH({"DISCRIMINATION","HARASSMENT","HATE_SPEECH","GENDER_VIOLENCE"},C775)))&gt;0,1,0)</f>
        <v>0</v>
      </c>
      <c r="H775" s="1">
        <f>IF(SUMPRODUCT(--ISNUMBER(SEARCH({"LEGALIZE","LEGISLATION","TRIAL"},C775)))&gt;0,1,0)</f>
        <v>0</v>
      </c>
      <c r="I775" s="1">
        <f>IF(SUMPRODUCT(--ISNUMBER(SEARCH({"LEADER"},C775)))&gt;0,1,0)</f>
        <v>0</v>
      </c>
      <c r="J775" t="str">
        <f t="shared" si="48"/>
        <v>2017</v>
      </c>
      <c r="K775" t="str">
        <f t="shared" si="49"/>
        <v>04</v>
      </c>
      <c r="L775" t="str">
        <f t="shared" si="50"/>
        <v>07</v>
      </c>
      <c r="M775" s="2">
        <f t="shared" si="51"/>
        <v>42832.854166666664</v>
      </c>
      <c r="N775" s="1">
        <f>IF(SUMPRODUCT(--ISNUMBER(SEARCH({"nasdaq.com","bloomberg.com","wsj.com","seekingalpha.com","valuewalk.com","reuters.com","forbes.com","marketwatch.com","investopedia.com","businessinsider.com","analystratings.com"},B775)))&gt;0,1,0)</f>
        <v>0</v>
      </c>
      <c r="O775" t="s">
        <v>1302</v>
      </c>
    </row>
    <row r="776" spans="1:15" x14ac:dyDescent="0.35">
      <c r="A776">
        <v>0.13698630136986301</v>
      </c>
      <c r="B776" t="s">
        <v>27</v>
      </c>
      <c r="D776">
        <v>20170407203000</v>
      </c>
      <c r="E776" s="1">
        <f>IF(SUMPRODUCT(--ISNUMBER(SEARCH({"ECON_EARNINGSREPORT","ECON_STOCKMARKET"},C776)))&gt;0,1,0)</f>
        <v>0</v>
      </c>
      <c r="F776" s="1">
        <f>IF(SUMPRODUCT(--ISNUMBER(SEARCH({"ENV_"},C776)))&gt;0,1,0)</f>
        <v>0</v>
      </c>
      <c r="G776" s="1">
        <f>IF(SUMPRODUCT(--ISNUMBER(SEARCH({"DISCRIMINATION","HARASSMENT","HATE_SPEECH","GENDER_VIOLENCE"},C776)))&gt;0,1,0)</f>
        <v>0</v>
      </c>
      <c r="H776" s="1">
        <f>IF(SUMPRODUCT(--ISNUMBER(SEARCH({"LEGALIZE","LEGISLATION","TRIAL"},C776)))&gt;0,1,0)</f>
        <v>0</v>
      </c>
      <c r="I776" s="1">
        <f>IF(SUMPRODUCT(--ISNUMBER(SEARCH({"LEADER"},C776)))&gt;0,1,0)</f>
        <v>0</v>
      </c>
      <c r="J776" t="str">
        <f t="shared" si="48"/>
        <v>2017</v>
      </c>
      <c r="K776" t="str">
        <f t="shared" si="49"/>
        <v>04</v>
      </c>
      <c r="L776" t="str">
        <f t="shared" si="50"/>
        <v>07</v>
      </c>
      <c r="M776" s="2">
        <f t="shared" si="51"/>
        <v>42832.854166666664</v>
      </c>
      <c r="N776" s="1">
        <f>IF(SUMPRODUCT(--ISNUMBER(SEARCH({"nasdaq.com","bloomberg.com","wsj.com","seekingalpha.com","valuewalk.com","reuters.com","forbes.com","marketwatch.com","investopedia.com","businessinsider.com","analystratings.com"},B776)))&gt;0,1,0)</f>
        <v>0</v>
      </c>
      <c r="O776" t="s">
        <v>1302</v>
      </c>
    </row>
    <row r="777" spans="1:15" x14ac:dyDescent="0.35">
      <c r="A777">
        <v>0.26385224274406299</v>
      </c>
      <c r="B777" t="s">
        <v>125</v>
      </c>
      <c r="D777">
        <v>20170406180000</v>
      </c>
      <c r="E777" s="1">
        <f>IF(SUMPRODUCT(--ISNUMBER(SEARCH({"ECON_EARNINGSREPORT","ECON_STOCKMARKET"},C777)))&gt;0,1,0)</f>
        <v>0</v>
      </c>
      <c r="F777" s="1">
        <f>IF(SUMPRODUCT(--ISNUMBER(SEARCH({"ENV_"},C777)))&gt;0,1,0)</f>
        <v>0</v>
      </c>
      <c r="G777" s="1">
        <f>IF(SUMPRODUCT(--ISNUMBER(SEARCH({"DISCRIMINATION","HARASSMENT","HATE_SPEECH","GENDER_VIOLENCE"},C777)))&gt;0,1,0)</f>
        <v>0</v>
      </c>
      <c r="H777" s="1">
        <f>IF(SUMPRODUCT(--ISNUMBER(SEARCH({"LEGALIZE","LEGISLATION","TRIAL"},C777)))&gt;0,1,0)</f>
        <v>0</v>
      </c>
      <c r="I777" s="1">
        <f>IF(SUMPRODUCT(--ISNUMBER(SEARCH({"LEADER"},C777)))&gt;0,1,0)</f>
        <v>0</v>
      </c>
      <c r="J777" t="str">
        <f t="shared" si="48"/>
        <v>2017</v>
      </c>
      <c r="K777" t="str">
        <f t="shared" si="49"/>
        <v>04</v>
      </c>
      <c r="L777" t="str">
        <f t="shared" si="50"/>
        <v>06</v>
      </c>
      <c r="M777" s="2">
        <f t="shared" si="51"/>
        <v>42831.75</v>
      </c>
      <c r="N777" s="1">
        <f>IF(SUMPRODUCT(--ISNUMBER(SEARCH({"nasdaq.com","bloomberg.com","wsj.com","seekingalpha.com","valuewalk.com","reuters.com","forbes.com","marketwatch.com","investopedia.com","businessinsider.com","analystratings.com"},B777)))&gt;0,1,0)</f>
        <v>0</v>
      </c>
      <c r="O777" t="s">
        <v>1302</v>
      </c>
    </row>
    <row r="778" spans="1:15" x14ac:dyDescent="0.35">
      <c r="A778">
        <v>-0.140646976090014</v>
      </c>
      <c r="B778" t="s">
        <v>12</v>
      </c>
      <c r="C778" t="s">
        <v>496</v>
      </c>
      <c r="D778">
        <v>20170314030000</v>
      </c>
      <c r="E778" s="1">
        <f>IF(SUMPRODUCT(--ISNUMBER(SEARCH({"ECON_EARNINGSREPORT","ECON_STOCKMARKET"},C778)))&gt;0,1,0)</f>
        <v>1</v>
      </c>
      <c r="F778" s="1">
        <f>IF(SUMPRODUCT(--ISNUMBER(SEARCH({"ENV_"},C778)))&gt;0,1,0)</f>
        <v>1</v>
      </c>
      <c r="G778" s="1">
        <f>IF(SUMPRODUCT(--ISNUMBER(SEARCH({"DISCRIMINATION","HARASSMENT","HATE_SPEECH","GENDER_VIOLENCE"},C778)))&gt;0,1,0)</f>
        <v>0</v>
      </c>
      <c r="H778" s="1">
        <f>IF(SUMPRODUCT(--ISNUMBER(SEARCH({"LEGALIZE","LEGISLATION","TRIAL"},C778)))&gt;0,1,0)</f>
        <v>0</v>
      </c>
      <c r="I778" s="1">
        <f>IF(SUMPRODUCT(--ISNUMBER(SEARCH({"LEADER"},C778)))&gt;0,1,0)</f>
        <v>0</v>
      </c>
      <c r="J778" t="str">
        <f t="shared" si="48"/>
        <v>2017</v>
      </c>
      <c r="K778" t="str">
        <f t="shared" si="49"/>
        <v>03</v>
      </c>
      <c r="L778" t="str">
        <f t="shared" si="50"/>
        <v>14</v>
      </c>
      <c r="M778" s="2">
        <f t="shared" si="51"/>
        <v>42808.125</v>
      </c>
      <c r="N778" s="1">
        <f>IF(SUMPRODUCT(--ISNUMBER(SEARCH({"nasdaq.com","bloomberg.com","wsj.com","seekingalpha.com","valuewalk.com","reuters.com","forbes.com","marketwatch.com","investopedia.com","businessinsider.com","analystratings.com"},B778)))&gt;0,1,0)</f>
        <v>1</v>
      </c>
      <c r="O778" t="s">
        <v>1302</v>
      </c>
    </row>
    <row r="779" spans="1:15" x14ac:dyDescent="0.35">
      <c r="A779">
        <v>1.7426273458445001</v>
      </c>
      <c r="B779" t="s">
        <v>12</v>
      </c>
      <c r="D779">
        <v>20170403183000</v>
      </c>
      <c r="E779" s="1">
        <f>IF(SUMPRODUCT(--ISNUMBER(SEARCH({"ECON_EARNINGSREPORT","ECON_STOCKMARKET"},C779)))&gt;0,1,0)</f>
        <v>0</v>
      </c>
      <c r="F779" s="1">
        <f>IF(SUMPRODUCT(--ISNUMBER(SEARCH({"ENV_"},C779)))&gt;0,1,0)</f>
        <v>0</v>
      </c>
      <c r="G779" s="1">
        <f>IF(SUMPRODUCT(--ISNUMBER(SEARCH({"DISCRIMINATION","HARASSMENT","HATE_SPEECH","GENDER_VIOLENCE"},C779)))&gt;0,1,0)</f>
        <v>0</v>
      </c>
      <c r="H779" s="1">
        <f>IF(SUMPRODUCT(--ISNUMBER(SEARCH({"LEGALIZE","LEGISLATION","TRIAL"},C779)))&gt;0,1,0)</f>
        <v>0</v>
      </c>
      <c r="I779" s="1">
        <f>IF(SUMPRODUCT(--ISNUMBER(SEARCH({"LEADER"},C779)))&gt;0,1,0)</f>
        <v>0</v>
      </c>
      <c r="J779" t="str">
        <f t="shared" si="48"/>
        <v>2017</v>
      </c>
      <c r="K779" t="str">
        <f t="shared" si="49"/>
        <v>04</v>
      </c>
      <c r="L779" t="str">
        <f t="shared" si="50"/>
        <v>03</v>
      </c>
      <c r="M779" s="2">
        <f t="shared" si="51"/>
        <v>42828.770833333336</v>
      </c>
      <c r="N779" s="1">
        <f>IF(SUMPRODUCT(--ISNUMBER(SEARCH({"nasdaq.com","bloomberg.com","wsj.com","seekingalpha.com","valuewalk.com","reuters.com","forbes.com","marketwatch.com","investopedia.com","businessinsider.com","analystratings.com"},B779)))&gt;0,1,0)</f>
        <v>1</v>
      </c>
      <c r="O779" t="s">
        <v>1302</v>
      </c>
    </row>
    <row r="780" spans="1:15" x14ac:dyDescent="0.35">
      <c r="A780">
        <v>0.59101654846335705</v>
      </c>
      <c r="B780" t="s">
        <v>125</v>
      </c>
      <c r="C780" t="s">
        <v>575</v>
      </c>
      <c r="D780">
        <v>20170406210000</v>
      </c>
      <c r="E780" s="1">
        <f>IF(SUMPRODUCT(--ISNUMBER(SEARCH({"ECON_EARNINGSREPORT","ECON_STOCKMARKET"},C780)))&gt;0,1,0)</f>
        <v>1</v>
      </c>
      <c r="F780" s="1">
        <f>IF(SUMPRODUCT(--ISNUMBER(SEARCH({"ENV_"},C780)))&gt;0,1,0)</f>
        <v>0</v>
      </c>
      <c r="G780" s="1">
        <f>IF(SUMPRODUCT(--ISNUMBER(SEARCH({"DISCRIMINATION","HARASSMENT","HATE_SPEECH","GENDER_VIOLENCE"},C780)))&gt;0,1,0)</f>
        <v>0</v>
      </c>
      <c r="H780" s="1">
        <f>IF(SUMPRODUCT(--ISNUMBER(SEARCH({"LEGALIZE","LEGISLATION","TRIAL"},C780)))&gt;0,1,0)</f>
        <v>0</v>
      </c>
      <c r="I780" s="1">
        <f>IF(SUMPRODUCT(--ISNUMBER(SEARCH({"LEADER"},C780)))&gt;0,1,0)</f>
        <v>0</v>
      </c>
      <c r="J780" t="str">
        <f t="shared" si="48"/>
        <v>2017</v>
      </c>
      <c r="K780" t="str">
        <f t="shared" si="49"/>
        <v>04</v>
      </c>
      <c r="L780" t="str">
        <f t="shared" si="50"/>
        <v>06</v>
      </c>
      <c r="M780" s="2">
        <f t="shared" si="51"/>
        <v>42831.875</v>
      </c>
      <c r="N780" s="1">
        <f>IF(SUMPRODUCT(--ISNUMBER(SEARCH({"nasdaq.com","bloomberg.com","wsj.com","seekingalpha.com","valuewalk.com","reuters.com","forbes.com","marketwatch.com","investopedia.com","businessinsider.com","analystratings.com"},B780)))&gt;0,1,0)</f>
        <v>0</v>
      </c>
      <c r="O780" t="s">
        <v>1302</v>
      </c>
    </row>
    <row r="781" spans="1:15" x14ac:dyDescent="0.35">
      <c r="A781">
        <v>-1.31578947368421</v>
      </c>
      <c r="B781" t="s">
        <v>245</v>
      </c>
      <c r="C781" t="s">
        <v>590</v>
      </c>
      <c r="D781">
        <v>20170406131500</v>
      </c>
      <c r="E781" s="1">
        <f>IF(SUMPRODUCT(--ISNUMBER(SEARCH({"ECON_EARNINGSREPORT","ECON_STOCKMARKET"},C781)))&gt;0,1,0)</f>
        <v>0</v>
      </c>
      <c r="F781" s="1">
        <f>IF(SUMPRODUCT(--ISNUMBER(SEARCH({"ENV_"},C781)))&gt;0,1,0)</f>
        <v>0</v>
      </c>
      <c r="G781" s="1">
        <f>IF(SUMPRODUCT(--ISNUMBER(SEARCH({"DISCRIMINATION","HARASSMENT","HATE_SPEECH","GENDER_VIOLENCE"},C781)))&gt;0,1,0)</f>
        <v>0</v>
      </c>
      <c r="H781" s="1">
        <f>IF(SUMPRODUCT(--ISNUMBER(SEARCH({"LEGALIZE","LEGISLATION","TRIAL"},C781)))&gt;0,1,0)</f>
        <v>0</v>
      </c>
      <c r="I781" s="1">
        <f>IF(SUMPRODUCT(--ISNUMBER(SEARCH({"LEADER"},C781)))&gt;0,1,0)</f>
        <v>0</v>
      </c>
      <c r="J781" t="str">
        <f t="shared" si="48"/>
        <v>2017</v>
      </c>
      <c r="K781" t="str">
        <f t="shared" si="49"/>
        <v>04</v>
      </c>
      <c r="L781" t="str">
        <f t="shared" si="50"/>
        <v>06</v>
      </c>
      <c r="M781" s="2">
        <f t="shared" si="51"/>
        <v>42831.552083333336</v>
      </c>
      <c r="N781" s="1">
        <f>IF(SUMPRODUCT(--ISNUMBER(SEARCH({"nasdaq.com","bloomberg.com","wsj.com","seekingalpha.com","valuewalk.com","reuters.com","forbes.com","marketwatch.com","investopedia.com","businessinsider.com","analystratings.com"},B781)))&gt;0,1,0)</f>
        <v>0</v>
      </c>
      <c r="O781" t="s">
        <v>1302</v>
      </c>
    </row>
    <row r="782" spans="1:15" x14ac:dyDescent="0.35">
      <c r="A782">
        <v>-2.1253985122210399</v>
      </c>
      <c r="B782" t="s">
        <v>12</v>
      </c>
      <c r="C782" t="s">
        <v>150</v>
      </c>
      <c r="D782">
        <v>20170404174500</v>
      </c>
      <c r="E782" s="1">
        <f>IF(SUMPRODUCT(--ISNUMBER(SEARCH({"ECON_EARNINGSREPORT","ECON_STOCKMARKET"},C782)))&gt;0,1,0)</f>
        <v>0</v>
      </c>
      <c r="F782" s="1">
        <f>IF(SUMPRODUCT(--ISNUMBER(SEARCH({"ENV_"},C782)))&gt;0,1,0)</f>
        <v>0</v>
      </c>
      <c r="G782" s="1">
        <f>IF(SUMPRODUCT(--ISNUMBER(SEARCH({"DISCRIMINATION","HARASSMENT","HATE_SPEECH","GENDER_VIOLENCE"},C782)))&gt;0,1,0)</f>
        <v>0</v>
      </c>
      <c r="H782" s="1">
        <f>IF(SUMPRODUCT(--ISNUMBER(SEARCH({"LEGALIZE","LEGISLATION","TRIAL"},C782)))&gt;0,1,0)</f>
        <v>0</v>
      </c>
      <c r="I782" s="1">
        <f>IF(SUMPRODUCT(--ISNUMBER(SEARCH({"LEADER"},C782)))&gt;0,1,0)</f>
        <v>1</v>
      </c>
      <c r="J782" t="str">
        <f t="shared" si="48"/>
        <v>2017</v>
      </c>
      <c r="K782" t="str">
        <f t="shared" si="49"/>
        <v>04</v>
      </c>
      <c r="L782" t="str">
        <f t="shared" si="50"/>
        <v>04</v>
      </c>
      <c r="M782" s="2">
        <f t="shared" si="51"/>
        <v>42829.739583333336</v>
      </c>
      <c r="N782" s="1">
        <f>IF(SUMPRODUCT(--ISNUMBER(SEARCH({"nasdaq.com","bloomberg.com","wsj.com","seekingalpha.com","valuewalk.com","reuters.com","forbes.com","marketwatch.com","investopedia.com","businessinsider.com","analystratings.com"},B782)))&gt;0,1,0)</f>
        <v>1</v>
      </c>
      <c r="O782" t="s">
        <v>1302</v>
      </c>
    </row>
    <row r="783" spans="1:15" x14ac:dyDescent="0.35">
      <c r="A783">
        <v>2.4137931034482798</v>
      </c>
      <c r="B783" t="s">
        <v>377</v>
      </c>
      <c r="C783" t="s">
        <v>591</v>
      </c>
      <c r="D783">
        <v>20170403231500</v>
      </c>
      <c r="E783" s="1">
        <f>IF(SUMPRODUCT(--ISNUMBER(SEARCH({"ECON_EARNINGSREPORT","ECON_STOCKMARKET"},C783)))&gt;0,1,0)</f>
        <v>1</v>
      </c>
      <c r="F783" s="1">
        <f>IF(SUMPRODUCT(--ISNUMBER(SEARCH({"ENV_"},C783)))&gt;0,1,0)</f>
        <v>0</v>
      </c>
      <c r="G783" s="1">
        <f>IF(SUMPRODUCT(--ISNUMBER(SEARCH({"DISCRIMINATION","HARASSMENT","HATE_SPEECH","GENDER_VIOLENCE"},C783)))&gt;0,1,0)</f>
        <v>0</v>
      </c>
      <c r="H783" s="1">
        <f>IF(SUMPRODUCT(--ISNUMBER(SEARCH({"LEGALIZE","LEGISLATION","TRIAL"},C783)))&gt;0,1,0)</f>
        <v>0</v>
      </c>
      <c r="I783" s="1">
        <f>IF(SUMPRODUCT(--ISNUMBER(SEARCH({"LEADER"},C783)))&gt;0,1,0)</f>
        <v>0</v>
      </c>
      <c r="J783" t="str">
        <f t="shared" si="48"/>
        <v>2017</v>
      </c>
      <c r="K783" t="str">
        <f t="shared" si="49"/>
        <v>04</v>
      </c>
      <c r="L783" t="str">
        <f t="shared" si="50"/>
        <v>03</v>
      </c>
      <c r="M783" s="2">
        <f t="shared" si="51"/>
        <v>42828.96875</v>
      </c>
      <c r="N783" s="1">
        <f>IF(SUMPRODUCT(--ISNUMBER(SEARCH({"nasdaq.com","bloomberg.com","wsj.com","seekingalpha.com","valuewalk.com","reuters.com","forbes.com","marketwatch.com","investopedia.com","businessinsider.com","analystratings.com"},B783)))&gt;0,1,0)</f>
        <v>0</v>
      </c>
      <c r="O783" t="s">
        <v>1302</v>
      </c>
    </row>
    <row r="784" spans="1:15" x14ac:dyDescent="0.35">
      <c r="A784">
        <v>0.91603053435114501</v>
      </c>
      <c r="B784" t="s">
        <v>51</v>
      </c>
      <c r="C784" t="s">
        <v>592</v>
      </c>
      <c r="D784">
        <v>20170410150000</v>
      </c>
      <c r="E784" s="1">
        <f>IF(SUMPRODUCT(--ISNUMBER(SEARCH({"ECON_EARNINGSREPORT","ECON_STOCKMARKET"},C784)))&gt;0,1,0)</f>
        <v>0</v>
      </c>
      <c r="F784" s="1">
        <f>IF(SUMPRODUCT(--ISNUMBER(SEARCH({"ENV_"},C784)))&gt;0,1,0)</f>
        <v>0</v>
      </c>
      <c r="G784" s="1">
        <f>IF(SUMPRODUCT(--ISNUMBER(SEARCH({"DISCRIMINATION","HARASSMENT","HATE_SPEECH","GENDER_VIOLENCE"},C784)))&gt;0,1,0)</f>
        <v>0</v>
      </c>
      <c r="H784" s="1">
        <f>IF(SUMPRODUCT(--ISNUMBER(SEARCH({"LEGALIZE","LEGISLATION","TRIAL"},C784)))&gt;0,1,0)</f>
        <v>0</v>
      </c>
      <c r="I784" s="1">
        <f>IF(SUMPRODUCT(--ISNUMBER(SEARCH({"LEADER"},C784)))&gt;0,1,0)</f>
        <v>1</v>
      </c>
      <c r="J784" t="str">
        <f t="shared" si="48"/>
        <v>2017</v>
      </c>
      <c r="K784" t="str">
        <f t="shared" si="49"/>
        <v>04</v>
      </c>
      <c r="L784" t="str">
        <f t="shared" si="50"/>
        <v>10</v>
      </c>
      <c r="M784" s="2">
        <f t="shared" si="51"/>
        <v>42835.625</v>
      </c>
      <c r="N784" s="1">
        <f>IF(SUMPRODUCT(--ISNUMBER(SEARCH({"nasdaq.com","bloomberg.com","wsj.com","seekingalpha.com","valuewalk.com","reuters.com","forbes.com","marketwatch.com","investopedia.com","businessinsider.com","analystratings.com"},B784)))&gt;0,1,0)</f>
        <v>1</v>
      </c>
      <c r="O784" t="s">
        <v>1302</v>
      </c>
    </row>
    <row r="785" spans="1:15" x14ac:dyDescent="0.35">
      <c r="A785">
        <v>-1.16279069767442</v>
      </c>
      <c r="B785" t="s">
        <v>12</v>
      </c>
      <c r="D785">
        <v>20170407191500</v>
      </c>
      <c r="E785" s="1">
        <f>IF(SUMPRODUCT(--ISNUMBER(SEARCH({"ECON_EARNINGSREPORT","ECON_STOCKMARKET"},C785)))&gt;0,1,0)</f>
        <v>0</v>
      </c>
      <c r="F785" s="1">
        <f>IF(SUMPRODUCT(--ISNUMBER(SEARCH({"ENV_"},C785)))&gt;0,1,0)</f>
        <v>0</v>
      </c>
      <c r="G785" s="1">
        <f>IF(SUMPRODUCT(--ISNUMBER(SEARCH({"DISCRIMINATION","HARASSMENT","HATE_SPEECH","GENDER_VIOLENCE"},C785)))&gt;0,1,0)</f>
        <v>0</v>
      </c>
      <c r="H785" s="1">
        <f>IF(SUMPRODUCT(--ISNUMBER(SEARCH({"LEGALIZE","LEGISLATION","TRIAL"},C785)))&gt;0,1,0)</f>
        <v>0</v>
      </c>
      <c r="I785" s="1">
        <f>IF(SUMPRODUCT(--ISNUMBER(SEARCH({"LEADER"},C785)))&gt;0,1,0)</f>
        <v>0</v>
      </c>
      <c r="J785" t="str">
        <f t="shared" si="48"/>
        <v>2017</v>
      </c>
      <c r="K785" t="str">
        <f t="shared" si="49"/>
        <v>04</v>
      </c>
      <c r="L785" t="str">
        <f t="shared" si="50"/>
        <v>07</v>
      </c>
      <c r="M785" s="2">
        <f t="shared" si="51"/>
        <v>42832.802083333336</v>
      </c>
      <c r="N785" s="1">
        <f>IF(SUMPRODUCT(--ISNUMBER(SEARCH({"nasdaq.com","bloomberg.com","wsj.com","seekingalpha.com","valuewalk.com","reuters.com","forbes.com","marketwatch.com","investopedia.com","businessinsider.com","analystratings.com"},B785)))&gt;0,1,0)</f>
        <v>1</v>
      </c>
      <c r="O785" t="s">
        <v>1302</v>
      </c>
    </row>
    <row r="786" spans="1:15" x14ac:dyDescent="0.35">
      <c r="A786">
        <v>-2.1186440677966099</v>
      </c>
      <c r="B786" t="s">
        <v>593</v>
      </c>
      <c r="C786" t="s">
        <v>594</v>
      </c>
      <c r="D786">
        <v>20170407144500</v>
      </c>
      <c r="E786" s="1">
        <f>IF(SUMPRODUCT(--ISNUMBER(SEARCH({"ECON_EARNINGSREPORT","ECON_STOCKMARKET"},C786)))&gt;0,1,0)</f>
        <v>1</v>
      </c>
      <c r="F786" s="1">
        <f>IF(SUMPRODUCT(--ISNUMBER(SEARCH({"ENV_"},C786)))&gt;0,1,0)</f>
        <v>0</v>
      </c>
      <c r="G786" s="1">
        <f>IF(SUMPRODUCT(--ISNUMBER(SEARCH({"DISCRIMINATION","HARASSMENT","HATE_SPEECH","GENDER_VIOLENCE"},C786)))&gt;0,1,0)</f>
        <v>0</v>
      </c>
      <c r="H786" s="1">
        <f>IF(SUMPRODUCT(--ISNUMBER(SEARCH({"LEGALIZE","LEGISLATION","TRIAL"},C786)))&gt;0,1,0)</f>
        <v>0</v>
      </c>
      <c r="I786" s="1">
        <f>IF(SUMPRODUCT(--ISNUMBER(SEARCH({"LEADER"},C786)))&gt;0,1,0)</f>
        <v>0</v>
      </c>
      <c r="J786" t="str">
        <f t="shared" si="48"/>
        <v>2017</v>
      </c>
      <c r="K786" t="str">
        <f t="shared" si="49"/>
        <v>04</v>
      </c>
      <c r="L786" t="str">
        <f t="shared" si="50"/>
        <v>07</v>
      </c>
      <c r="M786" s="2">
        <f t="shared" si="51"/>
        <v>42832.614583333336</v>
      </c>
      <c r="N786" s="1">
        <f>IF(SUMPRODUCT(--ISNUMBER(SEARCH({"nasdaq.com","bloomberg.com","wsj.com","seekingalpha.com","valuewalk.com","reuters.com","forbes.com","marketwatch.com","investopedia.com","businessinsider.com","analystratings.com"},B786)))&gt;0,1,0)</f>
        <v>0</v>
      </c>
      <c r="O786" t="s">
        <v>1302</v>
      </c>
    </row>
    <row r="787" spans="1:15" x14ac:dyDescent="0.35">
      <c r="A787">
        <v>-0.69524913093858598</v>
      </c>
      <c r="B787" t="s">
        <v>56</v>
      </c>
      <c r="C787" t="s">
        <v>595</v>
      </c>
      <c r="D787">
        <v>20170411100000</v>
      </c>
      <c r="E787" s="1">
        <f>IF(SUMPRODUCT(--ISNUMBER(SEARCH({"ECON_EARNINGSREPORT","ECON_STOCKMARKET"},C787)))&gt;0,1,0)</f>
        <v>1</v>
      </c>
      <c r="F787" s="1">
        <f>IF(SUMPRODUCT(--ISNUMBER(SEARCH({"ENV_"},C787)))&gt;0,1,0)</f>
        <v>0</v>
      </c>
      <c r="G787" s="1">
        <f>IF(SUMPRODUCT(--ISNUMBER(SEARCH({"DISCRIMINATION","HARASSMENT","HATE_SPEECH","GENDER_VIOLENCE"},C787)))&gt;0,1,0)</f>
        <v>0</v>
      </c>
      <c r="H787" s="1">
        <f>IF(SUMPRODUCT(--ISNUMBER(SEARCH({"LEGALIZE","LEGISLATION","TRIAL"},C787)))&gt;0,1,0)</f>
        <v>0</v>
      </c>
      <c r="I787" s="1">
        <f>IF(SUMPRODUCT(--ISNUMBER(SEARCH({"LEADER"},C787)))&gt;0,1,0)</f>
        <v>0</v>
      </c>
      <c r="J787" t="str">
        <f t="shared" si="48"/>
        <v>2017</v>
      </c>
      <c r="K787" t="str">
        <f t="shared" si="49"/>
        <v>04</v>
      </c>
      <c r="L787" t="str">
        <f t="shared" si="50"/>
        <v>11</v>
      </c>
      <c r="M787" s="2">
        <f t="shared" si="51"/>
        <v>42836.416666666664</v>
      </c>
      <c r="N787" s="1">
        <f>IF(SUMPRODUCT(--ISNUMBER(SEARCH({"nasdaq.com","bloomberg.com","wsj.com","seekingalpha.com","valuewalk.com","reuters.com","forbes.com","marketwatch.com","investopedia.com","businessinsider.com","analystratings.com"},B787)))&gt;0,1,0)</f>
        <v>0</v>
      </c>
      <c r="O787" t="s">
        <v>1302</v>
      </c>
    </row>
    <row r="788" spans="1:15" x14ac:dyDescent="0.35">
      <c r="A788">
        <v>3.3696729435084198</v>
      </c>
      <c r="B788" t="s">
        <v>46</v>
      </c>
      <c r="C788" t="s">
        <v>469</v>
      </c>
      <c r="D788">
        <v>20170411100000</v>
      </c>
      <c r="E788" s="1">
        <f>IF(SUMPRODUCT(--ISNUMBER(SEARCH({"ECON_EARNINGSREPORT","ECON_STOCKMARKET"},C788)))&gt;0,1,0)</f>
        <v>0</v>
      </c>
      <c r="F788" s="1">
        <f>IF(SUMPRODUCT(--ISNUMBER(SEARCH({"ENV_"},C788)))&gt;0,1,0)</f>
        <v>0</v>
      </c>
      <c r="G788" s="1">
        <f>IF(SUMPRODUCT(--ISNUMBER(SEARCH({"DISCRIMINATION","HARASSMENT","HATE_SPEECH","GENDER_VIOLENCE"},C788)))&gt;0,1,0)</f>
        <v>0</v>
      </c>
      <c r="H788" s="1">
        <f>IF(SUMPRODUCT(--ISNUMBER(SEARCH({"LEGALIZE","LEGISLATION","TRIAL"},C788)))&gt;0,1,0)</f>
        <v>0</v>
      </c>
      <c r="I788" s="1">
        <f>IF(SUMPRODUCT(--ISNUMBER(SEARCH({"LEADER"},C788)))&gt;0,1,0)</f>
        <v>1</v>
      </c>
      <c r="J788" t="str">
        <f t="shared" si="48"/>
        <v>2017</v>
      </c>
      <c r="K788" t="str">
        <f t="shared" si="49"/>
        <v>04</v>
      </c>
      <c r="L788" t="str">
        <f t="shared" si="50"/>
        <v>11</v>
      </c>
      <c r="M788" s="2">
        <f t="shared" si="51"/>
        <v>42836.416666666664</v>
      </c>
      <c r="N788" s="1">
        <f>IF(SUMPRODUCT(--ISNUMBER(SEARCH({"nasdaq.com","bloomberg.com","wsj.com","seekingalpha.com","valuewalk.com","reuters.com","forbes.com","marketwatch.com","investopedia.com","businessinsider.com","analystratings.com"},B788)))&gt;0,1,0)</f>
        <v>0</v>
      </c>
      <c r="O788" t="s">
        <v>1302</v>
      </c>
    </row>
    <row r="789" spans="1:15" x14ac:dyDescent="0.35">
      <c r="A789">
        <v>0.90090090090090102</v>
      </c>
      <c r="B789" t="s">
        <v>12</v>
      </c>
      <c r="C789" t="s">
        <v>596</v>
      </c>
      <c r="D789">
        <v>20170410151500</v>
      </c>
      <c r="E789" s="1">
        <f>IF(SUMPRODUCT(--ISNUMBER(SEARCH({"ECON_EARNINGSREPORT","ECON_STOCKMARKET"},C789)))&gt;0,1,0)</f>
        <v>0</v>
      </c>
      <c r="F789" s="1">
        <f>IF(SUMPRODUCT(--ISNUMBER(SEARCH({"ENV_"},C789)))&gt;0,1,0)</f>
        <v>0</v>
      </c>
      <c r="G789" s="1">
        <f>IF(SUMPRODUCT(--ISNUMBER(SEARCH({"DISCRIMINATION","HARASSMENT","HATE_SPEECH","GENDER_VIOLENCE"},C789)))&gt;0,1,0)</f>
        <v>0</v>
      </c>
      <c r="H789" s="1">
        <f>IF(SUMPRODUCT(--ISNUMBER(SEARCH({"LEGALIZE","LEGISLATION","TRIAL"},C789)))&gt;0,1,0)</f>
        <v>0</v>
      </c>
      <c r="I789" s="1">
        <f>IF(SUMPRODUCT(--ISNUMBER(SEARCH({"LEADER"},C789)))&gt;0,1,0)</f>
        <v>0</v>
      </c>
      <c r="J789" t="str">
        <f t="shared" si="48"/>
        <v>2017</v>
      </c>
      <c r="K789" t="str">
        <f t="shared" si="49"/>
        <v>04</v>
      </c>
      <c r="L789" t="str">
        <f t="shared" si="50"/>
        <v>10</v>
      </c>
      <c r="M789" s="2">
        <f t="shared" si="51"/>
        <v>42835.635416666664</v>
      </c>
      <c r="N789" s="1">
        <f>IF(SUMPRODUCT(--ISNUMBER(SEARCH({"nasdaq.com","bloomberg.com","wsj.com","seekingalpha.com","valuewalk.com","reuters.com","forbes.com","marketwatch.com","investopedia.com","businessinsider.com","analystratings.com"},B789)))&gt;0,1,0)</f>
        <v>1</v>
      </c>
      <c r="O789" t="s">
        <v>1302</v>
      </c>
    </row>
    <row r="790" spans="1:15" x14ac:dyDescent="0.35">
      <c r="A790">
        <v>0.55248618784530401</v>
      </c>
      <c r="B790" t="s">
        <v>34</v>
      </c>
      <c r="C790" t="s">
        <v>597</v>
      </c>
      <c r="D790">
        <v>20170410171500</v>
      </c>
      <c r="E790" s="1">
        <f>IF(SUMPRODUCT(--ISNUMBER(SEARCH({"ECON_EARNINGSREPORT","ECON_STOCKMARKET"},C790)))&gt;0,1,0)</f>
        <v>1</v>
      </c>
      <c r="F790" s="1">
        <f>IF(SUMPRODUCT(--ISNUMBER(SEARCH({"ENV_"},C790)))&gt;0,1,0)</f>
        <v>0</v>
      </c>
      <c r="G790" s="1">
        <f>IF(SUMPRODUCT(--ISNUMBER(SEARCH({"DISCRIMINATION","HARASSMENT","HATE_SPEECH","GENDER_VIOLENCE"},C790)))&gt;0,1,0)</f>
        <v>0</v>
      </c>
      <c r="H790" s="1">
        <f>IF(SUMPRODUCT(--ISNUMBER(SEARCH({"LEGALIZE","LEGISLATION","TRIAL"},C790)))&gt;0,1,0)</f>
        <v>0</v>
      </c>
      <c r="I790" s="1">
        <f>IF(SUMPRODUCT(--ISNUMBER(SEARCH({"LEADER"},C790)))&gt;0,1,0)</f>
        <v>0</v>
      </c>
      <c r="J790" t="str">
        <f t="shared" si="48"/>
        <v>2017</v>
      </c>
      <c r="K790" t="str">
        <f t="shared" si="49"/>
        <v>04</v>
      </c>
      <c r="L790" t="str">
        <f t="shared" si="50"/>
        <v>10</v>
      </c>
      <c r="M790" s="2">
        <f t="shared" si="51"/>
        <v>42835.71875</v>
      </c>
      <c r="N790" s="1">
        <f>IF(SUMPRODUCT(--ISNUMBER(SEARCH({"nasdaq.com","bloomberg.com","wsj.com","seekingalpha.com","valuewalk.com","reuters.com","forbes.com","marketwatch.com","investopedia.com","businessinsider.com","analystratings.com"},B790)))&gt;0,1,0)</f>
        <v>0</v>
      </c>
      <c r="O790" t="s">
        <v>1302</v>
      </c>
    </row>
    <row r="791" spans="1:15" x14ac:dyDescent="0.35">
      <c r="A791">
        <v>0.38204393505253098</v>
      </c>
      <c r="B791" t="s">
        <v>12</v>
      </c>
      <c r="C791" t="s">
        <v>598</v>
      </c>
      <c r="D791">
        <v>20170411150000</v>
      </c>
      <c r="E791" s="1">
        <f>IF(SUMPRODUCT(--ISNUMBER(SEARCH({"ECON_EARNINGSREPORT","ECON_STOCKMARKET"},C791)))&gt;0,1,0)</f>
        <v>1</v>
      </c>
      <c r="F791" s="1">
        <f>IF(SUMPRODUCT(--ISNUMBER(SEARCH({"ENV_"},C791)))&gt;0,1,0)</f>
        <v>0</v>
      </c>
      <c r="G791" s="1">
        <f>IF(SUMPRODUCT(--ISNUMBER(SEARCH({"DISCRIMINATION","HARASSMENT","HATE_SPEECH","GENDER_VIOLENCE"},C791)))&gt;0,1,0)</f>
        <v>0</v>
      </c>
      <c r="H791" s="1">
        <f>IF(SUMPRODUCT(--ISNUMBER(SEARCH({"LEGALIZE","LEGISLATION","TRIAL"},C791)))&gt;0,1,0)</f>
        <v>0</v>
      </c>
      <c r="I791" s="1">
        <f>IF(SUMPRODUCT(--ISNUMBER(SEARCH({"LEADER"},C791)))&gt;0,1,0)</f>
        <v>0</v>
      </c>
      <c r="J791" t="str">
        <f t="shared" si="48"/>
        <v>2017</v>
      </c>
      <c r="K791" t="str">
        <f t="shared" si="49"/>
        <v>04</v>
      </c>
      <c r="L791" t="str">
        <f t="shared" si="50"/>
        <v>11</v>
      </c>
      <c r="M791" s="2">
        <f t="shared" si="51"/>
        <v>42836.625</v>
      </c>
      <c r="N791" s="1">
        <f>IF(SUMPRODUCT(--ISNUMBER(SEARCH({"nasdaq.com","bloomberg.com","wsj.com","seekingalpha.com","valuewalk.com","reuters.com","forbes.com","marketwatch.com","investopedia.com","businessinsider.com","analystratings.com"},B791)))&gt;0,1,0)</f>
        <v>1</v>
      </c>
      <c r="O791" t="s">
        <v>1302</v>
      </c>
    </row>
    <row r="792" spans="1:15" x14ac:dyDescent="0.35">
      <c r="A792">
        <v>-0.50505050505050497</v>
      </c>
      <c r="B792" t="s">
        <v>12</v>
      </c>
      <c r="C792" t="s">
        <v>599</v>
      </c>
      <c r="D792">
        <v>20170411193000</v>
      </c>
      <c r="E792" s="1">
        <f>IF(SUMPRODUCT(--ISNUMBER(SEARCH({"ECON_EARNINGSREPORT","ECON_STOCKMARKET"},C792)))&gt;0,1,0)</f>
        <v>1</v>
      </c>
      <c r="F792" s="1">
        <f>IF(SUMPRODUCT(--ISNUMBER(SEARCH({"ENV_"},C792)))&gt;0,1,0)</f>
        <v>0</v>
      </c>
      <c r="G792" s="1">
        <f>IF(SUMPRODUCT(--ISNUMBER(SEARCH({"DISCRIMINATION","HARASSMENT","HATE_SPEECH","GENDER_VIOLENCE"},C792)))&gt;0,1,0)</f>
        <v>0</v>
      </c>
      <c r="H792" s="1">
        <f>IF(SUMPRODUCT(--ISNUMBER(SEARCH({"LEGALIZE","LEGISLATION","TRIAL"},C792)))&gt;0,1,0)</f>
        <v>0</v>
      </c>
      <c r="I792" s="1">
        <f>IF(SUMPRODUCT(--ISNUMBER(SEARCH({"LEADER"},C792)))&gt;0,1,0)</f>
        <v>0</v>
      </c>
      <c r="J792" t="str">
        <f t="shared" si="48"/>
        <v>2017</v>
      </c>
      <c r="K792" t="str">
        <f t="shared" si="49"/>
        <v>04</v>
      </c>
      <c r="L792" t="str">
        <f t="shared" si="50"/>
        <v>11</v>
      </c>
      <c r="M792" s="2">
        <f t="shared" si="51"/>
        <v>42836.8125</v>
      </c>
      <c r="N792" s="1">
        <f>IF(SUMPRODUCT(--ISNUMBER(SEARCH({"nasdaq.com","bloomberg.com","wsj.com","seekingalpha.com","valuewalk.com","reuters.com","forbes.com","marketwatch.com","investopedia.com","businessinsider.com","analystratings.com"},B792)))&gt;0,1,0)</f>
        <v>1</v>
      </c>
      <c r="O792" t="s">
        <v>1302</v>
      </c>
    </row>
    <row r="793" spans="1:15" x14ac:dyDescent="0.35">
      <c r="A793">
        <v>0.35128805620608899</v>
      </c>
      <c r="B793" t="s">
        <v>14</v>
      </c>
      <c r="D793">
        <v>20170413000000</v>
      </c>
      <c r="E793" s="1">
        <f>IF(SUMPRODUCT(--ISNUMBER(SEARCH({"ECON_EARNINGSREPORT","ECON_STOCKMARKET"},C793)))&gt;0,1,0)</f>
        <v>0</v>
      </c>
      <c r="F793" s="1">
        <f>IF(SUMPRODUCT(--ISNUMBER(SEARCH({"ENV_"},C793)))&gt;0,1,0)</f>
        <v>0</v>
      </c>
      <c r="G793" s="1">
        <f>IF(SUMPRODUCT(--ISNUMBER(SEARCH({"DISCRIMINATION","HARASSMENT","HATE_SPEECH","GENDER_VIOLENCE"},C793)))&gt;0,1,0)</f>
        <v>0</v>
      </c>
      <c r="H793" s="1">
        <f>IF(SUMPRODUCT(--ISNUMBER(SEARCH({"LEGALIZE","LEGISLATION","TRIAL"},C793)))&gt;0,1,0)</f>
        <v>0</v>
      </c>
      <c r="I793" s="1">
        <f>IF(SUMPRODUCT(--ISNUMBER(SEARCH({"LEADER"},C793)))&gt;0,1,0)</f>
        <v>0</v>
      </c>
      <c r="J793" t="str">
        <f t="shared" si="48"/>
        <v>2017</v>
      </c>
      <c r="K793" t="str">
        <f t="shared" si="49"/>
        <v>04</v>
      </c>
      <c r="L793" t="str">
        <f t="shared" si="50"/>
        <v>13</v>
      </c>
      <c r="M793" s="2">
        <f t="shared" si="51"/>
        <v>42838</v>
      </c>
      <c r="N793" s="1">
        <f>IF(SUMPRODUCT(--ISNUMBER(SEARCH({"nasdaq.com","bloomberg.com","wsj.com","seekingalpha.com","valuewalk.com","reuters.com","forbes.com","marketwatch.com","investopedia.com","businessinsider.com","analystratings.com"},B793)))&gt;0,1,0)</f>
        <v>0</v>
      </c>
      <c r="O793" t="s">
        <v>1302</v>
      </c>
    </row>
    <row r="794" spans="1:15" x14ac:dyDescent="0.35">
      <c r="A794">
        <v>2.4745269286754001</v>
      </c>
      <c r="B794" t="s">
        <v>12</v>
      </c>
      <c r="C794" t="s">
        <v>600</v>
      </c>
      <c r="D794">
        <v>20170413000000</v>
      </c>
      <c r="E794" s="1">
        <f>IF(SUMPRODUCT(--ISNUMBER(SEARCH({"ECON_EARNINGSREPORT","ECON_STOCKMARKET"},C794)))&gt;0,1,0)</f>
        <v>1</v>
      </c>
      <c r="F794" s="1">
        <f>IF(SUMPRODUCT(--ISNUMBER(SEARCH({"ENV_"},C794)))&gt;0,1,0)</f>
        <v>0</v>
      </c>
      <c r="G794" s="1">
        <f>IF(SUMPRODUCT(--ISNUMBER(SEARCH({"DISCRIMINATION","HARASSMENT","HATE_SPEECH","GENDER_VIOLENCE"},C794)))&gt;0,1,0)</f>
        <v>0</v>
      </c>
      <c r="H794" s="1">
        <f>IF(SUMPRODUCT(--ISNUMBER(SEARCH({"LEGALIZE","LEGISLATION","TRIAL"},C794)))&gt;0,1,0)</f>
        <v>0</v>
      </c>
      <c r="I794" s="1">
        <f>IF(SUMPRODUCT(--ISNUMBER(SEARCH({"LEADER"},C794)))&gt;0,1,0)</f>
        <v>0</v>
      </c>
      <c r="J794" t="str">
        <f t="shared" si="48"/>
        <v>2017</v>
      </c>
      <c r="K794" t="str">
        <f t="shared" si="49"/>
        <v>04</v>
      </c>
      <c r="L794" t="str">
        <f t="shared" si="50"/>
        <v>13</v>
      </c>
      <c r="M794" s="2">
        <f t="shared" si="51"/>
        <v>42838</v>
      </c>
      <c r="N794" s="1">
        <f>IF(SUMPRODUCT(--ISNUMBER(SEARCH({"nasdaq.com","bloomberg.com","wsj.com","seekingalpha.com","valuewalk.com","reuters.com","forbes.com","marketwatch.com","investopedia.com","businessinsider.com","analystratings.com"},B794)))&gt;0,1,0)</f>
        <v>1</v>
      </c>
      <c r="O794" t="s">
        <v>1302</v>
      </c>
    </row>
    <row r="795" spans="1:15" x14ac:dyDescent="0.35">
      <c r="A795">
        <v>0</v>
      </c>
      <c r="B795" t="s">
        <v>56</v>
      </c>
      <c r="C795" t="s">
        <v>601</v>
      </c>
      <c r="D795">
        <v>20170410211500</v>
      </c>
      <c r="E795" s="1">
        <f>IF(SUMPRODUCT(--ISNUMBER(SEARCH({"ECON_EARNINGSREPORT","ECON_STOCKMARKET"},C795)))&gt;0,1,0)</f>
        <v>1</v>
      </c>
      <c r="F795" s="1">
        <f>IF(SUMPRODUCT(--ISNUMBER(SEARCH({"ENV_"},C795)))&gt;0,1,0)</f>
        <v>1</v>
      </c>
      <c r="G795" s="1">
        <f>IF(SUMPRODUCT(--ISNUMBER(SEARCH({"DISCRIMINATION","HARASSMENT","HATE_SPEECH","GENDER_VIOLENCE"},C795)))&gt;0,1,0)</f>
        <v>0</v>
      </c>
      <c r="H795" s="1">
        <f>IF(SUMPRODUCT(--ISNUMBER(SEARCH({"LEGALIZE","LEGISLATION","TRIAL"},C795)))&gt;0,1,0)</f>
        <v>0</v>
      </c>
      <c r="I795" s="1">
        <f>IF(SUMPRODUCT(--ISNUMBER(SEARCH({"LEADER"},C795)))&gt;0,1,0)</f>
        <v>0</v>
      </c>
      <c r="J795" t="str">
        <f t="shared" si="48"/>
        <v>2017</v>
      </c>
      <c r="K795" t="str">
        <f t="shared" si="49"/>
        <v>04</v>
      </c>
      <c r="L795" t="str">
        <f t="shared" si="50"/>
        <v>10</v>
      </c>
      <c r="M795" s="2">
        <f t="shared" si="51"/>
        <v>42835.885416666664</v>
      </c>
      <c r="N795" s="1">
        <f>IF(SUMPRODUCT(--ISNUMBER(SEARCH({"nasdaq.com","bloomberg.com","wsj.com","seekingalpha.com","valuewalk.com","reuters.com","forbes.com","marketwatch.com","investopedia.com","businessinsider.com","analystratings.com"},B795)))&gt;0,1,0)</f>
        <v>0</v>
      </c>
      <c r="O795" t="s">
        <v>1302</v>
      </c>
    </row>
    <row r="796" spans="1:15" x14ac:dyDescent="0.35">
      <c r="A796">
        <v>0.91603053435114501</v>
      </c>
      <c r="B796" t="s">
        <v>51</v>
      </c>
      <c r="C796" t="s">
        <v>592</v>
      </c>
      <c r="D796">
        <v>20170410134500</v>
      </c>
      <c r="E796" s="1">
        <f>IF(SUMPRODUCT(--ISNUMBER(SEARCH({"ECON_EARNINGSREPORT","ECON_STOCKMARKET"},C796)))&gt;0,1,0)</f>
        <v>0</v>
      </c>
      <c r="F796" s="1">
        <f>IF(SUMPRODUCT(--ISNUMBER(SEARCH({"ENV_"},C796)))&gt;0,1,0)</f>
        <v>0</v>
      </c>
      <c r="G796" s="1">
        <f>IF(SUMPRODUCT(--ISNUMBER(SEARCH({"DISCRIMINATION","HARASSMENT","HATE_SPEECH","GENDER_VIOLENCE"},C796)))&gt;0,1,0)</f>
        <v>0</v>
      </c>
      <c r="H796" s="1">
        <f>IF(SUMPRODUCT(--ISNUMBER(SEARCH({"LEGALIZE","LEGISLATION","TRIAL"},C796)))&gt;0,1,0)</f>
        <v>0</v>
      </c>
      <c r="I796" s="1">
        <f>IF(SUMPRODUCT(--ISNUMBER(SEARCH({"LEADER"},C796)))&gt;0,1,0)</f>
        <v>1</v>
      </c>
      <c r="J796" t="str">
        <f t="shared" si="48"/>
        <v>2017</v>
      </c>
      <c r="K796" t="str">
        <f t="shared" si="49"/>
        <v>04</v>
      </c>
      <c r="L796" t="str">
        <f t="shared" si="50"/>
        <v>10</v>
      </c>
      <c r="M796" s="2">
        <f t="shared" si="51"/>
        <v>42835.572916666664</v>
      </c>
      <c r="N796" s="1">
        <f>IF(SUMPRODUCT(--ISNUMBER(SEARCH({"nasdaq.com","bloomberg.com","wsj.com","seekingalpha.com","valuewalk.com","reuters.com","forbes.com","marketwatch.com","investopedia.com","businessinsider.com","analystratings.com"},B796)))&gt;0,1,0)</f>
        <v>1</v>
      </c>
      <c r="O796" t="s">
        <v>1302</v>
      </c>
    </row>
    <row r="797" spans="1:15" x14ac:dyDescent="0.35">
      <c r="A797">
        <v>-0.86206896551724199</v>
      </c>
      <c r="B797" t="s">
        <v>602</v>
      </c>
      <c r="C797" t="s">
        <v>603</v>
      </c>
      <c r="D797">
        <v>20170405173000</v>
      </c>
      <c r="E797" s="1">
        <f>IF(SUMPRODUCT(--ISNUMBER(SEARCH({"ECON_EARNINGSREPORT","ECON_STOCKMARKET"},C797)))&gt;0,1,0)</f>
        <v>1</v>
      </c>
      <c r="F797" s="1">
        <f>IF(SUMPRODUCT(--ISNUMBER(SEARCH({"ENV_"},C797)))&gt;0,1,0)</f>
        <v>0</v>
      </c>
      <c r="G797" s="1">
        <f>IF(SUMPRODUCT(--ISNUMBER(SEARCH({"DISCRIMINATION","HARASSMENT","HATE_SPEECH","GENDER_VIOLENCE"},C797)))&gt;0,1,0)</f>
        <v>0</v>
      </c>
      <c r="H797" s="1">
        <f>IF(SUMPRODUCT(--ISNUMBER(SEARCH({"LEGALIZE","LEGISLATION","TRIAL"},C797)))&gt;0,1,0)</f>
        <v>0</v>
      </c>
      <c r="I797" s="1">
        <f>IF(SUMPRODUCT(--ISNUMBER(SEARCH({"LEADER"},C797)))&gt;0,1,0)</f>
        <v>0</v>
      </c>
      <c r="J797" t="str">
        <f t="shared" si="48"/>
        <v>2017</v>
      </c>
      <c r="K797" t="str">
        <f t="shared" si="49"/>
        <v>04</v>
      </c>
      <c r="L797" t="str">
        <f t="shared" si="50"/>
        <v>05</v>
      </c>
      <c r="M797" s="2">
        <f t="shared" si="51"/>
        <v>42830.729166666664</v>
      </c>
      <c r="N797" s="1">
        <f>IF(SUMPRODUCT(--ISNUMBER(SEARCH({"nasdaq.com","bloomberg.com","wsj.com","seekingalpha.com","valuewalk.com","reuters.com","forbes.com","marketwatch.com","investopedia.com","businessinsider.com","analystratings.com"},B797)))&gt;0,1,0)</f>
        <v>0</v>
      </c>
      <c r="O797" t="s">
        <v>1302</v>
      </c>
    </row>
    <row r="798" spans="1:15" x14ac:dyDescent="0.35">
      <c r="A798">
        <v>-0.50505050505050497</v>
      </c>
      <c r="B798" t="s">
        <v>56</v>
      </c>
      <c r="C798" t="s">
        <v>599</v>
      </c>
      <c r="D798">
        <v>20170411144500</v>
      </c>
      <c r="E798" s="1">
        <f>IF(SUMPRODUCT(--ISNUMBER(SEARCH({"ECON_EARNINGSREPORT","ECON_STOCKMARKET"},C798)))&gt;0,1,0)</f>
        <v>1</v>
      </c>
      <c r="F798" s="1">
        <f>IF(SUMPRODUCT(--ISNUMBER(SEARCH({"ENV_"},C798)))&gt;0,1,0)</f>
        <v>0</v>
      </c>
      <c r="G798" s="1">
        <f>IF(SUMPRODUCT(--ISNUMBER(SEARCH({"DISCRIMINATION","HARASSMENT","HATE_SPEECH","GENDER_VIOLENCE"},C798)))&gt;0,1,0)</f>
        <v>0</v>
      </c>
      <c r="H798" s="1">
        <f>IF(SUMPRODUCT(--ISNUMBER(SEARCH({"LEGALIZE","LEGISLATION","TRIAL"},C798)))&gt;0,1,0)</f>
        <v>0</v>
      </c>
      <c r="I798" s="1">
        <f>IF(SUMPRODUCT(--ISNUMBER(SEARCH({"LEADER"},C798)))&gt;0,1,0)</f>
        <v>0</v>
      </c>
      <c r="J798" t="str">
        <f t="shared" si="48"/>
        <v>2017</v>
      </c>
      <c r="K798" t="str">
        <f t="shared" si="49"/>
        <v>04</v>
      </c>
      <c r="L798" t="str">
        <f t="shared" si="50"/>
        <v>11</v>
      </c>
      <c r="M798" s="2">
        <f t="shared" si="51"/>
        <v>42836.614583333336</v>
      </c>
      <c r="N798" s="1">
        <f>IF(SUMPRODUCT(--ISNUMBER(SEARCH({"nasdaq.com","bloomberg.com","wsj.com","seekingalpha.com","valuewalk.com","reuters.com","forbes.com","marketwatch.com","investopedia.com","businessinsider.com","analystratings.com"},B798)))&gt;0,1,0)</f>
        <v>0</v>
      </c>
      <c r="O798" t="s">
        <v>1302</v>
      </c>
    </row>
    <row r="799" spans="1:15" x14ac:dyDescent="0.35">
      <c r="A799">
        <v>0.46948356807511699</v>
      </c>
      <c r="B799" t="s">
        <v>604</v>
      </c>
      <c r="C799" t="s">
        <v>605</v>
      </c>
      <c r="D799">
        <v>20170305090000</v>
      </c>
      <c r="E799" s="1">
        <f>IF(SUMPRODUCT(--ISNUMBER(SEARCH({"ECON_EARNINGSREPORT","ECON_STOCKMARKET"},C799)))&gt;0,1,0)</f>
        <v>0</v>
      </c>
      <c r="F799" s="1">
        <f>IF(SUMPRODUCT(--ISNUMBER(SEARCH({"ENV_"},C799)))&gt;0,1,0)</f>
        <v>0</v>
      </c>
      <c r="G799" s="1">
        <f>IF(SUMPRODUCT(--ISNUMBER(SEARCH({"DISCRIMINATION","HARASSMENT","HATE_SPEECH","GENDER_VIOLENCE"},C799)))&gt;0,1,0)</f>
        <v>0</v>
      </c>
      <c r="H799" s="1">
        <f>IF(SUMPRODUCT(--ISNUMBER(SEARCH({"LEGALIZE","LEGISLATION","TRIAL"},C799)))&gt;0,1,0)</f>
        <v>0</v>
      </c>
      <c r="I799" s="1">
        <f>IF(SUMPRODUCT(--ISNUMBER(SEARCH({"LEADER"},C799)))&gt;0,1,0)</f>
        <v>0</v>
      </c>
      <c r="J799" t="str">
        <f t="shared" si="48"/>
        <v>2017</v>
      </c>
      <c r="K799" t="str">
        <f t="shared" si="49"/>
        <v>03</v>
      </c>
      <c r="L799" t="str">
        <f t="shared" si="50"/>
        <v>05</v>
      </c>
      <c r="M799" s="2">
        <f t="shared" si="51"/>
        <v>42799.375</v>
      </c>
      <c r="N799" s="1">
        <f>IF(SUMPRODUCT(--ISNUMBER(SEARCH({"nasdaq.com","bloomberg.com","wsj.com","seekingalpha.com","valuewalk.com","reuters.com","forbes.com","marketwatch.com","investopedia.com","businessinsider.com","analystratings.com"},B799)))&gt;0,1,0)</f>
        <v>0</v>
      </c>
      <c r="O799" t="s">
        <v>1302</v>
      </c>
    </row>
    <row r="800" spans="1:15" x14ac:dyDescent="0.35">
      <c r="A800">
        <v>-0.90090090090090102</v>
      </c>
      <c r="B800" t="s">
        <v>125</v>
      </c>
      <c r="D800">
        <v>20170407173000</v>
      </c>
      <c r="E800" s="1">
        <f>IF(SUMPRODUCT(--ISNUMBER(SEARCH({"ECON_EARNINGSREPORT","ECON_STOCKMARKET"},C800)))&gt;0,1,0)</f>
        <v>0</v>
      </c>
      <c r="F800" s="1">
        <f>IF(SUMPRODUCT(--ISNUMBER(SEARCH({"ENV_"},C800)))&gt;0,1,0)</f>
        <v>0</v>
      </c>
      <c r="G800" s="1">
        <f>IF(SUMPRODUCT(--ISNUMBER(SEARCH({"DISCRIMINATION","HARASSMENT","HATE_SPEECH","GENDER_VIOLENCE"},C800)))&gt;0,1,0)</f>
        <v>0</v>
      </c>
      <c r="H800" s="1">
        <f>IF(SUMPRODUCT(--ISNUMBER(SEARCH({"LEGALIZE","LEGISLATION","TRIAL"},C800)))&gt;0,1,0)</f>
        <v>0</v>
      </c>
      <c r="I800" s="1">
        <f>IF(SUMPRODUCT(--ISNUMBER(SEARCH({"LEADER"},C800)))&gt;0,1,0)</f>
        <v>0</v>
      </c>
      <c r="J800" t="str">
        <f t="shared" si="48"/>
        <v>2017</v>
      </c>
      <c r="K800" t="str">
        <f t="shared" si="49"/>
        <v>04</v>
      </c>
      <c r="L800" t="str">
        <f t="shared" si="50"/>
        <v>07</v>
      </c>
      <c r="M800" s="2">
        <f t="shared" si="51"/>
        <v>42832.729166666664</v>
      </c>
      <c r="N800" s="1">
        <f>IF(SUMPRODUCT(--ISNUMBER(SEARCH({"nasdaq.com","bloomberg.com","wsj.com","seekingalpha.com","valuewalk.com","reuters.com","forbes.com","marketwatch.com","investopedia.com","businessinsider.com","analystratings.com"},B800)))&gt;0,1,0)</f>
        <v>0</v>
      </c>
      <c r="O800" t="s">
        <v>1302</v>
      </c>
    </row>
    <row r="801" spans="1:15" x14ac:dyDescent="0.35">
      <c r="A801">
        <v>0.42955326460481102</v>
      </c>
      <c r="B801" t="s">
        <v>12</v>
      </c>
      <c r="C801" t="s">
        <v>606</v>
      </c>
      <c r="D801">
        <v>20170411233000</v>
      </c>
      <c r="E801" s="1">
        <f>IF(SUMPRODUCT(--ISNUMBER(SEARCH({"ECON_EARNINGSREPORT","ECON_STOCKMARKET"},C801)))&gt;0,1,0)</f>
        <v>1</v>
      </c>
      <c r="F801" s="1">
        <f>IF(SUMPRODUCT(--ISNUMBER(SEARCH({"ENV_"},C801)))&gt;0,1,0)</f>
        <v>0</v>
      </c>
      <c r="G801" s="1">
        <f>IF(SUMPRODUCT(--ISNUMBER(SEARCH({"DISCRIMINATION","HARASSMENT","HATE_SPEECH","GENDER_VIOLENCE"},C801)))&gt;0,1,0)</f>
        <v>0</v>
      </c>
      <c r="H801" s="1">
        <f>IF(SUMPRODUCT(--ISNUMBER(SEARCH({"LEGALIZE","LEGISLATION","TRIAL"},C801)))&gt;0,1,0)</f>
        <v>0</v>
      </c>
      <c r="I801" s="1">
        <f>IF(SUMPRODUCT(--ISNUMBER(SEARCH({"LEADER"},C801)))&gt;0,1,0)</f>
        <v>0</v>
      </c>
      <c r="J801" t="str">
        <f t="shared" si="48"/>
        <v>2017</v>
      </c>
      <c r="K801" t="str">
        <f t="shared" si="49"/>
        <v>04</v>
      </c>
      <c r="L801" t="str">
        <f t="shared" si="50"/>
        <v>11</v>
      </c>
      <c r="M801" s="2">
        <f t="shared" si="51"/>
        <v>42836.979166666664</v>
      </c>
      <c r="N801" s="1">
        <f>IF(SUMPRODUCT(--ISNUMBER(SEARCH({"nasdaq.com","bloomberg.com","wsj.com","seekingalpha.com","valuewalk.com","reuters.com","forbes.com","marketwatch.com","investopedia.com","businessinsider.com","analystratings.com"},B801)))&gt;0,1,0)</f>
        <v>1</v>
      </c>
      <c r="O801" t="s">
        <v>1302</v>
      </c>
    </row>
    <row r="802" spans="1:15" x14ac:dyDescent="0.35">
      <c r="A802">
        <v>1.8484288354898299</v>
      </c>
      <c r="B802" t="s">
        <v>567</v>
      </c>
      <c r="C802" t="s">
        <v>607</v>
      </c>
      <c r="D802">
        <v>20170413173000</v>
      </c>
      <c r="E802" s="1">
        <f>IF(SUMPRODUCT(--ISNUMBER(SEARCH({"ECON_EARNINGSREPORT","ECON_STOCKMARKET"},C802)))&gt;0,1,0)</f>
        <v>1</v>
      </c>
      <c r="F802" s="1">
        <f>IF(SUMPRODUCT(--ISNUMBER(SEARCH({"ENV_"},C802)))&gt;0,1,0)</f>
        <v>0</v>
      </c>
      <c r="G802" s="1">
        <f>IF(SUMPRODUCT(--ISNUMBER(SEARCH({"DISCRIMINATION","HARASSMENT","HATE_SPEECH","GENDER_VIOLENCE"},C802)))&gt;0,1,0)</f>
        <v>0</v>
      </c>
      <c r="H802" s="1">
        <f>IF(SUMPRODUCT(--ISNUMBER(SEARCH({"LEGALIZE","LEGISLATION","TRIAL"},C802)))&gt;0,1,0)</f>
        <v>0</v>
      </c>
      <c r="I802" s="1">
        <f>IF(SUMPRODUCT(--ISNUMBER(SEARCH({"LEADER"},C802)))&gt;0,1,0)</f>
        <v>1</v>
      </c>
      <c r="J802" t="str">
        <f t="shared" si="48"/>
        <v>2017</v>
      </c>
      <c r="K802" t="str">
        <f t="shared" si="49"/>
        <v>04</v>
      </c>
      <c r="L802" t="str">
        <f t="shared" si="50"/>
        <v>13</v>
      </c>
      <c r="M802" s="2">
        <f t="shared" si="51"/>
        <v>42838.729166666664</v>
      </c>
      <c r="N802" s="1">
        <f>IF(SUMPRODUCT(--ISNUMBER(SEARCH({"nasdaq.com","bloomberg.com","wsj.com","seekingalpha.com","valuewalk.com","reuters.com","forbes.com","marketwatch.com","investopedia.com","businessinsider.com","analystratings.com"},B802)))&gt;0,1,0)</f>
        <v>0</v>
      </c>
      <c r="O802" t="s">
        <v>1302</v>
      </c>
    </row>
    <row r="803" spans="1:15" x14ac:dyDescent="0.35">
      <c r="A803">
        <v>1.5209125475285199</v>
      </c>
      <c r="B803" t="s">
        <v>608</v>
      </c>
      <c r="C803" t="s">
        <v>609</v>
      </c>
      <c r="D803">
        <v>20170417073000</v>
      </c>
      <c r="E803" s="1">
        <f>IF(SUMPRODUCT(--ISNUMBER(SEARCH({"ECON_EARNINGSREPORT","ECON_STOCKMARKET"},C803)))&gt;0,1,0)</f>
        <v>0</v>
      </c>
      <c r="F803" s="1">
        <f>IF(SUMPRODUCT(--ISNUMBER(SEARCH({"ENV_"},C803)))&gt;0,1,0)</f>
        <v>0</v>
      </c>
      <c r="G803" s="1">
        <f>IF(SUMPRODUCT(--ISNUMBER(SEARCH({"DISCRIMINATION","HARASSMENT","HATE_SPEECH","GENDER_VIOLENCE"},C803)))&gt;0,1,0)</f>
        <v>0</v>
      </c>
      <c r="H803" s="1">
        <f>IF(SUMPRODUCT(--ISNUMBER(SEARCH({"LEGALIZE","LEGISLATION","TRIAL"},C803)))&gt;0,1,0)</f>
        <v>0</v>
      </c>
      <c r="I803" s="1">
        <f>IF(SUMPRODUCT(--ISNUMBER(SEARCH({"LEADER"},C803)))&gt;0,1,0)</f>
        <v>0</v>
      </c>
      <c r="J803" t="str">
        <f t="shared" si="48"/>
        <v>2017</v>
      </c>
      <c r="K803" t="str">
        <f t="shared" si="49"/>
        <v>04</v>
      </c>
      <c r="L803" t="str">
        <f t="shared" si="50"/>
        <v>17</v>
      </c>
      <c r="M803" s="2">
        <f t="shared" si="51"/>
        <v>42842.3125</v>
      </c>
      <c r="N803" s="1">
        <f>IF(SUMPRODUCT(--ISNUMBER(SEARCH({"nasdaq.com","bloomberg.com","wsj.com","seekingalpha.com","valuewalk.com","reuters.com","forbes.com","marketwatch.com","investopedia.com","businessinsider.com","analystratings.com"},B803)))&gt;0,1,0)</f>
        <v>0</v>
      </c>
      <c r="O803" t="s">
        <v>1302</v>
      </c>
    </row>
    <row r="804" spans="1:15" x14ac:dyDescent="0.35">
      <c r="A804">
        <v>0.46242774566473999</v>
      </c>
      <c r="B804" t="s">
        <v>13</v>
      </c>
      <c r="D804">
        <v>20170413004500</v>
      </c>
      <c r="E804" s="1">
        <f>IF(SUMPRODUCT(--ISNUMBER(SEARCH({"ECON_EARNINGSREPORT","ECON_STOCKMARKET"},C804)))&gt;0,1,0)</f>
        <v>0</v>
      </c>
      <c r="F804" s="1">
        <f>IF(SUMPRODUCT(--ISNUMBER(SEARCH({"ENV_"},C804)))&gt;0,1,0)</f>
        <v>0</v>
      </c>
      <c r="G804" s="1">
        <f>IF(SUMPRODUCT(--ISNUMBER(SEARCH({"DISCRIMINATION","HARASSMENT","HATE_SPEECH","GENDER_VIOLENCE"},C804)))&gt;0,1,0)</f>
        <v>0</v>
      </c>
      <c r="H804" s="1">
        <f>IF(SUMPRODUCT(--ISNUMBER(SEARCH({"LEGALIZE","LEGISLATION","TRIAL"},C804)))&gt;0,1,0)</f>
        <v>0</v>
      </c>
      <c r="I804" s="1">
        <f>IF(SUMPRODUCT(--ISNUMBER(SEARCH({"LEADER"},C804)))&gt;0,1,0)</f>
        <v>0</v>
      </c>
      <c r="J804" t="str">
        <f t="shared" si="48"/>
        <v>2017</v>
      </c>
      <c r="K804" t="str">
        <f t="shared" si="49"/>
        <v>04</v>
      </c>
      <c r="L804" t="str">
        <f t="shared" si="50"/>
        <v>13</v>
      </c>
      <c r="M804" s="2">
        <f t="shared" si="51"/>
        <v>42838.03125</v>
      </c>
      <c r="N804" s="1">
        <f>IF(SUMPRODUCT(--ISNUMBER(SEARCH({"nasdaq.com","bloomberg.com","wsj.com","seekingalpha.com","valuewalk.com","reuters.com","forbes.com","marketwatch.com","investopedia.com","businessinsider.com","analystratings.com"},B804)))&gt;0,1,0)</f>
        <v>0</v>
      </c>
      <c r="O804" t="s">
        <v>1302</v>
      </c>
    </row>
    <row r="805" spans="1:15" x14ac:dyDescent="0.35">
      <c r="A805">
        <v>0.47114252061248602</v>
      </c>
      <c r="B805" t="s">
        <v>125</v>
      </c>
      <c r="D805">
        <v>20170413004500</v>
      </c>
      <c r="E805" s="1">
        <f>IF(SUMPRODUCT(--ISNUMBER(SEARCH({"ECON_EARNINGSREPORT","ECON_STOCKMARKET"},C805)))&gt;0,1,0)</f>
        <v>0</v>
      </c>
      <c r="F805" s="1">
        <f>IF(SUMPRODUCT(--ISNUMBER(SEARCH({"ENV_"},C805)))&gt;0,1,0)</f>
        <v>0</v>
      </c>
      <c r="G805" s="1">
        <f>IF(SUMPRODUCT(--ISNUMBER(SEARCH({"DISCRIMINATION","HARASSMENT","HATE_SPEECH","GENDER_VIOLENCE"},C805)))&gt;0,1,0)</f>
        <v>0</v>
      </c>
      <c r="H805" s="1">
        <f>IF(SUMPRODUCT(--ISNUMBER(SEARCH({"LEGALIZE","LEGISLATION","TRIAL"},C805)))&gt;0,1,0)</f>
        <v>0</v>
      </c>
      <c r="I805" s="1">
        <f>IF(SUMPRODUCT(--ISNUMBER(SEARCH({"LEADER"},C805)))&gt;0,1,0)</f>
        <v>0</v>
      </c>
      <c r="J805" t="str">
        <f t="shared" si="48"/>
        <v>2017</v>
      </c>
      <c r="K805" t="str">
        <f t="shared" si="49"/>
        <v>04</v>
      </c>
      <c r="L805" t="str">
        <f t="shared" si="50"/>
        <v>13</v>
      </c>
      <c r="M805" s="2">
        <f t="shared" si="51"/>
        <v>42838.03125</v>
      </c>
      <c r="N805" s="1">
        <f>IF(SUMPRODUCT(--ISNUMBER(SEARCH({"nasdaq.com","bloomberg.com","wsj.com","seekingalpha.com","valuewalk.com","reuters.com","forbes.com","marketwatch.com","investopedia.com","businessinsider.com","analystratings.com"},B805)))&gt;0,1,0)</f>
        <v>0</v>
      </c>
      <c r="O805" t="s">
        <v>1302</v>
      </c>
    </row>
    <row r="806" spans="1:15" x14ac:dyDescent="0.35">
      <c r="A806">
        <v>0.47114252061248602</v>
      </c>
      <c r="B806" t="s">
        <v>4</v>
      </c>
      <c r="D806">
        <v>20170413004500</v>
      </c>
      <c r="E806" s="1">
        <f>IF(SUMPRODUCT(--ISNUMBER(SEARCH({"ECON_EARNINGSREPORT","ECON_STOCKMARKET"},C806)))&gt;0,1,0)</f>
        <v>0</v>
      </c>
      <c r="F806" s="1">
        <f>IF(SUMPRODUCT(--ISNUMBER(SEARCH({"ENV_"},C806)))&gt;0,1,0)</f>
        <v>0</v>
      </c>
      <c r="G806" s="1">
        <f>IF(SUMPRODUCT(--ISNUMBER(SEARCH({"DISCRIMINATION","HARASSMENT","HATE_SPEECH","GENDER_VIOLENCE"},C806)))&gt;0,1,0)</f>
        <v>0</v>
      </c>
      <c r="H806" s="1">
        <f>IF(SUMPRODUCT(--ISNUMBER(SEARCH({"LEGALIZE","LEGISLATION","TRIAL"},C806)))&gt;0,1,0)</f>
        <v>0</v>
      </c>
      <c r="I806" s="1">
        <f>IF(SUMPRODUCT(--ISNUMBER(SEARCH({"LEADER"},C806)))&gt;0,1,0)</f>
        <v>0</v>
      </c>
      <c r="J806" t="str">
        <f t="shared" si="48"/>
        <v>2017</v>
      </c>
      <c r="K806" t="str">
        <f t="shared" si="49"/>
        <v>04</v>
      </c>
      <c r="L806" t="str">
        <f t="shared" si="50"/>
        <v>13</v>
      </c>
      <c r="M806" s="2">
        <f t="shared" si="51"/>
        <v>42838.03125</v>
      </c>
      <c r="N806" s="1">
        <f>IF(SUMPRODUCT(--ISNUMBER(SEARCH({"nasdaq.com","bloomberg.com","wsj.com","seekingalpha.com","valuewalk.com","reuters.com","forbes.com","marketwatch.com","investopedia.com","businessinsider.com","analystratings.com"},B806)))&gt;0,1,0)</f>
        <v>0</v>
      </c>
      <c r="O806" t="s">
        <v>1302</v>
      </c>
    </row>
    <row r="807" spans="1:15" x14ac:dyDescent="0.35">
      <c r="A807">
        <v>1.35135135135135</v>
      </c>
      <c r="B807" t="s">
        <v>110</v>
      </c>
      <c r="C807" t="s">
        <v>609</v>
      </c>
      <c r="D807">
        <v>20170414000000</v>
      </c>
      <c r="E807" s="1">
        <f>IF(SUMPRODUCT(--ISNUMBER(SEARCH({"ECON_EARNINGSREPORT","ECON_STOCKMARKET"},C807)))&gt;0,1,0)</f>
        <v>0</v>
      </c>
      <c r="F807" s="1">
        <f>IF(SUMPRODUCT(--ISNUMBER(SEARCH({"ENV_"},C807)))&gt;0,1,0)</f>
        <v>0</v>
      </c>
      <c r="G807" s="1">
        <f>IF(SUMPRODUCT(--ISNUMBER(SEARCH({"DISCRIMINATION","HARASSMENT","HATE_SPEECH","GENDER_VIOLENCE"},C807)))&gt;0,1,0)</f>
        <v>0</v>
      </c>
      <c r="H807" s="1">
        <f>IF(SUMPRODUCT(--ISNUMBER(SEARCH({"LEGALIZE","LEGISLATION","TRIAL"},C807)))&gt;0,1,0)</f>
        <v>0</v>
      </c>
      <c r="I807" s="1">
        <f>IF(SUMPRODUCT(--ISNUMBER(SEARCH({"LEADER"},C807)))&gt;0,1,0)</f>
        <v>0</v>
      </c>
      <c r="J807" t="str">
        <f t="shared" si="48"/>
        <v>2017</v>
      </c>
      <c r="K807" t="str">
        <f t="shared" si="49"/>
        <v>04</v>
      </c>
      <c r="L807" t="str">
        <f t="shared" si="50"/>
        <v>14</v>
      </c>
      <c r="M807" s="2">
        <f t="shared" si="51"/>
        <v>42839</v>
      </c>
      <c r="N807" s="1">
        <f>IF(SUMPRODUCT(--ISNUMBER(SEARCH({"nasdaq.com","bloomberg.com","wsj.com","seekingalpha.com","valuewalk.com","reuters.com","forbes.com","marketwatch.com","investopedia.com","businessinsider.com","analystratings.com"},B807)))&gt;0,1,0)</f>
        <v>0</v>
      </c>
      <c r="O807" t="s">
        <v>1302</v>
      </c>
    </row>
    <row r="808" spans="1:15" x14ac:dyDescent="0.35">
      <c r="A808">
        <v>1.7045454545454499</v>
      </c>
      <c r="B808" t="s">
        <v>610</v>
      </c>
      <c r="C808" t="s">
        <v>609</v>
      </c>
      <c r="D808">
        <v>20170412220000</v>
      </c>
      <c r="E808" s="1">
        <f>IF(SUMPRODUCT(--ISNUMBER(SEARCH({"ECON_EARNINGSREPORT","ECON_STOCKMARKET"},C808)))&gt;0,1,0)</f>
        <v>0</v>
      </c>
      <c r="F808" s="1">
        <f>IF(SUMPRODUCT(--ISNUMBER(SEARCH({"ENV_"},C808)))&gt;0,1,0)</f>
        <v>0</v>
      </c>
      <c r="G808" s="1">
        <f>IF(SUMPRODUCT(--ISNUMBER(SEARCH({"DISCRIMINATION","HARASSMENT","HATE_SPEECH","GENDER_VIOLENCE"},C808)))&gt;0,1,0)</f>
        <v>0</v>
      </c>
      <c r="H808" s="1">
        <f>IF(SUMPRODUCT(--ISNUMBER(SEARCH({"LEGALIZE","LEGISLATION","TRIAL"},C808)))&gt;0,1,0)</f>
        <v>0</v>
      </c>
      <c r="I808" s="1">
        <f>IF(SUMPRODUCT(--ISNUMBER(SEARCH({"LEADER"},C808)))&gt;0,1,0)</f>
        <v>0</v>
      </c>
      <c r="J808" t="str">
        <f t="shared" si="48"/>
        <v>2017</v>
      </c>
      <c r="K808" t="str">
        <f t="shared" si="49"/>
        <v>04</v>
      </c>
      <c r="L808" t="str">
        <f t="shared" si="50"/>
        <v>12</v>
      </c>
      <c r="M808" s="2">
        <f t="shared" si="51"/>
        <v>42837.916666666664</v>
      </c>
      <c r="N808" s="1">
        <f>IF(SUMPRODUCT(--ISNUMBER(SEARCH({"nasdaq.com","bloomberg.com","wsj.com","seekingalpha.com","valuewalk.com","reuters.com","forbes.com","marketwatch.com","investopedia.com","businessinsider.com","analystratings.com"},B808)))&gt;0,1,0)</f>
        <v>0</v>
      </c>
      <c r="O808" t="s">
        <v>1302</v>
      </c>
    </row>
    <row r="809" spans="1:15" x14ac:dyDescent="0.35">
      <c r="A809">
        <v>2.3508137432188101</v>
      </c>
      <c r="B809" t="s">
        <v>611</v>
      </c>
      <c r="C809" t="s">
        <v>609</v>
      </c>
      <c r="D809">
        <v>20170413200000</v>
      </c>
      <c r="E809" s="1">
        <f>IF(SUMPRODUCT(--ISNUMBER(SEARCH({"ECON_EARNINGSREPORT","ECON_STOCKMARKET"},C809)))&gt;0,1,0)</f>
        <v>0</v>
      </c>
      <c r="F809" s="1">
        <f>IF(SUMPRODUCT(--ISNUMBER(SEARCH({"ENV_"},C809)))&gt;0,1,0)</f>
        <v>0</v>
      </c>
      <c r="G809" s="1">
        <f>IF(SUMPRODUCT(--ISNUMBER(SEARCH({"DISCRIMINATION","HARASSMENT","HATE_SPEECH","GENDER_VIOLENCE"},C809)))&gt;0,1,0)</f>
        <v>0</v>
      </c>
      <c r="H809" s="1">
        <f>IF(SUMPRODUCT(--ISNUMBER(SEARCH({"LEGALIZE","LEGISLATION","TRIAL"},C809)))&gt;0,1,0)</f>
        <v>0</v>
      </c>
      <c r="I809" s="1">
        <f>IF(SUMPRODUCT(--ISNUMBER(SEARCH({"LEADER"},C809)))&gt;0,1,0)</f>
        <v>0</v>
      </c>
      <c r="J809" t="str">
        <f t="shared" si="48"/>
        <v>2017</v>
      </c>
      <c r="K809" t="str">
        <f t="shared" si="49"/>
        <v>04</v>
      </c>
      <c r="L809" t="str">
        <f t="shared" si="50"/>
        <v>13</v>
      </c>
      <c r="M809" s="2">
        <f t="shared" si="51"/>
        <v>42838.833333333336</v>
      </c>
      <c r="N809" s="1">
        <f>IF(SUMPRODUCT(--ISNUMBER(SEARCH({"nasdaq.com","bloomberg.com","wsj.com","seekingalpha.com","valuewalk.com","reuters.com","forbes.com","marketwatch.com","investopedia.com","businessinsider.com","analystratings.com"},B809)))&gt;0,1,0)</f>
        <v>0</v>
      </c>
      <c r="O809" t="s">
        <v>1302</v>
      </c>
    </row>
    <row r="810" spans="1:15" x14ac:dyDescent="0.35">
      <c r="A810">
        <v>2.7640671273445201</v>
      </c>
      <c r="B810" t="s">
        <v>51</v>
      </c>
      <c r="C810" t="s">
        <v>612</v>
      </c>
      <c r="D810">
        <v>20170303143000</v>
      </c>
      <c r="E810" s="1">
        <f>IF(SUMPRODUCT(--ISNUMBER(SEARCH({"ECON_EARNINGSREPORT","ECON_STOCKMARKET"},C810)))&gt;0,1,0)</f>
        <v>0</v>
      </c>
      <c r="F810" s="1">
        <f>IF(SUMPRODUCT(--ISNUMBER(SEARCH({"ENV_"},C810)))&gt;0,1,0)</f>
        <v>0</v>
      </c>
      <c r="G810" s="1">
        <f>IF(SUMPRODUCT(--ISNUMBER(SEARCH({"DISCRIMINATION","HARASSMENT","HATE_SPEECH","GENDER_VIOLENCE"},C810)))&gt;0,1,0)</f>
        <v>0</v>
      </c>
      <c r="H810" s="1">
        <f>IF(SUMPRODUCT(--ISNUMBER(SEARCH({"LEGALIZE","LEGISLATION","TRIAL"},C810)))&gt;0,1,0)</f>
        <v>0</v>
      </c>
      <c r="I810" s="1">
        <f>IF(SUMPRODUCT(--ISNUMBER(SEARCH({"LEADER"},C810)))&gt;0,1,0)</f>
        <v>0</v>
      </c>
      <c r="J810" t="str">
        <f t="shared" si="48"/>
        <v>2017</v>
      </c>
      <c r="K810" t="str">
        <f t="shared" si="49"/>
        <v>03</v>
      </c>
      <c r="L810" t="str">
        <f t="shared" si="50"/>
        <v>03</v>
      </c>
      <c r="M810" s="2">
        <f t="shared" si="51"/>
        <v>42797.604166666664</v>
      </c>
      <c r="N810" s="1">
        <f>IF(SUMPRODUCT(--ISNUMBER(SEARCH({"nasdaq.com","bloomberg.com","wsj.com","seekingalpha.com","valuewalk.com","reuters.com","forbes.com","marketwatch.com","investopedia.com","businessinsider.com","analystratings.com"},B810)))&gt;0,1,0)</f>
        <v>1</v>
      </c>
      <c r="O810" t="s">
        <v>1302</v>
      </c>
    </row>
    <row r="811" spans="1:15" x14ac:dyDescent="0.35">
      <c r="A811">
        <v>-0.23566378633150101</v>
      </c>
      <c r="B811" t="s">
        <v>4</v>
      </c>
      <c r="C811" t="s">
        <v>613</v>
      </c>
      <c r="D811">
        <v>20170415184500</v>
      </c>
      <c r="E811" s="1">
        <f>IF(SUMPRODUCT(--ISNUMBER(SEARCH({"ECON_EARNINGSREPORT","ECON_STOCKMARKET"},C811)))&gt;0,1,0)</f>
        <v>1</v>
      </c>
      <c r="F811" s="1">
        <f>IF(SUMPRODUCT(--ISNUMBER(SEARCH({"ENV_"},C811)))&gt;0,1,0)</f>
        <v>0</v>
      </c>
      <c r="G811" s="1">
        <f>IF(SUMPRODUCT(--ISNUMBER(SEARCH({"DISCRIMINATION","HARASSMENT","HATE_SPEECH","GENDER_VIOLENCE"},C811)))&gt;0,1,0)</f>
        <v>0</v>
      </c>
      <c r="H811" s="1">
        <f>IF(SUMPRODUCT(--ISNUMBER(SEARCH({"LEGALIZE","LEGISLATION","TRIAL"},C811)))&gt;0,1,0)</f>
        <v>0</v>
      </c>
      <c r="I811" s="1">
        <f>IF(SUMPRODUCT(--ISNUMBER(SEARCH({"LEADER"},C811)))&gt;0,1,0)</f>
        <v>1</v>
      </c>
      <c r="J811" t="str">
        <f t="shared" si="48"/>
        <v>2017</v>
      </c>
      <c r="K811" t="str">
        <f t="shared" si="49"/>
        <v>04</v>
      </c>
      <c r="L811" t="str">
        <f t="shared" si="50"/>
        <v>15</v>
      </c>
      <c r="M811" s="2">
        <f t="shared" si="51"/>
        <v>42840.78125</v>
      </c>
      <c r="N811" s="1">
        <f>IF(SUMPRODUCT(--ISNUMBER(SEARCH({"nasdaq.com","bloomberg.com","wsj.com","seekingalpha.com","valuewalk.com","reuters.com","forbes.com","marketwatch.com","investopedia.com","businessinsider.com","analystratings.com"},B811)))&gt;0,1,0)</f>
        <v>0</v>
      </c>
      <c r="O811" t="s">
        <v>1302</v>
      </c>
    </row>
    <row r="812" spans="1:15" x14ac:dyDescent="0.35">
      <c r="A812">
        <v>1.65745856353591</v>
      </c>
      <c r="B812" t="s">
        <v>614</v>
      </c>
      <c r="D812">
        <v>20170413141500</v>
      </c>
      <c r="E812" s="1">
        <f>IF(SUMPRODUCT(--ISNUMBER(SEARCH({"ECON_EARNINGSREPORT","ECON_STOCKMARKET"},C812)))&gt;0,1,0)</f>
        <v>0</v>
      </c>
      <c r="F812" s="1">
        <f>IF(SUMPRODUCT(--ISNUMBER(SEARCH({"ENV_"},C812)))&gt;0,1,0)</f>
        <v>0</v>
      </c>
      <c r="G812" s="1">
        <f>IF(SUMPRODUCT(--ISNUMBER(SEARCH({"DISCRIMINATION","HARASSMENT","HATE_SPEECH","GENDER_VIOLENCE"},C812)))&gt;0,1,0)</f>
        <v>0</v>
      </c>
      <c r="H812" s="1">
        <f>IF(SUMPRODUCT(--ISNUMBER(SEARCH({"LEGALIZE","LEGISLATION","TRIAL"},C812)))&gt;0,1,0)</f>
        <v>0</v>
      </c>
      <c r="I812" s="1">
        <f>IF(SUMPRODUCT(--ISNUMBER(SEARCH({"LEADER"},C812)))&gt;0,1,0)</f>
        <v>0</v>
      </c>
      <c r="J812" t="str">
        <f t="shared" si="48"/>
        <v>2017</v>
      </c>
      <c r="K812" t="str">
        <f t="shared" si="49"/>
        <v>04</v>
      </c>
      <c r="L812" t="str">
        <f t="shared" si="50"/>
        <v>13</v>
      </c>
      <c r="M812" s="2">
        <f t="shared" si="51"/>
        <v>42838.59375</v>
      </c>
      <c r="N812" s="1">
        <f>IF(SUMPRODUCT(--ISNUMBER(SEARCH({"nasdaq.com","bloomberg.com","wsj.com","seekingalpha.com","valuewalk.com","reuters.com","forbes.com","marketwatch.com","investopedia.com","businessinsider.com","analystratings.com"},B812)))&gt;0,1,0)</f>
        <v>0</v>
      </c>
      <c r="O812" t="s">
        <v>1302</v>
      </c>
    </row>
    <row r="813" spans="1:15" x14ac:dyDescent="0.35">
      <c r="A813">
        <v>0.65789473684210498</v>
      </c>
      <c r="B813" t="s">
        <v>32</v>
      </c>
      <c r="C813" t="s">
        <v>563</v>
      </c>
      <c r="D813">
        <v>20170413140000</v>
      </c>
      <c r="E813" s="1">
        <f>IF(SUMPRODUCT(--ISNUMBER(SEARCH({"ECON_EARNINGSREPORT","ECON_STOCKMARKET"},C813)))&gt;0,1,0)</f>
        <v>1</v>
      </c>
      <c r="F813" s="1">
        <f>IF(SUMPRODUCT(--ISNUMBER(SEARCH({"ENV_"},C813)))&gt;0,1,0)</f>
        <v>0</v>
      </c>
      <c r="G813" s="1">
        <f>IF(SUMPRODUCT(--ISNUMBER(SEARCH({"DISCRIMINATION","HARASSMENT","HATE_SPEECH","GENDER_VIOLENCE"},C813)))&gt;0,1,0)</f>
        <v>0</v>
      </c>
      <c r="H813" s="1">
        <f>IF(SUMPRODUCT(--ISNUMBER(SEARCH({"LEGALIZE","LEGISLATION","TRIAL"},C813)))&gt;0,1,0)</f>
        <v>0</v>
      </c>
      <c r="I813" s="1">
        <f>IF(SUMPRODUCT(--ISNUMBER(SEARCH({"LEADER"},C813)))&gt;0,1,0)</f>
        <v>0</v>
      </c>
      <c r="J813" t="str">
        <f t="shared" si="48"/>
        <v>2017</v>
      </c>
      <c r="K813" t="str">
        <f t="shared" si="49"/>
        <v>04</v>
      </c>
      <c r="L813" t="str">
        <f t="shared" si="50"/>
        <v>13</v>
      </c>
      <c r="M813" s="2">
        <f t="shared" si="51"/>
        <v>42838.583333333336</v>
      </c>
      <c r="N813" s="1">
        <f>IF(SUMPRODUCT(--ISNUMBER(SEARCH({"nasdaq.com","bloomberg.com","wsj.com","seekingalpha.com","valuewalk.com","reuters.com","forbes.com","marketwatch.com","investopedia.com","businessinsider.com","analystratings.com"},B813)))&gt;0,1,0)</f>
        <v>0</v>
      </c>
      <c r="O813" t="s">
        <v>1302</v>
      </c>
    </row>
    <row r="814" spans="1:15" x14ac:dyDescent="0.35">
      <c r="A814">
        <v>0</v>
      </c>
      <c r="B814" t="s">
        <v>62</v>
      </c>
      <c r="C814" t="s">
        <v>565</v>
      </c>
      <c r="D814">
        <v>20170413140000</v>
      </c>
      <c r="E814" s="1">
        <f>IF(SUMPRODUCT(--ISNUMBER(SEARCH({"ECON_EARNINGSREPORT","ECON_STOCKMARKET"},C814)))&gt;0,1,0)</f>
        <v>1</v>
      </c>
      <c r="F814" s="1">
        <f>IF(SUMPRODUCT(--ISNUMBER(SEARCH({"ENV_"},C814)))&gt;0,1,0)</f>
        <v>0</v>
      </c>
      <c r="G814" s="1">
        <f>IF(SUMPRODUCT(--ISNUMBER(SEARCH({"DISCRIMINATION","HARASSMENT","HATE_SPEECH","GENDER_VIOLENCE"},C814)))&gt;0,1,0)</f>
        <v>0</v>
      </c>
      <c r="H814" s="1">
        <f>IF(SUMPRODUCT(--ISNUMBER(SEARCH({"LEGALIZE","LEGISLATION","TRIAL"},C814)))&gt;0,1,0)</f>
        <v>0</v>
      </c>
      <c r="I814" s="1">
        <f>IF(SUMPRODUCT(--ISNUMBER(SEARCH({"LEADER"},C814)))&gt;0,1,0)</f>
        <v>0</v>
      </c>
      <c r="J814" t="str">
        <f t="shared" si="48"/>
        <v>2017</v>
      </c>
      <c r="K814" t="str">
        <f t="shared" si="49"/>
        <v>04</v>
      </c>
      <c r="L814" t="str">
        <f t="shared" si="50"/>
        <v>13</v>
      </c>
      <c r="M814" s="2">
        <f t="shared" si="51"/>
        <v>42838.583333333336</v>
      </c>
      <c r="N814" s="1">
        <f>IF(SUMPRODUCT(--ISNUMBER(SEARCH({"nasdaq.com","bloomberg.com","wsj.com","seekingalpha.com","valuewalk.com","reuters.com","forbes.com","marketwatch.com","investopedia.com","businessinsider.com","analystratings.com"},B814)))&gt;0,1,0)</f>
        <v>1</v>
      </c>
      <c r="O814" t="s">
        <v>1302</v>
      </c>
    </row>
    <row r="815" spans="1:15" x14ac:dyDescent="0.35">
      <c r="A815">
        <v>2.89308176100629</v>
      </c>
      <c r="B815" t="s">
        <v>164</v>
      </c>
      <c r="D815">
        <v>20170414133000</v>
      </c>
      <c r="E815" s="1">
        <f>IF(SUMPRODUCT(--ISNUMBER(SEARCH({"ECON_EARNINGSREPORT","ECON_STOCKMARKET"},C815)))&gt;0,1,0)</f>
        <v>0</v>
      </c>
      <c r="F815" s="1">
        <f>IF(SUMPRODUCT(--ISNUMBER(SEARCH({"ENV_"},C815)))&gt;0,1,0)</f>
        <v>0</v>
      </c>
      <c r="G815" s="1">
        <f>IF(SUMPRODUCT(--ISNUMBER(SEARCH({"DISCRIMINATION","HARASSMENT","HATE_SPEECH","GENDER_VIOLENCE"},C815)))&gt;0,1,0)</f>
        <v>0</v>
      </c>
      <c r="H815" s="1">
        <f>IF(SUMPRODUCT(--ISNUMBER(SEARCH({"LEGALIZE","LEGISLATION","TRIAL"},C815)))&gt;0,1,0)</f>
        <v>0</v>
      </c>
      <c r="I815" s="1">
        <f>IF(SUMPRODUCT(--ISNUMBER(SEARCH({"LEADER"},C815)))&gt;0,1,0)</f>
        <v>0</v>
      </c>
      <c r="J815" t="str">
        <f t="shared" si="48"/>
        <v>2017</v>
      </c>
      <c r="K815" t="str">
        <f t="shared" si="49"/>
        <v>04</v>
      </c>
      <c r="L815" t="str">
        <f t="shared" si="50"/>
        <v>14</v>
      </c>
      <c r="M815" s="2">
        <f t="shared" si="51"/>
        <v>42839.5625</v>
      </c>
      <c r="N815" s="1">
        <f>IF(SUMPRODUCT(--ISNUMBER(SEARCH({"nasdaq.com","bloomberg.com","wsj.com","seekingalpha.com","valuewalk.com","reuters.com","forbes.com","marketwatch.com","investopedia.com","businessinsider.com","analystratings.com"},B815)))&gt;0,1,0)</f>
        <v>0</v>
      </c>
      <c r="O815" t="s">
        <v>1302</v>
      </c>
    </row>
    <row r="816" spans="1:15" x14ac:dyDescent="0.35">
      <c r="A816">
        <v>1.0526315789473699</v>
      </c>
      <c r="B816" t="s">
        <v>32</v>
      </c>
      <c r="C816" t="s">
        <v>16</v>
      </c>
      <c r="D816">
        <v>20170227153000</v>
      </c>
      <c r="E816" s="1">
        <f>IF(SUMPRODUCT(--ISNUMBER(SEARCH({"ECON_EARNINGSREPORT","ECON_STOCKMARKET"},C816)))&gt;0,1,0)</f>
        <v>1</v>
      </c>
      <c r="F816" s="1">
        <f>IF(SUMPRODUCT(--ISNUMBER(SEARCH({"ENV_"},C816)))&gt;0,1,0)</f>
        <v>0</v>
      </c>
      <c r="G816" s="1">
        <f>IF(SUMPRODUCT(--ISNUMBER(SEARCH({"DISCRIMINATION","HARASSMENT","HATE_SPEECH","GENDER_VIOLENCE"},C816)))&gt;0,1,0)</f>
        <v>0</v>
      </c>
      <c r="H816" s="1">
        <f>IF(SUMPRODUCT(--ISNUMBER(SEARCH({"LEGALIZE","LEGISLATION","TRIAL"},C816)))&gt;0,1,0)</f>
        <v>0</v>
      </c>
      <c r="I816" s="1">
        <f>IF(SUMPRODUCT(--ISNUMBER(SEARCH({"LEADER"},C816)))&gt;0,1,0)</f>
        <v>0</v>
      </c>
      <c r="J816" t="str">
        <f t="shared" si="48"/>
        <v>2017</v>
      </c>
      <c r="K816" t="str">
        <f t="shared" si="49"/>
        <v>02</v>
      </c>
      <c r="L816" t="str">
        <f t="shared" si="50"/>
        <v>27</v>
      </c>
      <c r="M816" s="2">
        <f t="shared" si="51"/>
        <v>42793.645833333336</v>
      </c>
      <c r="N816" s="1">
        <f>IF(SUMPRODUCT(--ISNUMBER(SEARCH({"nasdaq.com","bloomberg.com","wsj.com","seekingalpha.com","valuewalk.com","reuters.com","forbes.com","marketwatch.com","investopedia.com","businessinsider.com","analystratings.com"},B816)))&gt;0,1,0)</f>
        <v>0</v>
      </c>
      <c r="O816" t="s">
        <v>1302</v>
      </c>
    </row>
    <row r="817" spans="1:15" x14ac:dyDescent="0.35">
      <c r="A817">
        <v>3.9080459770114899</v>
      </c>
      <c r="B817" t="s">
        <v>73</v>
      </c>
      <c r="D817">
        <v>20170411210000</v>
      </c>
      <c r="E817" s="1">
        <f>IF(SUMPRODUCT(--ISNUMBER(SEARCH({"ECON_EARNINGSREPORT","ECON_STOCKMARKET"},C817)))&gt;0,1,0)</f>
        <v>0</v>
      </c>
      <c r="F817" s="1">
        <f>IF(SUMPRODUCT(--ISNUMBER(SEARCH({"ENV_"},C817)))&gt;0,1,0)</f>
        <v>0</v>
      </c>
      <c r="G817" s="1">
        <f>IF(SUMPRODUCT(--ISNUMBER(SEARCH({"DISCRIMINATION","HARASSMENT","HATE_SPEECH","GENDER_VIOLENCE"},C817)))&gt;0,1,0)</f>
        <v>0</v>
      </c>
      <c r="H817" s="1">
        <f>IF(SUMPRODUCT(--ISNUMBER(SEARCH({"LEGALIZE","LEGISLATION","TRIAL"},C817)))&gt;0,1,0)</f>
        <v>0</v>
      </c>
      <c r="I817" s="1">
        <f>IF(SUMPRODUCT(--ISNUMBER(SEARCH({"LEADER"},C817)))&gt;0,1,0)</f>
        <v>0</v>
      </c>
      <c r="J817" t="str">
        <f t="shared" si="48"/>
        <v>2017</v>
      </c>
      <c r="K817" t="str">
        <f t="shared" si="49"/>
        <v>04</v>
      </c>
      <c r="L817" t="str">
        <f t="shared" si="50"/>
        <v>11</v>
      </c>
      <c r="M817" s="2">
        <f t="shared" si="51"/>
        <v>42836.875</v>
      </c>
      <c r="N817" s="1">
        <f>IF(SUMPRODUCT(--ISNUMBER(SEARCH({"nasdaq.com","bloomberg.com","wsj.com","seekingalpha.com","valuewalk.com","reuters.com","forbes.com","marketwatch.com","investopedia.com","businessinsider.com","analystratings.com"},B817)))&gt;0,1,0)</f>
        <v>0</v>
      </c>
      <c r="O817" t="s">
        <v>1302</v>
      </c>
    </row>
    <row r="818" spans="1:15" x14ac:dyDescent="0.35">
      <c r="A818">
        <v>0.77691453940066602</v>
      </c>
      <c r="B818" t="s">
        <v>125</v>
      </c>
      <c r="C818" t="s">
        <v>615</v>
      </c>
      <c r="D818">
        <v>20170414180000</v>
      </c>
      <c r="E818" s="1">
        <f>IF(SUMPRODUCT(--ISNUMBER(SEARCH({"ECON_EARNINGSREPORT","ECON_STOCKMARKET"},C818)))&gt;0,1,0)</f>
        <v>1</v>
      </c>
      <c r="F818" s="1">
        <f>IF(SUMPRODUCT(--ISNUMBER(SEARCH({"ENV_"},C818)))&gt;0,1,0)</f>
        <v>0</v>
      </c>
      <c r="G818" s="1">
        <f>IF(SUMPRODUCT(--ISNUMBER(SEARCH({"DISCRIMINATION","HARASSMENT","HATE_SPEECH","GENDER_VIOLENCE"},C818)))&gt;0,1,0)</f>
        <v>0</v>
      </c>
      <c r="H818" s="1">
        <f>IF(SUMPRODUCT(--ISNUMBER(SEARCH({"LEGALIZE","LEGISLATION","TRIAL"},C818)))&gt;0,1,0)</f>
        <v>0</v>
      </c>
      <c r="I818" s="1">
        <f>IF(SUMPRODUCT(--ISNUMBER(SEARCH({"LEADER"},C818)))&gt;0,1,0)</f>
        <v>0</v>
      </c>
      <c r="J818" t="str">
        <f t="shared" si="48"/>
        <v>2017</v>
      </c>
      <c r="K818" t="str">
        <f t="shared" si="49"/>
        <v>04</v>
      </c>
      <c r="L818" t="str">
        <f t="shared" si="50"/>
        <v>14</v>
      </c>
      <c r="M818" s="2">
        <f t="shared" si="51"/>
        <v>42839.75</v>
      </c>
      <c r="N818" s="1">
        <f>IF(SUMPRODUCT(--ISNUMBER(SEARCH({"nasdaq.com","bloomberg.com","wsj.com","seekingalpha.com","valuewalk.com","reuters.com","forbes.com","marketwatch.com","investopedia.com","businessinsider.com","analystratings.com"},B818)))&gt;0,1,0)</f>
        <v>0</v>
      </c>
      <c r="O818" t="s">
        <v>1302</v>
      </c>
    </row>
    <row r="819" spans="1:15" x14ac:dyDescent="0.35">
      <c r="A819">
        <v>2.4013722126929702</v>
      </c>
      <c r="B819" t="s">
        <v>73</v>
      </c>
      <c r="D819">
        <v>20170316053000</v>
      </c>
      <c r="E819" s="1">
        <f>IF(SUMPRODUCT(--ISNUMBER(SEARCH({"ECON_EARNINGSREPORT","ECON_STOCKMARKET"},C819)))&gt;0,1,0)</f>
        <v>0</v>
      </c>
      <c r="F819" s="1">
        <f>IF(SUMPRODUCT(--ISNUMBER(SEARCH({"ENV_"},C819)))&gt;0,1,0)</f>
        <v>0</v>
      </c>
      <c r="G819" s="1">
        <f>IF(SUMPRODUCT(--ISNUMBER(SEARCH({"DISCRIMINATION","HARASSMENT","HATE_SPEECH","GENDER_VIOLENCE"},C819)))&gt;0,1,0)</f>
        <v>0</v>
      </c>
      <c r="H819" s="1">
        <f>IF(SUMPRODUCT(--ISNUMBER(SEARCH({"LEGALIZE","LEGISLATION","TRIAL"},C819)))&gt;0,1,0)</f>
        <v>0</v>
      </c>
      <c r="I819" s="1">
        <f>IF(SUMPRODUCT(--ISNUMBER(SEARCH({"LEADER"},C819)))&gt;0,1,0)</f>
        <v>0</v>
      </c>
      <c r="J819" t="str">
        <f t="shared" si="48"/>
        <v>2017</v>
      </c>
      <c r="K819" t="str">
        <f t="shared" si="49"/>
        <v>03</v>
      </c>
      <c r="L819" t="str">
        <f t="shared" si="50"/>
        <v>16</v>
      </c>
      <c r="M819" s="2">
        <f t="shared" si="51"/>
        <v>42810.229166666664</v>
      </c>
      <c r="N819" s="1">
        <f>IF(SUMPRODUCT(--ISNUMBER(SEARCH({"nasdaq.com","bloomberg.com","wsj.com","seekingalpha.com","valuewalk.com","reuters.com","forbes.com","marketwatch.com","investopedia.com","businessinsider.com","analystratings.com"},B819)))&gt;0,1,0)</f>
        <v>0</v>
      </c>
      <c r="O819" t="s">
        <v>1302</v>
      </c>
    </row>
    <row r="820" spans="1:15" x14ac:dyDescent="0.35">
      <c r="A820">
        <v>-0.49157303370786498</v>
      </c>
      <c r="B820" t="s">
        <v>12</v>
      </c>
      <c r="C820" t="s">
        <v>616</v>
      </c>
      <c r="D820">
        <v>20170415201500</v>
      </c>
      <c r="E820" s="1">
        <f>IF(SUMPRODUCT(--ISNUMBER(SEARCH({"ECON_EARNINGSREPORT","ECON_STOCKMARKET"},C820)))&gt;0,1,0)</f>
        <v>1</v>
      </c>
      <c r="F820" s="1">
        <f>IF(SUMPRODUCT(--ISNUMBER(SEARCH({"ENV_"},C820)))&gt;0,1,0)</f>
        <v>0</v>
      </c>
      <c r="G820" s="1">
        <f>IF(SUMPRODUCT(--ISNUMBER(SEARCH({"DISCRIMINATION","HARASSMENT","HATE_SPEECH","GENDER_VIOLENCE"},C820)))&gt;0,1,0)</f>
        <v>0</v>
      </c>
      <c r="H820" s="1">
        <f>IF(SUMPRODUCT(--ISNUMBER(SEARCH({"LEGALIZE","LEGISLATION","TRIAL"},C820)))&gt;0,1,0)</f>
        <v>0</v>
      </c>
      <c r="I820" s="1">
        <f>IF(SUMPRODUCT(--ISNUMBER(SEARCH({"LEADER"},C820)))&gt;0,1,0)</f>
        <v>1</v>
      </c>
      <c r="J820" t="str">
        <f t="shared" si="48"/>
        <v>2017</v>
      </c>
      <c r="K820" t="str">
        <f t="shared" si="49"/>
        <v>04</v>
      </c>
      <c r="L820" t="str">
        <f t="shared" si="50"/>
        <v>15</v>
      </c>
      <c r="M820" s="2">
        <f t="shared" si="51"/>
        <v>42840.84375</v>
      </c>
      <c r="N820" s="1">
        <f>IF(SUMPRODUCT(--ISNUMBER(SEARCH({"nasdaq.com","bloomberg.com","wsj.com","seekingalpha.com","valuewalk.com","reuters.com","forbes.com","marketwatch.com","investopedia.com","businessinsider.com","analystratings.com"},B820)))&gt;0,1,0)</f>
        <v>1</v>
      </c>
      <c r="O820" t="s">
        <v>1302</v>
      </c>
    </row>
    <row r="821" spans="1:15" x14ac:dyDescent="0.35">
      <c r="A821">
        <v>1.26182965299685</v>
      </c>
      <c r="B821" t="s">
        <v>4</v>
      </c>
      <c r="C821" t="s">
        <v>617</v>
      </c>
      <c r="D821">
        <v>20170227224500</v>
      </c>
      <c r="E821" s="1">
        <f>IF(SUMPRODUCT(--ISNUMBER(SEARCH({"ECON_EARNINGSREPORT","ECON_STOCKMARKET"},C821)))&gt;0,1,0)</f>
        <v>1</v>
      </c>
      <c r="F821" s="1">
        <f>IF(SUMPRODUCT(--ISNUMBER(SEARCH({"ENV_"},C821)))&gt;0,1,0)</f>
        <v>0</v>
      </c>
      <c r="G821" s="1">
        <f>IF(SUMPRODUCT(--ISNUMBER(SEARCH({"DISCRIMINATION","HARASSMENT","HATE_SPEECH","GENDER_VIOLENCE"},C821)))&gt;0,1,0)</f>
        <v>0</v>
      </c>
      <c r="H821" s="1">
        <f>IF(SUMPRODUCT(--ISNUMBER(SEARCH({"LEGALIZE","LEGISLATION","TRIAL"},C821)))&gt;0,1,0)</f>
        <v>0</v>
      </c>
      <c r="I821" s="1">
        <f>IF(SUMPRODUCT(--ISNUMBER(SEARCH({"LEADER"},C821)))&gt;0,1,0)</f>
        <v>0</v>
      </c>
      <c r="J821" t="str">
        <f t="shared" si="48"/>
        <v>2017</v>
      </c>
      <c r="K821" t="str">
        <f t="shared" si="49"/>
        <v>02</v>
      </c>
      <c r="L821" t="str">
        <f t="shared" si="50"/>
        <v>27</v>
      </c>
      <c r="M821" s="2">
        <f t="shared" si="51"/>
        <v>42793.947916666664</v>
      </c>
      <c r="N821" s="1">
        <f>IF(SUMPRODUCT(--ISNUMBER(SEARCH({"nasdaq.com","bloomberg.com","wsj.com","seekingalpha.com","valuewalk.com","reuters.com","forbes.com","marketwatch.com","investopedia.com","businessinsider.com","analystratings.com"},B821)))&gt;0,1,0)</f>
        <v>0</v>
      </c>
      <c r="O821" t="s">
        <v>1302</v>
      </c>
    </row>
    <row r="822" spans="1:15" x14ac:dyDescent="0.35">
      <c r="A822">
        <v>0</v>
      </c>
      <c r="B822" t="s">
        <v>56</v>
      </c>
      <c r="C822" t="s">
        <v>618</v>
      </c>
      <c r="D822">
        <v>20170227190000</v>
      </c>
      <c r="E822" s="1">
        <f>IF(SUMPRODUCT(--ISNUMBER(SEARCH({"ECON_EARNINGSREPORT","ECON_STOCKMARKET"},C822)))&gt;0,1,0)</f>
        <v>1</v>
      </c>
      <c r="F822" s="1">
        <f>IF(SUMPRODUCT(--ISNUMBER(SEARCH({"ENV_"},C822)))&gt;0,1,0)</f>
        <v>0</v>
      </c>
      <c r="G822" s="1">
        <f>IF(SUMPRODUCT(--ISNUMBER(SEARCH({"DISCRIMINATION","HARASSMENT","HATE_SPEECH","GENDER_VIOLENCE"},C822)))&gt;0,1,0)</f>
        <v>0</v>
      </c>
      <c r="H822" s="1">
        <f>IF(SUMPRODUCT(--ISNUMBER(SEARCH({"LEGALIZE","LEGISLATION","TRIAL"},C822)))&gt;0,1,0)</f>
        <v>0</v>
      </c>
      <c r="I822" s="1">
        <f>IF(SUMPRODUCT(--ISNUMBER(SEARCH({"LEADER"},C822)))&gt;0,1,0)</f>
        <v>1</v>
      </c>
      <c r="J822" t="str">
        <f t="shared" si="48"/>
        <v>2017</v>
      </c>
      <c r="K822" t="str">
        <f t="shared" si="49"/>
        <v>02</v>
      </c>
      <c r="L822" t="str">
        <f t="shared" si="50"/>
        <v>27</v>
      </c>
      <c r="M822" s="2">
        <f t="shared" si="51"/>
        <v>42793.791666666664</v>
      </c>
      <c r="N822" s="1">
        <f>IF(SUMPRODUCT(--ISNUMBER(SEARCH({"nasdaq.com","bloomberg.com","wsj.com","seekingalpha.com","valuewalk.com","reuters.com","forbes.com","marketwatch.com","investopedia.com","businessinsider.com","analystratings.com"},B822)))&gt;0,1,0)</f>
        <v>0</v>
      </c>
      <c r="O822" t="s">
        <v>1302</v>
      </c>
    </row>
    <row r="823" spans="1:15" x14ac:dyDescent="0.35">
      <c r="A823">
        <v>3.7837837837837802</v>
      </c>
      <c r="B823" t="s">
        <v>619</v>
      </c>
      <c r="C823" t="s">
        <v>620</v>
      </c>
      <c r="D823">
        <v>20170306141500</v>
      </c>
      <c r="E823" s="1">
        <f>IF(SUMPRODUCT(--ISNUMBER(SEARCH({"ECON_EARNINGSREPORT","ECON_STOCKMARKET"},C823)))&gt;0,1,0)</f>
        <v>1</v>
      </c>
      <c r="F823" s="1">
        <f>IF(SUMPRODUCT(--ISNUMBER(SEARCH({"ENV_"},C823)))&gt;0,1,0)</f>
        <v>0</v>
      </c>
      <c r="G823" s="1">
        <f>IF(SUMPRODUCT(--ISNUMBER(SEARCH({"DISCRIMINATION","HARASSMENT","HATE_SPEECH","GENDER_VIOLENCE"},C823)))&gt;0,1,0)</f>
        <v>0</v>
      </c>
      <c r="H823" s="1">
        <f>IF(SUMPRODUCT(--ISNUMBER(SEARCH({"LEGALIZE","LEGISLATION","TRIAL"},C823)))&gt;0,1,0)</f>
        <v>0</v>
      </c>
      <c r="I823" s="1">
        <f>IF(SUMPRODUCT(--ISNUMBER(SEARCH({"LEADER"},C823)))&gt;0,1,0)</f>
        <v>1</v>
      </c>
      <c r="J823" t="str">
        <f t="shared" si="48"/>
        <v>2017</v>
      </c>
      <c r="K823" t="str">
        <f t="shared" si="49"/>
        <v>03</v>
      </c>
      <c r="L823" t="str">
        <f t="shared" si="50"/>
        <v>06</v>
      </c>
      <c r="M823" s="2">
        <f t="shared" si="51"/>
        <v>42800.59375</v>
      </c>
      <c r="N823" s="1">
        <f>IF(SUMPRODUCT(--ISNUMBER(SEARCH({"nasdaq.com","bloomberg.com","wsj.com","seekingalpha.com","valuewalk.com","reuters.com","forbes.com","marketwatch.com","investopedia.com","businessinsider.com","analystratings.com"},B823)))&gt;0,1,0)</f>
        <v>0</v>
      </c>
      <c r="O823" t="s">
        <v>1302</v>
      </c>
    </row>
    <row r="824" spans="1:15" x14ac:dyDescent="0.35">
      <c r="A824">
        <v>0.76419213973799105</v>
      </c>
      <c r="B824" t="s">
        <v>4</v>
      </c>
      <c r="C824" t="s">
        <v>615</v>
      </c>
      <c r="D824">
        <v>20170414191500</v>
      </c>
      <c r="E824" s="1">
        <f>IF(SUMPRODUCT(--ISNUMBER(SEARCH({"ECON_EARNINGSREPORT","ECON_STOCKMARKET"},C824)))&gt;0,1,0)</f>
        <v>1</v>
      </c>
      <c r="F824" s="1">
        <f>IF(SUMPRODUCT(--ISNUMBER(SEARCH({"ENV_"},C824)))&gt;0,1,0)</f>
        <v>0</v>
      </c>
      <c r="G824" s="1">
        <f>IF(SUMPRODUCT(--ISNUMBER(SEARCH({"DISCRIMINATION","HARASSMENT","HATE_SPEECH","GENDER_VIOLENCE"},C824)))&gt;0,1,0)</f>
        <v>0</v>
      </c>
      <c r="H824" s="1">
        <f>IF(SUMPRODUCT(--ISNUMBER(SEARCH({"LEGALIZE","LEGISLATION","TRIAL"},C824)))&gt;0,1,0)</f>
        <v>0</v>
      </c>
      <c r="I824" s="1">
        <f>IF(SUMPRODUCT(--ISNUMBER(SEARCH({"LEADER"},C824)))&gt;0,1,0)</f>
        <v>0</v>
      </c>
      <c r="J824" t="str">
        <f t="shared" si="48"/>
        <v>2017</v>
      </c>
      <c r="K824" t="str">
        <f t="shared" si="49"/>
        <v>04</v>
      </c>
      <c r="L824" t="str">
        <f t="shared" si="50"/>
        <v>14</v>
      </c>
      <c r="M824" s="2">
        <f t="shared" si="51"/>
        <v>42839.802083333336</v>
      </c>
      <c r="N824" s="1">
        <f>IF(SUMPRODUCT(--ISNUMBER(SEARCH({"nasdaq.com","bloomberg.com","wsj.com","seekingalpha.com","valuewalk.com","reuters.com","forbes.com","marketwatch.com","investopedia.com","businessinsider.com","analystratings.com"},B824)))&gt;0,1,0)</f>
        <v>0</v>
      </c>
      <c r="O824" t="s">
        <v>1302</v>
      </c>
    </row>
    <row r="825" spans="1:15" x14ac:dyDescent="0.35">
      <c r="A825">
        <v>1.0040160642570299</v>
      </c>
      <c r="B825" t="s">
        <v>56</v>
      </c>
      <c r="C825" t="s">
        <v>621</v>
      </c>
      <c r="D825">
        <v>20170417174500</v>
      </c>
      <c r="E825" s="1">
        <f>IF(SUMPRODUCT(--ISNUMBER(SEARCH({"ECON_EARNINGSREPORT","ECON_STOCKMARKET"},C825)))&gt;0,1,0)</f>
        <v>1</v>
      </c>
      <c r="F825" s="1">
        <f>IF(SUMPRODUCT(--ISNUMBER(SEARCH({"ENV_"},C825)))&gt;0,1,0)</f>
        <v>0</v>
      </c>
      <c r="G825" s="1">
        <f>IF(SUMPRODUCT(--ISNUMBER(SEARCH({"DISCRIMINATION","HARASSMENT","HATE_SPEECH","GENDER_VIOLENCE"},C825)))&gt;0,1,0)</f>
        <v>0</v>
      </c>
      <c r="H825" s="1">
        <f>IF(SUMPRODUCT(--ISNUMBER(SEARCH({"LEGALIZE","LEGISLATION","TRIAL"},C825)))&gt;0,1,0)</f>
        <v>0</v>
      </c>
      <c r="I825" s="1">
        <f>IF(SUMPRODUCT(--ISNUMBER(SEARCH({"LEADER"},C825)))&gt;0,1,0)</f>
        <v>0</v>
      </c>
      <c r="J825" t="str">
        <f t="shared" si="48"/>
        <v>2017</v>
      </c>
      <c r="K825" t="str">
        <f t="shared" si="49"/>
        <v>04</v>
      </c>
      <c r="L825" t="str">
        <f t="shared" si="50"/>
        <v>17</v>
      </c>
      <c r="M825" s="2">
        <f t="shared" si="51"/>
        <v>42842.739583333336</v>
      </c>
      <c r="N825" s="1">
        <f>IF(SUMPRODUCT(--ISNUMBER(SEARCH({"nasdaq.com","bloomberg.com","wsj.com","seekingalpha.com","valuewalk.com","reuters.com","forbes.com","marketwatch.com","investopedia.com","businessinsider.com","analystratings.com"},B825)))&gt;0,1,0)</f>
        <v>0</v>
      </c>
      <c r="O825" t="s">
        <v>1302</v>
      </c>
    </row>
    <row r="826" spans="1:15" x14ac:dyDescent="0.35">
      <c r="A826">
        <v>1.7587939698492501</v>
      </c>
      <c r="B826" t="s">
        <v>70</v>
      </c>
      <c r="D826">
        <v>20170314171500</v>
      </c>
      <c r="E826" s="1">
        <f>IF(SUMPRODUCT(--ISNUMBER(SEARCH({"ECON_EARNINGSREPORT","ECON_STOCKMARKET"},C826)))&gt;0,1,0)</f>
        <v>0</v>
      </c>
      <c r="F826" s="1">
        <f>IF(SUMPRODUCT(--ISNUMBER(SEARCH({"ENV_"},C826)))&gt;0,1,0)</f>
        <v>0</v>
      </c>
      <c r="G826" s="1">
        <f>IF(SUMPRODUCT(--ISNUMBER(SEARCH({"DISCRIMINATION","HARASSMENT","HATE_SPEECH","GENDER_VIOLENCE"},C826)))&gt;0,1,0)</f>
        <v>0</v>
      </c>
      <c r="H826" s="1">
        <f>IF(SUMPRODUCT(--ISNUMBER(SEARCH({"LEGALIZE","LEGISLATION","TRIAL"},C826)))&gt;0,1,0)</f>
        <v>0</v>
      </c>
      <c r="I826" s="1">
        <f>IF(SUMPRODUCT(--ISNUMBER(SEARCH({"LEADER"},C826)))&gt;0,1,0)</f>
        <v>0</v>
      </c>
      <c r="J826" t="str">
        <f t="shared" si="48"/>
        <v>2017</v>
      </c>
      <c r="K826" t="str">
        <f t="shared" si="49"/>
        <v>03</v>
      </c>
      <c r="L826" t="str">
        <f t="shared" si="50"/>
        <v>14</v>
      </c>
      <c r="M826" s="2">
        <f t="shared" si="51"/>
        <v>42808.71875</v>
      </c>
      <c r="N826" s="1">
        <f>IF(SUMPRODUCT(--ISNUMBER(SEARCH({"nasdaq.com","bloomberg.com","wsj.com","seekingalpha.com","valuewalk.com","reuters.com","forbes.com","marketwatch.com","investopedia.com","businessinsider.com","analystratings.com"},B826)))&gt;0,1,0)</f>
        <v>0</v>
      </c>
      <c r="O826" t="s">
        <v>1302</v>
      </c>
    </row>
    <row r="827" spans="1:15" x14ac:dyDescent="0.35">
      <c r="A827">
        <v>2.2167487684729101</v>
      </c>
      <c r="B827" t="s">
        <v>38</v>
      </c>
      <c r="C827" t="s">
        <v>622</v>
      </c>
      <c r="D827">
        <v>20170228003000</v>
      </c>
      <c r="E827" s="1">
        <f>IF(SUMPRODUCT(--ISNUMBER(SEARCH({"ECON_EARNINGSREPORT","ECON_STOCKMARKET"},C827)))&gt;0,1,0)</f>
        <v>1</v>
      </c>
      <c r="F827" s="1">
        <f>IF(SUMPRODUCT(--ISNUMBER(SEARCH({"ENV_"},C827)))&gt;0,1,0)</f>
        <v>0</v>
      </c>
      <c r="G827" s="1">
        <f>IF(SUMPRODUCT(--ISNUMBER(SEARCH({"DISCRIMINATION","HARASSMENT","HATE_SPEECH","GENDER_VIOLENCE"},C827)))&gt;0,1,0)</f>
        <v>0</v>
      </c>
      <c r="H827" s="1">
        <f>IF(SUMPRODUCT(--ISNUMBER(SEARCH({"LEGALIZE","LEGISLATION","TRIAL"},C827)))&gt;0,1,0)</f>
        <v>0</v>
      </c>
      <c r="I827" s="1">
        <f>IF(SUMPRODUCT(--ISNUMBER(SEARCH({"LEADER"},C827)))&gt;0,1,0)</f>
        <v>0</v>
      </c>
      <c r="J827" t="str">
        <f t="shared" si="48"/>
        <v>2017</v>
      </c>
      <c r="K827" t="str">
        <f t="shared" si="49"/>
        <v>02</v>
      </c>
      <c r="L827" t="str">
        <f t="shared" si="50"/>
        <v>28</v>
      </c>
      <c r="M827" s="2">
        <f t="shared" si="51"/>
        <v>42794.020833333336</v>
      </c>
      <c r="N827" s="1">
        <f>IF(SUMPRODUCT(--ISNUMBER(SEARCH({"nasdaq.com","bloomberg.com","wsj.com","seekingalpha.com","valuewalk.com","reuters.com","forbes.com","marketwatch.com","investopedia.com","businessinsider.com","analystratings.com"},B827)))&gt;0,1,0)</f>
        <v>0</v>
      </c>
      <c r="O827" t="s">
        <v>1302</v>
      </c>
    </row>
    <row r="828" spans="1:15" x14ac:dyDescent="0.35">
      <c r="A828">
        <v>3.08250226654578</v>
      </c>
      <c r="B828" t="s">
        <v>46</v>
      </c>
      <c r="C828" t="s">
        <v>47</v>
      </c>
      <c r="D828">
        <v>20170228213000</v>
      </c>
      <c r="E828" s="1">
        <f>IF(SUMPRODUCT(--ISNUMBER(SEARCH({"ECON_EARNINGSREPORT","ECON_STOCKMARKET"},C828)))&gt;0,1,0)</f>
        <v>0</v>
      </c>
      <c r="F828" s="1">
        <f>IF(SUMPRODUCT(--ISNUMBER(SEARCH({"ENV_"},C828)))&gt;0,1,0)</f>
        <v>0</v>
      </c>
      <c r="G828" s="1">
        <f>IF(SUMPRODUCT(--ISNUMBER(SEARCH({"DISCRIMINATION","HARASSMENT","HATE_SPEECH","GENDER_VIOLENCE"},C828)))&gt;0,1,0)</f>
        <v>0</v>
      </c>
      <c r="H828" s="1">
        <f>IF(SUMPRODUCT(--ISNUMBER(SEARCH({"LEGALIZE","LEGISLATION","TRIAL"},C828)))&gt;0,1,0)</f>
        <v>0</v>
      </c>
      <c r="I828" s="1">
        <f>IF(SUMPRODUCT(--ISNUMBER(SEARCH({"LEADER"},C828)))&gt;0,1,0)</f>
        <v>0</v>
      </c>
      <c r="J828" t="str">
        <f t="shared" si="48"/>
        <v>2017</v>
      </c>
      <c r="K828" t="str">
        <f t="shared" si="49"/>
        <v>02</v>
      </c>
      <c r="L828" t="str">
        <f t="shared" si="50"/>
        <v>28</v>
      </c>
      <c r="M828" s="2">
        <f t="shared" si="51"/>
        <v>42794.895833333336</v>
      </c>
      <c r="N828" s="1">
        <f>IF(SUMPRODUCT(--ISNUMBER(SEARCH({"nasdaq.com","bloomberg.com","wsj.com","seekingalpha.com","valuewalk.com","reuters.com","forbes.com","marketwatch.com","investopedia.com","businessinsider.com","analystratings.com"},B828)))&gt;0,1,0)</f>
        <v>0</v>
      </c>
      <c r="O828" t="s">
        <v>1302</v>
      </c>
    </row>
    <row r="829" spans="1:15" x14ac:dyDescent="0.35">
      <c r="A829">
        <v>2.4745269286754001</v>
      </c>
      <c r="B829" t="s">
        <v>56</v>
      </c>
      <c r="C829" t="s">
        <v>600</v>
      </c>
      <c r="D829">
        <v>20170412191500</v>
      </c>
      <c r="E829" s="1">
        <f>IF(SUMPRODUCT(--ISNUMBER(SEARCH({"ECON_EARNINGSREPORT","ECON_STOCKMARKET"},C829)))&gt;0,1,0)</f>
        <v>1</v>
      </c>
      <c r="F829" s="1">
        <f>IF(SUMPRODUCT(--ISNUMBER(SEARCH({"ENV_"},C829)))&gt;0,1,0)</f>
        <v>0</v>
      </c>
      <c r="G829" s="1">
        <f>IF(SUMPRODUCT(--ISNUMBER(SEARCH({"DISCRIMINATION","HARASSMENT","HATE_SPEECH","GENDER_VIOLENCE"},C829)))&gt;0,1,0)</f>
        <v>0</v>
      </c>
      <c r="H829" s="1">
        <f>IF(SUMPRODUCT(--ISNUMBER(SEARCH({"LEGALIZE","LEGISLATION","TRIAL"},C829)))&gt;0,1,0)</f>
        <v>0</v>
      </c>
      <c r="I829" s="1">
        <f>IF(SUMPRODUCT(--ISNUMBER(SEARCH({"LEADER"},C829)))&gt;0,1,0)</f>
        <v>0</v>
      </c>
      <c r="J829" t="str">
        <f t="shared" si="48"/>
        <v>2017</v>
      </c>
      <c r="K829" t="str">
        <f t="shared" si="49"/>
        <v>04</v>
      </c>
      <c r="L829" t="str">
        <f t="shared" si="50"/>
        <v>12</v>
      </c>
      <c r="M829" s="2">
        <f t="shared" si="51"/>
        <v>42837.802083333336</v>
      </c>
      <c r="N829" s="1">
        <f>IF(SUMPRODUCT(--ISNUMBER(SEARCH({"nasdaq.com","bloomberg.com","wsj.com","seekingalpha.com","valuewalk.com","reuters.com","forbes.com","marketwatch.com","investopedia.com","businessinsider.com","analystratings.com"},B829)))&gt;0,1,0)</f>
        <v>0</v>
      </c>
      <c r="O829" t="s">
        <v>1302</v>
      </c>
    </row>
    <row r="830" spans="1:15" x14ac:dyDescent="0.35">
      <c r="A830">
        <v>0.41379310344827602</v>
      </c>
      <c r="B830" t="s">
        <v>294</v>
      </c>
      <c r="C830" t="s">
        <v>623</v>
      </c>
      <c r="D830">
        <v>20170417154500</v>
      </c>
      <c r="E830" s="1">
        <f>IF(SUMPRODUCT(--ISNUMBER(SEARCH({"ECON_EARNINGSREPORT","ECON_STOCKMARKET"},C830)))&gt;0,1,0)</f>
        <v>1</v>
      </c>
      <c r="F830" s="1">
        <f>IF(SUMPRODUCT(--ISNUMBER(SEARCH({"ENV_"},C830)))&gt;0,1,0)</f>
        <v>0</v>
      </c>
      <c r="G830" s="1">
        <f>IF(SUMPRODUCT(--ISNUMBER(SEARCH({"DISCRIMINATION","HARASSMENT","HATE_SPEECH","GENDER_VIOLENCE"},C830)))&gt;0,1,0)</f>
        <v>0</v>
      </c>
      <c r="H830" s="1">
        <f>IF(SUMPRODUCT(--ISNUMBER(SEARCH({"LEGALIZE","LEGISLATION","TRIAL"},C830)))&gt;0,1,0)</f>
        <v>1</v>
      </c>
      <c r="I830" s="1">
        <f>IF(SUMPRODUCT(--ISNUMBER(SEARCH({"LEADER"},C830)))&gt;0,1,0)</f>
        <v>0</v>
      </c>
      <c r="J830" t="str">
        <f t="shared" si="48"/>
        <v>2017</v>
      </c>
      <c r="K830" t="str">
        <f t="shared" si="49"/>
        <v>04</v>
      </c>
      <c r="L830" t="str">
        <f t="shared" si="50"/>
        <v>17</v>
      </c>
      <c r="M830" s="2">
        <f t="shared" si="51"/>
        <v>42842.65625</v>
      </c>
      <c r="N830" s="1">
        <f>IF(SUMPRODUCT(--ISNUMBER(SEARCH({"nasdaq.com","bloomberg.com","wsj.com","seekingalpha.com","valuewalk.com","reuters.com","forbes.com","marketwatch.com","investopedia.com","businessinsider.com","analystratings.com"},B830)))&gt;0,1,0)</f>
        <v>0</v>
      </c>
      <c r="O830" t="s">
        <v>1302</v>
      </c>
    </row>
    <row r="831" spans="1:15" x14ac:dyDescent="0.35">
      <c r="A831">
        <v>3.3563672260612001</v>
      </c>
      <c r="B831" t="s">
        <v>164</v>
      </c>
      <c r="C831" t="s">
        <v>401</v>
      </c>
      <c r="D831">
        <v>20170321140000</v>
      </c>
      <c r="E831" s="1">
        <f>IF(SUMPRODUCT(--ISNUMBER(SEARCH({"ECON_EARNINGSREPORT","ECON_STOCKMARKET"},C831)))&gt;0,1,0)</f>
        <v>0</v>
      </c>
      <c r="F831" s="1">
        <f>IF(SUMPRODUCT(--ISNUMBER(SEARCH({"ENV_"},C831)))&gt;0,1,0)</f>
        <v>0</v>
      </c>
      <c r="G831" s="1">
        <f>IF(SUMPRODUCT(--ISNUMBER(SEARCH({"DISCRIMINATION","HARASSMENT","HATE_SPEECH","GENDER_VIOLENCE"},C831)))&gt;0,1,0)</f>
        <v>0</v>
      </c>
      <c r="H831" s="1">
        <f>IF(SUMPRODUCT(--ISNUMBER(SEARCH({"LEGALIZE","LEGISLATION","TRIAL"},C831)))&gt;0,1,0)</f>
        <v>0</v>
      </c>
      <c r="I831" s="1">
        <f>IF(SUMPRODUCT(--ISNUMBER(SEARCH({"LEADER"},C831)))&gt;0,1,0)</f>
        <v>0</v>
      </c>
      <c r="J831" t="str">
        <f t="shared" si="48"/>
        <v>2017</v>
      </c>
      <c r="K831" t="str">
        <f t="shared" si="49"/>
        <v>03</v>
      </c>
      <c r="L831" t="str">
        <f t="shared" si="50"/>
        <v>21</v>
      </c>
      <c r="M831" s="2">
        <f t="shared" si="51"/>
        <v>42815.583333333336</v>
      </c>
      <c r="N831" s="1">
        <f>IF(SUMPRODUCT(--ISNUMBER(SEARCH({"nasdaq.com","bloomberg.com","wsj.com","seekingalpha.com","valuewalk.com","reuters.com","forbes.com","marketwatch.com","investopedia.com","businessinsider.com","analystratings.com"},B831)))&gt;0,1,0)</f>
        <v>0</v>
      </c>
      <c r="O831" t="s">
        <v>1302</v>
      </c>
    </row>
    <row r="832" spans="1:15" x14ac:dyDescent="0.35">
      <c r="A832">
        <v>3.1007751937984498</v>
      </c>
      <c r="B832" t="s">
        <v>624</v>
      </c>
      <c r="C832" t="s">
        <v>625</v>
      </c>
      <c r="D832">
        <v>20170227200000</v>
      </c>
      <c r="E832" s="1">
        <f>IF(SUMPRODUCT(--ISNUMBER(SEARCH({"ECON_EARNINGSREPORT","ECON_STOCKMARKET"},C832)))&gt;0,1,0)</f>
        <v>1</v>
      </c>
      <c r="F832" s="1">
        <f>IF(SUMPRODUCT(--ISNUMBER(SEARCH({"ENV_"},C832)))&gt;0,1,0)</f>
        <v>0</v>
      </c>
      <c r="G832" s="1">
        <f>IF(SUMPRODUCT(--ISNUMBER(SEARCH({"DISCRIMINATION","HARASSMENT","HATE_SPEECH","GENDER_VIOLENCE"},C832)))&gt;0,1,0)</f>
        <v>0</v>
      </c>
      <c r="H832" s="1">
        <f>IF(SUMPRODUCT(--ISNUMBER(SEARCH({"LEGALIZE","LEGISLATION","TRIAL"},C832)))&gt;0,1,0)</f>
        <v>0</v>
      </c>
      <c r="I832" s="1">
        <f>IF(SUMPRODUCT(--ISNUMBER(SEARCH({"LEADER"},C832)))&gt;0,1,0)</f>
        <v>0</v>
      </c>
      <c r="J832" t="str">
        <f t="shared" si="48"/>
        <v>2017</v>
      </c>
      <c r="K832" t="str">
        <f t="shared" si="49"/>
        <v>02</v>
      </c>
      <c r="L832" t="str">
        <f t="shared" si="50"/>
        <v>27</v>
      </c>
      <c r="M832" s="2">
        <f t="shared" si="51"/>
        <v>42793.833333333336</v>
      </c>
      <c r="N832" s="1">
        <f>IF(SUMPRODUCT(--ISNUMBER(SEARCH({"nasdaq.com","bloomberg.com","wsj.com","seekingalpha.com","valuewalk.com","reuters.com","forbes.com","marketwatch.com","investopedia.com","businessinsider.com","analystratings.com"},B832)))&gt;0,1,0)</f>
        <v>0</v>
      </c>
      <c r="O832" t="s">
        <v>1302</v>
      </c>
    </row>
    <row r="833" spans="1:15" x14ac:dyDescent="0.35">
      <c r="A833">
        <v>0.74626865671641796</v>
      </c>
      <c r="B833" t="s">
        <v>125</v>
      </c>
      <c r="D833">
        <v>20170320224500</v>
      </c>
      <c r="E833" s="1">
        <f>IF(SUMPRODUCT(--ISNUMBER(SEARCH({"ECON_EARNINGSREPORT","ECON_STOCKMARKET"},C833)))&gt;0,1,0)</f>
        <v>0</v>
      </c>
      <c r="F833" s="1">
        <f>IF(SUMPRODUCT(--ISNUMBER(SEARCH({"ENV_"},C833)))&gt;0,1,0)</f>
        <v>0</v>
      </c>
      <c r="G833" s="1">
        <f>IF(SUMPRODUCT(--ISNUMBER(SEARCH({"DISCRIMINATION","HARASSMENT","HATE_SPEECH","GENDER_VIOLENCE"},C833)))&gt;0,1,0)</f>
        <v>0</v>
      </c>
      <c r="H833" s="1">
        <f>IF(SUMPRODUCT(--ISNUMBER(SEARCH({"LEGALIZE","LEGISLATION","TRIAL"},C833)))&gt;0,1,0)</f>
        <v>0</v>
      </c>
      <c r="I833" s="1">
        <f>IF(SUMPRODUCT(--ISNUMBER(SEARCH({"LEADER"},C833)))&gt;0,1,0)</f>
        <v>0</v>
      </c>
      <c r="J833" t="str">
        <f t="shared" si="48"/>
        <v>2017</v>
      </c>
      <c r="K833" t="str">
        <f t="shared" si="49"/>
        <v>03</v>
      </c>
      <c r="L833" t="str">
        <f t="shared" si="50"/>
        <v>20</v>
      </c>
      <c r="M833" s="2">
        <f t="shared" si="51"/>
        <v>42814.947916666664</v>
      </c>
      <c r="N833" s="1">
        <f>IF(SUMPRODUCT(--ISNUMBER(SEARCH({"nasdaq.com","bloomberg.com","wsj.com","seekingalpha.com","valuewalk.com","reuters.com","forbes.com","marketwatch.com","investopedia.com","businessinsider.com","analystratings.com"},B833)))&gt;0,1,0)</f>
        <v>0</v>
      </c>
      <c r="O833" t="s">
        <v>1302</v>
      </c>
    </row>
    <row r="834" spans="1:15" x14ac:dyDescent="0.35">
      <c r="A834">
        <v>0.41884816753926701</v>
      </c>
      <c r="B834" t="s">
        <v>56</v>
      </c>
      <c r="D834">
        <v>20170310144500</v>
      </c>
      <c r="E834" s="1">
        <f>IF(SUMPRODUCT(--ISNUMBER(SEARCH({"ECON_EARNINGSREPORT","ECON_STOCKMARKET"},C834)))&gt;0,1,0)</f>
        <v>0</v>
      </c>
      <c r="F834" s="1">
        <f>IF(SUMPRODUCT(--ISNUMBER(SEARCH({"ENV_"},C834)))&gt;0,1,0)</f>
        <v>0</v>
      </c>
      <c r="G834" s="1">
        <f>IF(SUMPRODUCT(--ISNUMBER(SEARCH({"DISCRIMINATION","HARASSMENT","HATE_SPEECH","GENDER_VIOLENCE"},C834)))&gt;0,1,0)</f>
        <v>0</v>
      </c>
      <c r="H834" s="1">
        <f>IF(SUMPRODUCT(--ISNUMBER(SEARCH({"LEGALIZE","LEGISLATION","TRIAL"},C834)))&gt;0,1,0)</f>
        <v>0</v>
      </c>
      <c r="I834" s="1">
        <f>IF(SUMPRODUCT(--ISNUMBER(SEARCH({"LEADER"},C834)))&gt;0,1,0)</f>
        <v>0</v>
      </c>
      <c r="J834" t="str">
        <f t="shared" si="48"/>
        <v>2017</v>
      </c>
      <c r="K834" t="str">
        <f t="shared" si="49"/>
        <v>03</v>
      </c>
      <c r="L834" t="str">
        <f t="shared" si="50"/>
        <v>10</v>
      </c>
      <c r="M834" s="2">
        <f t="shared" si="51"/>
        <v>42804.614583333336</v>
      </c>
      <c r="N834" s="1">
        <f>IF(SUMPRODUCT(--ISNUMBER(SEARCH({"nasdaq.com","bloomberg.com","wsj.com","seekingalpha.com","valuewalk.com","reuters.com","forbes.com","marketwatch.com","investopedia.com","businessinsider.com","analystratings.com"},B834)))&gt;0,1,0)</f>
        <v>0</v>
      </c>
      <c r="O834" t="s">
        <v>1302</v>
      </c>
    </row>
    <row r="835" spans="1:15" x14ac:dyDescent="0.35">
      <c r="A835">
        <v>0.673400673400673</v>
      </c>
      <c r="B835" t="s">
        <v>626</v>
      </c>
      <c r="C835" t="s">
        <v>627</v>
      </c>
      <c r="D835">
        <v>20170306154500</v>
      </c>
      <c r="E835" s="1">
        <f>IF(SUMPRODUCT(--ISNUMBER(SEARCH({"ECON_EARNINGSREPORT","ECON_STOCKMARKET"},C835)))&gt;0,1,0)</f>
        <v>0</v>
      </c>
      <c r="F835" s="1">
        <f>IF(SUMPRODUCT(--ISNUMBER(SEARCH({"ENV_"},C835)))&gt;0,1,0)</f>
        <v>0</v>
      </c>
      <c r="G835" s="1">
        <f>IF(SUMPRODUCT(--ISNUMBER(SEARCH({"DISCRIMINATION","HARASSMENT","HATE_SPEECH","GENDER_VIOLENCE"},C835)))&gt;0,1,0)</f>
        <v>0</v>
      </c>
      <c r="H835" s="1">
        <f>IF(SUMPRODUCT(--ISNUMBER(SEARCH({"LEGALIZE","LEGISLATION","TRIAL"},C835)))&gt;0,1,0)</f>
        <v>0</v>
      </c>
      <c r="I835" s="1">
        <f>IF(SUMPRODUCT(--ISNUMBER(SEARCH({"LEADER"},C835)))&gt;0,1,0)</f>
        <v>0</v>
      </c>
      <c r="J835" t="str">
        <f t="shared" ref="J835:J898" si="52">LEFT(D835,4)</f>
        <v>2017</v>
      </c>
      <c r="K835" t="str">
        <f t="shared" ref="K835:K898" si="53">MID(D835,5,2)</f>
        <v>03</v>
      </c>
      <c r="L835" t="str">
        <f t="shared" ref="L835:L898" si="54">MID(D835,7,2)</f>
        <v>06</v>
      </c>
      <c r="M835" s="2">
        <f t="shared" ref="M835:M898" si="55">DATE(LEFT(D835,4),MID(D835,5,2),MID(D835,7,2))+TIME(MID(D835,9,2),MID(D835,11,2),RIGHT(D835,2))</f>
        <v>42800.65625</v>
      </c>
      <c r="N835" s="1">
        <f>IF(SUMPRODUCT(--ISNUMBER(SEARCH({"nasdaq.com","bloomberg.com","wsj.com","seekingalpha.com","valuewalk.com","reuters.com","forbes.com","marketwatch.com","investopedia.com","businessinsider.com","analystratings.com"},B835)))&gt;0,1,0)</f>
        <v>1</v>
      </c>
      <c r="O835" t="s">
        <v>1302</v>
      </c>
    </row>
    <row r="836" spans="1:15" x14ac:dyDescent="0.35">
      <c r="A836">
        <v>-0.75187969924812004</v>
      </c>
      <c r="B836" t="s">
        <v>245</v>
      </c>
      <c r="C836" t="s">
        <v>628</v>
      </c>
      <c r="D836">
        <v>20170412233000</v>
      </c>
      <c r="E836" s="1">
        <f>IF(SUMPRODUCT(--ISNUMBER(SEARCH({"ECON_EARNINGSREPORT","ECON_STOCKMARKET"},C836)))&gt;0,1,0)</f>
        <v>1</v>
      </c>
      <c r="F836" s="1">
        <f>IF(SUMPRODUCT(--ISNUMBER(SEARCH({"ENV_"},C836)))&gt;0,1,0)</f>
        <v>0</v>
      </c>
      <c r="G836" s="1">
        <f>IF(SUMPRODUCT(--ISNUMBER(SEARCH({"DISCRIMINATION","HARASSMENT","HATE_SPEECH","GENDER_VIOLENCE"},C836)))&gt;0,1,0)</f>
        <v>0</v>
      </c>
      <c r="H836" s="1">
        <f>IF(SUMPRODUCT(--ISNUMBER(SEARCH({"LEGALIZE","LEGISLATION","TRIAL"},C836)))&gt;0,1,0)</f>
        <v>0</v>
      </c>
      <c r="I836" s="1">
        <f>IF(SUMPRODUCT(--ISNUMBER(SEARCH({"LEADER"},C836)))&gt;0,1,0)</f>
        <v>1</v>
      </c>
      <c r="J836" t="str">
        <f t="shared" si="52"/>
        <v>2017</v>
      </c>
      <c r="K836" t="str">
        <f t="shared" si="53"/>
        <v>04</v>
      </c>
      <c r="L836" t="str">
        <f t="shared" si="54"/>
        <v>12</v>
      </c>
      <c r="M836" s="2">
        <f t="shared" si="55"/>
        <v>42837.979166666664</v>
      </c>
      <c r="N836" s="1">
        <f>IF(SUMPRODUCT(--ISNUMBER(SEARCH({"nasdaq.com","bloomberg.com","wsj.com","seekingalpha.com","valuewalk.com","reuters.com","forbes.com","marketwatch.com","investopedia.com","businessinsider.com","analystratings.com"},B836)))&gt;0,1,0)</f>
        <v>0</v>
      </c>
      <c r="O836" t="s">
        <v>1302</v>
      </c>
    </row>
    <row r="837" spans="1:15" x14ac:dyDescent="0.35">
      <c r="A837">
        <v>1.2567324955116701</v>
      </c>
      <c r="B837" t="s">
        <v>51</v>
      </c>
      <c r="D837">
        <v>20170417001500</v>
      </c>
      <c r="E837" s="1">
        <f>IF(SUMPRODUCT(--ISNUMBER(SEARCH({"ECON_EARNINGSREPORT","ECON_STOCKMARKET"},C837)))&gt;0,1,0)</f>
        <v>0</v>
      </c>
      <c r="F837" s="1">
        <f>IF(SUMPRODUCT(--ISNUMBER(SEARCH({"ENV_"},C837)))&gt;0,1,0)</f>
        <v>0</v>
      </c>
      <c r="G837" s="1">
        <f>IF(SUMPRODUCT(--ISNUMBER(SEARCH({"DISCRIMINATION","HARASSMENT","HATE_SPEECH","GENDER_VIOLENCE"},C837)))&gt;0,1,0)</f>
        <v>0</v>
      </c>
      <c r="H837" s="1">
        <f>IF(SUMPRODUCT(--ISNUMBER(SEARCH({"LEGALIZE","LEGISLATION","TRIAL"},C837)))&gt;0,1,0)</f>
        <v>0</v>
      </c>
      <c r="I837" s="1">
        <f>IF(SUMPRODUCT(--ISNUMBER(SEARCH({"LEADER"},C837)))&gt;0,1,0)</f>
        <v>0</v>
      </c>
      <c r="J837" t="str">
        <f t="shared" si="52"/>
        <v>2017</v>
      </c>
      <c r="K837" t="str">
        <f t="shared" si="53"/>
        <v>04</v>
      </c>
      <c r="L837" t="str">
        <f t="shared" si="54"/>
        <v>17</v>
      </c>
      <c r="M837" s="2">
        <f t="shared" si="55"/>
        <v>42842.010416666664</v>
      </c>
      <c r="N837" s="1">
        <f>IF(SUMPRODUCT(--ISNUMBER(SEARCH({"nasdaq.com","bloomberg.com","wsj.com","seekingalpha.com","valuewalk.com","reuters.com","forbes.com","marketwatch.com","investopedia.com","businessinsider.com","analystratings.com"},B837)))&gt;0,1,0)</f>
        <v>1</v>
      </c>
      <c r="O837" t="s">
        <v>1302</v>
      </c>
    </row>
    <row r="838" spans="1:15" x14ac:dyDescent="0.35">
      <c r="A838">
        <v>-0.83752093802344996</v>
      </c>
      <c r="B838" t="s">
        <v>56</v>
      </c>
      <c r="C838" t="s">
        <v>629</v>
      </c>
      <c r="D838">
        <v>20170303224500</v>
      </c>
      <c r="E838" s="1">
        <f>IF(SUMPRODUCT(--ISNUMBER(SEARCH({"ECON_EARNINGSREPORT","ECON_STOCKMARKET"},C838)))&gt;0,1,0)</f>
        <v>1</v>
      </c>
      <c r="F838" s="1">
        <f>IF(SUMPRODUCT(--ISNUMBER(SEARCH({"ENV_"},C838)))&gt;0,1,0)</f>
        <v>0</v>
      </c>
      <c r="G838" s="1">
        <f>IF(SUMPRODUCT(--ISNUMBER(SEARCH({"DISCRIMINATION","HARASSMENT","HATE_SPEECH","GENDER_VIOLENCE"},C838)))&gt;0,1,0)</f>
        <v>0</v>
      </c>
      <c r="H838" s="1">
        <f>IF(SUMPRODUCT(--ISNUMBER(SEARCH({"LEGALIZE","LEGISLATION","TRIAL"},C838)))&gt;0,1,0)</f>
        <v>0</v>
      </c>
      <c r="I838" s="1">
        <f>IF(SUMPRODUCT(--ISNUMBER(SEARCH({"LEADER"},C838)))&gt;0,1,0)</f>
        <v>0</v>
      </c>
      <c r="J838" t="str">
        <f t="shared" si="52"/>
        <v>2017</v>
      </c>
      <c r="K838" t="str">
        <f t="shared" si="53"/>
        <v>03</v>
      </c>
      <c r="L838" t="str">
        <f t="shared" si="54"/>
        <v>03</v>
      </c>
      <c r="M838" s="2">
        <f t="shared" si="55"/>
        <v>42797.947916666664</v>
      </c>
      <c r="N838" s="1">
        <f>IF(SUMPRODUCT(--ISNUMBER(SEARCH({"nasdaq.com","bloomberg.com","wsj.com","seekingalpha.com","valuewalk.com","reuters.com","forbes.com","marketwatch.com","investopedia.com","businessinsider.com","analystratings.com"},B838)))&gt;0,1,0)</f>
        <v>0</v>
      </c>
      <c r="O838" t="s">
        <v>1302</v>
      </c>
    </row>
    <row r="839" spans="1:15" x14ac:dyDescent="0.35">
      <c r="A839">
        <v>1.23558484349259</v>
      </c>
      <c r="B839" t="s">
        <v>27</v>
      </c>
      <c r="C839" t="s">
        <v>630</v>
      </c>
      <c r="D839">
        <v>20170301221500</v>
      </c>
      <c r="E839" s="1">
        <f>IF(SUMPRODUCT(--ISNUMBER(SEARCH({"ECON_EARNINGSREPORT","ECON_STOCKMARKET"},C839)))&gt;0,1,0)</f>
        <v>1</v>
      </c>
      <c r="F839" s="1">
        <f>IF(SUMPRODUCT(--ISNUMBER(SEARCH({"ENV_"},C839)))&gt;0,1,0)</f>
        <v>0</v>
      </c>
      <c r="G839" s="1">
        <f>IF(SUMPRODUCT(--ISNUMBER(SEARCH({"DISCRIMINATION","HARASSMENT","HATE_SPEECH","GENDER_VIOLENCE"},C839)))&gt;0,1,0)</f>
        <v>0</v>
      </c>
      <c r="H839" s="1">
        <f>IF(SUMPRODUCT(--ISNUMBER(SEARCH({"LEGALIZE","LEGISLATION","TRIAL"},C839)))&gt;0,1,0)</f>
        <v>0</v>
      </c>
      <c r="I839" s="1">
        <f>IF(SUMPRODUCT(--ISNUMBER(SEARCH({"LEADER"},C839)))&gt;0,1,0)</f>
        <v>0</v>
      </c>
      <c r="J839" t="str">
        <f t="shared" si="52"/>
        <v>2017</v>
      </c>
      <c r="K839" t="str">
        <f t="shared" si="53"/>
        <v>03</v>
      </c>
      <c r="L839" t="str">
        <f t="shared" si="54"/>
        <v>01</v>
      </c>
      <c r="M839" s="2">
        <f t="shared" si="55"/>
        <v>42795.927083333336</v>
      </c>
      <c r="N839" s="1">
        <f>IF(SUMPRODUCT(--ISNUMBER(SEARCH({"nasdaq.com","bloomberg.com","wsj.com","seekingalpha.com","valuewalk.com","reuters.com","forbes.com","marketwatch.com","investopedia.com","businessinsider.com","analystratings.com"},B839)))&gt;0,1,0)</f>
        <v>0</v>
      </c>
      <c r="O839" t="s">
        <v>1302</v>
      </c>
    </row>
    <row r="840" spans="1:15" x14ac:dyDescent="0.35">
      <c r="A840">
        <v>0</v>
      </c>
      <c r="B840" t="s">
        <v>12</v>
      </c>
      <c r="D840">
        <v>20170413003000</v>
      </c>
      <c r="E840" s="1">
        <f>IF(SUMPRODUCT(--ISNUMBER(SEARCH({"ECON_EARNINGSREPORT","ECON_STOCKMARKET"},C840)))&gt;0,1,0)</f>
        <v>0</v>
      </c>
      <c r="F840" s="1">
        <f>IF(SUMPRODUCT(--ISNUMBER(SEARCH({"ENV_"},C840)))&gt;0,1,0)</f>
        <v>0</v>
      </c>
      <c r="G840" s="1">
        <f>IF(SUMPRODUCT(--ISNUMBER(SEARCH({"DISCRIMINATION","HARASSMENT","HATE_SPEECH","GENDER_VIOLENCE"},C840)))&gt;0,1,0)</f>
        <v>0</v>
      </c>
      <c r="H840" s="1">
        <f>IF(SUMPRODUCT(--ISNUMBER(SEARCH({"LEGALIZE","LEGISLATION","TRIAL"},C840)))&gt;0,1,0)</f>
        <v>0</v>
      </c>
      <c r="I840" s="1">
        <f>IF(SUMPRODUCT(--ISNUMBER(SEARCH({"LEADER"},C840)))&gt;0,1,0)</f>
        <v>0</v>
      </c>
      <c r="J840" t="str">
        <f t="shared" si="52"/>
        <v>2017</v>
      </c>
      <c r="K840" t="str">
        <f t="shared" si="53"/>
        <v>04</v>
      </c>
      <c r="L840" t="str">
        <f t="shared" si="54"/>
        <v>13</v>
      </c>
      <c r="M840" s="2">
        <f t="shared" si="55"/>
        <v>42838.020833333336</v>
      </c>
      <c r="N840" s="1">
        <f>IF(SUMPRODUCT(--ISNUMBER(SEARCH({"nasdaq.com","bloomberg.com","wsj.com","seekingalpha.com","valuewalk.com","reuters.com","forbes.com","marketwatch.com","investopedia.com","businessinsider.com","analystratings.com"},B840)))&gt;0,1,0)</f>
        <v>1</v>
      </c>
      <c r="O840" t="s">
        <v>1302</v>
      </c>
    </row>
    <row r="841" spans="1:15" x14ac:dyDescent="0.35">
      <c r="A841">
        <v>-0.27624309392265201</v>
      </c>
      <c r="B841" t="s">
        <v>4</v>
      </c>
      <c r="C841" t="s">
        <v>631</v>
      </c>
      <c r="D841">
        <v>20170303134500</v>
      </c>
      <c r="E841" s="1">
        <f>IF(SUMPRODUCT(--ISNUMBER(SEARCH({"ECON_EARNINGSREPORT","ECON_STOCKMARKET"},C841)))&gt;0,1,0)</f>
        <v>1</v>
      </c>
      <c r="F841" s="1">
        <f>IF(SUMPRODUCT(--ISNUMBER(SEARCH({"ENV_"},C841)))&gt;0,1,0)</f>
        <v>0</v>
      </c>
      <c r="G841" s="1">
        <f>IF(SUMPRODUCT(--ISNUMBER(SEARCH({"DISCRIMINATION","HARASSMENT","HATE_SPEECH","GENDER_VIOLENCE"},C841)))&gt;0,1,0)</f>
        <v>0</v>
      </c>
      <c r="H841" s="1">
        <f>IF(SUMPRODUCT(--ISNUMBER(SEARCH({"LEGALIZE","LEGISLATION","TRIAL"},C841)))&gt;0,1,0)</f>
        <v>0</v>
      </c>
      <c r="I841" s="1">
        <f>IF(SUMPRODUCT(--ISNUMBER(SEARCH({"LEADER"},C841)))&gt;0,1,0)</f>
        <v>1</v>
      </c>
      <c r="J841" t="str">
        <f t="shared" si="52"/>
        <v>2017</v>
      </c>
      <c r="K841" t="str">
        <f t="shared" si="53"/>
        <v>03</v>
      </c>
      <c r="L841" t="str">
        <f t="shared" si="54"/>
        <v>03</v>
      </c>
      <c r="M841" s="2">
        <f t="shared" si="55"/>
        <v>42797.572916666664</v>
      </c>
      <c r="N841" s="1">
        <f>IF(SUMPRODUCT(--ISNUMBER(SEARCH({"nasdaq.com","bloomberg.com","wsj.com","seekingalpha.com","valuewalk.com","reuters.com","forbes.com","marketwatch.com","investopedia.com","businessinsider.com","analystratings.com"},B841)))&gt;0,1,0)</f>
        <v>0</v>
      </c>
      <c r="O841" t="s">
        <v>1302</v>
      </c>
    </row>
    <row r="842" spans="1:15" x14ac:dyDescent="0.35">
      <c r="A842">
        <v>3.41614906832298</v>
      </c>
      <c r="B842" t="s">
        <v>480</v>
      </c>
      <c r="C842" t="s">
        <v>632</v>
      </c>
      <c r="D842">
        <v>20170310211500</v>
      </c>
      <c r="E842" s="1">
        <f>IF(SUMPRODUCT(--ISNUMBER(SEARCH({"ECON_EARNINGSREPORT","ECON_STOCKMARKET"},C842)))&gt;0,1,0)</f>
        <v>1</v>
      </c>
      <c r="F842" s="1">
        <f>IF(SUMPRODUCT(--ISNUMBER(SEARCH({"ENV_"},C842)))&gt;0,1,0)</f>
        <v>0</v>
      </c>
      <c r="G842" s="1">
        <f>IF(SUMPRODUCT(--ISNUMBER(SEARCH({"DISCRIMINATION","HARASSMENT","HATE_SPEECH","GENDER_VIOLENCE"},C842)))&gt;0,1,0)</f>
        <v>0</v>
      </c>
      <c r="H842" s="1">
        <f>IF(SUMPRODUCT(--ISNUMBER(SEARCH({"LEGALIZE","LEGISLATION","TRIAL"},C842)))&gt;0,1,0)</f>
        <v>0</v>
      </c>
      <c r="I842" s="1">
        <f>IF(SUMPRODUCT(--ISNUMBER(SEARCH({"LEADER"},C842)))&gt;0,1,0)</f>
        <v>0</v>
      </c>
      <c r="J842" t="str">
        <f t="shared" si="52"/>
        <v>2017</v>
      </c>
      <c r="K842" t="str">
        <f t="shared" si="53"/>
        <v>03</v>
      </c>
      <c r="L842" t="str">
        <f t="shared" si="54"/>
        <v>10</v>
      </c>
      <c r="M842" s="2">
        <f t="shared" si="55"/>
        <v>42804.885416666664</v>
      </c>
      <c r="N842" s="1">
        <f>IF(SUMPRODUCT(--ISNUMBER(SEARCH({"nasdaq.com","bloomberg.com","wsj.com","seekingalpha.com","valuewalk.com","reuters.com","forbes.com","marketwatch.com","investopedia.com","businessinsider.com","analystratings.com"},B842)))&gt;0,1,0)</f>
        <v>0</v>
      </c>
      <c r="O842" t="s">
        <v>1302</v>
      </c>
    </row>
    <row r="843" spans="1:15" x14ac:dyDescent="0.35">
      <c r="A843">
        <v>2.7640671273445201</v>
      </c>
      <c r="B843" t="s">
        <v>51</v>
      </c>
      <c r="C843" t="s">
        <v>612</v>
      </c>
      <c r="D843">
        <v>20170303163000</v>
      </c>
      <c r="E843" s="1">
        <f>IF(SUMPRODUCT(--ISNUMBER(SEARCH({"ECON_EARNINGSREPORT","ECON_STOCKMARKET"},C843)))&gt;0,1,0)</f>
        <v>0</v>
      </c>
      <c r="F843" s="1">
        <f>IF(SUMPRODUCT(--ISNUMBER(SEARCH({"ENV_"},C843)))&gt;0,1,0)</f>
        <v>0</v>
      </c>
      <c r="G843" s="1">
        <f>IF(SUMPRODUCT(--ISNUMBER(SEARCH({"DISCRIMINATION","HARASSMENT","HATE_SPEECH","GENDER_VIOLENCE"},C843)))&gt;0,1,0)</f>
        <v>0</v>
      </c>
      <c r="H843" s="1">
        <f>IF(SUMPRODUCT(--ISNUMBER(SEARCH({"LEGALIZE","LEGISLATION","TRIAL"},C843)))&gt;0,1,0)</f>
        <v>0</v>
      </c>
      <c r="I843" s="1">
        <f>IF(SUMPRODUCT(--ISNUMBER(SEARCH({"LEADER"},C843)))&gt;0,1,0)</f>
        <v>0</v>
      </c>
      <c r="J843" t="str">
        <f t="shared" si="52"/>
        <v>2017</v>
      </c>
      <c r="K843" t="str">
        <f t="shared" si="53"/>
        <v>03</v>
      </c>
      <c r="L843" t="str">
        <f t="shared" si="54"/>
        <v>03</v>
      </c>
      <c r="M843" s="2">
        <f t="shared" si="55"/>
        <v>42797.6875</v>
      </c>
      <c r="N843" s="1">
        <f>IF(SUMPRODUCT(--ISNUMBER(SEARCH({"nasdaq.com","bloomberg.com","wsj.com","seekingalpha.com","valuewalk.com","reuters.com","forbes.com","marketwatch.com","investopedia.com","businessinsider.com","analystratings.com"},B843)))&gt;0,1,0)</f>
        <v>1</v>
      </c>
      <c r="O843" t="s">
        <v>1302</v>
      </c>
    </row>
    <row r="844" spans="1:15" x14ac:dyDescent="0.35">
      <c r="A844">
        <v>-0.27624309392265201</v>
      </c>
      <c r="B844" t="s">
        <v>633</v>
      </c>
      <c r="C844" t="s">
        <v>631</v>
      </c>
      <c r="D844">
        <v>20170303141500</v>
      </c>
      <c r="E844" s="1">
        <f>IF(SUMPRODUCT(--ISNUMBER(SEARCH({"ECON_EARNINGSREPORT","ECON_STOCKMARKET"},C844)))&gt;0,1,0)</f>
        <v>1</v>
      </c>
      <c r="F844" s="1">
        <f>IF(SUMPRODUCT(--ISNUMBER(SEARCH({"ENV_"},C844)))&gt;0,1,0)</f>
        <v>0</v>
      </c>
      <c r="G844" s="1">
        <f>IF(SUMPRODUCT(--ISNUMBER(SEARCH({"DISCRIMINATION","HARASSMENT","HATE_SPEECH","GENDER_VIOLENCE"},C844)))&gt;0,1,0)</f>
        <v>0</v>
      </c>
      <c r="H844" s="1">
        <f>IF(SUMPRODUCT(--ISNUMBER(SEARCH({"LEGALIZE","LEGISLATION","TRIAL"},C844)))&gt;0,1,0)</f>
        <v>0</v>
      </c>
      <c r="I844" s="1">
        <f>IF(SUMPRODUCT(--ISNUMBER(SEARCH({"LEADER"},C844)))&gt;0,1,0)</f>
        <v>1</v>
      </c>
      <c r="J844" t="str">
        <f t="shared" si="52"/>
        <v>2017</v>
      </c>
      <c r="K844" t="str">
        <f t="shared" si="53"/>
        <v>03</v>
      </c>
      <c r="L844" t="str">
        <f t="shared" si="54"/>
        <v>03</v>
      </c>
      <c r="M844" s="2">
        <f t="shared" si="55"/>
        <v>42797.59375</v>
      </c>
      <c r="N844" s="1">
        <f>IF(SUMPRODUCT(--ISNUMBER(SEARCH({"nasdaq.com","bloomberg.com","wsj.com","seekingalpha.com","valuewalk.com","reuters.com","forbes.com","marketwatch.com","investopedia.com","businessinsider.com","analystratings.com"},B844)))&gt;0,1,0)</f>
        <v>0</v>
      </c>
      <c r="O844" t="s">
        <v>1302</v>
      </c>
    </row>
    <row r="845" spans="1:15" x14ac:dyDescent="0.35">
      <c r="A845">
        <v>1.73745173745174</v>
      </c>
      <c r="B845" t="s">
        <v>66</v>
      </c>
      <c r="C845" t="s">
        <v>634</v>
      </c>
      <c r="D845">
        <v>20170418143000</v>
      </c>
      <c r="E845" s="1">
        <f>IF(SUMPRODUCT(--ISNUMBER(SEARCH({"ECON_EARNINGSREPORT","ECON_STOCKMARKET"},C845)))&gt;0,1,0)</f>
        <v>1</v>
      </c>
      <c r="F845" s="1">
        <f>IF(SUMPRODUCT(--ISNUMBER(SEARCH({"ENV_"},C845)))&gt;0,1,0)</f>
        <v>0</v>
      </c>
      <c r="G845" s="1">
        <f>IF(SUMPRODUCT(--ISNUMBER(SEARCH({"DISCRIMINATION","HARASSMENT","HATE_SPEECH","GENDER_VIOLENCE"},C845)))&gt;0,1,0)</f>
        <v>0</v>
      </c>
      <c r="H845" s="1">
        <f>IF(SUMPRODUCT(--ISNUMBER(SEARCH({"LEGALIZE","LEGISLATION","TRIAL"},C845)))&gt;0,1,0)</f>
        <v>0</v>
      </c>
      <c r="I845" s="1">
        <f>IF(SUMPRODUCT(--ISNUMBER(SEARCH({"LEADER"},C845)))&gt;0,1,0)</f>
        <v>0</v>
      </c>
      <c r="J845" t="str">
        <f t="shared" si="52"/>
        <v>2017</v>
      </c>
      <c r="K845" t="str">
        <f t="shared" si="53"/>
        <v>04</v>
      </c>
      <c r="L845" t="str">
        <f t="shared" si="54"/>
        <v>18</v>
      </c>
      <c r="M845" s="2">
        <f t="shared" si="55"/>
        <v>42843.604166666664</v>
      </c>
      <c r="N845" s="1">
        <f>IF(SUMPRODUCT(--ISNUMBER(SEARCH({"nasdaq.com","bloomberg.com","wsj.com","seekingalpha.com","valuewalk.com","reuters.com","forbes.com","marketwatch.com","investopedia.com","businessinsider.com","analystratings.com"},B845)))&gt;0,1,0)</f>
        <v>0</v>
      </c>
      <c r="O845" t="s">
        <v>1302</v>
      </c>
    </row>
    <row r="846" spans="1:15" x14ac:dyDescent="0.35">
      <c r="A846">
        <v>0.59171597633136097</v>
      </c>
      <c r="B846" t="s">
        <v>635</v>
      </c>
      <c r="C846" t="s">
        <v>636</v>
      </c>
      <c r="D846">
        <v>20170317143000</v>
      </c>
      <c r="E846" s="1">
        <f>IF(SUMPRODUCT(--ISNUMBER(SEARCH({"ECON_EARNINGSREPORT","ECON_STOCKMARKET"},C846)))&gt;0,1,0)</f>
        <v>0</v>
      </c>
      <c r="F846" s="1">
        <f>IF(SUMPRODUCT(--ISNUMBER(SEARCH({"ENV_"},C846)))&gt;0,1,0)</f>
        <v>0</v>
      </c>
      <c r="G846" s="1">
        <f>IF(SUMPRODUCT(--ISNUMBER(SEARCH({"DISCRIMINATION","HARASSMENT","HATE_SPEECH","GENDER_VIOLENCE"},C846)))&gt;0,1,0)</f>
        <v>0</v>
      </c>
      <c r="H846" s="1">
        <f>IF(SUMPRODUCT(--ISNUMBER(SEARCH({"LEGALIZE","LEGISLATION","TRIAL"},C846)))&gt;0,1,0)</f>
        <v>0</v>
      </c>
      <c r="I846" s="1">
        <f>IF(SUMPRODUCT(--ISNUMBER(SEARCH({"LEADER"},C846)))&gt;0,1,0)</f>
        <v>0</v>
      </c>
      <c r="J846" t="str">
        <f t="shared" si="52"/>
        <v>2017</v>
      </c>
      <c r="K846" t="str">
        <f t="shared" si="53"/>
        <v>03</v>
      </c>
      <c r="L846" t="str">
        <f t="shared" si="54"/>
        <v>17</v>
      </c>
      <c r="M846" s="2">
        <f t="shared" si="55"/>
        <v>42811.604166666664</v>
      </c>
      <c r="N846" s="1">
        <f>IF(SUMPRODUCT(--ISNUMBER(SEARCH({"nasdaq.com","bloomberg.com","wsj.com","seekingalpha.com","valuewalk.com","reuters.com","forbes.com","marketwatch.com","investopedia.com","businessinsider.com","analystratings.com"},B846)))&gt;0,1,0)</f>
        <v>0</v>
      </c>
      <c r="O846" t="s">
        <v>1302</v>
      </c>
    </row>
    <row r="847" spans="1:15" x14ac:dyDescent="0.35">
      <c r="A847">
        <v>0.81967213114754101</v>
      </c>
      <c r="B847" t="s">
        <v>12</v>
      </c>
      <c r="D847">
        <v>20170302233000</v>
      </c>
      <c r="E847" s="1">
        <f>IF(SUMPRODUCT(--ISNUMBER(SEARCH({"ECON_EARNINGSREPORT","ECON_STOCKMARKET"},C847)))&gt;0,1,0)</f>
        <v>0</v>
      </c>
      <c r="F847" s="1">
        <f>IF(SUMPRODUCT(--ISNUMBER(SEARCH({"ENV_"},C847)))&gt;0,1,0)</f>
        <v>0</v>
      </c>
      <c r="G847" s="1">
        <f>IF(SUMPRODUCT(--ISNUMBER(SEARCH({"DISCRIMINATION","HARASSMENT","HATE_SPEECH","GENDER_VIOLENCE"},C847)))&gt;0,1,0)</f>
        <v>0</v>
      </c>
      <c r="H847" s="1">
        <f>IF(SUMPRODUCT(--ISNUMBER(SEARCH({"LEGALIZE","LEGISLATION","TRIAL"},C847)))&gt;0,1,0)</f>
        <v>0</v>
      </c>
      <c r="I847" s="1">
        <f>IF(SUMPRODUCT(--ISNUMBER(SEARCH({"LEADER"},C847)))&gt;0,1,0)</f>
        <v>0</v>
      </c>
      <c r="J847" t="str">
        <f t="shared" si="52"/>
        <v>2017</v>
      </c>
      <c r="K847" t="str">
        <f t="shared" si="53"/>
        <v>03</v>
      </c>
      <c r="L847" t="str">
        <f t="shared" si="54"/>
        <v>02</v>
      </c>
      <c r="M847" s="2">
        <f t="shared" si="55"/>
        <v>42796.979166666664</v>
      </c>
      <c r="N847" s="1">
        <f>IF(SUMPRODUCT(--ISNUMBER(SEARCH({"nasdaq.com","bloomberg.com","wsj.com","seekingalpha.com","valuewalk.com","reuters.com","forbes.com","marketwatch.com","investopedia.com","businessinsider.com","analystratings.com"},B847)))&gt;0,1,0)</f>
        <v>1</v>
      </c>
      <c r="O847" t="s">
        <v>1302</v>
      </c>
    </row>
    <row r="848" spans="1:15" x14ac:dyDescent="0.35">
      <c r="A848">
        <v>2.4390243902439002</v>
      </c>
      <c r="B848" t="s">
        <v>637</v>
      </c>
      <c r="C848" t="s">
        <v>638</v>
      </c>
      <c r="D848">
        <v>20170302221500</v>
      </c>
      <c r="E848" s="1">
        <f>IF(SUMPRODUCT(--ISNUMBER(SEARCH({"ECON_EARNINGSREPORT","ECON_STOCKMARKET"},C848)))&gt;0,1,0)</f>
        <v>1</v>
      </c>
      <c r="F848" s="1">
        <f>IF(SUMPRODUCT(--ISNUMBER(SEARCH({"ENV_"},C848)))&gt;0,1,0)</f>
        <v>0</v>
      </c>
      <c r="G848" s="1">
        <f>IF(SUMPRODUCT(--ISNUMBER(SEARCH({"DISCRIMINATION","HARASSMENT","HATE_SPEECH","GENDER_VIOLENCE"},C848)))&gt;0,1,0)</f>
        <v>0</v>
      </c>
      <c r="H848" s="1">
        <f>IF(SUMPRODUCT(--ISNUMBER(SEARCH({"LEGALIZE","LEGISLATION","TRIAL"},C848)))&gt;0,1,0)</f>
        <v>0</v>
      </c>
      <c r="I848" s="1">
        <f>IF(SUMPRODUCT(--ISNUMBER(SEARCH({"LEADER"},C848)))&gt;0,1,0)</f>
        <v>0</v>
      </c>
      <c r="J848" t="str">
        <f t="shared" si="52"/>
        <v>2017</v>
      </c>
      <c r="K848" t="str">
        <f t="shared" si="53"/>
        <v>03</v>
      </c>
      <c r="L848" t="str">
        <f t="shared" si="54"/>
        <v>02</v>
      </c>
      <c r="M848" s="2">
        <f t="shared" si="55"/>
        <v>42796.927083333336</v>
      </c>
      <c r="N848" s="1">
        <f>IF(SUMPRODUCT(--ISNUMBER(SEARCH({"nasdaq.com","bloomberg.com","wsj.com","seekingalpha.com","valuewalk.com","reuters.com","forbes.com","marketwatch.com","investopedia.com","businessinsider.com","analystratings.com"},B848)))&gt;0,1,0)</f>
        <v>0</v>
      </c>
      <c r="O848" t="s">
        <v>1302</v>
      </c>
    </row>
    <row r="849" spans="1:15" x14ac:dyDescent="0.35">
      <c r="A849">
        <v>-1.0416666666666701</v>
      </c>
      <c r="B849" t="s">
        <v>117</v>
      </c>
      <c r="C849" t="s">
        <v>639</v>
      </c>
      <c r="D849">
        <v>20170417023000</v>
      </c>
      <c r="E849" s="1">
        <f>IF(SUMPRODUCT(--ISNUMBER(SEARCH({"ECON_EARNINGSREPORT","ECON_STOCKMARKET"},C849)))&gt;0,1,0)</f>
        <v>1</v>
      </c>
      <c r="F849" s="1">
        <f>IF(SUMPRODUCT(--ISNUMBER(SEARCH({"ENV_"},C849)))&gt;0,1,0)</f>
        <v>0</v>
      </c>
      <c r="G849" s="1">
        <f>IF(SUMPRODUCT(--ISNUMBER(SEARCH({"DISCRIMINATION","HARASSMENT","HATE_SPEECH","GENDER_VIOLENCE"},C849)))&gt;0,1,0)</f>
        <v>0</v>
      </c>
      <c r="H849" s="1">
        <f>IF(SUMPRODUCT(--ISNUMBER(SEARCH({"LEGALIZE","LEGISLATION","TRIAL"},C849)))&gt;0,1,0)</f>
        <v>0</v>
      </c>
      <c r="I849" s="1">
        <f>IF(SUMPRODUCT(--ISNUMBER(SEARCH({"LEADER"},C849)))&gt;0,1,0)</f>
        <v>0</v>
      </c>
      <c r="J849" t="str">
        <f t="shared" si="52"/>
        <v>2017</v>
      </c>
      <c r="K849" t="str">
        <f t="shared" si="53"/>
        <v>04</v>
      </c>
      <c r="L849" t="str">
        <f t="shared" si="54"/>
        <v>17</v>
      </c>
      <c r="M849" s="2">
        <f t="shared" si="55"/>
        <v>42842.104166666664</v>
      </c>
      <c r="N849" s="1">
        <f>IF(SUMPRODUCT(--ISNUMBER(SEARCH({"nasdaq.com","bloomberg.com","wsj.com","seekingalpha.com","valuewalk.com","reuters.com","forbes.com","marketwatch.com","investopedia.com","businessinsider.com","analystratings.com"},B849)))&gt;0,1,0)</f>
        <v>1</v>
      </c>
      <c r="O849" t="s">
        <v>1302</v>
      </c>
    </row>
    <row r="850" spans="1:15" x14ac:dyDescent="0.35">
      <c r="A850">
        <v>0.198807157057654</v>
      </c>
      <c r="B850" t="s">
        <v>492</v>
      </c>
      <c r="C850" t="s">
        <v>640</v>
      </c>
      <c r="D850">
        <v>20170308201500</v>
      </c>
      <c r="E850" s="1">
        <f>IF(SUMPRODUCT(--ISNUMBER(SEARCH({"ECON_EARNINGSREPORT","ECON_STOCKMARKET"},C850)))&gt;0,1,0)</f>
        <v>1</v>
      </c>
      <c r="F850" s="1">
        <f>IF(SUMPRODUCT(--ISNUMBER(SEARCH({"ENV_"},C850)))&gt;0,1,0)</f>
        <v>0</v>
      </c>
      <c r="G850" s="1">
        <f>IF(SUMPRODUCT(--ISNUMBER(SEARCH({"DISCRIMINATION","HARASSMENT","HATE_SPEECH","GENDER_VIOLENCE"},C850)))&gt;0,1,0)</f>
        <v>0</v>
      </c>
      <c r="H850" s="1">
        <f>IF(SUMPRODUCT(--ISNUMBER(SEARCH({"LEGALIZE","LEGISLATION","TRIAL"},C850)))&gt;0,1,0)</f>
        <v>0</v>
      </c>
      <c r="I850" s="1">
        <f>IF(SUMPRODUCT(--ISNUMBER(SEARCH({"LEADER"},C850)))&gt;0,1,0)</f>
        <v>1</v>
      </c>
      <c r="J850" t="str">
        <f t="shared" si="52"/>
        <v>2017</v>
      </c>
      <c r="K850" t="str">
        <f t="shared" si="53"/>
        <v>03</v>
      </c>
      <c r="L850" t="str">
        <f t="shared" si="54"/>
        <v>08</v>
      </c>
      <c r="M850" s="2">
        <f t="shared" si="55"/>
        <v>42802.84375</v>
      </c>
      <c r="N850" s="1">
        <f>IF(SUMPRODUCT(--ISNUMBER(SEARCH({"nasdaq.com","bloomberg.com","wsj.com","seekingalpha.com","valuewalk.com","reuters.com","forbes.com","marketwatch.com","investopedia.com","businessinsider.com","analystratings.com"},B850)))&gt;0,1,0)</f>
        <v>0</v>
      </c>
      <c r="O850" t="s">
        <v>1302</v>
      </c>
    </row>
    <row r="851" spans="1:15" x14ac:dyDescent="0.35">
      <c r="A851">
        <v>3.03623898139079</v>
      </c>
      <c r="B851" t="s">
        <v>164</v>
      </c>
      <c r="C851" t="s">
        <v>47</v>
      </c>
      <c r="D851">
        <v>20170310234500</v>
      </c>
      <c r="E851" s="1">
        <f>IF(SUMPRODUCT(--ISNUMBER(SEARCH({"ECON_EARNINGSREPORT","ECON_STOCKMARKET"},C851)))&gt;0,1,0)</f>
        <v>0</v>
      </c>
      <c r="F851" s="1">
        <f>IF(SUMPRODUCT(--ISNUMBER(SEARCH({"ENV_"},C851)))&gt;0,1,0)</f>
        <v>0</v>
      </c>
      <c r="G851" s="1">
        <f>IF(SUMPRODUCT(--ISNUMBER(SEARCH({"DISCRIMINATION","HARASSMENT","HATE_SPEECH","GENDER_VIOLENCE"},C851)))&gt;0,1,0)</f>
        <v>0</v>
      </c>
      <c r="H851" s="1">
        <f>IF(SUMPRODUCT(--ISNUMBER(SEARCH({"LEGALIZE","LEGISLATION","TRIAL"},C851)))&gt;0,1,0)</f>
        <v>0</v>
      </c>
      <c r="I851" s="1">
        <f>IF(SUMPRODUCT(--ISNUMBER(SEARCH({"LEADER"},C851)))&gt;0,1,0)</f>
        <v>0</v>
      </c>
      <c r="J851" t="str">
        <f t="shared" si="52"/>
        <v>2017</v>
      </c>
      <c r="K851" t="str">
        <f t="shared" si="53"/>
        <v>03</v>
      </c>
      <c r="L851" t="str">
        <f t="shared" si="54"/>
        <v>10</v>
      </c>
      <c r="M851" s="2">
        <f t="shared" si="55"/>
        <v>42804.989583333336</v>
      </c>
      <c r="N851" s="1">
        <f>IF(SUMPRODUCT(--ISNUMBER(SEARCH({"nasdaq.com","bloomberg.com","wsj.com","seekingalpha.com","valuewalk.com","reuters.com","forbes.com","marketwatch.com","investopedia.com","businessinsider.com","analystratings.com"},B851)))&gt;0,1,0)</f>
        <v>0</v>
      </c>
      <c r="O851" t="s">
        <v>1302</v>
      </c>
    </row>
    <row r="852" spans="1:15" x14ac:dyDescent="0.35">
      <c r="A852">
        <v>-0.83752093802344996</v>
      </c>
      <c r="B852" t="s">
        <v>12</v>
      </c>
      <c r="C852" t="s">
        <v>629</v>
      </c>
      <c r="D852">
        <v>20170304151500</v>
      </c>
      <c r="E852" s="1">
        <f>IF(SUMPRODUCT(--ISNUMBER(SEARCH({"ECON_EARNINGSREPORT","ECON_STOCKMARKET"},C852)))&gt;0,1,0)</f>
        <v>1</v>
      </c>
      <c r="F852" s="1">
        <f>IF(SUMPRODUCT(--ISNUMBER(SEARCH({"ENV_"},C852)))&gt;0,1,0)</f>
        <v>0</v>
      </c>
      <c r="G852" s="1">
        <f>IF(SUMPRODUCT(--ISNUMBER(SEARCH({"DISCRIMINATION","HARASSMENT","HATE_SPEECH","GENDER_VIOLENCE"},C852)))&gt;0,1,0)</f>
        <v>0</v>
      </c>
      <c r="H852" s="1">
        <f>IF(SUMPRODUCT(--ISNUMBER(SEARCH({"LEGALIZE","LEGISLATION","TRIAL"},C852)))&gt;0,1,0)</f>
        <v>0</v>
      </c>
      <c r="I852" s="1">
        <f>IF(SUMPRODUCT(--ISNUMBER(SEARCH({"LEADER"},C852)))&gt;0,1,0)</f>
        <v>0</v>
      </c>
      <c r="J852" t="str">
        <f t="shared" si="52"/>
        <v>2017</v>
      </c>
      <c r="K852" t="str">
        <f t="shared" si="53"/>
        <v>03</v>
      </c>
      <c r="L852" t="str">
        <f t="shared" si="54"/>
        <v>04</v>
      </c>
      <c r="M852" s="2">
        <f t="shared" si="55"/>
        <v>42798.635416666664</v>
      </c>
      <c r="N852" s="1">
        <f>IF(SUMPRODUCT(--ISNUMBER(SEARCH({"nasdaq.com","bloomberg.com","wsj.com","seekingalpha.com","valuewalk.com","reuters.com","forbes.com","marketwatch.com","investopedia.com","businessinsider.com","analystratings.com"},B852)))&gt;0,1,0)</f>
        <v>1</v>
      </c>
      <c r="O852" t="s">
        <v>1302</v>
      </c>
    </row>
    <row r="853" spans="1:15" x14ac:dyDescent="0.35">
      <c r="A853">
        <v>0.36563071297989003</v>
      </c>
      <c r="B853" t="s">
        <v>12</v>
      </c>
      <c r="C853" t="s">
        <v>641</v>
      </c>
      <c r="D853">
        <v>20170228194500</v>
      </c>
      <c r="E853" s="1">
        <f>IF(SUMPRODUCT(--ISNUMBER(SEARCH({"ECON_EARNINGSREPORT","ECON_STOCKMARKET"},C853)))&gt;0,1,0)</f>
        <v>1</v>
      </c>
      <c r="F853" s="1">
        <f>IF(SUMPRODUCT(--ISNUMBER(SEARCH({"ENV_"},C853)))&gt;0,1,0)</f>
        <v>0</v>
      </c>
      <c r="G853" s="1">
        <f>IF(SUMPRODUCT(--ISNUMBER(SEARCH({"DISCRIMINATION","HARASSMENT","HATE_SPEECH","GENDER_VIOLENCE"},C853)))&gt;0,1,0)</f>
        <v>0</v>
      </c>
      <c r="H853" s="1">
        <f>IF(SUMPRODUCT(--ISNUMBER(SEARCH({"LEGALIZE","LEGISLATION","TRIAL"},C853)))&gt;0,1,0)</f>
        <v>0</v>
      </c>
      <c r="I853" s="1">
        <f>IF(SUMPRODUCT(--ISNUMBER(SEARCH({"LEADER"},C853)))&gt;0,1,0)</f>
        <v>0</v>
      </c>
      <c r="J853" t="str">
        <f t="shared" si="52"/>
        <v>2017</v>
      </c>
      <c r="K853" t="str">
        <f t="shared" si="53"/>
        <v>02</v>
      </c>
      <c r="L853" t="str">
        <f t="shared" si="54"/>
        <v>28</v>
      </c>
      <c r="M853" s="2">
        <f t="shared" si="55"/>
        <v>42794.822916666664</v>
      </c>
      <c r="N853" s="1">
        <f>IF(SUMPRODUCT(--ISNUMBER(SEARCH({"nasdaq.com","bloomberg.com","wsj.com","seekingalpha.com","valuewalk.com","reuters.com","forbes.com","marketwatch.com","investopedia.com","businessinsider.com","analystratings.com"},B853)))&gt;0,1,0)</f>
        <v>1</v>
      </c>
      <c r="O853" t="s">
        <v>1302</v>
      </c>
    </row>
    <row r="854" spans="1:15" x14ac:dyDescent="0.35">
      <c r="A854">
        <v>-0.27624309392265201</v>
      </c>
      <c r="B854" t="s">
        <v>125</v>
      </c>
      <c r="C854" t="s">
        <v>631</v>
      </c>
      <c r="D854">
        <v>20170303160000</v>
      </c>
      <c r="E854" s="1">
        <f>IF(SUMPRODUCT(--ISNUMBER(SEARCH({"ECON_EARNINGSREPORT","ECON_STOCKMARKET"},C854)))&gt;0,1,0)</f>
        <v>1</v>
      </c>
      <c r="F854" s="1">
        <f>IF(SUMPRODUCT(--ISNUMBER(SEARCH({"ENV_"},C854)))&gt;0,1,0)</f>
        <v>0</v>
      </c>
      <c r="G854" s="1">
        <f>IF(SUMPRODUCT(--ISNUMBER(SEARCH({"DISCRIMINATION","HARASSMENT","HATE_SPEECH","GENDER_VIOLENCE"},C854)))&gt;0,1,0)</f>
        <v>0</v>
      </c>
      <c r="H854" s="1">
        <f>IF(SUMPRODUCT(--ISNUMBER(SEARCH({"LEGALIZE","LEGISLATION","TRIAL"},C854)))&gt;0,1,0)</f>
        <v>0</v>
      </c>
      <c r="I854" s="1">
        <f>IF(SUMPRODUCT(--ISNUMBER(SEARCH({"LEADER"},C854)))&gt;0,1,0)</f>
        <v>1</v>
      </c>
      <c r="J854" t="str">
        <f t="shared" si="52"/>
        <v>2017</v>
      </c>
      <c r="K854" t="str">
        <f t="shared" si="53"/>
        <v>03</v>
      </c>
      <c r="L854" t="str">
        <f t="shared" si="54"/>
        <v>03</v>
      </c>
      <c r="M854" s="2">
        <f t="shared" si="55"/>
        <v>42797.666666666664</v>
      </c>
      <c r="N854" s="1">
        <f>IF(SUMPRODUCT(--ISNUMBER(SEARCH({"nasdaq.com","bloomberg.com","wsj.com","seekingalpha.com","valuewalk.com","reuters.com","forbes.com","marketwatch.com","investopedia.com","businessinsider.com","analystratings.com"},B854)))&gt;0,1,0)</f>
        <v>0</v>
      </c>
      <c r="O854" t="s">
        <v>1302</v>
      </c>
    </row>
    <row r="855" spans="1:15" x14ac:dyDescent="0.35">
      <c r="A855">
        <v>-1.3958125623130599</v>
      </c>
      <c r="B855" t="s">
        <v>56</v>
      </c>
      <c r="D855">
        <v>20170303161500</v>
      </c>
      <c r="E855" s="1">
        <f>IF(SUMPRODUCT(--ISNUMBER(SEARCH({"ECON_EARNINGSREPORT","ECON_STOCKMARKET"},C855)))&gt;0,1,0)</f>
        <v>0</v>
      </c>
      <c r="F855" s="1">
        <f>IF(SUMPRODUCT(--ISNUMBER(SEARCH({"ENV_"},C855)))&gt;0,1,0)</f>
        <v>0</v>
      </c>
      <c r="G855" s="1">
        <f>IF(SUMPRODUCT(--ISNUMBER(SEARCH({"DISCRIMINATION","HARASSMENT","HATE_SPEECH","GENDER_VIOLENCE"},C855)))&gt;0,1,0)</f>
        <v>0</v>
      </c>
      <c r="H855" s="1">
        <f>IF(SUMPRODUCT(--ISNUMBER(SEARCH({"LEGALIZE","LEGISLATION","TRIAL"},C855)))&gt;0,1,0)</f>
        <v>0</v>
      </c>
      <c r="I855" s="1">
        <f>IF(SUMPRODUCT(--ISNUMBER(SEARCH({"LEADER"},C855)))&gt;0,1,0)</f>
        <v>0</v>
      </c>
      <c r="J855" t="str">
        <f t="shared" si="52"/>
        <v>2017</v>
      </c>
      <c r="K855" t="str">
        <f t="shared" si="53"/>
        <v>03</v>
      </c>
      <c r="L855" t="str">
        <f t="shared" si="54"/>
        <v>03</v>
      </c>
      <c r="M855" s="2">
        <f t="shared" si="55"/>
        <v>42797.677083333336</v>
      </c>
      <c r="N855" s="1">
        <f>IF(SUMPRODUCT(--ISNUMBER(SEARCH({"nasdaq.com","bloomberg.com","wsj.com","seekingalpha.com","valuewalk.com","reuters.com","forbes.com","marketwatch.com","investopedia.com","businessinsider.com","analystratings.com"},B855)))&gt;0,1,0)</f>
        <v>0</v>
      </c>
      <c r="O855" t="s">
        <v>1302</v>
      </c>
    </row>
    <row r="856" spans="1:15" x14ac:dyDescent="0.35">
      <c r="A856">
        <v>1.62337662337662</v>
      </c>
      <c r="B856" t="s">
        <v>153</v>
      </c>
      <c r="C856" t="s">
        <v>642</v>
      </c>
      <c r="D856">
        <v>20170412201500</v>
      </c>
      <c r="E856" s="1">
        <f>IF(SUMPRODUCT(--ISNUMBER(SEARCH({"ECON_EARNINGSREPORT","ECON_STOCKMARKET"},C856)))&gt;0,1,0)</f>
        <v>0</v>
      </c>
      <c r="F856" s="1">
        <f>IF(SUMPRODUCT(--ISNUMBER(SEARCH({"ENV_"},C856)))&gt;0,1,0)</f>
        <v>0</v>
      </c>
      <c r="G856" s="1">
        <f>IF(SUMPRODUCT(--ISNUMBER(SEARCH({"DISCRIMINATION","HARASSMENT","HATE_SPEECH","GENDER_VIOLENCE"},C856)))&gt;0,1,0)</f>
        <v>0</v>
      </c>
      <c r="H856" s="1">
        <f>IF(SUMPRODUCT(--ISNUMBER(SEARCH({"LEGALIZE","LEGISLATION","TRIAL"},C856)))&gt;0,1,0)</f>
        <v>0</v>
      </c>
      <c r="I856" s="1">
        <f>IF(SUMPRODUCT(--ISNUMBER(SEARCH({"LEADER"},C856)))&gt;0,1,0)</f>
        <v>1</v>
      </c>
      <c r="J856" t="str">
        <f t="shared" si="52"/>
        <v>2017</v>
      </c>
      <c r="K856" t="str">
        <f t="shared" si="53"/>
        <v>04</v>
      </c>
      <c r="L856" t="str">
        <f t="shared" si="54"/>
        <v>12</v>
      </c>
      <c r="M856" s="2">
        <f t="shared" si="55"/>
        <v>42837.84375</v>
      </c>
      <c r="N856" s="1">
        <f>IF(SUMPRODUCT(--ISNUMBER(SEARCH({"nasdaq.com","bloomberg.com","wsj.com","seekingalpha.com","valuewalk.com","reuters.com","forbes.com","marketwatch.com","investopedia.com","businessinsider.com","analystratings.com"},B856)))&gt;0,1,0)</f>
        <v>0</v>
      </c>
      <c r="O856" t="s">
        <v>1302</v>
      </c>
    </row>
    <row r="857" spans="1:15" x14ac:dyDescent="0.35">
      <c r="A857">
        <v>-1.21012101210121</v>
      </c>
      <c r="B857" t="s">
        <v>13</v>
      </c>
      <c r="D857">
        <v>20170418180000</v>
      </c>
      <c r="E857" s="1">
        <f>IF(SUMPRODUCT(--ISNUMBER(SEARCH({"ECON_EARNINGSREPORT","ECON_STOCKMARKET"},C857)))&gt;0,1,0)</f>
        <v>0</v>
      </c>
      <c r="F857" s="1">
        <f>IF(SUMPRODUCT(--ISNUMBER(SEARCH({"ENV_"},C857)))&gt;0,1,0)</f>
        <v>0</v>
      </c>
      <c r="G857" s="1">
        <f>IF(SUMPRODUCT(--ISNUMBER(SEARCH({"DISCRIMINATION","HARASSMENT","HATE_SPEECH","GENDER_VIOLENCE"},C857)))&gt;0,1,0)</f>
        <v>0</v>
      </c>
      <c r="H857" s="1">
        <f>IF(SUMPRODUCT(--ISNUMBER(SEARCH({"LEGALIZE","LEGISLATION","TRIAL"},C857)))&gt;0,1,0)</f>
        <v>0</v>
      </c>
      <c r="I857" s="1">
        <f>IF(SUMPRODUCT(--ISNUMBER(SEARCH({"LEADER"},C857)))&gt;0,1,0)</f>
        <v>0</v>
      </c>
      <c r="J857" t="str">
        <f t="shared" si="52"/>
        <v>2017</v>
      </c>
      <c r="K857" t="str">
        <f t="shared" si="53"/>
        <v>04</v>
      </c>
      <c r="L857" t="str">
        <f t="shared" si="54"/>
        <v>18</v>
      </c>
      <c r="M857" s="2">
        <f t="shared" si="55"/>
        <v>42843.75</v>
      </c>
      <c r="N857" s="1">
        <f>IF(SUMPRODUCT(--ISNUMBER(SEARCH({"nasdaq.com","bloomberg.com","wsj.com","seekingalpha.com","valuewalk.com","reuters.com","forbes.com","marketwatch.com","investopedia.com","businessinsider.com","analystratings.com"},B857)))&gt;0,1,0)</f>
        <v>0</v>
      </c>
      <c r="O857" t="s">
        <v>1302</v>
      </c>
    </row>
    <row r="858" spans="1:15" x14ac:dyDescent="0.35">
      <c r="A858">
        <v>-1.2168141592920401</v>
      </c>
      <c r="B858" t="s">
        <v>14</v>
      </c>
      <c r="D858">
        <v>20170418180000</v>
      </c>
      <c r="E858" s="1">
        <f>IF(SUMPRODUCT(--ISNUMBER(SEARCH({"ECON_EARNINGSREPORT","ECON_STOCKMARKET"},C858)))&gt;0,1,0)</f>
        <v>0</v>
      </c>
      <c r="F858" s="1">
        <f>IF(SUMPRODUCT(--ISNUMBER(SEARCH({"ENV_"},C858)))&gt;0,1,0)</f>
        <v>0</v>
      </c>
      <c r="G858" s="1">
        <f>IF(SUMPRODUCT(--ISNUMBER(SEARCH({"DISCRIMINATION","HARASSMENT","HATE_SPEECH","GENDER_VIOLENCE"},C858)))&gt;0,1,0)</f>
        <v>0</v>
      </c>
      <c r="H858" s="1">
        <f>IF(SUMPRODUCT(--ISNUMBER(SEARCH({"LEGALIZE","LEGISLATION","TRIAL"},C858)))&gt;0,1,0)</f>
        <v>0</v>
      </c>
      <c r="I858" s="1">
        <f>IF(SUMPRODUCT(--ISNUMBER(SEARCH({"LEADER"},C858)))&gt;0,1,0)</f>
        <v>0</v>
      </c>
      <c r="J858" t="str">
        <f t="shared" si="52"/>
        <v>2017</v>
      </c>
      <c r="K858" t="str">
        <f t="shared" si="53"/>
        <v>04</v>
      </c>
      <c r="L858" t="str">
        <f t="shared" si="54"/>
        <v>18</v>
      </c>
      <c r="M858" s="2">
        <f t="shared" si="55"/>
        <v>42843.75</v>
      </c>
      <c r="N858" s="1">
        <f>IF(SUMPRODUCT(--ISNUMBER(SEARCH({"nasdaq.com","bloomberg.com","wsj.com","seekingalpha.com","valuewalk.com","reuters.com","forbes.com","marketwatch.com","investopedia.com","businessinsider.com","analystratings.com"},B858)))&gt;0,1,0)</f>
        <v>0</v>
      </c>
      <c r="O858" t="s">
        <v>1302</v>
      </c>
    </row>
    <row r="859" spans="1:15" x14ac:dyDescent="0.35">
      <c r="A859">
        <v>0.41884816753926701</v>
      </c>
      <c r="B859" t="s">
        <v>12</v>
      </c>
      <c r="D859">
        <v>20170311013000</v>
      </c>
      <c r="E859" s="1">
        <f>IF(SUMPRODUCT(--ISNUMBER(SEARCH({"ECON_EARNINGSREPORT","ECON_STOCKMARKET"},C859)))&gt;0,1,0)</f>
        <v>0</v>
      </c>
      <c r="F859" s="1">
        <f>IF(SUMPRODUCT(--ISNUMBER(SEARCH({"ENV_"},C859)))&gt;0,1,0)</f>
        <v>0</v>
      </c>
      <c r="G859" s="1">
        <f>IF(SUMPRODUCT(--ISNUMBER(SEARCH({"DISCRIMINATION","HARASSMENT","HATE_SPEECH","GENDER_VIOLENCE"},C859)))&gt;0,1,0)</f>
        <v>0</v>
      </c>
      <c r="H859" s="1">
        <f>IF(SUMPRODUCT(--ISNUMBER(SEARCH({"LEGALIZE","LEGISLATION","TRIAL"},C859)))&gt;0,1,0)</f>
        <v>0</v>
      </c>
      <c r="I859" s="1">
        <f>IF(SUMPRODUCT(--ISNUMBER(SEARCH({"LEADER"},C859)))&gt;0,1,0)</f>
        <v>0</v>
      </c>
      <c r="J859" t="str">
        <f t="shared" si="52"/>
        <v>2017</v>
      </c>
      <c r="K859" t="str">
        <f t="shared" si="53"/>
        <v>03</v>
      </c>
      <c r="L859" t="str">
        <f t="shared" si="54"/>
        <v>11</v>
      </c>
      <c r="M859" s="2">
        <f t="shared" si="55"/>
        <v>42805.0625</v>
      </c>
      <c r="N859" s="1">
        <f>IF(SUMPRODUCT(--ISNUMBER(SEARCH({"nasdaq.com","bloomberg.com","wsj.com","seekingalpha.com","valuewalk.com","reuters.com","forbes.com","marketwatch.com","investopedia.com","businessinsider.com","analystratings.com"},B859)))&gt;0,1,0)</f>
        <v>1</v>
      </c>
      <c r="O859" t="s">
        <v>1302</v>
      </c>
    </row>
    <row r="860" spans="1:15" x14ac:dyDescent="0.35">
      <c r="A860">
        <v>3.5308953341740201</v>
      </c>
      <c r="B860" t="s">
        <v>12</v>
      </c>
      <c r="D860">
        <v>20170315233000</v>
      </c>
      <c r="E860" s="1">
        <f>IF(SUMPRODUCT(--ISNUMBER(SEARCH({"ECON_EARNINGSREPORT","ECON_STOCKMARKET"},C860)))&gt;0,1,0)</f>
        <v>0</v>
      </c>
      <c r="F860" s="1">
        <f>IF(SUMPRODUCT(--ISNUMBER(SEARCH({"ENV_"},C860)))&gt;0,1,0)</f>
        <v>0</v>
      </c>
      <c r="G860" s="1">
        <f>IF(SUMPRODUCT(--ISNUMBER(SEARCH({"DISCRIMINATION","HARASSMENT","HATE_SPEECH","GENDER_VIOLENCE"},C860)))&gt;0,1,0)</f>
        <v>0</v>
      </c>
      <c r="H860" s="1">
        <f>IF(SUMPRODUCT(--ISNUMBER(SEARCH({"LEGALIZE","LEGISLATION","TRIAL"},C860)))&gt;0,1,0)</f>
        <v>0</v>
      </c>
      <c r="I860" s="1">
        <f>IF(SUMPRODUCT(--ISNUMBER(SEARCH({"LEADER"},C860)))&gt;0,1,0)</f>
        <v>0</v>
      </c>
      <c r="J860" t="str">
        <f t="shared" si="52"/>
        <v>2017</v>
      </c>
      <c r="K860" t="str">
        <f t="shared" si="53"/>
        <v>03</v>
      </c>
      <c r="L860" t="str">
        <f t="shared" si="54"/>
        <v>15</v>
      </c>
      <c r="M860" s="2">
        <f t="shared" si="55"/>
        <v>42809.979166666664</v>
      </c>
      <c r="N860" s="1">
        <f>IF(SUMPRODUCT(--ISNUMBER(SEARCH({"nasdaq.com","bloomberg.com","wsj.com","seekingalpha.com","valuewalk.com","reuters.com","forbes.com","marketwatch.com","investopedia.com","businessinsider.com","analystratings.com"},B860)))&gt;0,1,0)</f>
        <v>1</v>
      </c>
      <c r="O860" t="s">
        <v>1302</v>
      </c>
    </row>
    <row r="861" spans="1:15" x14ac:dyDescent="0.35">
      <c r="A861">
        <v>1.6453382084095101</v>
      </c>
      <c r="B861" t="s">
        <v>110</v>
      </c>
      <c r="C861" t="s">
        <v>609</v>
      </c>
      <c r="D861">
        <v>20170414020000</v>
      </c>
      <c r="E861" s="1">
        <f>IF(SUMPRODUCT(--ISNUMBER(SEARCH({"ECON_EARNINGSREPORT","ECON_STOCKMARKET"},C861)))&gt;0,1,0)</f>
        <v>0</v>
      </c>
      <c r="F861" s="1">
        <f>IF(SUMPRODUCT(--ISNUMBER(SEARCH({"ENV_"},C861)))&gt;0,1,0)</f>
        <v>0</v>
      </c>
      <c r="G861" s="1">
        <f>IF(SUMPRODUCT(--ISNUMBER(SEARCH({"DISCRIMINATION","HARASSMENT","HATE_SPEECH","GENDER_VIOLENCE"},C861)))&gt;0,1,0)</f>
        <v>0</v>
      </c>
      <c r="H861" s="1">
        <f>IF(SUMPRODUCT(--ISNUMBER(SEARCH({"LEGALIZE","LEGISLATION","TRIAL"},C861)))&gt;0,1,0)</f>
        <v>0</v>
      </c>
      <c r="I861" s="1">
        <f>IF(SUMPRODUCT(--ISNUMBER(SEARCH({"LEADER"},C861)))&gt;0,1,0)</f>
        <v>0</v>
      </c>
      <c r="J861" t="str">
        <f t="shared" si="52"/>
        <v>2017</v>
      </c>
      <c r="K861" t="str">
        <f t="shared" si="53"/>
        <v>04</v>
      </c>
      <c r="L861" t="str">
        <f t="shared" si="54"/>
        <v>14</v>
      </c>
      <c r="M861" s="2">
        <f t="shared" si="55"/>
        <v>42839.083333333336</v>
      </c>
      <c r="N861" s="1">
        <f>IF(SUMPRODUCT(--ISNUMBER(SEARCH({"nasdaq.com","bloomberg.com","wsj.com","seekingalpha.com","valuewalk.com","reuters.com","forbes.com","marketwatch.com","investopedia.com","businessinsider.com","analystratings.com"},B861)))&gt;0,1,0)</f>
        <v>0</v>
      </c>
      <c r="O861" t="s">
        <v>1302</v>
      </c>
    </row>
    <row r="862" spans="1:15" x14ac:dyDescent="0.35">
      <c r="A862">
        <v>0.50505050505050497</v>
      </c>
      <c r="B862" t="s">
        <v>245</v>
      </c>
      <c r="C862" t="s">
        <v>643</v>
      </c>
      <c r="D862">
        <v>20170304004500</v>
      </c>
      <c r="E862" s="1">
        <f>IF(SUMPRODUCT(--ISNUMBER(SEARCH({"ECON_EARNINGSREPORT","ECON_STOCKMARKET"},C862)))&gt;0,1,0)</f>
        <v>1</v>
      </c>
      <c r="F862" s="1">
        <f>IF(SUMPRODUCT(--ISNUMBER(SEARCH({"ENV_"},C862)))&gt;0,1,0)</f>
        <v>0</v>
      </c>
      <c r="G862" s="1">
        <f>IF(SUMPRODUCT(--ISNUMBER(SEARCH({"DISCRIMINATION","HARASSMENT","HATE_SPEECH","GENDER_VIOLENCE"},C862)))&gt;0,1,0)</f>
        <v>0</v>
      </c>
      <c r="H862" s="1">
        <f>IF(SUMPRODUCT(--ISNUMBER(SEARCH({"LEGALIZE","LEGISLATION","TRIAL"},C862)))&gt;0,1,0)</f>
        <v>0</v>
      </c>
      <c r="I862" s="1">
        <f>IF(SUMPRODUCT(--ISNUMBER(SEARCH({"LEADER"},C862)))&gt;0,1,0)</f>
        <v>0</v>
      </c>
      <c r="J862" t="str">
        <f t="shared" si="52"/>
        <v>2017</v>
      </c>
      <c r="K862" t="str">
        <f t="shared" si="53"/>
        <v>03</v>
      </c>
      <c r="L862" t="str">
        <f t="shared" si="54"/>
        <v>04</v>
      </c>
      <c r="M862" s="2">
        <f t="shared" si="55"/>
        <v>42798.03125</v>
      </c>
      <c r="N862" s="1">
        <f>IF(SUMPRODUCT(--ISNUMBER(SEARCH({"nasdaq.com","bloomberg.com","wsj.com","seekingalpha.com","valuewalk.com","reuters.com","forbes.com","marketwatch.com","investopedia.com","businessinsider.com","analystratings.com"},B862)))&gt;0,1,0)</f>
        <v>0</v>
      </c>
      <c r="O862" t="s">
        <v>1302</v>
      </c>
    </row>
    <row r="863" spans="1:15" x14ac:dyDescent="0.35">
      <c r="A863">
        <v>0.77691453940066602</v>
      </c>
      <c r="B863" t="s">
        <v>125</v>
      </c>
      <c r="C863" t="s">
        <v>615</v>
      </c>
      <c r="D863">
        <v>20170414201500</v>
      </c>
      <c r="E863" s="1">
        <f>IF(SUMPRODUCT(--ISNUMBER(SEARCH({"ECON_EARNINGSREPORT","ECON_STOCKMARKET"},C863)))&gt;0,1,0)</f>
        <v>1</v>
      </c>
      <c r="F863" s="1">
        <f>IF(SUMPRODUCT(--ISNUMBER(SEARCH({"ENV_"},C863)))&gt;0,1,0)</f>
        <v>0</v>
      </c>
      <c r="G863" s="1">
        <f>IF(SUMPRODUCT(--ISNUMBER(SEARCH({"DISCRIMINATION","HARASSMENT","HATE_SPEECH","GENDER_VIOLENCE"},C863)))&gt;0,1,0)</f>
        <v>0</v>
      </c>
      <c r="H863" s="1">
        <f>IF(SUMPRODUCT(--ISNUMBER(SEARCH({"LEGALIZE","LEGISLATION","TRIAL"},C863)))&gt;0,1,0)</f>
        <v>0</v>
      </c>
      <c r="I863" s="1">
        <f>IF(SUMPRODUCT(--ISNUMBER(SEARCH({"LEADER"},C863)))&gt;0,1,0)</f>
        <v>0</v>
      </c>
      <c r="J863" t="str">
        <f t="shared" si="52"/>
        <v>2017</v>
      </c>
      <c r="K863" t="str">
        <f t="shared" si="53"/>
        <v>04</v>
      </c>
      <c r="L863" t="str">
        <f t="shared" si="54"/>
        <v>14</v>
      </c>
      <c r="M863" s="2">
        <f t="shared" si="55"/>
        <v>42839.84375</v>
      </c>
      <c r="N863" s="1">
        <f>IF(SUMPRODUCT(--ISNUMBER(SEARCH({"nasdaq.com","bloomberg.com","wsj.com","seekingalpha.com","valuewalk.com","reuters.com","forbes.com","marketwatch.com","investopedia.com","businessinsider.com","analystratings.com"},B863)))&gt;0,1,0)</f>
        <v>0</v>
      </c>
      <c r="O863" t="s">
        <v>1302</v>
      </c>
    </row>
    <row r="864" spans="1:15" x14ac:dyDescent="0.35">
      <c r="A864">
        <v>0.16260162601625999</v>
      </c>
      <c r="B864" t="s">
        <v>73</v>
      </c>
      <c r="D864">
        <v>20170418154500</v>
      </c>
      <c r="E864" s="1">
        <f>IF(SUMPRODUCT(--ISNUMBER(SEARCH({"ECON_EARNINGSREPORT","ECON_STOCKMARKET"},C864)))&gt;0,1,0)</f>
        <v>0</v>
      </c>
      <c r="F864" s="1">
        <f>IF(SUMPRODUCT(--ISNUMBER(SEARCH({"ENV_"},C864)))&gt;0,1,0)</f>
        <v>0</v>
      </c>
      <c r="G864" s="1">
        <f>IF(SUMPRODUCT(--ISNUMBER(SEARCH({"DISCRIMINATION","HARASSMENT","HATE_SPEECH","GENDER_VIOLENCE"},C864)))&gt;0,1,0)</f>
        <v>0</v>
      </c>
      <c r="H864" s="1">
        <f>IF(SUMPRODUCT(--ISNUMBER(SEARCH({"LEGALIZE","LEGISLATION","TRIAL"},C864)))&gt;0,1,0)</f>
        <v>0</v>
      </c>
      <c r="I864" s="1">
        <f>IF(SUMPRODUCT(--ISNUMBER(SEARCH({"LEADER"},C864)))&gt;0,1,0)</f>
        <v>0</v>
      </c>
      <c r="J864" t="str">
        <f t="shared" si="52"/>
        <v>2017</v>
      </c>
      <c r="K864" t="str">
        <f t="shared" si="53"/>
        <v>04</v>
      </c>
      <c r="L864" t="str">
        <f t="shared" si="54"/>
        <v>18</v>
      </c>
      <c r="M864" s="2">
        <f t="shared" si="55"/>
        <v>42843.65625</v>
      </c>
      <c r="N864" s="1">
        <f>IF(SUMPRODUCT(--ISNUMBER(SEARCH({"nasdaq.com","bloomberg.com","wsj.com","seekingalpha.com","valuewalk.com","reuters.com","forbes.com","marketwatch.com","investopedia.com","businessinsider.com","analystratings.com"},B864)))&gt;0,1,0)</f>
        <v>0</v>
      </c>
      <c r="O864" t="s">
        <v>1302</v>
      </c>
    </row>
    <row r="865" spans="1:15" x14ac:dyDescent="0.35">
      <c r="A865">
        <v>1.1507479861910199</v>
      </c>
      <c r="B865" t="s">
        <v>125</v>
      </c>
      <c r="C865" t="s">
        <v>644</v>
      </c>
      <c r="D865">
        <v>20170228194500</v>
      </c>
      <c r="E865" s="1">
        <f>IF(SUMPRODUCT(--ISNUMBER(SEARCH({"ECON_EARNINGSREPORT","ECON_STOCKMARKET"},C865)))&gt;0,1,0)</f>
        <v>1</v>
      </c>
      <c r="F865" s="1">
        <f>IF(SUMPRODUCT(--ISNUMBER(SEARCH({"ENV_"},C865)))&gt;0,1,0)</f>
        <v>0</v>
      </c>
      <c r="G865" s="1">
        <f>IF(SUMPRODUCT(--ISNUMBER(SEARCH({"DISCRIMINATION","HARASSMENT","HATE_SPEECH","GENDER_VIOLENCE"},C865)))&gt;0,1,0)</f>
        <v>0</v>
      </c>
      <c r="H865" s="1">
        <f>IF(SUMPRODUCT(--ISNUMBER(SEARCH({"LEGALIZE","LEGISLATION","TRIAL"},C865)))&gt;0,1,0)</f>
        <v>0</v>
      </c>
      <c r="I865" s="1">
        <f>IF(SUMPRODUCT(--ISNUMBER(SEARCH({"LEADER"},C865)))&gt;0,1,0)</f>
        <v>0</v>
      </c>
      <c r="J865" t="str">
        <f t="shared" si="52"/>
        <v>2017</v>
      </c>
      <c r="K865" t="str">
        <f t="shared" si="53"/>
        <v>02</v>
      </c>
      <c r="L865" t="str">
        <f t="shared" si="54"/>
        <v>28</v>
      </c>
      <c r="M865" s="2">
        <f t="shared" si="55"/>
        <v>42794.822916666664</v>
      </c>
      <c r="N865" s="1">
        <f>IF(SUMPRODUCT(--ISNUMBER(SEARCH({"nasdaq.com","bloomberg.com","wsj.com","seekingalpha.com","valuewalk.com","reuters.com","forbes.com","marketwatch.com","investopedia.com","businessinsider.com","analystratings.com"},B865)))&gt;0,1,0)</f>
        <v>0</v>
      </c>
      <c r="O865" t="s">
        <v>1302</v>
      </c>
    </row>
    <row r="866" spans="1:15" x14ac:dyDescent="0.35">
      <c r="A866">
        <v>2.5157232704402501</v>
      </c>
      <c r="B866" t="s">
        <v>66</v>
      </c>
      <c r="C866" t="s">
        <v>645</v>
      </c>
      <c r="D866">
        <v>20170227133000</v>
      </c>
      <c r="E866" s="1">
        <f>IF(SUMPRODUCT(--ISNUMBER(SEARCH({"ECON_EARNINGSREPORT","ECON_STOCKMARKET"},C866)))&gt;0,1,0)</f>
        <v>1</v>
      </c>
      <c r="F866" s="1">
        <f>IF(SUMPRODUCT(--ISNUMBER(SEARCH({"ENV_"},C866)))&gt;0,1,0)</f>
        <v>0</v>
      </c>
      <c r="G866" s="1">
        <f>IF(SUMPRODUCT(--ISNUMBER(SEARCH({"DISCRIMINATION","HARASSMENT","HATE_SPEECH","GENDER_VIOLENCE"},C866)))&gt;0,1,0)</f>
        <v>0</v>
      </c>
      <c r="H866" s="1">
        <f>IF(SUMPRODUCT(--ISNUMBER(SEARCH({"LEGALIZE","LEGISLATION","TRIAL"},C866)))&gt;0,1,0)</f>
        <v>0</v>
      </c>
      <c r="I866" s="1">
        <f>IF(SUMPRODUCT(--ISNUMBER(SEARCH({"LEADER"},C866)))&gt;0,1,0)</f>
        <v>0</v>
      </c>
      <c r="J866" t="str">
        <f t="shared" si="52"/>
        <v>2017</v>
      </c>
      <c r="K866" t="str">
        <f t="shared" si="53"/>
        <v>02</v>
      </c>
      <c r="L866" t="str">
        <f t="shared" si="54"/>
        <v>27</v>
      </c>
      <c r="M866" s="2">
        <f t="shared" si="55"/>
        <v>42793.5625</v>
      </c>
      <c r="N866" s="1">
        <f>IF(SUMPRODUCT(--ISNUMBER(SEARCH({"nasdaq.com","bloomberg.com","wsj.com","seekingalpha.com","valuewalk.com","reuters.com","forbes.com","marketwatch.com","investopedia.com","businessinsider.com","analystratings.com"},B866)))&gt;0,1,0)</f>
        <v>0</v>
      </c>
      <c r="O866" t="s">
        <v>1302</v>
      </c>
    </row>
    <row r="867" spans="1:15" x14ac:dyDescent="0.35">
      <c r="A867">
        <v>0.72859744990892505</v>
      </c>
      <c r="B867" t="s">
        <v>646</v>
      </c>
      <c r="D867">
        <v>20170303130000</v>
      </c>
      <c r="E867" s="1">
        <f>IF(SUMPRODUCT(--ISNUMBER(SEARCH({"ECON_EARNINGSREPORT","ECON_STOCKMARKET"},C867)))&gt;0,1,0)</f>
        <v>0</v>
      </c>
      <c r="F867" s="1">
        <f>IF(SUMPRODUCT(--ISNUMBER(SEARCH({"ENV_"},C867)))&gt;0,1,0)</f>
        <v>0</v>
      </c>
      <c r="G867" s="1">
        <f>IF(SUMPRODUCT(--ISNUMBER(SEARCH({"DISCRIMINATION","HARASSMENT","HATE_SPEECH","GENDER_VIOLENCE"},C867)))&gt;0,1,0)</f>
        <v>0</v>
      </c>
      <c r="H867" s="1">
        <f>IF(SUMPRODUCT(--ISNUMBER(SEARCH({"LEGALIZE","LEGISLATION","TRIAL"},C867)))&gt;0,1,0)</f>
        <v>0</v>
      </c>
      <c r="I867" s="1">
        <f>IF(SUMPRODUCT(--ISNUMBER(SEARCH({"LEADER"},C867)))&gt;0,1,0)</f>
        <v>0</v>
      </c>
      <c r="J867" t="str">
        <f t="shared" si="52"/>
        <v>2017</v>
      </c>
      <c r="K867" t="str">
        <f t="shared" si="53"/>
        <v>03</v>
      </c>
      <c r="L867" t="str">
        <f t="shared" si="54"/>
        <v>03</v>
      </c>
      <c r="M867" s="2">
        <f t="shared" si="55"/>
        <v>42797.541666666664</v>
      </c>
      <c r="N867" s="1">
        <f>IF(SUMPRODUCT(--ISNUMBER(SEARCH({"nasdaq.com","bloomberg.com","wsj.com","seekingalpha.com","valuewalk.com","reuters.com","forbes.com","marketwatch.com","investopedia.com","businessinsider.com","analystratings.com"},B867)))&gt;0,1,0)</f>
        <v>0</v>
      </c>
      <c r="O867" t="s">
        <v>1302</v>
      </c>
    </row>
    <row r="868" spans="1:15" x14ac:dyDescent="0.35">
      <c r="A868">
        <v>1.2567324955116701</v>
      </c>
      <c r="B868" t="s">
        <v>51</v>
      </c>
      <c r="D868">
        <v>20170417010000</v>
      </c>
      <c r="E868" s="1">
        <f>IF(SUMPRODUCT(--ISNUMBER(SEARCH({"ECON_EARNINGSREPORT","ECON_STOCKMARKET"},C868)))&gt;0,1,0)</f>
        <v>0</v>
      </c>
      <c r="F868" s="1">
        <f>IF(SUMPRODUCT(--ISNUMBER(SEARCH({"ENV_"},C868)))&gt;0,1,0)</f>
        <v>0</v>
      </c>
      <c r="G868" s="1">
        <f>IF(SUMPRODUCT(--ISNUMBER(SEARCH({"DISCRIMINATION","HARASSMENT","HATE_SPEECH","GENDER_VIOLENCE"},C868)))&gt;0,1,0)</f>
        <v>0</v>
      </c>
      <c r="H868" s="1">
        <f>IF(SUMPRODUCT(--ISNUMBER(SEARCH({"LEGALIZE","LEGISLATION","TRIAL"},C868)))&gt;0,1,0)</f>
        <v>0</v>
      </c>
      <c r="I868" s="1">
        <f>IF(SUMPRODUCT(--ISNUMBER(SEARCH({"LEADER"},C868)))&gt;0,1,0)</f>
        <v>0</v>
      </c>
      <c r="J868" t="str">
        <f t="shared" si="52"/>
        <v>2017</v>
      </c>
      <c r="K868" t="str">
        <f t="shared" si="53"/>
        <v>04</v>
      </c>
      <c r="L868" t="str">
        <f t="shared" si="54"/>
        <v>17</v>
      </c>
      <c r="M868" s="2">
        <f t="shared" si="55"/>
        <v>42842.041666666664</v>
      </c>
      <c r="N868" s="1">
        <f>IF(SUMPRODUCT(--ISNUMBER(SEARCH({"nasdaq.com","bloomberg.com","wsj.com","seekingalpha.com","valuewalk.com","reuters.com","forbes.com","marketwatch.com","investopedia.com","businessinsider.com","analystratings.com"},B868)))&gt;0,1,0)</f>
        <v>1</v>
      </c>
      <c r="O868" t="s">
        <v>1302</v>
      </c>
    </row>
    <row r="869" spans="1:15" x14ac:dyDescent="0.35">
      <c r="A869">
        <v>1.1816838995568699</v>
      </c>
      <c r="B869" t="s">
        <v>294</v>
      </c>
      <c r="C869" t="s">
        <v>647</v>
      </c>
      <c r="D869">
        <v>20170413180000</v>
      </c>
      <c r="E869" s="1">
        <f>IF(SUMPRODUCT(--ISNUMBER(SEARCH({"ECON_EARNINGSREPORT","ECON_STOCKMARKET"},C869)))&gt;0,1,0)</f>
        <v>1</v>
      </c>
      <c r="F869" s="1">
        <f>IF(SUMPRODUCT(--ISNUMBER(SEARCH({"ENV_"},C869)))&gt;0,1,0)</f>
        <v>1</v>
      </c>
      <c r="G869" s="1">
        <f>IF(SUMPRODUCT(--ISNUMBER(SEARCH({"DISCRIMINATION","HARASSMENT","HATE_SPEECH","GENDER_VIOLENCE"},C869)))&gt;0,1,0)</f>
        <v>0</v>
      </c>
      <c r="H869" s="1">
        <f>IF(SUMPRODUCT(--ISNUMBER(SEARCH({"LEGALIZE","LEGISLATION","TRIAL"},C869)))&gt;0,1,0)</f>
        <v>0</v>
      </c>
      <c r="I869" s="1">
        <f>IF(SUMPRODUCT(--ISNUMBER(SEARCH({"LEADER"},C869)))&gt;0,1,0)</f>
        <v>1</v>
      </c>
      <c r="J869" t="str">
        <f t="shared" si="52"/>
        <v>2017</v>
      </c>
      <c r="K869" t="str">
        <f t="shared" si="53"/>
        <v>04</v>
      </c>
      <c r="L869" t="str">
        <f t="shared" si="54"/>
        <v>13</v>
      </c>
      <c r="M869" s="2">
        <f t="shared" si="55"/>
        <v>42838.75</v>
      </c>
      <c r="N869" s="1">
        <f>IF(SUMPRODUCT(--ISNUMBER(SEARCH({"nasdaq.com","bloomberg.com","wsj.com","seekingalpha.com","valuewalk.com","reuters.com","forbes.com","marketwatch.com","investopedia.com","businessinsider.com","analystratings.com"},B869)))&gt;0,1,0)</f>
        <v>0</v>
      </c>
      <c r="O869" t="s">
        <v>1302</v>
      </c>
    </row>
    <row r="870" spans="1:15" x14ac:dyDescent="0.35">
      <c r="A870">
        <v>3.5308953341740201</v>
      </c>
      <c r="B870" t="s">
        <v>56</v>
      </c>
      <c r="D870">
        <v>20170316014500</v>
      </c>
      <c r="E870" s="1">
        <f>IF(SUMPRODUCT(--ISNUMBER(SEARCH({"ECON_EARNINGSREPORT","ECON_STOCKMARKET"},C870)))&gt;0,1,0)</f>
        <v>0</v>
      </c>
      <c r="F870" s="1">
        <f>IF(SUMPRODUCT(--ISNUMBER(SEARCH({"ENV_"},C870)))&gt;0,1,0)</f>
        <v>0</v>
      </c>
      <c r="G870" s="1">
        <f>IF(SUMPRODUCT(--ISNUMBER(SEARCH({"DISCRIMINATION","HARASSMENT","HATE_SPEECH","GENDER_VIOLENCE"},C870)))&gt;0,1,0)</f>
        <v>0</v>
      </c>
      <c r="H870" s="1">
        <f>IF(SUMPRODUCT(--ISNUMBER(SEARCH({"LEGALIZE","LEGISLATION","TRIAL"},C870)))&gt;0,1,0)</f>
        <v>0</v>
      </c>
      <c r="I870" s="1">
        <f>IF(SUMPRODUCT(--ISNUMBER(SEARCH({"LEADER"},C870)))&gt;0,1,0)</f>
        <v>0</v>
      </c>
      <c r="J870" t="str">
        <f t="shared" si="52"/>
        <v>2017</v>
      </c>
      <c r="K870" t="str">
        <f t="shared" si="53"/>
        <v>03</v>
      </c>
      <c r="L870" t="str">
        <f t="shared" si="54"/>
        <v>16</v>
      </c>
      <c r="M870" s="2">
        <f t="shared" si="55"/>
        <v>42810.072916666664</v>
      </c>
      <c r="N870" s="1">
        <f>IF(SUMPRODUCT(--ISNUMBER(SEARCH({"nasdaq.com","bloomberg.com","wsj.com","seekingalpha.com","valuewalk.com","reuters.com","forbes.com","marketwatch.com","investopedia.com","businessinsider.com","analystratings.com"},B870)))&gt;0,1,0)</f>
        <v>0</v>
      </c>
      <c r="O870" t="s">
        <v>1302</v>
      </c>
    </row>
    <row r="871" spans="1:15" x14ac:dyDescent="0.35">
      <c r="A871">
        <v>2.51677852348993</v>
      </c>
      <c r="B871" t="s">
        <v>28</v>
      </c>
      <c r="C871" t="s">
        <v>215</v>
      </c>
      <c r="D871">
        <v>20170306170000</v>
      </c>
      <c r="E871" s="1">
        <f>IF(SUMPRODUCT(--ISNUMBER(SEARCH({"ECON_EARNINGSREPORT","ECON_STOCKMARKET"},C871)))&gt;0,1,0)</f>
        <v>1</v>
      </c>
      <c r="F871" s="1">
        <f>IF(SUMPRODUCT(--ISNUMBER(SEARCH({"ENV_"},C871)))&gt;0,1,0)</f>
        <v>0</v>
      </c>
      <c r="G871" s="1">
        <f>IF(SUMPRODUCT(--ISNUMBER(SEARCH({"DISCRIMINATION","HARASSMENT","HATE_SPEECH","GENDER_VIOLENCE"},C871)))&gt;0,1,0)</f>
        <v>0</v>
      </c>
      <c r="H871" s="1">
        <f>IF(SUMPRODUCT(--ISNUMBER(SEARCH({"LEGALIZE","LEGISLATION","TRIAL"},C871)))&gt;0,1,0)</f>
        <v>0</v>
      </c>
      <c r="I871" s="1">
        <f>IF(SUMPRODUCT(--ISNUMBER(SEARCH({"LEADER"},C871)))&gt;0,1,0)</f>
        <v>0</v>
      </c>
      <c r="J871" t="str">
        <f t="shared" si="52"/>
        <v>2017</v>
      </c>
      <c r="K871" t="str">
        <f t="shared" si="53"/>
        <v>03</v>
      </c>
      <c r="L871" t="str">
        <f t="shared" si="54"/>
        <v>06</v>
      </c>
      <c r="M871" s="2">
        <f t="shared" si="55"/>
        <v>42800.708333333336</v>
      </c>
      <c r="N871" s="1">
        <f>IF(SUMPRODUCT(--ISNUMBER(SEARCH({"nasdaq.com","bloomberg.com","wsj.com","seekingalpha.com","valuewalk.com","reuters.com","forbes.com","marketwatch.com","investopedia.com","businessinsider.com","analystratings.com"},B871)))&gt;0,1,0)</f>
        <v>0</v>
      </c>
      <c r="O871" t="s">
        <v>1302</v>
      </c>
    </row>
    <row r="872" spans="1:15" x14ac:dyDescent="0.35">
      <c r="A872">
        <v>0.51107325383304902</v>
      </c>
      <c r="B872" t="s">
        <v>56</v>
      </c>
      <c r="C872" t="s">
        <v>528</v>
      </c>
      <c r="D872">
        <v>20170308163000</v>
      </c>
      <c r="E872" s="1">
        <f>IF(SUMPRODUCT(--ISNUMBER(SEARCH({"ECON_EARNINGSREPORT","ECON_STOCKMARKET"},C872)))&gt;0,1,0)</f>
        <v>1</v>
      </c>
      <c r="F872" s="1">
        <f>IF(SUMPRODUCT(--ISNUMBER(SEARCH({"ENV_"},C872)))&gt;0,1,0)</f>
        <v>0</v>
      </c>
      <c r="G872" s="1">
        <f>IF(SUMPRODUCT(--ISNUMBER(SEARCH({"DISCRIMINATION","HARASSMENT","HATE_SPEECH","GENDER_VIOLENCE"},C872)))&gt;0,1,0)</f>
        <v>0</v>
      </c>
      <c r="H872" s="1">
        <f>IF(SUMPRODUCT(--ISNUMBER(SEARCH({"LEGALIZE","LEGISLATION","TRIAL"},C872)))&gt;0,1,0)</f>
        <v>0</v>
      </c>
      <c r="I872" s="1">
        <f>IF(SUMPRODUCT(--ISNUMBER(SEARCH({"LEADER"},C872)))&gt;0,1,0)</f>
        <v>0</v>
      </c>
      <c r="J872" t="str">
        <f t="shared" si="52"/>
        <v>2017</v>
      </c>
      <c r="K872" t="str">
        <f t="shared" si="53"/>
        <v>03</v>
      </c>
      <c r="L872" t="str">
        <f t="shared" si="54"/>
        <v>08</v>
      </c>
      <c r="M872" s="2">
        <f t="shared" si="55"/>
        <v>42802.6875</v>
      </c>
      <c r="N872" s="1">
        <f>IF(SUMPRODUCT(--ISNUMBER(SEARCH({"nasdaq.com","bloomberg.com","wsj.com","seekingalpha.com","valuewalk.com","reuters.com","forbes.com","marketwatch.com","investopedia.com","businessinsider.com","analystratings.com"},B872)))&gt;0,1,0)</f>
        <v>0</v>
      </c>
      <c r="O872" t="s">
        <v>1302</v>
      </c>
    </row>
    <row r="873" spans="1:15" x14ac:dyDescent="0.35">
      <c r="A873">
        <v>0.28490028490028502</v>
      </c>
      <c r="B873" t="s">
        <v>648</v>
      </c>
      <c r="C873" t="s">
        <v>649</v>
      </c>
      <c r="D873">
        <v>20170304181500</v>
      </c>
      <c r="E873" s="1">
        <f>IF(SUMPRODUCT(--ISNUMBER(SEARCH({"ECON_EARNINGSREPORT","ECON_STOCKMARKET"},C873)))&gt;0,1,0)</f>
        <v>1</v>
      </c>
      <c r="F873" s="1">
        <f>IF(SUMPRODUCT(--ISNUMBER(SEARCH({"ENV_"},C873)))&gt;0,1,0)</f>
        <v>0</v>
      </c>
      <c r="G873" s="1">
        <f>IF(SUMPRODUCT(--ISNUMBER(SEARCH({"DISCRIMINATION","HARASSMENT","HATE_SPEECH","GENDER_VIOLENCE"},C873)))&gt;0,1,0)</f>
        <v>0</v>
      </c>
      <c r="H873" s="1">
        <f>IF(SUMPRODUCT(--ISNUMBER(SEARCH({"LEGALIZE","LEGISLATION","TRIAL"},C873)))&gt;0,1,0)</f>
        <v>0</v>
      </c>
      <c r="I873" s="1">
        <f>IF(SUMPRODUCT(--ISNUMBER(SEARCH({"LEADER"},C873)))&gt;0,1,0)</f>
        <v>0</v>
      </c>
      <c r="J873" t="str">
        <f t="shared" si="52"/>
        <v>2017</v>
      </c>
      <c r="K873" t="str">
        <f t="shared" si="53"/>
        <v>03</v>
      </c>
      <c r="L873" t="str">
        <f t="shared" si="54"/>
        <v>04</v>
      </c>
      <c r="M873" s="2">
        <f t="shared" si="55"/>
        <v>42798.760416666664</v>
      </c>
      <c r="N873" s="1">
        <f>IF(SUMPRODUCT(--ISNUMBER(SEARCH({"nasdaq.com","bloomberg.com","wsj.com","seekingalpha.com","valuewalk.com","reuters.com","forbes.com","marketwatch.com","investopedia.com","businessinsider.com","analystratings.com"},B873)))&gt;0,1,0)</f>
        <v>0</v>
      </c>
      <c r="O873" t="s">
        <v>1302</v>
      </c>
    </row>
    <row r="874" spans="1:15" x14ac:dyDescent="0.35">
      <c r="A874">
        <v>0</v>
      </c>
      <c r="B874" t="s">
        <v>62</v>
      </c>
      <c r="C874" t="s">
        <v>451</v>
      </c>
      <c r="D874">
        <v>20170227150000</v>
      </c>
      <c r="E874" s="1">
        <f>IF(SUMPRODUCT(--ISNUMBER(SEARCH({"ECON_EARNINGSREPORT","ECON_STOCKMARKET"},C874)))&gt;0,1,0)</f>
        <v>1</v>
      </c>
      <c r="F874" s="1">
        <f>IF(SUMPRODUCT(--ISNUMBER(SEARCH({"ENV_"},C874)))&gt;0,1,0)</f>
        <v>0</v>
      </c>
      <c r="G874" s="1">
        <f>IF(SUMPRODUCT(--ISNUMBER(SEARCH({"DISCRIMINATION","HARASSMENT","HATE_SPEECH","GENDER_VIOLENCE"},C874)))&gt;0,1,0)</f>
        <v>0</v>
      </c>
      <c r="H874" s="1">
        <f>IF(SUMPRODUCT(--ISNUMBER(SEARCH({"LEGALIZE","LEGISLATION","TRIAL"},C874)))&gt;0,1,0)</f>
        <v>0</v>
      </c>
      <c r="I874" s="1">
        <f>IF(SUMPRODUCT(--ISNUMBER(SEARCH({"LEADER"},C874)))&gt;0,1,0)</f>
        <v>0</v>
      </c>
      <c r="J874" t="str">
        <f t="shared" si="52"/>
        <v>2017</v>
      </c>
      <c r="K874" t="str">
        <f t="shared" si="53"/>
        <v>02</v>
      </c>
      <c r="L874" t="str">
        <f t="shared" si="54"/>
        <v>27</v>
      </c>
      <c r="M874" s="2">
        <f t="shared" si="55"/>
        <v>42793.625</v>
      </c>
      <c r="N874" s="1">
        <f>IF(SUMPRODUCT(--ISNUMBER(SEARCH({"nasdaq.com","bloomberg.com","wsj.com","seekingalpha.com","valuewalk.com","reuters.com","forbes.com","marketwatch.com","investopedia.com","businessinsider.com","analystratings.com"},B874)))&gt;0,1,0)</f>
        <v>1</v>
      </c>
      <c r="O874" t="s">
        <v>1302</v>
      </c>
    </row>
    <row r="875" spans="1:15" x14ac:dyDescent="0.35">
      <c r="A875">
        <v>2.7806385169927901</v>
      </c>
      <c r="B875" t="s">
        <v>73</v>
      </c>
      <c r="D875">
        <v>20170228200000</v>
      </c>
      <c r="E875" s="1">
        <f>IF(SUMPRODUCT(--ISNUMBER(SEARCH({"ECON_EARNINGSREPORT","ECON_STOCKMARKET"},C875)))&gt;0,1,0)</f>
        <v>0</v>
      </c>
      <c r="F875" s="1">
        <f>IF(SUMPRODUCT(--ISNUMBER(SEARCH({"ENV_"},C875)))&gt;0,1,0)</f>
        <v>0</v>
      </c>
      <c r="G875" s="1">
        <f>IF(SUMPRODUCT(--ISNUMBER(SEARCH({"DISCRIMINATION","HARASSMENT","HATE_SPEECH","GENDER_VIOLENCE"},C875)))&gt;0,1,0)</f>
        <v>0</v>
      </c>
      <c r="H875" s="1">
        <f>IF(SUMPRODUCT(--ISNUMBER(SEARCH({"LEGALIZE","LEGISLATION","TRIAL"},C875)))&gt;0,1,0)</f>
        <v>0</v>
      </c>
      <c r="I875" s="1">
        <f>IF(SUMPRODUCT(--ISNUMBER(SEARCH({"LEADER"},C875)))&gt;0,1,0)</f>
        <v>0</v>
      </c>
      <c r="J875" t="str">
        <f t="shared" si="52"/>
        <v>2017</v>
      </c>
      <c r="K875" t="str">
        <f t="shared" si="53"/>
        <v>02</v>
      </c>
      <c r="L875" t="str">
        <f t="shared" si="54"/>
        <v>28</v>
      </c>
      <c r="M875" s="2">
        <f t="shared" si="55"/>
        <v>42794.833333333336</v>
      </c>
      <c r="N875" s="1">
        <f>IF(SUMPRODUCT(--ISNUMBER(SEARCH({"nasdaq.com","bloomberg.com","wsj.com","seekingalpha.com","valuewalk.com","reuters.com","forbes.com","marketwatch.com","investopedia.com","businessinsider.com","analystratings.com"},B875)))&gt;0,1,0)</f>
        <v>0</v>
      </c>
      <c r="O875" t="s">
        <v>1302</v>
      </c>
    </row>
    <row r="876" spans="1:15" x14ac:dyDescent="0.35">
      <c r="A876">
        <v>2.2666666666666702</v>
      </c>
      <c r="B876" t="s">
        <v>650</v>
      </c>
      <c r="C876" t="s">
        <v>651</v>
      </c>
      <c r="D876">
        <v>20170303010000</v>
      </c>
      <c r="E876" s="1">
        <f>IF(SUMPRODUCT(--ISNUMBER(SEARCH({"ECON_EARNINGSREPORT","ECON_STOCKMARKET"},C876)))&gt;0,1,0)</f>
        <v>0</v>
      </c>
      <c r="F876" s="1">
        <f>IF(SUMPRODUCT(--ISNUMBER(SEARCH({"ENV_"},C876)))&gt;0,1,0)</f>
        <v>0</v>
      </c>
      <c r="G876" s="1">
        <f>IF(SUMPRODUCT(--ISNUMBER(SEARCH({"DISCRIMINATION","HARASSMENT","HATE_SPEECH","GENDER_VIOLENCE"},C876)))&gt;0,1,0)</f>
        <v>0</v>
      </c>
      <c r="H876" s="1">
        <f>IF(SUMPRODUCT(--ISNUMBER(SEARCH({"LEGALIZE","LEGISLATION","TRIAL"},C876)))&gt;0,1,0)</f>
        <v>1</v>
      </c>
      <c r="I876" s="1">
        <f>IF(SUMPRODUCT(--ISNUMBER(SEARCH({"LEADER"},C876)))&gt;0,1,0)</f>
        <v>1</v>
      </c>
      <c r="J876" t="str">
        <f t="shared" si="52"/>
        <v>2017</v>
      </c>
      <c r="K876" t="str">
        <f t="shared" si="53"/>
        <v>03</v>
      </c>
      <c r="L876" t="str">
        <f t="shared" si="54"/>
        <v>03</v>
      </c>
      <c r="M876" s="2">
        <f t="shared" si="55"/>
        <v>42797.041666666664</v>
      </c>
      <c r="N876" s="1">
        <f>IF(SUMPRODUCT(--ISNUMBER(SEARCH({"nasdaq.com","bloomberg.com","wsj.com","seekingalpha.com","valuewalk.com","reuters.com","forbes.com","marketwatch.com","investopedia.com","businessinsider.com","analystratings.com"},B876)))&gt;0,1,0)</f>
        <v>0</v>
      </c>
      <c r="O876" t="s">
        <v>1302</v>
      </c>
    </row>
    <row r="877" spans="1:15" x14ac:dyDescent="0.35">
      <c r="A877">
        <v>-1.2629161882893201</v>
      </c>
      <c r="B877" t="s">
        <v>56</v>
      </c>
      <c r="D877">
        <v>20170306183000</v>
      </c>
      <c r="E877" s="1">
        <f>IF(SUMPRODUCT(--ISNUMBER(SEARCH({"ECON_EARNINGSREPORT","ECON_STOCKMARKET"},C877)))&gt;0,1,0)</f>
        <v>0</v>
      </c>
      <c r="F877" s="1">
        <f>IF(SUMPRODUCT(--ISNUMBER(SEARCH({"ENV_"},C877)))&gt;0,1,0)</f>
        <v>0</v>
      </c>
      <c r="G877" s="1">
        <f>IF(SUMPRODUCT(--ISNUMBER(SEARCH({"DISCRIMINATION","HARASSMENT","HATE_SPEECH","GENDER_VIOLENCE"},C877)))&gt;0,1,0)</f>
        <v>0</v>
      </c>
      <c r="H877" s="1">
        <f>IF(SUMPRODUCT(--ISNUMBER(SEARCH({"LEGALIZE","LEGISLATION","TRIAL"},C877)))&gt;0,1,0)</f>
        <v>0</v>
      </c>
      <c r="I877" s="1">
        <f>IF(SUMPRODUCT(--ISNUMBER(SEARCH({"LEADER"},C877)))&gt;0,1,0)</f>
        <v>0</v>
      </c>
      <c r="J877" t="str">
        <f t="shared" si="52"/>
        <v>2017</v>
      </c>
      <c r="K877" t="str">
        <f t="shared" si="53"/>
        <v>03</v>
      </c>
      <c r="L877" t="str">
        <f t="shared" si="54"/>
        <v>06</v>
      </c>
      <c r="M877" s="2">
        <f t="shared" si="55"/>
        <v>42800.770833333336</v>
      </c>
      <c r="N877" s="1">
        <f>IF(SUMPRODUCT(--ISNUMBER(SEARCH({"nasdaq.com","bloomberg.com","wsj.com","seekingalpha.com","valuewalk.com","reuters.com","forbes.com","marketwatch.com","investopedia.com","businessinsider.com","analystratings.com"},B877)))&gt;0,1,0)</f>
        <v>0</v>
      </c>
      <c r="O877" t="s">
        <v>1302</v>
      </c>
    </row>
    <row r="878" spans="1:15" x14ac:dyDescent="0.35">
      <c r="A878">
        <v>3.7339556592765502</v>
      </c>
      <c r="B878" t="s">
        <v>537</v>
      </c>
      <c r="C878" t="s">
        <v>188</v>
      </c>
      <c r="D878">
        <v>20170317133000</v>
      </c>
      <c r="E878" s="1">
        <f>IF(SUMPRODUCT(--ISNUMBER(SEARCH({"ECON_EARNINGSREPORT","ECON_STOCKMARKET"},C878)))&gt;0,1,0)</f>
        <v>0</v>
      </c>
      <c r="F878" s="1">
        <f>IF(SUMPRODUCT(--ISNUMBER(SEARCH({"ENV_"},C878)))&gt;0,1,0)</f>
        <v>0</v>
      </c>
      <c r="G878" s="1">
        <f>IF(SUMPRODUCT(--ISNUMBER(SEARCH({"DISCRIMINATION","HARASSMENT","HATE_SPEECH","GENDER_VIOLENCE"},C878)))&gt;0,1,0)</f>
        <v>0</v>
      </c>
      <c r="H878" s="1">
        <f>IF(SUMPRODUCT(--ISNUMBER(SEARCH({"LEGALIZE","LEGISLATION","TRIAL"},C878)))&gt;0,1,0)</f>
        <v>0</v>
      </c>
      <c r="I878" s="1">
        <f>IF(SUMPRODUCT(--ISNUMBER(SEARCH({"LEADER"},C878)))&gt;0,1,0)</f>
        <v>0</v>
      </c>
      <c r="J878" t="str">
        <f t="shared" si="52"/>
        <v>2017</v>
      </c>
      <c r="K878" t="str">
        <f t="shared" si="53"/>
        <v>03</v>
      </c>
      <c r="L878" t="str">
        <f t="shared" si="54"/>
        <v>17</v>
      </c>
      <c r="M878" s="2">
        <f t="shared" si="55"/>
        <v>42811.5625</v>
      </c>
      <c r="N878" s="1">
        <f>IF(SUMPRODUCT(--ISNUMBER(SEARCH({"nasdaq.com","bloomberg.com","wsj.com","seekingalpha.com","valuewalk.com","reuters.com","forbes.com","marketwatch.com","investopedia.com","businessinsider.com","analystratings.com"},B878)))&gt;0,1,0)</f>
        <v>0</v>
      </c>
      <c r="O878" t="s">
        <v>1302</v>
      </c>
    </row>
    <row r="879" spans="1:15" x14ac:dyDescent="0.35">
      <c r="A879">
        <v>0.116279069767442</v>
      </c>
      <c r="B879" t="s">
        <v>12</v>
      </c>
      <c r="C879" t="s">
        <v>652</v>
      </c>
      <c r="D879">
        <v>20170227220000</v>
      </c>
      <c r="E879" s="1">
        <f>IF(SUMPRODUCT(--ISNUMBER(SEARCH({"ECON_EARNINGSREPORT","ECON_STOCKMARKET"},C879)))&gt;0,1,0)</f>
        <v>1</v>
      </c>
      <c r="F879" s="1">
        <f>IF(SUMPRODUCT(--ISNUMBER(SEARCH({"ENV_"},C879)))&gt;0,1,0)</f>
        <v>0</v>
      </c>
      <c r="G879" s="1">
        <f>IF(SUMPRODUCT(--ISNUMBER(SEARCH({"DISCRIMINATION","HARASSMENT","HATE_SPEECH","GENDER_VIOLENCE"},C879)))&gt;0,1,0)</f>
        <v>0</v>
      </c>
      <c r="H879" s="1">
        <f>IF(SUMPRODUCT(--ISNUMBER(SEARCH({"LEGALIZE","LEGISLATION","TRIAL"},C879)))&gt;0,1,0)</f>
        <v>0</v>
      </c>
      <c r="I879" s="1">
        <f>IF(SUMPRODUCT(--ISNUMBER(SEARCH({"LEADER"},C879)))&gt;0,1,0)</f>
        <v>1</v>
      </c>
      <c r="J879" t="str">
        <f t="shared" si="52"/>
        <v>2017</v>
      </c>
      <c r="K879" t="str">
        <f t="shared" si="53"/>
        <v>02</v>
      </c>
      <c r="L879" t="str">
        <f t="shared" si="54"/>
        <v>27</v>
      </c>
      <c r="M879" s="2">
        <f t="shared" si="55"/>
        <v>42793.916666666664</v>
      </c>
      <c r="N879" s="1">
        <f>IF(SUMPRODUCT(--ISNUMBER(SEARCH({"nasdaq.com","bloomberg.com","wsj.com","seekingalpha.com","valuewalk.com","reuters.com","forbes.com","marketwatch.com","investopedia.com","businessinsider.com","analystratings.com"},B879)))&gt;0,1,0)</f>
        <v>1</v>
      </c>
      <c r="O879" t="s">
        <v>1302</v>
      </c>
    </row>
    <row r="880" spans="1:15" x14ac:dyDescent="0.35">
      <c r="A880">
        <v>1.3793103448275901</v>
      </c>
      <c r="B880" t="s">
        <v>51</v>
      </c>
      <c r="C880" t="s">
        <v>653</v>
      </c>
      <c r="D880">
        <v>20170227151500</v>
      </c>
      <c r="E880" s="1">
        <f>IF(SUMPRODUCT(--ISNUMBER(SEARCH({"ECON_EARNINGSREPORT","ECON_STOCKMARKET"},C880)))&gt;0,1,0)</f>
        <v>1</v>
      </c>
      <c r="F880" s="1">
        <f>IF(SUMPRODUCT(--ISNUMBER(SEARCH({"ENV_"},C880)))&gt;0,1,0)</f>
        <v>0</v>
      </c>
      <c r="G880" s="1">
        <f>IF(SUMPRODUCT(--ISNUMBER(SEARCH({"DISCRIMINATION","HARASSMENT","HATE_SPEECH","GENDER_VIOLENCE"},C880)))&gt;0,1,0)</f>
        <v>0</v>
      </c>
      <c r="H880" s="1">
        <f>IF(SUMPRODUCT(--ISNUMBER(SEARCH({"LEGALIZE","LEGISLATION","TRIAL"},C880)))&gt;0,1,0)</f>
        <v>0</v>
      </c>
      <c r="I880" s="1">
        <f>IF(SUMPRODUCT(--ISNUMBER(SEARCH({"LEADER"},C880)))&gt;0,1,0)</f>
        <v>0</v>
      </c>
      <c r="J880" t="str">
        <f t="shared" si="52"/>
        <v>2017</v>
      </c>
      <c r="K880" t="str">
        <f t="shared" si="53"/>
        <v>02</v>
      </c>
      <c r="L880" t="str">
        <f t="shared" si="54"/>
        <v>27</v>
      </c>
      <c r="M880" s="2">
        <f t="shared" si="55"/>
        <v>42793.635416666664</v>
      </c>
      <c r="N880" s="1">
        <f>IF(SUMPRODUCT(--ISNUMBER(SEARCH({"nasdaq.com","bloomberg.com","wsj.com","seekingalpha.com","valuewalk.com","reuters.com","forbes.com","marketwatch.com","investopedia.com","businessinsider.com","analystratings.com"},B880)))&gt;0,1,0)</f>
        <v>1</v>
      </c>
      <c r="O880" t="s">
        <v>1302</v>
      </c>
    </row>
    <row r="881" spans="1:15" x14ac:dyDescent="0.35">
      <c r="A881">
        <v>1.3793103448275901</v>
      </c>
      <c r="B881" t="s">
        <v>51</v>
      </c>
      <c r="C881" t="s">
        <v>653</v>
      </c>
      <c r="D881">
        <v>20170227150000</v>
      </c>
      <c r="E881" s="1">
        <f>IF(SUMPRODUCT(--ISNUMBER(SEARCH({"ECON_EARNINGSREPORT","ECON_STOCKMARKET"},C881)))&gt;0,1,0)</f>
        <v>1</v>
      </c>
      <c r="F881" s="1">
        <f>IF(SUMPRODUCT(--ISNUMBER(SEARCH({"ENV_"},C881)))&gt;0,1,0)</f>
        <v>0</v>
      </c>
      <c r="G881" s="1">
        <f>IF(SUMPRODUCT(--ISNUMBER(SEARCH({"DISCRIMINATION","HARASSMENT","HATE_SPEECH","GENDER_VIOLENCE"},C881)))&gt;0,1,0)</f>
        <v>0</v>
      </c>
      <c r="H881" s="1">
        <f>IF(SUMPRODUCT(--ISNUMBER(SEARCH({"LEGALIZE","LEGISLATION","TRIAL"},C881)))&gt;0,1,0)</f>
        <v>0</v>
      </c>
      <c r="I881" s="1">
        <f>IF(SUMPRODUCT(--ISNUMBER(SEARCH({"LEADER"},C881)))&gt;0,1,0)</f>
        <v>0</v>
      </c>
      <c r="J881" t="str">
        <f t="shared" si="52"/>
        <v>2017</v>
      </c>
      <c r="K881" t="str">
        <f t="shared" si="53"/>
        <v>02</v>
      </c>
      <c r="L881" t="str">
        <f t="shared" si="54"/>
        <v>27</v>
      </c>
      <c r="M881" s="2">
        <f t="shared" si="55"/>
        <v>42793.625</v>
      </c>
      <c r="N881" s="1">
        <f>IF(SUMPRODUCT(--ISNUMBER(SEARCH({"nasdaq.com","bloomberg.com","wsj.com","seekingalpha.com","valuewalk.com","reuters.com","forbes.com","marketwatch.com","investopedia.com","businessinsider.com","analystratings.com"},B881)))&gt;0,1,0)</f>
        <v>1</v>
      </c>
      <c r="O881" t="s">
        <v>1302</v>
      </c>
    </row>
    <row r="882" spans="1:15" x14ac:dyDescent="0.35">
      <c r="A882">
        <v>0.28929604628736699</v>
      </c>
      <c r="B882" t="s">
        <v>12</v>
      </c>
      <c r="C882" t="s">
        <v>615</v>
      </c>
      <c r="D882">
        <v>20170414181500</v>
      </c>
      <c r="E882" s="1">
        <f>IF(SUMPRODUCT(--ISNUMBER(SEARCH({"ECON_EARNINGSREPORT","ECON_STOCKMARKET"},C882)))&gt;0,1,0)</f>
        <v>1</v>
      </c>
      <c r="F882" s="1">
        <f>IF(SUMPRODUCT(--ISNUMBER(SEARCH({"ENV_"},C882)))&gt;0,1,0)</f>
        <v>0</v>
      </c>
      <c r="G882" s="1">
        <f>IF(SUMPRODUCT(--ISNUMBER(SEARCH({"DISCRIMINATION","HARASSMENT","HATE_SPEECH","GENDER_VIOLENCE"},C882)))&gt;0,1,0)</f>
        <v>0</v>
      </c>
      <c r="H882" s="1">
        <f>IF(SUMPRODUCT(--ISNUMBER(SEARCH({"LEGALIZE","LEGISLATION","TRIAL"},C882)))&gt;0,1,0)</f>
        <v>0</v>
      </c>
      <c r="I882" s="1">
        <f>IF(SUMPRODUCT(--ISNUMBER(SEARCH({"LEADER"},C882)))&gt;0,1,0)</f>
        <v>0</v>
      </c>
      <c r="J882" t="str">
        <f t="shared" si="52"/>
        <v>2017</v>
      </c>
      <c r="K882" t="str">
        <f t="shared" si="53"/>
        <v>04</v>
      </c>
      <c r="L882" t="str">
        <f t="shared" si="54"/>
        <v>14</v>
      </c>
      <c r="M882" s="2">
        <f t="shared" si="55"/>
        <v>42839.760416666664</v>
      </c>
      <c r="N882" s="1">
        <f>IF(SUMPRODUCT(--ISNUMBER(SEARCH({"nasdaq.com","bloomberg.com","wsj.com","seekingalpha.com","valuewalk.com","reuters.com","forbes.com","marketwatch.com","investopedia.com","businessinsider.com","analystratings.com"},B882)))&gt;0,1,0)</f>
        <v>1</v>
      </c>
      <c r="O882" t="s">
        <v>1302</v>
      </c>
    </row>
    <row r="883" spans="1:15" x14ac:dyDescent="0.35">
      <c r="A883">
        <v>5.6074766355140202</v>
      </c>
      <c r="B883" t="s">
        <v>273</v>
      </c>
      <c r="C883" t="s">
        <v>654</v>
      </c>
      <c r="D883">
        <v>20170418194500</v>
      </c>
      <c r="E883" s="1">
        <f>IF(SUMPRODUCT(--ISNUMBER(SEARCH({"ECON_EARNINGSREPORT","ECON_STOCKMARKET"},C883)))&gt;0,1,0)</f>
        <v>0</v>
      </c>
      <c r="F883" s="1">
        <f>IF(SUMPRODUCT(--ISNUMBER(SEARCH({"ENV_"},C883)))&gt;0,1,0)</f>
        <v>0</v>
      </c>
      <c r="G883" s="1">
        <f>IF(SUMPRODUCT(--ISNUMBER(SEARCH({"DISCRIMINATION","HARASSMENT","HATE_SPEECH","GENDER_VIOLENCE"},C883)))&gt;0,1,0)</f>
        <v>0</v>
      </c>
      <c r="H883" s="1">
        <f>IF(SUMPRODUCT(--ISNUMBER(SEARCH({"LEGALIZE","LEGISLATION","TRIAL"},C883)))&gt;0,1,0)</f>
        <v>0</v>
      </c>
      <c r="I883" s="1">
        <f>IF(SUMPRODUCT(--ISNUMBER(SEARCH({"LEADER"},C883)))&gt;0,1,0)</f>
        <v>0</v>
      </c>
      <c r="J883" t="str">
        <f t="shared" si="52"/>
        <v>2017</v>
      </c>
      <c r="K883" t="str">
        <f t="shared" si="53"/>
        <v>04</v>
      </c>
      <c r="L883" t="str">
        <f t="shared" si="54"/>
        <v>18</v>
      </c>
      <c r="M883" s="2">
        <f t="shared" si="55"/>
        <v>42843.822916666664</v>
      </c>
      <c r="N883" s="1">
        <f>IF(SUMPRODUCT(--ISNUMBER(SEARCH({"nasdaq.com","bloomberg.com","wsj.com","seekingalpha.com","valuewalk.com","reuters.com","forbes.com","marketwatch.com","investopedia.com","businessinsider.com","analystratings.com"},B883)))&gt;0,1,0)</f>
        <v>0</v>
      </c>
      <c r="O883" t="s">
        <v>1302</v>
      </c>
    </row>
    <row r="884" spans="1:15" x14ac:dyDescent="0.35">
      <c r="A884">
        <v>0.55865921787709505</v>
      </c>
      <c r="B884" t="s">
        <v>203</v>
      </c>
      <c r="C884" t="s">
        <v>655</v>
      </c>
      <c r="D884">
        <v>20170305203000</v>
      </c>
      <c r="E884" s="1">
        <f>IF(SUMPRODUCT(--ISNUMBER(SEARCH({"ECON_EARNINGSREPORT","ECON_STOCKMARKET"},C884)))&gt;0,1,0)</f>
        <v>0</v>
      </c>
      <c r="F884" s="1">
        <f>IF(SUMPRODUCT(--ISNUMBER(SEARCH({"ENV_"},C884)))&gt;0,1,0)</f>
        <v>0</v>
      </c>
      <c r="G884" s="1">
        <f>IF(SUMPRODUCT(--ISNUMBER(SEARCH({"DISCRIMINATION","HARASSMENT","HATE_SPEECH","GENDER_VIOLENCE"},C884)))&gt;0,1,0)</f>
        <v>0</v>
      </c>
      <c r="H884" s="1">
        <f>IF(SUMPRODUCT(--ISNUMBER(SEARCH({"LEGALIZE","LEGISLATION","TRIAL"},C884)))&gt;0,1,0)</f>
        <v>0</v>
      </c>
      <c r="I884" s="1">
        <f>IF(SUMPRODUCT(--ISNUMBER(SEARCH({"LEADER"},C884)))&gt;0,1,0)</f>
        <v>0</v>
      </c>
      <c r="J884" t="str">
        <f t="shared" si="52"/>
        <v>2017</v>
      </c>
      <c r="K884" t="str">
        <f t="shared" si="53"/>
        <v>03</v>
      </c>
      <c r="L884" t="str">
        <f t="shared" si="54"/>
        <v>05</v>
      </c>
      <c r="M884" s="2">
        <f t="shared" si="55"/>
        <v>42799.854166666664</v>
      </c>
      <c r="N884" s="1">
        <f>IF(SUMPRODUCT(--ISNUMBER(SEARCH({"nasdaq.com","bloomberg.com","wsj.com","seekingalpha.com","valuewalk.com","reuters.com","forbes.com","marketwatch.com","investopedia.com","businessinsider.com","analystratings.com"},B884)))&gt;0,1,0)</f>
        <v>1</v>
      </c>
      <c r="O884" t="s">
        <v>1302</v>
      </c>
    </row>
    <row r="885" spans="1:15" x14ac:dyDescent="0.35">
      <c r="A885">
        <v>0.28571428571428598</v>
      </c>
      <c r="B885" t="s">
        <v>648</v>
      </c>
      <c r="C885" t="s">
        <v>649</v>
      </c>
      <c r="D885">
        <v>20170304151500</v>
      </c>
      <c r="E885" s="1">
        <f>IF(SUMPRODUCT(--ISNUMBER(SEARCH({"ECON_EARNINGSREPORT","ECON_STOCKMARKET"},C885)))&gt;0,1,0)</f>
        <v>1</v>
      </c>
      <c r="F885" s="1">
        <f>IF(SUMPRODUCT(--ISNUMBER(SEARCH({"ENV_"},C885)))&gt;0,1,0)</f>
        <v>0</v>
      </c>
      <c r="G885" s="1">
        <f>IF(SUMPRODUCT(--ISNUMBER(SEARCH({"DISCRIMINATION","HARASSMENT","HATE_SPEECH","GENDER_VIOLENCE"},C885)))&gt;0,1,0)</f>
        <v>0</v>
      </c>
      <c r="H885" s="1">
        <f>IF(SUMPRODUCT(--ISNUMBER(SEARCH({"LEGALIZE","LEGISLATION","TRIAL"},C885)))&gt;0,1,0)</f>
        <v>0</v>
      </c>
      <c r="I885" s="1">
        <f>IF(SUMPRODUCT(--ISNUMBER(SEARCH({"LEADER"},C885)))&gt;0,1,0)</f>
        <v>0</v>
      </c>
      <c r="J885" t="str">
        <f t="shared" si="52"/>
        <v>2017</v>
      </c>
      <c r="K885" t="str">
        <f t="shared" si="53"/>
        <v>03</v>
      </c>
      <c r="L885" t="str">
        <f t="shared" si="54"/>
        <v>04</v>
      </c>
      <c r="M885" s="2">
        <f t="shared" si="55"/>
        <v>42798.635416666664</v>
      </c>
      <c r="N885" s="1">
        <f>IF(SUMPRODUCT(--ISNUMBER(SEARCH({"nasdaq.com","bloomberg.com","wsj.com","seekingalpha.com","valuewalk.com","reuters.com","forbes.com","marketwatch.com","investopedia.com","businessinsider.com","analystratings.com"},B885)))&gt;0,1,0)</f>
        <v>0</v>
      </c>
      <c r="O885" t="s">
        <v>1302</v>
      </c>
    </row>
    <row r="886" spans="1:15" x14ac:dyDescent="0.35">
      <c r="A886">
        <v>0.47114252061248602</v>
      </c>
      <c r="B886" t="s">
        <v>125</v>
      </c>
      <c r="D886">
        <v>20170413001500</v>
      </c>
      <c r="E886" s="1">
        <f>IF(SUMPRODUCT(--ISNUMBER(SEARCH({"ECON_EARNINGSREPORT","ECON_STOCKMARKET"},C886)))&gt;0,1,0)</f>
        <v>0</v>
      </c>
      <c r="F886" s="1">
        <f>IF(SUMPRODUCT(--ISNUMBER(SEARCH({"ENV_"},C886)))&gt;0,1,0)</f>
        <v>0</v>
      </c>
      <c r="G886" s="1">
        <f>IF(SUMPRODUCT(--ISNUMBER(SEARCH({"DISCRIMINATION","HARASSMENT","HATE_SPEECH","GENDER_VIOLENCE"},C886)))&gt;0,1,0)</f>
        <v>0</v>
      </c>
      <c r="H886" s="1">
        <f>IF(SUMPRODUCT(--ISNUMBER(SEARCH({"LEGALIZE","LEGISLATION","TRIAL"},C886)))&gt;0,1,0)</f>
        <v>0</v>
      </c>
      <c r="I886" s="1">
        <f>IF(SUMPRODUCT(--ISNUMBER(SEARCH({"LEADER"},C886)))&gt;0,1,0)</f>
        <v>0</v>
      </c>
      <c r="J886" t="str">
        <f t="shared" si="52"/>
        <v>2017</v>
      </c>
      <c r="K886" t="str">
        <f t="shared" si="53"/>
        <v>04</v>
      </c>
      <c r="L886" t="str">
        <f t="shared" si="54"/>
        <v>13</v>
      </c>
      <c r="M886" s="2">
        <f t="shared" si="55"/>
        <v>42838.010416666664</v>
      </c>
      <c r="N886" s="1">
        <f>IF(SUMPRODUCT(--ISNUMBER(SEARCH({"nasdaq.com","bloomberg.com","wsj.com","seekingalpha.com","valuewalk.com","reuters.com","forbes.com","marketwatch.com","investopedia.com","businessinsider.com","analystratings.com"},B886)))&gt;0,1,0)</f>
        <v>0</v>
      </c>
      <c r="O886" t="s">
        <v>1302</v>
      </c>
    </row>
    <row r="887" spans="1:15" x14ac:dyDescent="0.35">
      <c r="A887">
        <v>1.6981132075471701</v>
      </c>
      <c r="B887" t="s">
        <v>656</v>
      </c>
      <c r="C887" t="s">
        <v>609</v>
      </c>
      <c r="D887">
        <v>20170413001500</v>
      </c>
      <c r="E887" s="1">
        <f>IF(SUMPRODUCT(--ISNUMBER(SEARCH({"ECON_EARNINGSREPORT","ECON_STOCKMARKET"},C887)))&gt;0,1,0)</f>
        <v>0</v>
      </c>
      <c r="F887" s="1">
        <f>IF(SUMPRODUCT(--ISNUMBER(SEARCH({"ENV_"},C887)))&gt;0,1,0)</f>
        <v>0</v>
      </c>
      <c r="G887" s="1">
        <f>IF(SUMPRODUCT(--ISNUMBER(SEARCH({"DISCRIMINATION","HARASSMENT","HATE_SPEECH","GENDER_VIOLENCE"},C887)))&gt;0,1,0)</f>
        <v>0</v>
      </c>
      <c r="H887" s="1">
        <f>IF(SUMPRODUCT(--ISNUMBER(SEARCH({"LEGALIZE","LEGISLATION","TRIAL"},C887)))&gt;0,1,0)</f>
        <v>0</v>
      </c>
      <c r="I887" s="1">
        <f>IF(SUMPRODUCT(--ISNUMBER(SEARCH({"LEADER"},C887)))&gt;0,1,0)</f>
        <v>0</v>
      </c>
      <c r="J887" t="str">
        <f t="shared" si="52"/>
        <v>2017</v>
      </c>
      <c r="K887" t="str">
        <f t="shared" si="53"/>
        <v>04</v>
      </c>
      <c r="L887" t="str">
        <f t="shared" si="54"/>
        <v>13</v>
      </c>
      <c r="M887" s="2">
        <f t="shared" si="55"/>
        <v>42838.010416666664</v>
      </c>
      <c r="N887" s="1">
        <f>IF(SUMPRODUCT(--ISNUMBER(SEARCH({"nasdaq.com","bloomberg.com","wsj.com","seekingalpha.com","valuewalk.com","reuters.com","forbes.com","marketwatch.com","investopedia.com","businessinsider.com","analystratings.com"},B887)))&gt;0,1,0)</f>
        <v>0</v>
      </c>
      <c r="O887" t="s">
        <v>1302</v>
      </c>
    </row>
    <row r="888" spans="1:15" x14ac:dyDescent="0.35">
      <c r="A888">
        <v>1.1160714285714299</v>
      </c>
      <c r="B888" t="s">
        <v>12</v>
      </c>
      <c r="C888" t="s">
        <v>657</v>
      </c>
      <c r="D888">
        <v>20170301211500</v>
      </c>
      <c r="E888" s="1">
        <f>IF(SUMPRODUCT(--ISNUMBER(SEARCH({"ECON_EARNINGSREPORT","ECON_STOCKMARKET"},C888)))&gt;0,1,0)</f>
        <v>1</v>
      </c>
      <c r="F888" s="1">
        <f>IF(SUMPRODUCT(--ISNUMBER(SEARCH({"ENV_"},C888)))&gt;0,1,0)</f>
        <v>0</v>
      </c>
      <c r="G888" s="1">
        <f>IF(SUMPRODUCT(--ISNUMBER(SEARCH({"DISCRIMINATION","HARASSMENT","HATE_SPEECH","GENDER_VIOLENCE"},C888)))&gt;0,1,0)</f>
        <v>0</v>
      </c>
      <c r="H888" s="1">
        <f>IF(SUMPRODUCT(--ISNUMBER(SEARCH({"LEGALIZE","LEGISLATION","TRIAL"},C888)))&gt;0,1,0)</f>
        <v>0</v>
      </c>
      <c r="I888" s="1">
        <f>IF(SUMPRODUCT(--ISNUMBER(SEARCH({"LEADER"},C888)))&gt;0,1,0)</f>
        <v>0</v>
      </c>
      <c r="J888" t="str">
        <f t="shared" si="52"/>
        <v>2017</v>
      </c>
      <c r="K888" t="str">
        <f t="shared" si="53"/>
        <v>03</v>
      </c>
      <c r="L888" t="str">
        <f t="shared" si="54"/>
        <v>01</v>
      </c>
      <c r="M888" s="2">
        <f t="shared" si="55"/>
        <v>42795.885416666664</v>
      </c>
      <c r="N888" s="1">
        <f>IF(SUMPRODUCT(--ISNUMBER(SEARCH({"nasdaq.com","bloomberg.com","wsj.com","seekingalpha.com","valuewalk.com","reuters.com","forbes.com","marketwatch.com","investopedia.com","businessinsider.com","analystratings.com"},B888)))&gt;0,1,0)</f>
        <v>1</v>
      </c>
      <c r="O888" t="s">
        <v>1302</v>
      </c>
    </row>
    <row r="889" spans="1:15" x14ac:dyDescent="0.35">
      <c r="A889">
        <v>3.4722222222222201</v>
      </c>
      <c r="B889" t="s">
        <v>658</v>
      </c>
      <c r="C889" t="s">
        <v>659</v>
      </c>
      <c r="D889">
        <v>20170419130000</v>
      </c>
      <c r="E889" s="1">
        <f>IF(SUMPRODUCT(--ISNUMBER(SEARCH({"ECON_EARNINGSREPORT","ECON_STOCKMARKET"},C889)))&gt;0,1,0)</f>
        <v>0</v>
      </c>
      <c r="F889" s="1">
        <f>IF(SUMPRODUCT(--ISNUMBER(SEARCH({"ENV_"},C889)))&gt;0,1,0)</f>
        <v>0</v>
      </c>
      <c r="G889" s="1">
        <f>IF(SUMPRODUCT(--ISNUMBER(SEARCH({"DISCRIMINATION","HARASSMENT","HATE_SPEECH","GENDER_VIOLENCE"},C889)))&gt;0,1,0)</f>
        <v>0</v>
      </c>
      <c r="H889" s="1">
        <f>IF(SUMPRODUCT(--ISNUMBER(SEARCH({"LEGALIZE","LEGISLATION","TRIAL"},C889)))&gt;0,1,0)</f>
        <v>0</v>
      </c>
      <c r="I889" s="1">
        <f>IF(SUMPRODUCT(--ISNUMBER(SEARCH({"LEADER"},C889)))&gt;0,1,0)</f>
        <v>0</v>
      </c>
      <c r="J889" t="str">
        <f t="shared" si="52"/>
        <v>2017</v>
      </c>
      <c r="K889" t="str">
        <f t="shared" si="53"/>
        <v>04</v>
      </c>
      <c r="L889" t="str">
        <f t="shared" si="54"/>
        <v>19</v>
      </c>
      <c r="M889" s="2">
        <f t="shared" si="55"/>
        <v>42844.541666666664</v>
      </c>
      <c r="N889" s="1">
        <f>IF(SUMPRODUCT(--ISNUMBER(SEARCH({"nasdaq.com","bloomberg.com","wsj.com","seekingalpha.com","valuewalk.com","reuters.com","forbes.com","marketwatch.com","investopedia.com","businessinsider.com","analystratings.com"},B889)))&gt;0,1,0)</f>
        <v>0</v>
      </c>
      <c r="O889" t="s">
        <v>1302</v>
      </c>
    </row>
    <row r="890" spans="1:15" x14ac:dyDescent="0.35">
      <c r="A890">
        <v>9.0078328981723192</v>
      </c>
      <c r="B890" t="s">
        <v>660</v>
      </c>
      <c r="C890" t="s">
        <v>661</v>
      </c>
      <c r="D890">
        <v>20170322123000</v>
      </c>
      <c r="E890" s="1">
        <f>IF(SUMPRODUCT(--ISNUMBER(SEARCH({"ECON_EARNINGSREPORT","ECON_STOCKMARKET"},C890)))&gt;0,1,0)</f>
        <v>0</v>
      </c>
      <c r="F890" s="1">
        <f>IF(SUMPRODUCT(--ISNUMBER(SEARCH({"ENV_"},C890)))&gt;0,1,0)</f>
        <v>0</v>
      </c>
      <c r="G890" s="1">
        <f>IF(SUMPRODUCT(--ISNUMBER(SEARCH({"DISCRIMINATION","HARASSMENT","HATE_SPEECH","GENDER_VIOLENCE"},C890)))&gt;0,1,0)</f>
        <v>0</v>
      </c>
      <c r="H890" s="1">
        <f>IF(SUMPRODUCT(--ISNUMBER(SEARCH({"LEGALIZE","LEGISLATION","TRIAL"},C890)))&gt;0,1,0)</f>
        <v>0</v>
      </c>
      <c r="I890" s="1">
        <f>IF(SUMPRODUCT(--ISNUMBER(SEARCH({"LEADER"},C890)))&gt;0,1,0)</f>
        <v>0</v>
      </c>
      <c r="J890" t="str">
        <f t="shared" si="52"/>
        <v>2017</v>
      </c>
      <c r="K890" t="str">
        <f t="shared" si="53"/>
        <v>03</v>
      </c>
      <c r="L890" t="str">
        <f t="shared" si="54"/>
        <v>22</v>
      </c>
      <c r="M890" s="2">
        <f t="shared" si="55"/>
        <v>42816.520833333336</v>
      </c>
      <c r="N890" s="1">
        <f>IF(SUMPRODUCT(--ISNUMBER(SEARCH({"nasdaq.com","bloomberg.com","wsj.com","seekingalpha.com","valuewalk.com","reuters.com","forbes.com","marketwatch.com","investopedia.com","businessinsider.com","analystratings.com"},B890)))&gt;0,1,0)</f>
        <v>0</v>
      </c>
      <c r="O890" t="s">
        <v>1302</v>
      </c>
    </row>
    <row r="891" spans="1:15" x14ac:dyDescent="0.35">
      <c r="A891">
        <v>0.14265335235378099</v>
      </c>
      <c r="B891" t="s">
        <v>125</v>
      </c>
      <c r="C891" t="s">
        <v>662</v>
      </c>
      <c r="D891">
        <v>20170418231500</v>
      </c>
      <c r="E891" s="1">
        <f>IF(SUMPRODUCT(--ISNUMBER(SEARCH({"ECON_EARNINGSREPORT","ECON_STOCKMARKET"},C891)))&gt;0,1,0)</f>
        <v>1</v>
      </c>
      <c r="F891" s="1">
        <f>IF(SUMPRODUCT(--ISNUMBER(SEARCH({"ENV_"},C891)))&gt;0,1,0)</f>
        <v>0</v>
      </c>
      <c r="G891" s="1">
        <f>IF(SUMPRODUCT(--ISNUMBER(SEARCH({"DISCRIMINATION","HARASSMENT","HATE_SPEECH","GENDER_VIOLENCE"},C891)))&gt;0,1,0)</f>
        <v>0</v>
      </c>
      <c r="H891" s="1">
        <f>IF(SUMPRODUCT(--ISNUMBER(SEARCH({"LEGALIZE","LEGISLATION","TRIAL"},C891)))&gt;0,1,0)</f>
        <v>0</v>
      </c>
      <c r="I891" s="1">
        <f>IF(SUMPRODUCT(--ISNUMBER(SEARCH({"LEADER"},C891)))&gt;0,1,0)</f>
        <v>0</v>
      </c>
      <c r="J891" t="str">
        <f t="shared" si="52"/>
        <v>2017</v>
      </c>
      <c r="K891" t="str">
        <f t="shared" si="53"/>
        <v>04</v>
      </c>
      <c r="L891" t="str">
        <f t="shared" si="54"/>
        <v>18</v>
      </c>
      <c r="M891" s="2">
        <f t="shared" si="55"/>
        <v>42843.96875</v>
      </c>
      <c r="N891" s="1">
        <f>IF(SUMPRODUCT(--ISNUMBER(SEARCH({"nasdaq.com","bloomberg.com","wsj.com","seekingalpha.com","valuewalk.com","reuters.com","forbes.com","marketwatch.com","investopedia.com","businessinsider.com","analystratings.com"},B891)))&gt;0,1,0)</f>
        <v>0</v>
      </c>
      <c r="O891" t="s">
        <v>1302</v>
      </c>
    </row>
    <row r="892" spans="1:15" x14ac:dyDescent="0.35">
      <c r="A892">
        <v>1.3888888888888899</v>
      </c>
      <c r="B892" t="s">
        <v>663</v>
      </c>
      <c r="C892" t="s">
        <v>664</v>
      </c>
      <c r="D892">
        <v>20170228064500</v>
      </c>
      <c r="E892" s="1">
        <f>IF(SUMPRODUCT(--ISNUMBER(SEARCH({"ECON_EARNINGSREPORT","ECON_STOCKMARKET"},C892)))&gt;0,1,0)</f>
        <v>0</v>
      </c>
      <c r="F892" s="1">
        <f>IF(SUMPRODUCT(--ISNUMBER(SEARCH({"ENV_"},C892)))&gt;0,1,0)</f>
        <v>0</v>
      </c>
      <c r="G892" s="1">
        <f>IF(SUMPRODUCT(--ISNUMBER(SEARCH({"DISCRIMINATION","HARASSMENT","HATE_SPEECH","GENDER_VIOLENCE"},C892)))&gt;0,1,0)</f>
        <v>0</v>
      </c>
      <c r="H892" s="1">
        <f>IF(SUMPRODUCT(--ISNUMBER(SEARCH({"LEGALIZE","LEGISLATION","TRIAL"},C892)))&gt;0,1,0)</f>
        <v>0</v>
      </c>
      <c r="I892" s="1">
        <f>IF(SUMPRODUCT(--ISNUMBER(SEARCH({"LEADER"},C892)))&gt;0,1,0)</f>
        <v>0</v>
      </c>
      <c r="J892" t="str">
        <f t="shared" si="52"/>
        <v>2017</v>
      </c>
      <c r="K892" t="str">
        <f t="shared" si="53"/>
        <v>02</v>
      </c>
      <c r="L892" t="str">
        <f t="shared" si="54"/>
        <v>28</v>
      </c>
      <c r="M892" s="2">
        <f t="shared" si="55"/>
        <v>42794.28125</v>
      </c>
      <c r="N892" s="1">
        <f>IF(SUMPRODUCT(--ISNUMBER(SEARCH({"nasdaq.com","bloomberg.com","wsj.com","seekingalpha.com","valuewalk.com","reuters.com","forbes.com","marketwatch.com","investopedia.com","businessinsider.com","analystratings.com"},B892)))&gt;0,1,0)</f>
        <v>0</v>
      </c>
      <c r="O892" t="s">
        <v>1302</v>
      </c>
    </row>
    <row r="893" spans="1:15" x14ac:dyDescent="0.35">
      <c r="A893">
        <v>1.42566191446029</v>
      </c>
      <c r="B893" t="s">
        <v>56</v>
      </c>
      <c r="C893" t="s">
        <v>665</v>
      </c>
      <c r="D893">
        <v>20170302190000</v>
      </c>
      <c r="E893" s="1">
        <f>IF(SUMPRODUCT(--ISNUMBER(SEARCH({"ECON_EARNINGSREPORT","ECON_STOCKMARKET"},C893)))&gt;0,1,0)</f>
        <v>1</v>
      </c>
      <c r="F893" s="1">
        <f>IF(SUMPRODUCT(--ISNUMBER(SEARCH({"ENV_"},C893)))&gt;0,1,0)</f>
        <v>0</v>
      </c>
      <c r="G893" s="1">
        <f>IF(SUMPRODUCT(--ISNUMBER(SEARCH({"DISCRIMINATION","HARASSMENT","HATE_SPEECH","GENDER_VIOLENCE"},C893)))&gt;0,1,0)</f>
        <v>0</v>
      </c>
      <c r="H893" s="1">
        <f>IF(SUMPRODUCT(--ISNUMBER(SEARCH({"LEGALIZE","LEGISLATION","TRIAL"},C893)))&gt;0,1,0)</f>
        <v>0</v>
      </c>
      <c r="I893" s="1">
        <f>IF(SUMPRODUCT(--ISNUMBER(SEARCH({"LEADER"},C893)))&gt;0,1,0)</f>
        <v>0</v>
      </c>
      <c r="J893" t="str">
        <f t="shared" si="52"/>
        <v>2017</v>
      </c>
      <c r="K893" t="str">
        <f t="shared" si="53"/>
        <v>03</v>
      </c>
      <c r="L893" t="str">
        <f t="shared" si="54"/>
        <v>02</v>
      </c>
      <c r="M893" s="2">
        <f t="shared" si="55"/>
        <v>42796.791666666664</v>
      </c>
      <c r="N893" s="1">
        <f>IF(SUMPRODUCT(--ISNUMBER(SEARCH({"nasdaq.com","bloomberg.com","wsj.com","seekingalpha.com","valuewalk.com","reuters.com","forbes.com","marketwatch.com","investopedia.com","businessinsider.com","analystratings.com"},B893)))&gt;0,1,0)</f>
        <v>0</v>
      </c>
      <c r="O893" t="s">
        <v>1302</v>
      </c>
    </row>
    <row r="894" spans="1:15" x14ac:dyDescent="0.35">
      <c r="A894">
        <v>-0.27624309392265201</v>
      </c>
      <c r="B894" t="s">
        <v>125</v>
      </c>
      <c r="C894" t="s">
        <v>631</v>
      </c>
      <c r="D894">
        <v>20170303134500</v>
      </c>
      <c r="E894" s="1">
        <f>IF(SUMPRODUCT(--ISNUMBER(SEARCH({"ECON_EARNINGSREPORT","ECON_STOCKMARKET"},C894)))&gt;0,1,0)</f>
        <v>1</v>
      </c>
      <c r="F894" s="1">
        <f>IF(SUMPRODUCT(--ISNUMBER(SEARCH({"ENV_"},C894)))&gt;0,1,0)</f>
        <v>0</v>
      </c>
      <c r="G894" s="1">
        <f>IF(SUMPRODUCT(--ISNUMBER(SEARCH({"DISCRIMINATION","HARASSMENT","HATE_SPEECH","GENDER_VIOLENCE"},C894)))&gt;0,1,0)</f>
        <v>0</v>
      </c>
      <c r="H894" s="1">
        <f>IF(SUMPRODUCT(--ISNUMBER(SEARCH({"LEGALIZE","LEGISLATION","TRIAL"},C894)))&gt;0,1,0)</f>
        <v>0</v>
      </c>
      <c r="I894" s="1">
        <f>IF(SUMPRODUCT(--ISNUMBER(SEARCH({"LEADER"},C894)))&gt;0,1,0)</f>
        <v>1</v>
      </c>
      <c r="J894" t="str">
        <f t="shared" si="52"/>
        <v>2017</v>
      </c>
      <c r="K894" t="str">
        <f t="shared" si="53"/>
        <v>03</v>
      </c>
      <c r="L894" t="str">
        <f t="shared" si="54"/>
        <v>03</v>
      </c>
      <c r="M894" s="2">
        <f t="shared" si="55"/>
        <v>42797.572916666664</v>
      </c>
      <c r="N894" s="1">
        <f>IF(SUMPRODUCT(--ISNUMBER(SEARCH({"nasdaq.com","bloomberg.com","wsj.com","seekingalpha.com","valuewalk.com","reuters.com","forbes.com","marketwatch.com","investopedia.com","businessinsider.com","analystratings.com"},B894)))&gt;0,1,0)</f>
        <v>0</v>
      </c>
      <c r="O894" t="s">
        <v>1302</v>
      </c>
    </row>
    <row r="895" spans="1:15" x14ac:dyDescent="0.35">
      <c r="A895">
        <v>0.29239766081871299</v>
      </c>
      <c r="B895" t="s">
        <v>31</v>
      </c>
      <c r="C895" t="s">
        <v>666</v>
      </c>
      <c r="D895">
        <v>20170304040000</v>
      </c>
      <c r="E895" s="1">
        <f>IF(SUMPRODUCT(--ISNUMBER(SEARCH({"ECON_EARNINGSREPORT","ECON_STOCKMARKET"},C895)))&gt;0,1,0)</f>
        <v>1</v>
      </c>
      <c r="F895" s="1">
        <f>IF(SUMPRODUCT(--ISNUMBER(SEARCH({"ENV_"},C895)))&gt;0,1,0)</f>
        <v>0</v>
      </c>
      <c r="G895" s="1">
        <f>IF(SUMPRODUCT(--ISNUMBER(SEARCH({"DISCRIMINATION","HARASSMENT","HATE_SPEECH","GENDER_VIOLENCE"},C895)))&gt;0,1,0)</f>
        <v>0</v>
      </c>
      <c r="H895" s="1">
        <f>IF(SUMPRODUCT(--ISNUMBER(SEARCH({"LEGALIZE","LEGISLATION","TRIAL"},C895)))&gt;0,1,0)</f>
        <v>0</v>
      </c>
      <c r="I895" s="1">
        <f>IF(SUMPRODUCT(--ISNUMBER(SEARCH({"LEADER"},C895)))&gt;0,1,0)</f>
        <v>0</v>
      </c>
      <c r="J895" t="str">
        <f t="shared" si="52"/>
        <v>2017</v>
      </c>
      <c r="K895" t="str">
        <f t="shared" si="53"/>
        <v>03</v>
      </c>
      <c r="L895" t="str">
        <f t="shared" si="54"/>
        <v>04</v>
      </c>
      <c r="M895" s="2">
        <f t="shared" si="55"/>
        <v>42798.166666666664</v>
      </c>
      <c r="N895" s="1">
        <f>IF(SUMPRODUCT(--ISNUMBER(SEARCH({"nasdaq.com","bloomberg.com","wsj.com","seekingalpha.com","valuewalk.com","reuters.com","forbes.com","marketwatch.com","investopedia.com","businessinsider.com","analystratings.com"},B895)))&gt;0,1,0)</f>
        <v>0</v>
      </c>
      <c r="O895" t="s">
        <v>1302</v>
      </c>
    </row>
    <row r="896" spans="1:15" x14ac:dyDescent="0.35">
      <c r="A896">
        <v>-0.35335689045936403</v>
      </c>
      <c r="B896" t="s">
        <v>12</v>
      </c>
      <c r="C896" t="s">
        <v>667</v>
      </c>
      <c r="D896">
        <v>20170418234500</v>
      </c>
      <c r="E896" s="1">
        <f>IF(SUMPRODUCT(--ISNUMBER(SEARCH({"ECON_EARNINGSREPORT","ECON_STOCKMARKET"},C896)))&gt;0,1,0)</f>
        <v>1</v>
      </c>
      <c r="F896" s="1">
        <f>IF(SUMPRODUCT(--ISNUMBER(SEARCH({"ENV_"},C896)))&gt;0,1,0)</f>
        <v>0</v>
      </c>
      <c r="G896" s="1">
        <f>IF(SUMPRODUCT(--ISNUMBER(SEARCH({"DISCRIMINATION","HARASSMENT","HATE_SPEECH","GENDER_VIOLENCE"},C896)))&gt;0,1,0)</f>
        <v>0</v>
      </c>
      <c r="H896" s="1">
        <f>IF(SUMPRODUCT(--ISNUMBER(SEARCH({"LEGALIZE","LEGISLATION","TRIAL"},C896)))&gt;0,1,0)</f>
        <v>0</v>
      </c>
      <c r="I896" s="1">
        <f>IF(SUMPRODUCT(--ISNUMBER(SEARCH({"LEADER"},C896)))&gt;0,1,0)</f>
        <v>0</v>
      </c>
      <c r="J896" t="str">
        <f t="shared" si="52"/>
        <v>2017</v>
      </c>
      <c r="K896" t="str">
        <f t="shared" si="53"/>
        <v>04</v>
      </c>
      <c r="L896" t="str">
        <f t="shared" si="54"/>
        <v>18</v>
      </c>
      <c r="M896" s="2">
        <f t="shared" si="55"/>
        <v>42843.989583333336</v>
      </c>
      <c r="N896" s="1">
        <f>IF(SUMPRODUCT(--ISNUMBER(SEARCH({"nasdaq.com","bloomberg.com","wsj.com","seekingalpha.com","valuewalk.com","reuters.com","forbes.com","marketwatch.com","investopedia.com","businessinsider.com","analystratings.com"},B896)))&gt;0,1,0)</f>
        <v>1</v>
      </c>
      <c r="O896" t="s">
        <v>1302</v>
      </c>
    </row>
    <row r="897" spans="1:15" x14ac:dyDescent="0.35">
      <c r="A897">
        <v>2.9365079365079398</v>
      </c>
      <c r="B897" t="s">
        <v>114</v>
      </c>
      <c r="C897" t="s">
        <v>188</v>
      </c>
      <c r="D897">
        <v>20170416214500</v>
      </c>
      <c r="E897" s="1">
        <f>IF(SUMPRODUCT(--ISNUMBER(SEARCH({"ECON_EARNINGSREPORT","ECON_STOCKMARKET"},C897)))&gt;0,1,0)</f>
        <v>0</v>
      </c>
      <c r="F897" s="1">
        <f>IF(SUMPRODUCT(--ISNUMBER(SEARCH({"ENV_"},C897)))&gt;0,1,0)</f>
        <v>0</v>
      </c>
      <c r="G897" s="1">
        <f>IF(SUMPRODUCT(--ISNUMBER(SEARCH({"DISCRIMINATION","HARASSMENT","HATE_SPEECH","GENDER_VIOLENCE"},C897)))&gt;0,1,0)</f>
        <v>0</v>
      </c>
      <c r="H897" s="1">
        <f>IF(SUMPRODUCT(--ISNUMBER(SEARCH({"LEGALIZE","LEGISLATION","TRIAL"},C897)))&gt;0,1,0)</f>
        <v>0</v>
      </c>
      <c r="I897" s="1">
        <f>IF(SUMPRODUCT(--ISNUMBER(SEARCH({"LEADER"},C897)))&gt;0,1,0)</f>
        <v>0</v>
      </c>
      <c r="J897" t="str">
        <f t="shared" si="52"/>
        <v>2017</v>
      </c>
      <c r="K897" t="str">
        <f t="shared" si="53"/>
        <v>04</v>
      </c>
      <c r="L897" t="str">
        <f t="shared" si="54"/>
        <v>16</v>
      </c>
      <c r="M897" s="2">
        <f t="shared" si="55"/>
        <v>42841.90625</v>
      </c>
      <c r="N897" s="1">
        <f>IF(SUMPRODUCT(--ISNUMBER(SEARCH({"nasdaq.com","bloomberg.com","wsj.com","seekingalpha.com","valuewalk.com","reuters.com","forbes.com","marketwatch.com","investopedia.com","businessinsider.com","analystratings.com"},B897)))&gt;0,1,0)</f>
        <v>0</v>
      </c>
      <c r="O897" t="s">
        <v>1302</v>
      </c>
    </row>
    <row r="898" spans="1:15" x14ac:dyDescent="0.35">
      <c r="A898">
        <v>3.6363636363636398</v>
      </c>
      <c r="B898" t="s">
        <v>668</v>
      </c>
      <c r="C898" t="s">
        <v>7</v>
      </c>
      <c r="D898">
        <v>20170321033000</v>
      </c>
      <c r="E898" s="1">
        <f>IF(SUMPRODUCT(--ISNUMBER(SEARCH({"ECON_EARNINGSREPORT","ECON_STOCKMARKET"},C898)))&gt;0,1,0)</f>
        <v>0</v>
      </c>
      <c r="F898" s="1">
        <f>IF(SUMPRODUCT(--ISNUMBER(SEARCH({"ENV_"},C898)))&gt;0,1,0)</f>
        <v>0</v>
      </c>
      <c r="G898" s="1">
        <f>IF(SUMPRODUCT(--ISNUMBER(SEARCH({"DISCRIMINATION","HARASSMENT","HATE_SPEECH","GENDER_VIOLENCE"},C898)))&gt;0,1,0)</f>
        <v>0</v>
      </c>
      <c r="H898" s="1">
        <f>IF(SUMPRODUCT(--ISNUMBER(SEARCH({"LEGALIZE","LEGISLATION","TRIAL"},C898)))&gt;0,1,0)</f>
        <v>0</v>
      </c>
      <c r="I898" s="1">
        <f>IF(SUMPRODUCT(--ISNUMBER(SEARCH({"LEADER"},C898)))&gt;0,1,0)</f>
        <v>0</v>
      </c>
      <c r="J898" t="str">
        <f t="shared" si="52"/>
        <v>2017</v>
      </c>
      <c r="K898" t="str">
        <f t="shared" si="53"/>
        <v>03</v>
      </c>
      <c r="L898" t="str">
        <f t="shared" si="54"/>
        <v>21</v>
      </c>
      <c r="M898" s="2">
        <f t="shared" si="55"/>
        <v>42815.145833333336</v>
      </c>
      <c r="N898" s="1">
        <f>IF(SUMPRODUCT(--ISNUMBER(SEARCH({"nasdaq.com","bloomberg.com","wsj.com","seekingalpha.com","valuewalk.com","reuters.com","forbes.com","marketwatch.com","investopedia.com","businessinsider.com","analystratings.com"},B898)))&gt;0,1,0)</f>
        <v>0</v>
      </c>
      <c r="O898" t="s">
        <v>1302</v>
      </c>
    </row>
    <row r="899" spans="1:15" x14ac:dyDescent="0.35">
      <c r="A899">
        <v>-1.0526315789473699</v>
      </c>
      <c r="B899" t="s">
        <v>12</v>
      </c>
      <c r="C899" t="s">
        <v>669</v>
      </c>
      <c r="D899">
        <v>20170317143000</v>
      </c>
      <c r="E899" s="1">
        <f>IF(SUMPRODUCT(--ISNUMBER(SEARCH({"ECON_EARNINGSREPORT","ECON_STOCKMARKET"},C899)))&gt;0,1,0)</f>
        <v>1</v>
      </c>
      <c r="F899" s="1">
        <f>IF(SUMPRODUCT(--ISNUMBER(SEARCH({"ENV_"},C899)))&gt;0,1,0)</f>
        <v>0</v>
      </c>
      <c r="G899" s="1">
        <f>IF(SUMPRODUCT(--ISNUMBER(SEARCH({"DISCRIMINATION","HARASSMENT","HATE_SPEECH","GENDER_VIOLENCE"},C899)))&gt;0,1,0)</f>
        <v>0</v>
      </c>
      <c r="H899" s="1">
        <f>IF(SUMPRODUCT(--ISNUMBER(SEARCH({"LEGALIZE","LEGISLATION","TRIAL"},C899)))&gt;0,1,0)</f>
        <v>0</v>
      </c>
      <c r="I899" s="1">
        <f>IF(SUMPRODUCT(--ISNUMBER(SEARCH({"LEADER"},C899)))&gt;0,1,0)</f>
        <v>0</v>
      </c>
      <c r="J899" t="str">
        <f t="shared" ref="J899:J962" si="56">LEFT(D899,4)</f>
        <v>2017</v>
      </c>
      <c r="K899" t="str">
        <f t="shared" ref="K899:K962" si="57">MID(D899,5,2)</f>
        <v>03</v>
      </c>
      <c r="L899" t="str">
        <f t="shared" ref="L899:L962" si="58">MID(D899,7,2)</f>
        <v>17</v>
      </c>
      <c r="M899" s="2">
        <f t="shared" ref="M899:M962" si="59">DATE(LEFT(D899,4),MID(D899,5,2),MID(D899,7,2))+TIME(MID(D899,9,2),MID(D899,11,2),RIGHT(D899,2))</f>
        <v>42811.604166666664</v>
      </c>
      <c r="N899" s="1">
        <f>IF(SUMPRODUCT(--ISNUMBER(SEARCH({"nasdaq.com","bloomberg.com","wsj.com","seekingalpha.com","valuewalk.com","reuters.com","forbes.com","marketwatch.com","investopedia.com","businessinsider.com","analystratings.com"},B899)))&gt;0,1,0)</f>
        <v>1</v>
      </c>
      <c r="O899" t="s">
        <v>1302</v>
      </c>
    </row>
    <row r="900" spans="1:15" x14ac:dyDescent="0.35">
      <c r="A900">
        <v>2.0785219399538102</v>
      </c>
      <c r="B900" t="s">
        <v>56</v>
      </c>
      <c r="C900" t="s">
        <v>527</v>
      </c>
      <c r="D900">
        <v>20170308163000</v>
      </c>
      <c r="E900" s="1">
        <f>IF(SUMPRODUCT(--ISNUMBER(SEARCH({"ECON_EARNINGSREPORT","ECON_STOCKMARKET"},C900)))&gt;0,1,0)</f>
        <v>1</v>
      </c>
      <c r="F900" s="1">
        <f>IF(SUMPRODUCT(--ISNUMBER(SEARCH({"ENV_"},C900)))&gt;0,1,0)</f>
        <v>0</v>
      </c>
      <c r="G900" s="1">
        <f>IF(SUMPRODUCT(--ISNUMBER(SEARCH({"DISCRIMINATION","HARASSMENT","HATE_SPEECH","GENDER_VIOLENCE"},C900)))&gt;0,1,0)</f>
        <v>0</v>
      </c>
      <c r="H900" s="1">
        <f>IF(SUMPRODUCT(--ISNUMBER(SEARCH({"LEGALIZE","LEGISLATION","TRIAL"},C900)))&gt;0,1,0)</f>
        <v>0</v>
      </c>
      <c r="I900" s="1">
        <f>IF(SUMPRODUCT(--ISNUMBER(SEARCH({"LEADER"},C900)))&gt;0,1,0)</f>
        <v>0</v>
      </c>
      <c r="J900" t="str">
        <f t="shared" si="56"/>
        <v>2017</v>
      </c>
      <c r="K900" t="str">
        <f t="shared" si="57"/>
        <v>03</v>
      </c>
      <c r="L900" t="str">
        <f t="shared" si="58"/>
        <v>08</v>
      </c>
      <c r="M900" s="2">
        <f t="shared" si="59"/>
        <v>42802.6875</v>
      </c>
      <c r="N900" s="1">
        <f>IF(SUMPRODUCT(--ISNUMBER(SEARCH({"nasdaq.com","bloomberg.com","wsj.com","seekingalpha.com","valuewalk.com","reuters.com","forbes.com","marketwatch.com","investopedia.com","businessinsider.com","analystratings.com"},B900)))&gt;0,1,0)</f>
        <v>0</v>
      </c>
      <c r="O900" t="s">
        <v>1302</v>
      </c>
    </row>
    <row r="901" spans="1:15" x14ac:dyDescent="0.35">
      <c r="A901">
        <v>0.14265335235378099</v>
      </c>
      <c r="B901" t="s">
        <v>125</v>
      </c>
      <c r="C901" t="s">
        <v>662</v>
      </c>
      <c r="D901">
        <v>20170419094500</v>
      </c>
      <c r="E901" s="1">
        <f>IF(SUMPRODUCT(--ISNUMBER(SEARCH({"ECON_EARNINGSREPORT","ECON_STOCKMARKET"},C901)))&gt;0,1,0)</f>
        <v>1</v>
      </c>
      <c r="F901" s="1">
        <f>IF(SUMPRODUCT(--ISNUMBER(SEARCH({"ENV_"},C901)))&gt;0,1,0)</f>
        <v>0</v>
      </c>
      <c r="G901" s="1">
        <f>IF(SUMPRODUCT(--ISNUMBER(SEARCH({"DISCRIMINATION","HARASSMENT","HATE_SPEECH","GENDER_VIOLENCE"},C901)))&gt;0,1,0)</f>
        <v>0</v>
      </c>
      <c r="H901" s="1">
        <f>IF(SUMPRODUCT(--ISNUMBER(SEARCH({"LEGALIZE","LEGISLATION","TRIAL"},C901)))&gt;0,1,0)</f>
        <v>0</v>
      </c>
      <c r="I901" s="1">
        <f>IF(SUMPRODUCT(--ISNUMBER(SEARCH({"LEADER"},C901)))&gt;0,1,0)</f>
        <v>0</v>
      </c>
      <c r="J901" t="str">
        <f t="shared" si="56"/>
        <v>2017</v>
      </c>
      <c r="K901" t="str">
        <f t="shared" si="57"/>
        <v>04</v>
      </c>
      <c r="L901" t="str">
        <f t="shared" si="58"/>
        <v>19</v>
      </c>
      <c r="M901" s="2">
        <f t="shared" si="59"/>
        <v>42844.40625</v>
      </c>
      <c r="N901" s="1">
        <f>IF(SUMPRODUCT(--ISNUMBER(SEARCH({"nasdaq.com","bloomberg.com","wsj.com","seekingalpha.com","valuewalk.com","reuters.com","forbes.com","marketwatch.com","investopedia.com","businessinsider.com","analystratings.com"},B901)))&gt;0,1,0)</f>
        <v>0</v>
      </c>
      <c r="O901" t="s">
        <v>1302</v>
      </c>
    </row>
    <row r="902" spans="1:15" x14ac:dyDescent="0.35">
      <c r="A902">
        <v>1.1412268188302399</v>
      </c>
      <c r="B902" t="s">
        <v>15</v>
      </c>
      <c r="D902">
        <v>20170321181500</v>
      </c>
      <c r="E902" s="1">
        <f>IF(SUMPRODUCT(--ISNUMBER(SEARCH({"ECON_EARNINGSREPORT","ECON_STOCKMARKET"},C902)))&gt;0,1,0)</f>
        <v>0</v>
      </c>
      <c r="F902" s="1">
        <f>IF(SUMPRODUCT(--ISNUMBER(SEARCH({"ENV_"},C902)))&gt;0,1,0)</f>
        <v>0</v>
      </c>
      <c r="G902" s="1">
        <f>IF(SUMPRODUCT(--ISNUMBER(SEARCH({"DISCRIMINATION","HARASSMENT","HATE_SPEECH","GENDER_VIOLENCE"},C902)))&gt;0,1,0)</f>
        <v>0</v>
      </c>
      <c r="H902" s="1">
        <f>IF(SUMPRODUCT(--ISNUMBER(SEARCH({"LEGALIZE","LEGISLATION","TRIAL"},C902)))&gt;0,1,0)</f>
        <v>0</v>
      </c>
      <c r="I902" s="1">
        <f>IF(SUMPRODUCT(--ISNUMBER(SEARCH({"LEADER"},C902)))&gt;0,1,0)</f>
        <v>0</v>
      </c>
      <c r="J902" t="str">
        <f t="shared" si="56"/>
        <v>2017</v>
      </c>
      <c r="K902" t="str">
        <f t="shared" si="57"/>
        <v>03</v>
      </c>
      <c r="L902" t="str">
        <f t="shared" si="58"/>
        <v>21</v>
      </c>
      <c r="M902" s="2">
        <f t="shared" si="59"/>
        <v>42815.760416666664</v>
      </c>
      <c r="N902" s="1">
        <f>IF(SUMPRODUCT(--ISNUMBER(SEARCH({"nasdaq.com","bloomberg.com","wsj.com","seekingalpha.com","valuewalk.com","reuters.com","forbes.com","marketwatch.com","investopedia.com","businessinsider.com","analystratings.com"},B902)))&gt;0,1,0)</f>
        <v>0</v>
      </c>
      <c r="O902" t="s">
        <v>1302</v>
      </c>
    </row>
    <row r="903" spans="1:15" x14ac:dyDescent="0.35">
      <c r="A903">
        <v>1.14942528735632</v>
      </c>
      <c r="B903" t="s">
        <v>670</v>
      </c>
      <c r="C903" t="s">
        <v>655</v>
      </c>
      <c r="D903">
        <v>20170305130000</v>
      </c>
      <c r="E903" s="1">
        <f>IF(SUMPRODUCT(--ISNUMBER(SEARCH({"ECON_EARNINGSREPORT","ECON_STOCKMARKET"},C903)))&gt;0,1,0)</f>
        <v>0</v>
      </c>
      <c r="F903" s="1">
        <f>IF(SUMPRODUCT(--ISNUMBER(SEARCH({"ENV_"},C903)))&gt;0,1,0)</f>
        <v>0</v>
      </c>
      <c r="G903" s="1">
        <f>IF(SUMPRODUCT(--ISNUMBER(SEARCH({"DISCRIMINATION","HARASSMENT","HATE_SPEECH","GENDER_VIOLENCE"},C903)))&gt;0,1,0)</f>
        <v>0</v>
      </c>
      <c r="H903" s="1">
        <f>IF(SUMPRODUCT(--ISNUMBER(SEARCH({"LEGALIZE","LEGISLATION","TRIAL"},C903)))&gt;0,1,0)</f>
        <v>0</v>
      </c>
      <c r="I903" s="1">
        <f>IF(SUMPRODUCT(--ISNUMBER(SEARCH({"LEADER"},C903)))&gt;0,1,0)</f>
        <v>0</v>
      </c>
      <c r="J903" t="str">
        <f t="shared" si="56"/>
        <v>2017</v>
      </c>
      <c r="K903" t="str">
        <f t="shared" si="57"/>
        <v>03</v>
      </c>
      <c r="L903" t="str">
        <f t="shared" si="58"/>
        <v>05</v>
      </c>
      <c r="M903" s="2">
        <f t="shared" si="59"/>
        <v>42799.541666666664</v>
      </c>
      <c r="N903" s="1">
        <f>IF(SUMPRODUCT(--ISNUMBER(SEARCH({"nasdaq.com","bloomberg.com","wsj.com","seekingalpha.com","valuewalk.com","reuters.com","forbes.com","marketwatch.com","investopedia.com","businessinsider.com","analystratings.com"},B903)))&gt;0,1,0)</f>
        <v>0</v>
      </c>
      <c r="O903" t="s">
        <v>1302</v>
      </c>
    </row>
    <row r="904" spans="1:15" x14ac:dyDescent="0.35">
      <c r="A904">
        <v>0</v>
      </c>
      <c r="B904" t="s">
        <v>56</v>
      </c>
      <c r="D904">
        <v>20170420170000</v>
      </c>
      <c r="E904" s="1">
        <f>IF(SUMPRODUCT(--ISNUMBER(SEARCH({"ECON_EARNINGSREPORT","ECON_STOCKMARKET"},C904)))&gt;0,1,0)</f>
        <v>0</v>
      </c>
      <c r="F904" s="1">
        <f>IF(SUMPRODUCT(--ISNUMBER(SEARCH({"ENV_"},C904)))&gt;0,1,0)</f>
        <v>0</v>
      </c>
      <c r="G904" s="1">
        <f>IF(SUMPRODUCT(--ISNUMBER(SEARCH({"DISCRIMINATION","HARASSMENT","HATE_SPEECH","GENDER_VIOLENCE"},C904)))&gt;0,1,0)</f>
        <v>0</v>
      </c>
      <c r="H904" s="1">
        <f>IF(SUMPRODUCT(--ISNUMBER(SEARCH({"LEGALIZE","LEGISLATION","TRIAL"},C904)))&gt;0,1,0)</f>
        <v>0</v>
      </c>
      <c r="I904" s="1">
        <f>IF(SUMPRODUCT(--ISNUMBER(SEARCH({"LEADER"},C904)))&gt;0,1,0)</f>
        <v>0</v>
      </c>
      <c r="J904" t="str">
        <f t="shared" si="56"/>
        <v>2017</v>
      </c>
      <c r="K904" t="str">
        <f t="shared" si="57"/>
        <v>04</v>
      </c>
      <c r="L904" t="str">
        <f t="shared" si="58"/>
        <v>20</v>
      </c>
      <c r="M904" s="2">
        <f t="shared" si="59"/>
        <v>42845.708333333336</v>
      </c>
      <c r="N904" s="1">
        <f>IF(SUMPRODUCT(--ISNUMBER(SEARCH({"nasdaq.com","bloomberg.com","wsj.com","seekingalpha.com","valuewalk.com","reuters.com","forbes.com","marketwatch.com","investopedia.com","businessinsider.com","analystratings.com"},B904)))&gt;0,1,0)</f>
        <v>0</v>
      </c>
      <c r="O904" t="s">
        <v>1302</v>
      </c>
    </row>
    <row r="905" spans="1:15" x14ac:dyDescent="0.35">
      <c r="A905">
        <v>0.512820512820512</v>
      </c>
      <c r="B905" t="s">
        <v>671</v>
      </c>
      <c r="C905" t="s">
        <v>672</v>
      </c>
      <c r="D905">
        <v>20170302210000</v>
      </c>
      <c r="E905" s="1">
        <f>IF(SUMPRODUCT(--ISNUMBER(SEARCH({"ECON_EARNINGSREPORT","ECON_STOCKMARKET"},C905)))&gt;0,1,0)</f>
        <v>0</v>
      </c>
      <c r="F905" s="1">
        <f>IF(SUMPRODUCT(--ISNUMBER(SEARCH({"ENV_"},C905)))&gt;0,1,0)</f>
        <v>0</v>
      </c>
      <c r="G905" s="1">
        <f>IF(SUMPRODUCT(--ISNUMBER(SEARCH({"DISCRIMINATION","HARASSMENT","HATE_SPEECH","GENDER_VIOLENCE"},C905)))&gt;0,1,0)</f>
        <v>0</v>
      </c>
      <c r="H905" s="1">
        <f>IF(SUMPRODUCT(--ISNUMBER(SEARCH({"LEGALIZE","LEGISLATION","TRIAL"},C905)))&gt;0,1,0)</f>
        <v>0</v>
      </c>
      <c r="I905" s="1">
        <f>IF(SUMPRODUCT(--ISNUMBER(SEARCH({"LEADER"},C905)))&gt;0,1,0)</f>
        <v>0</v>
      </c>
      <c r="J905" t="str">
        <f t="shared" si="56"/>
        <v>2017</v>
      </c>
      <c r="K905" t="str">
        <f t="shared" si="57"/>
        <v>03</v>
      </c>
      <c r="L905" t="str">
        <f t="shared" si="58"/>
        <v>02</v>
      </c>
      <c r="M905" s="2">
        <f t="shared" si="59"/>
        <v>42796.875</v>
      </c>
      <c r="N905" s="1">
        <f>IF(SUMPRODUCT(--ISNUMBER(SEARCH({"nasdaq.com","bloomberg.com","wsj.com","seekingalpha.com","valuewalk.com","reuters.com","forbes.com","marketwatch.com","investopedia.com","businessinsider.com","analystratings.com"},B905)))&gt;0,1,0)</f>
        <v>0</v>
      </c>
      <c r="O905" t="s">
        <v>1302</v>
      </c>
    </row>
    <row r="906" spans="1:15" x14ac:dyDescent="0.35">
      <c r="A906">
        <v>2.6229508196721301</v>
      </c>
      <c r="B906" t="s">
        <v>28</v>
      </c>
      <c r="C906" t="s">
        <v>215</v>
      </c>
      <c r="D906">
        <v>20170227161500</v>
      </c>
      <c r="E906" s="1">
        <f>IF(SUMPRODUCT(--ISNUMBER(SEARCH({"ECON_EARNINGSREPORT","ECON_STOCKMARKET"},C906)))&gt;0,1,0)</f>
        <v>1</v>
      </c>
      <c r="F906" s="1">
        <f>IF(SUMPRODUCT(--ISNUMBER(SEARCH({"ENV_"},C906)))&gt;0,1,0)</f>
        <v>0</v>
      </c>
      <c r="G906" s="1">
        <f>IF(SUMPRODUCT(--ISNUMBER(SEARCH({"DISCRIMINATION","HARASSMENT","HATE_SPEECH","GENDER_VIOLENCE"},C906)))&gt;0,1,0)</f>
        <v>0</v>
      </c>
      <c r="H906" s="1">
        <f>IF(SUMPRODUCT(--ISNUMBER(SEARCH({"LEGALIZE","LEGISLATION","TRIAL"},C906)))&gt;0,1,0)</f>
        <v>0</v>
      </c>
      <c r="I906" s="1">
        <f>IF(SUMPRODUCT(--ISNUMBER(SEARCH({"LEADER"},C906)))&gt;0,1,0)</f>
        <v>0</v>
      </c>
      <c r="J906" t="str">
        <f t="shared" si="56"/>
        <v>2017</v>
      </c>
      <c r="K906" t="str">
        <f t="shared" si="57"/>
        <v>02</v>
      </c>
      <c r="L906" t="str">
        <f t="shared" si="58"/>
        <v>27</v>
      </c>
      <c r="M906" s="2">
        <f t="shared" si="59"/>
        <v>42793.677083333336</v>
      </c>
      <c r="N906" s="1">
        <f>IF(SUMPRODUCT(--ISNUMBER(SEARCH({"nasdaq.com","bloomberg.com","wsj.com","seekingalpha.com","valuewalk.com","reuters.com","forbes.com","marketwatch.com","investopedia.com","businessinsider.com","analystratings.com"},B906)))&gt;0,1,0)</f>
        <v>0</v>
      </c>
      <c r="O906" t="s">
        <v>1302</v>
      </c>
    </row>
    <row r="907" spans="1:15" x14ac:dyDescent="0.35">
      <c r="A907">
        <v>1.0040160642570299</v>
      </c>
      <c r="B907" t="s">
        <v>12</v>
      </c>
      <c r="C907" t="s">
        <v>621</v>
      </c>
      <c r="D907">
        <v>20170417224500</v>
      </c>
      <c r="E907" s="1">
        <f>IF(SUMPRODUCT(--ISNUMBER(SEARCH({"ECON_EARNINGSREPORT","ECON_STOCKMARKET"},C907)))&gt;0,1,0)</f>
        <v>1</v>
      </c>
      <c r="F907" s="1">
        <f>IF(SUMPRODUCT(--ISNUMBER(SEARCH({"ENV_"},C907)))&gt;0,1,0)</f>
        <v>0</v>
      </c>
      <c r="G907" s="1">
        <f>IF(SUMPRODUCT(--ISNUMBER(SEARCH({"DISCRIMINATION","HARASSMENT","HATE_SPEECH","GENDER_VIOLENCE"},C907)))&gt;0,1,0)</f>
        <v>0</v>
      </c>
      <c r="H907" s="1">
        <f>IF(SUMPRODUCT(--ISNUMBER(SEARCH({"LEGALIZE","LEGISLATION","TRIAL"},C907)))&gt;0,1,0)</f>
        <v>0</v>
      </c>
      <c r="I907" s="1">
        <f>IF(SUMPRODUCT(--ISNUMBER(SEARCH({"LEADER"},C907)))&gt;0,1,0)</f>
        <v>0</v>
      </c>
      <c r="J907" t="str">
        <f t="shared" si="56"/>
        <v>2017</v>
      </c>
      <c r="K907" t="str">
        <f t="shared" si="57"/>
        <v>04</v>
      </c>
      <c r="L907" t="str">
        <f t="shared" si="58"/>
        <v>17</v>
      </c>
      <c r="M907" s="2">
        <f t="shared" si="59"/>
        <v>42842.947916666664</v>
      </c>
      <c r="N907" s="1">
        <f>IF(SUMPRODUCT(--ISNUMBER(SEARCH({"nasdaq.com","bloomberg.com","wsj.com","seekingalpha.com","valuewalk.com","reuters.com","forbes.com","marketwatch.com","investopedia.com","businessinsider.com","analystratings.com"},B907)))&gt;0,1,0)</f>
        <v>1</v>
      </c>
      <c r="O907" t="s">
        <v>1302</v>
      </c>
    </row>
    <row r="908" spans="1:15" x14ac:dyDescent="0.35">
      <c r="A908">
        <v>1.26182965299685</v>
      </c>
      <c r="B908" t="s">
        <v>125</v>
      </c>
      <c r="C908" t="s">
        <v>617</v>
      </c>
      <c r="D908">
        <v>20170227221500</v>
      </c>
      <c r="E908" s="1">
        <f>IF(SUMPRODUCT(--ISNUMBER(SEARCH({"ECON_EARNINGSREPORT","ECON_STOCKMARKET"},C908)))&gt;0,1,0)</f>
        <v>1</v>
      </c>
      <c r="F908" s="1">
        <f>IF(SUMPRODUCT(--ISNUMBER(SEARCH({"ENV_"},C908)))&gt;0,1,0)</f>
        <v>0</v>
      </c>
      <c r="G908" s="1">
        <f>IF(SUMPRODUCT(--ISNUMBER(SEARCH({"DISCRIMINATION","HARASSMENT","HATE_SPEECH","GENDER_VIOLENCE"},C908)))&gt;0,1,0)</f>
        <v>0</v>
      </c>
      <c r="H908" s="1">
        <f>IF(SUMPRODUCT(--ISNUMBER(SEARCH({"LEGALIZE","LEGISLATION","TRIAL"},C908)))&gt;0,1,0)</f>
        <v>0</v>
      </c>
      <c r="I908" s="1">
        <f>IF(SUMPRODUCT(--ISNUMBER(SEARCH({"LEADER"},C908)))&gt;0,1,0)</f>
        <v>0</v>
      </c>
      <c r="J908" t="str">
        <f t="shared" si="56"/>
        <v>2017</v>
      </c>
      <c r="K908" t="str">
        <f t="shared" si="57"/>
        <v>02</v>
      </c>
      <c r="L908" t="str">
        <f t="shared" si="58"/>
        <v>27</v>
      </c>
      <c r="M908" s="2">
        <f t="shared" si="59"/>
        <v>42793.927083333336</v>
      </c>
      <c r="N908" s="1">
        <f>IF(SUMPRODUCT(--ISNUMBER(SEARCH({"nasdaq.com","bloomberg.com","wsj.com","seekingalpha.com","valuewalk.com","reuters.com","forbes.com","marketwatch.com","investopedia.com","businessinsider.com","analystratings.com"},B908)))&gt;0,1,0)</f>
        <v>0</v>
      </c>
      <c r="O908" t="s">
        <v>1302</v>
      </c>
    </row>
    <row r="909" spans="1:15" x14ac:dyDescent="0.35">
      <c r="A909">
        <v>1.45228215767635</v>
      </c>
      <c r="B909" t="s">
        <v>673</v>
      </c>
      <c r="D909">
        <v>20170302043000</v>
      </c>
      <c r="E909" s="1">
        <f>IF(SUMPRODUCT(--ISNUMBER(SEARCH({"ECON_EARNINGSREPORT","ECON_STOCKMARKET"},C909)))&gt;0,1,0)</f>
        <v>0</v>
      </c>
      <c r="F909" s="1">
        <f>IF(SUMPRODUCT(--ISNUMBER(SEARCH({"ENV_"},C909)))&gt;0,1,0)</f>
        <v>0</v>
      </c>
      <c r="G909" s="1">
        <f>IF(SUMPRODUCT(--ISNUMBER(SEARCH({"DISCRIMINATION","HARASSMENT","HATE_SPEECH","GENDER_VIOLENCE"},C909)))&gt;0,1,0)</f>
        <v>0</v>
      </c>
      <c r="H909" s="1">
        <f>IF(SUMPRODUCT(--ISNUMBER(SEARCH({"LEGALIZE","LEGISLATION","TRIAL"},C909)))&gt;0,1,0)</f>
        <v>0</v>
      </c>
      <c r="I909" s="1">
        <f>IF(SUMPRODUCT(--ISNUMBER(SEARCH({"LEADER"},C909)))&gt;0,1,0)</f>
        <v>0</v>
      </c>
      <c r="J909" t="str">
        <f t="shared" si="56"/>
        <v>2017</v>
      </c>
      <c r="K909" t="str">
        <f t="shared" si="57"/>
        <v>03</v>
      </c>
      <c r="L909" t="str">
        <f t="shared" si="58"/>
        <v>02</v>
      </c>
      <c r="M909" s="2">
        <f t="shared" si="59"/>
        <v>42796.1875</v>
      </c>
      <c r="N909" s="1">
        <f>IF(SUMPRODUCT(--ISNUMBER(SEARCH({"nasdaq.com","bloomberg.com","wsj.com","seekingalpha.com","valuewalk.com","reuters.com","forbes.com","marketwatch.com","investopedia.com","businessinsider.com","analystratings.com"},B909)))&gt;0,1,0)</f>
        <v>0</v>
      </c>
      <c r="O909" t="s">
        <v>1302</v>
      </c>
    </row>
    <row r="910" spans="1:15" x14ac:dyDescent="0.35">
      <c r="A910">
        <v>2.4691358024691401</v>
      </c>
      <c r="B910" t="s">
        <v>234</v>
      </c>
      <c r="D910">
        <v>20170306014500</v>
      </c>
      <c r="E910" s="1">
        <f>IF(SUMPRODUCT(--ISNUMBER(SEARCH({"ECON_EARNINGSREPORT","ECON_STOCKMARKET"},C910)))&gt;0,1,0)</f>
        <v>0</v>
      </c>
      <c r="F910" s="1">
        <f>IF(SUMPRODUCT(--ISNUMBER(SEARCH({"ENV_"},C910)))&gt;0,1,0)</f>
        <v>0</v>
      </c>
      <c r="G910" s="1">
        <f>IF(SUMPRODUCT(--ISNUMBER(SEARCH({"DISCRIMINATION","HARASSMENT","HATE_SPEECH","GENDER_VIOLENCE"},C910)))&gt;0,1,0)</f>
        <v>0</v>
      </c>
      <c r="H910" s="1">
        <f>IF(SUMPRODUCT(--ISNUMBER(SEARCH({"LEGALIZE","LEGISLATION","TRIAL"},C910)))&gt;0,1,0)</f>
        <v>0</v>
      </c>
      <c r="I910" s="1">
        <f>IF(SUMPRODUCT(--ISNUMBER(SEARCH({"LEADER"},C910)))&gt;0,1,0)</f>
        <v>0</v>
      </c>
      <c r="J910" t="str">
        <f t="shared" si="56"/>
        <v>2017</v>
      </c>
      <c r="K910" t="str">
        <f t="shared" si="57"/>
        <v>03</v>
      </c>
      <c r="L910" t="str">
        <f t="shared" si="58"/>
        <v>06</v>
      </c>
      <c r="M910" s="2">
        <f t="shared" si="59"/>
        <v>42800.072916666664</v>
      </c>
      <c r="N910" s="1">
        <f>IF(SUMPRODUCT(--ISNUMBER(SEARCH({"nasdaq.com","bloomberg.com","wsj.com","seekingalpha.com","valuewalk.com","reuters.com","forbes.com","marketwatch.com","investopedia.com","businessinsider.com","analystratings.com"},B910)))&gt;0,1,0)</f>
        <v>0</v>
      </c>
      <c r="O910" t="s">
        <v>1302</v>
      </c>
    </row>
    <row r="911" spans="1:15" x14ac:dyDescent="0.35">
      <c r="A911">
        <v>0.14265335235378099</v>
      </c>
      <c r="B911" t="s">
        <v>4</v>
      </c>
      <c r="C911" t="s">
        <v>662</v>
      </c>
      <c r="D911">
        <v>20170419000000</v>
      </c>
      <c r="E911" s="1">
        <f>IF(SUMPRODUCT(--ISNUMBER(SEARCH({"ECON_EARNINGSREPORT","ECON_STOCKMARKET"},C911)))&gt;0,1,0)</f>
        <v>1</v>
      </c>
      <c r="F911" s="1">
        <f>IF(SUMPRODUCT(--ISNUMBER(SEARCH({"ENV_"},C911)))&gt;0,1,0)</f>
        <v>0</v>
      </c>
      <c r="G911" s="1">
        <f>IF(SUMPRODUCT(--ISNUMBER(SEARCH({"DISCRIMINATION","HARASSMENT","HATE_SPEECH","GENDER_VIOLENCE"},C911)))&gt;0,1,0)</f>
        <v>0</v>
      </c>
      <c r="H911" s="1">
        <f>IF(SUMPRODUCT(--ISNUMBER(SEARCH({"LEGALIZE","LEGISLATION","TRIAL"},C911)))&gt;0,1,0)</f>
        <v>0</v>
      </c>
      <c r="I911" s="1">
        <f>IF(SUMPRODUCT(--ISNUMBER(SEARCH({"LEADER"},C911)))&gt;0,1,0)</f>
        <v>0</v>
      </c>
      <c r="J911" t="str">
        <f t="shared" si="56"/>
        <v>2017</v>
      </c>
      <c r="K911" t="str">
        <f t="shared" si="57"/>
        <v>04</v>
      </c>
      <c r="L911" t="str">
        <f t="shared" si="58"/>
        <v>19</v>
      </c>
      <c r="M911" s="2">
        <f t="shared" si="59"/>
        <v>42844</v>
      </c>
      <c r="N911" s="1">
        <f>IF(SUMPRODUCT(--ISNUMBER(SEARCH({"nasdaq.com","bloomberg.com","wsj.com","seekingalpha.com","valuewalk.com","reuters.com","forbes.com","marketwatch.com","investopedia.com","businessinsider.com","analystratings.com"},B911)))&gt;0,1,0)</f>
        <v>0</v>
      </c>
      <c r="O911" t="s">
        <v>1302</v>
      </c>
    </row>
    <row r="912" spans="1:15" x14ac:dyDescent="0.35">
      <c r="A912">
        <v>0.13927576601671299</v>
      </c>
      <c r="B912" t="s">
        <v>13</v>
      </c>
      <c r="C912" t="s">
        <v>674</v>
      </c>
      <c r="D912">
        <v>20170419000000</v>
      </c>
      <c r="E912" s="1">
        <f>IF(SUMPRODUCT(--ISNUMBER(SEARCH({"ECON_EARNINGSREPORT","ECON_STOCKMARKET"},C912)))&gt;0,1,0)</f>
        <v>1</v>
      </c>
      <c r="F912" s="1">
        <f>IF(SUMPRODUCT(--ISNUMBER(SEARCH({"ENV_"},C912)))&gt;0,1,0)</f>
        <v>0</v>
      </c>
      <c r="G912" s="1">
        <f>IF(SUMPRODUCT(--ISNUMBER(SEARCH({"DISCRIMINATION","HARASSMENT","HATE_SPEECH","GENDER_VIOLENCE"},C912)))&gt;0,1,0)</f>
        <v>0</v>
      </c>
      <c r="H912" s="1">
        <f>IF(SUMPRODUCT(--ISNUMBER(SEARCH({"LEGALIZE","LEGISLATION","TRIAL"},C912)))&gt;0,1,0)</f>
        <v>0</v>
      </c>
      <c r="I912" s="1">
        <f>IF(SUMPRODUCT(--ISNUMBER(SEARCH({"LEADER"},C912)))&gt;0,1,0)</f>
        <v>0</v>
      </c>
      <c r="J912" t="str">
        <f t="shared" si="56"/>
        <v>2017</v>
      </c>
      <c r="K912" t="str">
        <f t="shared" si="57"/>
        <v>04</v>
      </c>
      <c r="L912" t="str">
        <f t="shared" si="58"/>
        <v>19</v>
      </c>
      <c r="M912" s="2">
        <f t="shared" si="59"/>
        <v>42844</v>
      </c>
      <c r="N912" s="1">
        <f>IF(SUMPRODUCT(--ISNUMBER(SEARCH({"nasdaq.com","bloomberg.com","wsj.com","seekingalpha.com","valuewalk.com","reuters.com","forbes.com","marketwatch.com","investopedia.com","businessinsider.com","analystratings.com"},B912)))&gt;0,1,0)</f>
        <v>0</v>
      </c>
      <c r="O912" t="s">
        <v>1302</v>
      </c>
    </row>
    <row r="913" spans="1:15" x14ac:dyDescent="0.35">
      <c r="A913">
        <v>0</v>
      </c>
      <c r="B913" t="s">
        <v>14</v>
      </c>
      <c r="C913" t="s">
        <v>675</v>
      </c>
      <c r="D913">
        <v>20170419000000</v>
      </c>
      <c r="E913" s="1">
        <f>IF(SUMPRODUCT(--ISNUMBER(SEARCH({"ECON_EARNINGSREPORT","ECON_STOCKMARKET"},C913)))&gt;0,1,0)</f>
        <v>1</v>
      </c>
      <c r="F913" s="1">
        <f>IF(SUMPRODUCT(--ISNUMBER(SEARCH({"ENV_"},C913)))&gt;0,1,0)</f>
        <v>0</v>
      </c>
      <c r="G913" s="1">
        <f>IF(SUMPRODUCT(--ISNUMBER(SEARCH({"DISCRIMINATION","HARASSMENT","HATE_SPEECH","GENDER_VIOLENCE"},C913)))&gt;0,1,0)</f>
        <v>0</v>
      </c>
      <c r="H913" s="1">
        <f>IF(SUMPRODUCT(--ISNUMBER(SEARCH({"LEGALIZE","LEGISLATION","TRIAL"},C913)))&gt;0,1,0)</f>
        <v>0</v>
      </c>
      <c r="I913" s="1">
        <f>IF(SUMPRODUCT(--ISNUMBER(SEARCH({"LEADER"},C913)))&gt;0,1,0)</f>
        <v>0</v>
      </c>
      <c r="J913" t="str">
        <f t="shared" si="56"/>
        <v>2017</v>
      </c>
      <c r="K913" t="str">
        <f t="shared" si="57"/>
        <v>04</v>
      </c>
      <c r="L913" t="str">
        <f t="shared" si="58"/>
        <v>19</v>
      </c>
      <c r="M913" s="2">
        <f t="shared" si="59"/>
        <v>42844</v>
      </c>
      <c r="N913" s="1">
        <f>IF(SUMPRODUCT(--ISNUMBER(SEARCH({"nasdaq.com","bloomberg.com","wsj.com","seekingalpha.com","valuewalk.com","reuters.com","forbes.com","marketwatch.com","investopedia.com","businessinsider.com","analystratings.com"},B913)))&gt;0,1,0)</f>
        <v>0</v>
      </c>
      <c r="O913" t="s">
        <v>1302</v>
      </c>
    </row>
    <row r="914" spans="1:15" x14ac:dyDescent="0.35">
      <c r="A914">
        <v>0.49751243781094501</v>
      </c>
      <c r="B914" t="s">
        <v>12</v>
      </c>
      <c r="C914" t="s">
        <v>676</v>
      </c>
      <c r="D914">
        <v>20170304151500</v>
      </c>
      <c r="E914" s="1">
        <f>IF(SUMPRODUCT(--ISNUMBER(SEARCH({"ECON_EARNINGSREPORT","ECON_STOCKMARKET"},C914)))&gt;0,1,0)</f>
        <v>1</v>
      </c>
      <c r="F914" s="1">
        <f>IF(SUMPRODUCT(--ISNUMBER(SEARCH({"ENV_"},C914)))&gt;0,1,0)</f>
        <v>0</v>
      </c>
      <c r="G914" s="1">
        <f>IF(SUMPRODUCT(--ISNUMBER(SEARCH({"DISCRIMINATION","HARASSMENT","HATE_SPEECH","GENDER_VIOLENCE"},C914)))&gt;0,1,0)</f>
        <v>0</v>
      </c>
      <c r="H914" s="1">
        <f>IF(SUMPRODUCT(--ISNUMBER(SEARCH({"LEGALIZE","LEGISLATION","TRIAL"},C914)))&gt;0,1,0)</f>
        <v>0</v>
      </c>
      <c r="I914" s="1">
        <f>IF(SUMPRODUCT(--ISNUMBER(SEARCH({"LEADER"},C914)))&gt;0,1,0)</f>
        <v>0</v>
      </c>
      <c r="J914" t="str">
        <f t="shared" si="56"/>
        <v>2017</v>
      </c>
      <c r="K914" t="str">
        <f t="shared" si="57"/>
        <v>03</v>
      </c>
      <c r="L914" t="str">
        <f t="shared" si="58"/>
        <v>04</v>
      </c>
      <c r="M914" s="2">
        <f t="shared" si="59"/>
        <v>42798.635416666664</v>
      </c>
      <c r="N914" s="1">
        <f>IF(SUMPRODUCT(--ISNUMBER(SEARCH({"nasdaq.com","bloomberg.com","wsj.com","seekingalpha.com","valuewalk.com","reuters.com","forbes.com","marketwatch.com","investopedia.com","businessinsider.com","analystratings.com"},B914)))&gt;0,1,0)</f>
        <v>1</v>
      </c>
      <c r="O914" t="s">
        <v>1302</v>
      </c>
    </row>
    <row r="915" spans="1:15" x14ac:dyDescent="0.35">
      <c r="A915">
        <v>0.55865921787709505</v>
      </c>
      <c r="B915" t="s">
        <v>203</v>
      </c>
      <c r="C915" t="s">
        <v>655</v>
      </c>
      <c r="D915">
        <v>20170305120000</v>
      </c>
      <c r="E915" s="1">
        <f>IF(SUMPRODUCT(--ISNUMBER(SEARCH({"ECON_EARNINGSREPORT","ECON_STOCKMARKET"},C915)))&gt;0,1,0)</f>
        <v>0</v>
      </c>
      <c r="F915" s="1">
        <f>IF(SUMPRODUCT(--ISNUMBER(SEARCH({"ENV_"},C915)))&gt;0,1,0)</f>
        <v>0</v>
      </c>
      <c r="G915" s="1">
        <f>IF(SUMPRODUCT(--ISNUMBER(SEARCH({"DISCRIMINATION","HARASSMENT","HATE_SPEECH","GENDER_VIOLENCE"},C915)))&gt;0,1,0)</f>
        <v>0</v>
      </c>
      <c r="H915" s="1">
        <f>IF(SUMPRODUCT(--ISNUMBER(SEARCH({"LEGALIZE","LEGISLATION","TRIAL"},C915)))&gt;0,1,0)</f>
        <v>0</v>
      </c>
      <c r="I915" s="1">
        <f>IF(SUMPRODUCT(--ISNUMBER(SEARCH({"LEADER"},C915)))&gt;0,1,0)</f>
        <v>0</v>
      </c>
      <c r="J915" t="str">
        <f t="shared" si="56"/>
        <v>2017</v>
      </c>
      <c r="K915" t="str">
        <f t="shared" si="57"/>
        <v>03</v>
      </c>
      <c r="L915" t="str">
        <f t="shared" si="58"/>
        <v>05</v>
      </c>
      <c r="M915" s="2">
        <f t="shared" si="59"/>
        <v>42799.5</v>
      </c>
      <c r="N915" s="1">
        <f>IF(SUMPRODUCT(--ISNUMBER(SEARCH({"nasdaq.com","bloomberg.com","wsj.com","seekingalpha.com","valuewalk.com","reuters.com","forbes.com","marketwatch.com","investopedia.com","businessinsider.com","analystratings.com"},B915)))&gt;0,1,0)</f>
        <v>1</v>
      </c>
      <c r="O915" t="s">
        <v>1302</v>
      </c>
    </row>
    <row r="916" spans="1:15" x14ac:dyDescent="0.35">
      <c r="A916">
        <v>2.6819923371647501</v>
      </c>
      <c r="B916" t="s">
        <v>340</v>
      </c>
      <c r="C916" t="s">
        <v>677</v>
      </c>
      <c r="D916">
        <v>20170305151500</v>
      </c>
      <c r="E916" s="1">
        <f>IF(SUMPRODUCT(--ISNUMBER(SEARCH({"ECON_EARNINGSREPORT","ECON_STOCKMARKET"},C916)))&gt;0,1,0)</f>
        <v>0</v>
      </c>
      <c r="F916" s="1">
        <f>IF(SUMPRODUCT(--ISNUMBER(SEARCH({"ENV_"},C916)))&gt;0,1,0)</f>
        <v>0</v>
      </c>
      <c r="G916" s="1">
        <f>IF(SUMPRODUCT(--ISNUMBER(SEARCH({"DISCRIMINATION","HARASSMENT","HATE_SPEECH","GENDER_VIOLENCE"},C916)))&gt;0,1,0)</f>
        <v>0</v>
      </c>
      <c r="H916" s="1">
        <f>IF(SUMPRODUCT(--ISNUMBER(SEARCH({"LEGALIZE","LEGISLATION","TRIAL"},C916)))&gt;0,1,0)</f>
        <v>0</v>
      </c>
      <c r="I916" s="1">
        <f>IF(SUMPRODUCT(--ISNUMBER(SEARCH({"LEADER"},C916)))&gt;0,1,0)</f>
        <v>1</v>
      </c>
      <c r="J916" t="str">
        <f t="shared" si="56"/>
        <v>2017</v>
      </c>
      <c r="K916" t="str">
        <f t="shared" si="57"/>
        <v>03</v>
      </c>
      <c r="L916" t="str">
        <f t="shared" si="58"/>
        <v>05</v>
      </c>
      <c r="M916" s="2">
        <f t="shared" si="59"/>
        <v>42799.635416666664</v>
      </c>
      <c r="N916" s="1">
        <f>IF(SUMPRODUCT(--ISNUMBER(SEARCH({"nasdaq.com","bloomberg.com","wsj.com","seekingalpha.com","valuewalk.com","reuters.com","forbes.com","marketwatch.com","investopedia.com","businessinsider.com","analystratings.com"},B916)))&gt;0,1,0)</f>
        <v>0</v>
      </c>
      <c r="O916" t="s">
        <v>1302</v>
      </c>
    </row>
    <row r="917" spans="1:15" x14ac:dyDescent="0.35">
      <c r="A917">
        <v>5.1124744376278102</v>
      </c>
      <c r="B917" t="s">
        <v>222</v>
      </c>
      <c r="C917" t="s">
        <v>678</v>
      </c>
      <c r="D917">
        <v>20170321193000</v>
      </c>
      <c r="E917" s="1">
        <f>IF(SUMPRODUCT(--ISNUMBER(SEARCH({"ECON_EARNINGSREPORT","ECON_STOCKMARKET"},C917)))&gt;0,1,0)</f>
        <v>1</v>
      </c>
      <c r="F917" s="1">
        <f>IF(SUMPRODUCT(--ISNUMBER(SEARCH({"ENV_"},C917)))&gt;0,1,0)</f>
        <v>0</v>
      </c>
      <c r="G917" s="1">
        <f>IF(SUMPRODUCT(--ISNUMBER(SEARCH({"DISCRIMINATION","HARASSMENT","HATE_SPEECH","GENDER_VIOLENCE"},C917)))&gt;0,1,0)</f>
        <v>0</v>
      </c>
      <c r="H917" s="1">
        <f>IF(SUMPRODUCT(--ISNUMBER(SEARCH({"LEGALIZE","LEGISLATION","TRIAL"},C917)))&gt;0,1,0)</f>
        <v>0</v>
      </c>
      <c r="I917" s="1">
        <f>IF(SUMPRODUCT(--ISNUMBER(SEARCH({"LEADER"},C917)))&gt;0,1,0)</f>
        <v>0</v>
      </c>
      <c r="J917" t="str">
        <f t="shared" si="56"/>
        <v>2017</v>
      </c>
      <c r="K917" t="str">
        <f t="shared" si="57"/>
        <v>03</v>
      </c>
      <c r="L917" t="str">
        <f t="shared" si="58"/>
        <v>21</v>
      </c>
      <c r="M917" s="2">
        <f t="shared" si="59"/>
        <v>42815.8125</v>
      </c>
      <c r="N917" s="1">
        <f>IF(SUMPRODUCT(--ISNUMBER(SEARCH({"nasdaq.com","bloomberg.com","wsj.com","seekingalpha.com","valuewalk.com","reuters.com","forbes.com","marketwatch.com","investopedia.com","businessinsider.com","analystratings.com"},B917)))&gt;0,1,0)</f>
        <v>0</v>
      </c>
      <c r="O917" t="s">
        <v>1302</v>
      </c>
    </row>
    <row r="918" spans="1:15" x14ac:dyDescent="0.35">
      <c r="A918">
        <v>3.2473734479465102</v>
      </c>
      <c r="B918" t="s">
        <v>46</v>
      </c>
      <c r="C918" t="s">
        <v>679</v>
      </c>
      <c r="D918">
        <v>20170305140000</v>
      </c>
      <c r="E918" s="1">
        <f>IF(SUMPRODUCT(--ISNUMBER(SEARCH({"ECON_EARNINGSREPORT","ECON_STOCKMARKET"},C918)))&gt;0,1,0)</f>
        <v>0</v>
      </c>
      <c r="F918" s="1">
        <f>IF(SUMPRODUCT(--ISNUMBER(SEARCH({"ENV_"},C918)))&gt;0,1,0)</f>
        <v>0</v>
      </c>
      <c r="G918" s="1">
        <f>IF(SUMPRODUCT(--ISNUMBER(SEARCH({"DISCRIMINATION","HARASSMENT","HATE_SPEECH","GENDER_VIOLENCE"},C918)))&gt;0,1,0)</f>
        <v>0</v>
      </c>
      <c r="H918" s="1">
        <f>IF(SUMPRODUCT(--ISNUMBER(SEARCH({"LEGALIZE","LEGISLATION","TRIAL"},C918)))&gt;0,1,0)</f>
        <v>0</v>
      </c>
      <c r="I918" s="1">
        <f>IF(SUMPRODUCT(--ISNUMBER(SEARCH({"LEADER"},C918)))&gt;0,1,0)</f>
        <v>1</v>
      </c>
      <c r="J918" t="str">
        <f t="shared" si="56"/>
        <v>2017</v>
      </c>
      <c r="K918" t="str">
        <f t="shared" si="57"/>
        <v>03</v>
      </c>
      <c r="L918" t="str">
        <f t="shared" si="58"/>
        <v>05</v>
      </c>
      <c r="M918" s="2">
        <f t="shared" si="59"/>
        <v>42799.583333333336</v>
      </c>
      <c r="N918" s="1">
        <f>IF(SUMPRODUCT(--ISNUMBER(SEARCH({"nasdaq.com","bloomberg.com","wsj.com","seekingalpha.com","valuewalk.com","reuters.com","forbes.com","marketwatch.com","investopedia.com","businessinsider.com","analystratings.com"},B918)))&gt;0,1,0)</f>
        <v>0</v>
      </c>
      <c r="O918" t="s">
        <v>1302</v>
      </c>
    </row>
    <row r="919" spans="1:15" x14ac:dyDescent="0.35">
      <c r="A919">
        <v>-0.70671378091872805</v>
      </c>
      <c r="B919" t="s">
        <v>125</v>
      </c>
      <c r="C919" t="s">
        <v>680</v>
      </c>
      <c r="D919">
        <v>20170420011500</v>
      </c>
      <c r="E919" s="1">
        <f>IF(SUMPRODUCT(--ISNUMBER(SEARCH({"ECON_EARNINGSREPORT","ECON_STOCKMARKET"},C919)))&gt;0,1,0)</f>
        <v>1</v>
      </c>
      <c r="F919" s="1">
        <f>IF(SUMPRODUCT(--ISNUMBER(SEARCH({"ENV_"},C919)))&gt;0,1,0)</f>
        <v>0</v>
      </c>
      <c r="G919" s="1">
        <f>IF(SUMPRODUCT(--ISNUMBER(SEARCH({"DISCRIMINATION","HARASSMENT","HATE_SPEECH","GENDER_VIOLENCE"},C919)))&gt;0,1,0)</f>
        <v>0</v>
      </c>
      <c r="H919" s="1">
        <f>IF(SUMPRODUCT(--ISNUMBER(SEARCH({"LEGALIZE","LEGISLATION","TRIAL"},C919)))&gt;0,1,0)</f>
        <v>0</v>
      </c>
      <c r="I919" s="1">
        <f>IF(SUMPRODUCT(--ISNUMBER(SEARCH({"LEADER"},C919)))&gt;0,1,0)</f>
        <v>0</v>
      </c>
      <c r="J919" t="str">
        <f t="shared" si="56"/>
        <v>2017</v>
      </c>
      <c r="K919" t="str">
        <f t="shared" si="57"/>
        <v>04</v>
      </c>
      <c r="L919" t="str">
        <f t="shared" si="58"/>
        <v>20</v>
      </c>
      <c r="M919" s="2">
        <f t="shared" si="59"/>
        <v>42845.052083333336</v>
      </c>
      <c r="N919" s="1">
        <f>IF(SUMPRODUCT(--ISNUMBER(SEARCH({"nasdaq.com","bloomberg.com","wsj.com","seekingalpha.com","valuewalk.com","reuters.com","forbes.com","marketwatch.com","investopedia.com","businessinsider.com","analystratings.com"},B919)))&gt;0,1,0)</f>
        <v>0</v>
      </c>
      <c r="O919" t="s">
        <v>1302</v>
      </c>
    </row>
    <row r="920" spans="1:15" x14ac:dyDescent="0.35">
      <c r="A920">
        <v>-0.82352941176470595</v>
      </c>
      <c r="B920" t="s">
        <v>14</v>
      </c>
      <c r="C920" t="s">
        <v>681</v>
      </c>
      <c r="D920">
        <v>20170420011500</v>
      </c>
      <c r="E920" s="1">
        <f>IF(SUMPRODUCT(--ISNUMBER(SEARCH({"ECON_EARNINGSREPORT","ECON_STOCKMARKET"},C920)))&gt;0,1,0)</f>
        <v>1</v>
      </c>
      <c r="F920" s="1">
        <f>IF(SUMPRODUCT(--ISNUMBER(SEARCH({"ENV_"},C920)))&gt;0,1,0)</f>
        <v>0</v>
      </c>
      <c r="G920" s="1">
        <f>IF(SUMPRODUCT(--ISNUMBER(SEARCH({"DISCRIMINATION","HARASSMENT","HATE_SPEECH","GENDER_VIOLENCE"},C920)))&gt;0,1,0)</f>
        <v>0</v>
      </c>
      <c r="H920" s="1">
        <f>IF(SUMPRODUCT(--ISNUMBER(SEARCH({"LEGALIZE","LEGISLATION","TRIAL"},C920)))&gt;0,1,0)</f>
        <v>0</v>
      </c>
      <c r="I920" s="1">
        <f>IF(SUMPRODUCT(--ISNUMBER(SEARCH({"LEADER"},C920)))&gt;0,1,0)</f>
        <v>0</v>
      </c>
      <c r="J920" t="str">
        <f t="shared" si="56"/>
        <v>2017</v>
      </c>
      <c r="K920" t="str">
        <f t="shared" si="57"/>
        <v>04</v>
      </c>
      <c r="L920" t="str">
        <f t="shared" si="58"/>
        <v>20</v>
      </c>
      <c r="M920" s="2">
        <f t="shared" si="59"/>
        <v>42845.052083333336</v>
      </c>
      <c r="N920" s="1">
        <f>IF(SUMPRODUCT(--ISNUMBER(SEARCH({"nasdaq.com","bloomberg.com","wsj.com","seekingalpha.com","valuewalk.com","reuters.com","forbes.com","marketwatch.com","investopedia.com","businessinsider.com","analystratings.com"},B920)))&gt;0,1,0)</f>
        <v>0</v>
      </c>
      <c r="O920" t="s">
        <v>1302</v>
      </c>
    </row>
    <row r="921" spans="1:15" x14ac:dyDescent="0.35">
      <c r="A921">
        <v>2.8753993610223598</v>
      </c>
      <c r="B921" t="s">
        <v>253</v>
      </c>
      <c r="C921" t="s">
        <v>337</v>
      </c>
      <c r="D921">
        <v>20170306063000</v>
      </c>
      <c r="E921" s="1">
        <f>IF(SUMPRODUCT(--ISNUMBER(SEARCH({"ECON_EARNINGSREPORT","ECON_STOCKMARKET"},C921)))&gt;0,1,0)</f>
        <v>0</v>
      </c>
      <c r="F921" s="1">
        <f>IF(SUMPRODUCT(--ISNUMBER(SEARCH({"ENV_"},C921)))&gt;0,1,0)</f>
        <v>0</v>
      </c>
      <c r="G921" s="1">
        <f>IF(SUMPRODUCT(--ISNUMBER(SEARCH({"DISCRIMINATION","HARASSMENT","HATE_SPEECH","GENDER_VIOLENCE"},C921)))&gt;0,1,0)</f>
        <v>0</v>
      </c>
      <c r="H921" s="1">
        <f>IF(SUMPRODUCT(--ISNUMBER(SEARCH({"LEGALIZE","LEGISLATION","TRIAL"},C921)))&gt;0,1,0)</f>
        <v>0</v>
      </c>
      <c r="I921" s="1">
        <f>IF(SUMPRODUCT(--ISNUMBER(SEARCH({"LEADER"},C921)))&gt;0,1,0)</f>
        <v>1</v>
      </c>
      <c r="J921" t="str">
        <f t="shared" si="56"/>
        <v>2017</v>
      </c>
      <c r="K921" t="str">
        <f t="shared" si="57"/>
        <v>03</v>
      </c>
      <c r="L921" t="str">
        <f t="shared" si="58"/>
        <v>06</v>
      </c>
      <c r="M921" s="2">
        <f t="shared" si="59"/>
        <v>42800.270833333336</v>
      </c>
      <c r="N921" s="1">
        <f>IF(SUMPRODUCT(--ISNUMBER(SEARCH({"nasdaq.com","bloomberg.com","wsj.com","seekingalpha.com","valuewalk.com","reuters.com","forbes.com","marketwatch.com","investopedia.com","businessinsider.com","analystratings.com"},B921)))&gt;0,1,0)</f>
        <v>0</v>
      </c>
      <c r="O921" t="s">
        <v>1302</v>
      </c>
    </row>
    <row r="922" spans="1:15" x14ac:dyDescent="0.35">
      <c r="A922">
        <v>0.35714285714285698</v>
      </c>
      <c r="B922" t="s">
        <v>245</v>
      </c>
      <c r="D922">
        <v>20170302180000</v>
      </c>
      <c r="E922" s="1">
        <f>IF(SUMPRODUCT(--ISNUMBER(SEARCH({"ECON_EARNINGSREPORT","ECON_STOCKMARKET"},C922)))&gt;0,1,0)</f>
        <v>0</v>
      </c>
      <c r="F922" s="1">
        <f>IF(SUMPRODUCT(--ISNUMBER(SEARCH({"ENV_"},C922)))&gt;0,1,0)</f>
        <v>0</v>
      </c>
      <c r="G922" s="1">
        <f>IF(SUMPRODUCT(--ISNUMBER(SEARCH({"DISCRIMINATION","HARASSMENT","HATE_SPEECH","GENDER_VIOLENCE"},C922)))&gt;0,1,0)</f>
        <v>0</v>
      </c>
      <c r="H922" s="1">
        <f>IF(SUMPRODUCT(--ISNUMBER(SEARCH({"LEGALIZE","LEGISLATION","TRIAL"},C922)))&gt;0,1,0)</f>
        <v>0</v>
      </c>
      <c r="I922" s="1">
        <f>IF(SUMPRODUCT(--ISNUMBER(SEARCH({"LEADER"},C922)))&gt;0,1,0)</f>
        <v>0</v>
      </c>
      <c r="J922" t="str">
        <f t="shared" si="56"/>
        <v>2017</v>
      </c>
      <c r="K922" t="str">
        <f t="shared" si="57"/>
        <v>03</v>
      </c>
      <c r="L922" t="str">
        <f t="shared" si="58"/>
        <v>02</v>
      </c>
      <c r="M922" s="2">
        <f t="shared" si="59"/>
        <v>42796.75</v>
      </c>
      <c r="N922" s="1">
        <f>IF(SUMPRODUCT(--ISNUMBER(SEARCH({"nasdaq.com","bloomberg.com","wsj.com","seekingalpha.com","valuewalk.com","reuters.com","forbes.com","marketwatch.com","investopedia.com","businessinsider.com","analystratings.com"},B922)))&gt;0,1,0)</f>
        <v>0</v>
      </c>
      <c r="O922" t="s">
        <v>1302</v>
      </c>
    </row>
    <row r="923" spans="1:15" x14ac:dyDescent="0.35">
      <c r="A923">
        <v>-1.3958125623130599</v>
      </c>
      <c r="B923" t="s">
        <v>12</v>
      </c>
      <c r="D923">
        <v>20170303194500</v>
      </c>
      <c r="E923" s="1">
        <f>IF(SUMPRODUCT(--ISNUMBER(SEARCH({"ECON_EARNINGSREPORT","ECON_STOCKMARKET"},C923)))&gt;0,1,0)</f>
        <v>0</v>
      </c>
      <c r="F923" s="1">
        <f>IF(SUMPRODUCT(--ISNUMBER(SEARCH({"ENV_"},C923)))&gt;0,1,0)</f>
        <v>0</v>
      </c>
      <c r="G923" s="1">
        <f>IF(SUMPRODUCT(--ISNUMBER(SEARCH({"DISCRIMINATION","HARASSMENT","HATE_SPEECH","GENDER_VIOLENCE"},C923)))&gt;0,1,0)</f>
        <v>0</v>
      </c>
      <c r="H923" s="1">
        <f>IF(SUMPRODUCT(--ISNUMBER(SEARCH({"LEGALIZE","LEGISLATION","TRIAL"},C923)))&gt;0,1,0)</f>
        <v>0</v>
      </c>
      <c r="I923" s="1">
        <f>IF(SUMPRODUCT(--ISNUMBER(SEARCH({"LEADER"},C923)))&gt;0,1,0)</f>
        <v>0</v>
      </c>
      <c r="J923" t="str">
        <f t="shared" si="56"/>
        <v>2017</v>
      </c>
      <c r="K923" t="str">
        <f t="shared" si="57"/>
        <v>03</v>
      </c>
      <c r="L923" t="str">
        <f t="shared" si="58"/>
        <v>03</v>
      </c>
      <c r="M923" s="2">
        <f t="shared" si="59"/>
        <v>42797.822916666664</v>
      </c>
      <c r="N923" s="1">
        <f>IF(SUMPRODUCT(--ISNUMBER(SEARCH({"nasdaq.com","bloomberg.com","wsj.com","seekingalpha.com","valuewalk.com","reuters.com","forbes.com","marketwatch.com","investopedia.com","businessinsider.com","analystratings.com"},B923)))&gt;0,1,0)</f>
        <v>1</v>
      </c>
      <c r="O923" t="s">
        <v>1302</v>
      </c>
    </row>
    <row r="924" spans="1:15" x14ac:dyDescent="0.35">
      <c r="A924">
        <v>2.3529411764705901</v>
      </c>
      <c r="B924" t="s">
        <v>12</v>
      </c>
      <c r="C924" t="s">
        <v>5</v>
      </c>
      <c r="D924">
        <v>20170418210000</v>
      </c>
      <c r="E924" s="1">
        <f>IF(SUMPRODUCT(--ISNUMBER(SEARCH({"ECON_EARNINGSREPORT","ECON_STOCKMARKET"},C924)))&gt;0,1,0)</f>
        <v>1</v>
      </c>
      <c r="F924" s="1">
        <f>IF(SUMPRODUCT(--ISNUMBER(SEARCH({"ENV_"},C924)))&gt;0,1,0)</f>
        <v>0</v>
      </c>
      <c r="G924" s="1">
        <f>IF(SUMPRODUCT(--ISNUMBER(SEARCH({"DISCRIMINATION","HARASSMENT","HATE_SPEECH","GENDER_VIOLENCE"},C924)))&gt;0,1,0)</f>
        <v>0</v>
      </c>
      <c r="H924" s="1">
        <f>IF(SUMPRODUCT(--ISNUMBER(SEARCH({"LEGALIZE","LEGISLATION","TRIAL"},C924)))&gt;0,1,0)</f>
        <v>0</v>
      </c>
      <c r="I924" s="1">
        <f>IF(SUMPRODUCT(--ISNUMBER(SEARCH({"LEADER"},C924)))&gt;0,1,0)</f>
        <v>0</v>
      </c>
      <c r="J924" t="str">
        <f t="shared" si="56"/>
        <v>2017</v>
      </c>
      <c r="K924" t="str">
        <f t="shared" si="57"/>
        <v>04</v>
      </c>
      <c r="L924" t="str">
        <f t="shared" si="58"/>
        <v>18</v>
      </c>
      <c r="M924" s="2">
        <f t="shared" si="59"/>
        <v>42843.875</v>
      </c>
      <c r="N924" s="1">
        <f>IF(SUMPRODUCT(--ISNUMBER(SEARCH({"nasdaq.com","bloomberg.com","wsj.com","seekingalpha.com","valuewalk.com","reuters.com","forbes.com","marketwatch.com","investopedia.com","businessinsider.com","analystratings.com"},B924)))&gt;0,1,0)</f>
        <v>1</v>
      </c>
      <c r="O924" t="s">
        <v>1302</v>
      </c>
    </row>
    <row r="925" spans="1:15" x14ac:dyDescent="0.35">
      <c r="A925">
        <v>0.337837837837838</v>
      </c>
      <c r="B925" t="s">
        <v>31</v>
      </c>
      <c r="D925">
        <v>20170303014500</v>
      </c>
      <c r="E925" s="1">
        <f>IF(SUMPRODUCT(--ISNUMBER(SEARCH({"ECON_EARNINGSREPORT","ECON_STOCKMARKET"},C925)))&gt;0,1,0)</f>
        <v>0</v>
      </c>
      <c r="F925" s="1">
        <f>IF(SUMPRODUCT(--ISNUMBER(SEARCH({"ENV_"},C925)))&gt;0,1,0)</f>
        <v>0</v>
      </c>
      <c r="G925" s="1">
        <f>IF(SUMPRODUCT(--ISNUMBER(SEARCH({"DISCRIMINATION","HARASSMENT","HATE_SPEECH","GENDER_VIOLENCE"},C925)))&gt;0,1,0)</f>
        <v>0</v>
      </c>
      <c r="H925" s="1">
        <f>IF(SUMPRODUCT(--ISNUMBER(SEARCH({"LEGALIZE","LEGISLATION","TRIAL"},C925)))&gt;0,1,0)</f>
        <v>0</v>
      </c>
      <c r="I925" s="1">
        <f>IF(SUMPRODUCT(--ISNUMBER(SEARCH({"LEADER"},C925)))&gt;0,1,0)</f>
        <v>0</v>
      </c>
      <c r="J925" t="str">
        <f t="shared" si="56"/>
        <v>2017</v>
      </c>
      <c r="K925" t="str">
        <f t="shared" si="57"/>
        <v>03</v>
      </c>
      <c r="L925" t="str">
        <f t="shared" si="58"/>
        <v>03</v>
      </c>
      <c r="M925" s="2">
        <f t="shared" si="59"/>
        <v>42797.072916666664</v>
      </c>
      <c r="N925" s="1">
        <f>IF(SUMPRODUCT(--ISNUMBER(SEARCH({"nasdaq.com","bloomberg.com","wsj.com","seekingalpha.com","valuewalk.com","reuters.com","forbes.com","marketwatch.com","investopedia.com","businessinsider.com","analystratings.com"},B925)))&gt;0,1,0)</f>
        <v>0</v>
      </c>
      <c r="O925" t="s">
        <v>1302</v>
      </c>
    </row>
    <row r="926" spans="1:15" x14ac:dyDescent="0.35">
      <c r="A926">
        <v>0.81967213114754101</v>
      </c>
      <c r="B926" t="s">
        <v>56</v>
      </c>
      <c r="D926">
        <v>20170302190000</v>
      </c>
      <c r="E926" s="1">
        <f>IF(SUMPRODUCT(--ISNUMBER(SEARCH({"ECON_EARNINGSREPORT","ECON_STOCKMARKET"},C926)))&gt;0,1,0)</f>
        <v>0</v>
      </c>
      <c r="F926" s="1">
        <f>IF(SUMPRODUCT(--ISNUMBER(SEARCH({"ENV_"},C926)))&gt;0,1,0)</f>
        <v>0</v>
      </c>
      <c r="G926" s="1">
        <f>IF(SUMPRODUCT(--ISNUMBER(SEARCH({"DISCRIMINATION","HARASSMENT","HATE_SPEECH","GENDER_VIOLENCE"},C926)))&gt;0,1,0)</f>
        <v>0</v>
      </c>
      <c r="H926" s="1">
        <f>IF(SUMPRODUCT(--ISNUMBER(SEARCH({"LEGALIZE","LEGISLATION","TRIAL"},C926)))&gt;0,1,0)</f>
        <v>0</v>
      </c>
      <c r="I926" s="1">
        <f>IF(SUMPRODUCT(--ISNUMBER(SEARCH({"LEADER"},C926)))&gt;0,1,0)</f>
        <v>0</v>
      </c>
      <c r="J926" t="str">
        <f t="shared" si="56"/>
        <v>2017</v>
      </c>
      <c r="K926" t="str">
        <f t="shared" si="57"/>
        <v>03</v>
      </c>
      <c r="L926" t="str">
        <f t="shared" si="58"/>
        <v>02</v>
      </c>
      <c r="M926" s="2">
        <f t="shared" si="59"/>
        <v>42796.791666666664</v>
      </c>
      <c r="N926" s="1">
        <f>IF(SUMPRODUCT(--ISNUMBER(SEARCH({"nasdaq.com","bloomberg.com","wsj.com","seekingalpha.com","valuewalk.com","reuters.com","forbes.com","marketwatch.com","investopedia.com","businessinsider.com","analystratings.com"},B926)))&gt;0,1,0)</f>
        <v>0</v>
      </c>
      <c r="O926" t="s">
        <v>1302</v>
      </c>
    </row>
    <row r="927" spans="1:15" x14ac:dyDescent="0.35">
      <c r="A927">
        <v>3.4954407294832799</v>
      </c>
      <c r="B927" t="s">
        <v>66</v>
      </c>
      <c r="C927" t="s">
        <v>682</v>
      </c>
      <c r="D927">
        <v>20170306151500</v>
      </c>
      <c r="E927" s="1">
        <f>IF(SUMPRODUCT(--ISNUMBER(SEARCH({"ECON_EARNINGSREPORT","ECON_STOCKMARKET"},C927)))&gt;0,1,0)</f>
        <v>1</v>
      </c>
      <c r="F927" s="1">
        <f>IF(SUMPRODUCT(--ISNUMBER(SEARCH({"ENV_"},C927)))&gt;0,1,0)</f>
        <v>0</v>
      </c>
      <c r="G927" s="1">
        <f>IF(SUMPRODUCT(--ISNUMBER(SEARCH({"DISCRIMINATION","HARASSMENT","HATE_SPEECH","GENDER_VIOLENCE"},C927)))&gt;0,1,0)</f>
        <v>0</v>
      </c>
      <c r="H927" s="1">
        <f>IF(SUMPRODUCT(--ISNUMBER(SEARCH({"LEGALIZE","LEGISLATION","TRIAL"},C927)))&gt;0,1,0)</f>
        <v>1</v>
      </c>
      <c r="I927" s="1">
        <f>IF(SUMPRODUCT(--ISNUMBER(SEARCH({"LEADER"},C927)))&gt;0,1,0)</f>
        <v>1</v>
      </c>
      <c r="J927" t="str">
        <f t="shared" si="56"/>
        <v>2017</v>
      </c>
      <c r="K927" t="str">
        <f t="shared" si="57"/>
        <v>03</v>
      </c>
      <c r="L927" t="str">
        <f t="shared" si="58"/>
        <v>06</v>
      </c>
      <c r="M927" s="2">
        <f t="shared" si="59"/>
        <v>42800.635416666664</v>
      </c>
      <c r="N927" s="1">
        <f>IF(SUMPRODUCT(--ISNUMBER(SEARCH({"nasdaq.com","bloomberg.com","wsj.com","seekingalpha.com","valuewalk.com","reuters.com","forbes.com","marketwatch.com","investopedia.com","businessinsider.com","analystratings.com"},B927)))&gt;0,1,0)</f>
        <v>0</v>
      </c>
      <c r="O927" t="s">
        <v>1302</v>
      </c>
    </row>
    <row r="928" spans="1:15" x14ac:dyDescent="0.35">
      <c r="A928">
        <v>2.3376623376623402</v>
      </c>
      <c r="B928" t="s">
        <v>66</v>
      </c>
      <c r="C928" t="s">
        <v>683</v>
      </c>
      <c r="D928">
        <v>20170302174500</v>
      </c>
      <c r="E928" s="1">
        <f>IF(SUMPRODUCT(--ISNUMBER(SEARCH({"ECON_EARNINGSREPORT","ECON_STOCKMARKET"},C928)))&gt;0,1,0)</f>
        <v>1</v>
      </c>
      <c r="F928" s="1">
        <f>IF(SUMPRODUCT(--ISNUMBER(SEARCH({"ENV_"},C928)))&gt;0,1,0)</f>
        <v>0</v>
      </c>
      <c r="G928" s="1">
        <f>IF(SUMPRODUCT(--ISNUMBER(SEARCH({"DISCRIMINATION","HARASSMENT","HATE_SPEECH","GENDER_VIOLENCE"},C928)))&gt;0,1,0)</f>
        <v>0</v>
      </c>
      <c r="H928" s="1">
        <f>IF(SUMPRODUCT(--ISNUMBER(SEARCH({"LEGALIZE","LEGISLATION","TRIAL"},C928)))&gt;0,1,0)</f>
        <v>0</v>
      </c>
      <c r="I928" s="1">
        <f>IF(SUMPRODUCT(--ISNUMBER(SEARCH({"LEADER"},C928)))&gt;0,1,0)</f>
        <v>0</v>
      </c>
      <c r="J928" t="str">
        <f t="shared" si="56"/>
        <v>2017</v>
      </c>
      <c r="K928" t="str">
        <f t="shared" si="57"/>
        <v>03</v>
      </c>
      <c r="L928" t="str">
        <f t="shared" si="58"/>
        <v>02</v>
      </c>
      <c r="M928" s="2">
        <f t="shared" si="59"/>
        <v>42796.739583333336</v>
      </c>
      <c r="N928" s="1">
        <f>IF(SUMPRODUCT(--ISNUMBER(SEARCH({"nasdaq.com","bloomberg.com","wsj.com","seekingalpha.com","valuewalk.com","reuters.com","forbes.com","marketwatch.com","investopedia.com","businessinsider.com","analystratings.com"},B928)))&gt;0,1,0)</f>
        <v>0</v>
      </c>
      <c r="O928" t="s">
        <v>1302</v>
      </c>
    </row>
    <row r="929" spans="1:15" x14ac:dyDescent="0.35">
      <c r="A929">
        <v>-0.57937427578215495</v>
      </c>
      <c r="B929" t="s">
        <v>13</v>
      </c>
      <c r="C929" t="s">
        <v>680</v>
      </c>
      <c r="D929">
        <v>20170420010000</v>
      </c>
      <c r="E929" s="1">
        <f>IF(SUMPRODUCT(--ISNUMBER(SEARCH({"ECON_EARNINGSREPORT","ECON_STOCKMARKET"},C929)))&gt;0,1,0)</f>
        <v>1</v>
      </c>
      <c r="F929" s="1">
        <f>IF(SUMPRODUCT(--ISNUMBER(SEARCH({"ENV_"},C929)))&gt;0,1,0)</f>
        <v>0</v>
      </c>
      <c r="G929" s="1">
        <f>IF(SUMPRODUCT(--ISNUMBER(SEARCH({"DISCRIMINATION","HARASSMENT","HATE_SPEECH","GENDER_VIOLENCE"},C929)))&gt;0,1,0)</f>
        <v>0</v>
      </c>
      <c r="H929" s="1">
        <f>IF(SUMPRODUCT(--ISNUMBER(SEARCH({"LEGALIZE","LEGISLATION","TRIAL"},C929)))&gt;0,1,0)</f>
        <v>0</v>
      </c>
      <c r="I929" s="1">
        <f>IF(SUMPRODUCT(--ISNUMBER(SEARCH({"LEADER"},C929)))&gt;0,1,0)</f>
        <v>0</v>
      </c>
      <c r="J929" t="str">
        <f t="shared" si="56"/>
        <v>2017</v>
      </c>
      <c r="K929" t="str">
        <f t="shared" si="57"/>
        <v>04</v>
      </c>
      <c r="L929" t="str">
        <f t="shared" si="58"/>
        <v>20</v>
      </c>
      <c r="M929" s="2">
        <f t="shared" si="59"/>
        <v>42845.041666666664</v>
      </c>
      <c r="N929" s="1">
        <f>IF(SUMPRODUCT(--ISNUMBER(SEARCH({"nasdaq.com","bloomberg.com","wsj.com","seekingalpha.com","valuewalk.com","reuters.com","forbes.com","marketwatch.com","investopedia.com","businessinsider.com","analystratings.com"},B929)))&gt;0,1,0)</f>
        <v>0</v>
      </c>
      <c r="O929" t="s">
        <v>1302</v>
      </c>
    </row>
    <row r="930" spans="1:15" x14ac:dyDescent="0.35">
      <c r="A930">
        <v>-0.70671378091872805</v>
      </c>
      <c r="B930" t="s">
        <v>4</v>
      </c>
      <c r="C930" t="s">
        <v>680</v>
      </c>
      <c r="D930">
        <v>20170420010000</v>
      </c>
      <c r="E930" s="1">
        <f>IF(SUMPRODUCT(--ISNUMBER(SEARCH({"ECON_EARNINGSREPORT","ECON_STOCKMARKET"},C930)))&gt;0,1,0)</f>
        <v>1</v>
      </c>
      <c r="F930" s="1">
        <f>IF(SUMPRODUCT(--ISNUMBER(SEARCH({"ENV_"},C930)))&gt;0,1,0)</f>
        <v>0</v>
      </c>
      <c r="G930" s="1">
        <f>IF(SUMPRODUCT(--ISNUMBER(SEARCH({"DISCRIMINATION","HARASSMENT","HATE_SPEECH","GENDER_VIOLENCE"},C930)))&gt;0,1,0)</f>
        <v>0</v>
      </c>
      <c r="H930" s="1">
        <f>IF(SUMPRODUCT(--ISNUMBER(SEARCH({"LEGALIZE","LEGISLATION","TRIAL"},C930)))&gt;0,1,0)</f>
        <v>0</v>
      </c>
      <c r="I930" s="1">
        <f>IF(SUMPRODUCT(--ISNUMBER(SEARCH({"LEADER"},C930)))&gt;0,1,0)</f>
        <v>0</v>
      </c>
      <c r="J930" t="str">
        <f t="shared" si="56"/>
        <v>2017</v>
      </c>
      <c r="K930" t="str">
        <f t="shared" si="57"/>
        <v>04</v>
      </c>
      <c r="L930" t="str">
        <f t="shared" si="58"/>
        <v>20</v>
      </c>
      <c r="M930" s="2">
        <f t="shared" si="59"/>
        <v>42845.041666666664</v>
      </c>
      <c r="N930" s="1">
        <f>IF(SUMPRODUCT(--ISNUMBER(SEARCH({"nasdaq.com","bloomberg.com","wsj.com","seekingalpha.com","valuewalk.com","reuters.com","forbes.com","marketwatch.com","investopedia.com","businessinsider.com","analystratings.com"},B930)))&gt;0,1,0)</f>
        <v>0</v>
      </c>
      <c r="O930" t="s">
        <v>1302</v>
      </c>
    </row>
    <row r="931" spans="1:15" x14ac:dyDescent="0.35">
      <c r="A931">
        <v>-1.00200400801603</v>
      </c>
      <c r="B931" t="s">
        <v>12</v>
      </c>
      <c r="C931" t="s">
        <v>684</v>
      </c>
      <c r="D931">
        <v>20170420010000</v>
      </c>
      <c r="E931" s="1">
        <f>IF(SUMPRODUCT(--ISNUMBER(SEARCH({"ECON_EARNINGSREPORT","ECON_STOCKMARKET"},C931)))&gt;0,1,0)</f>
        <v>1</v>
      </c>
      <c r="F931" s="1">
        <f>IF(SUMPRODUCT(--ISNUMBER(SEARCH({"ENV_"},C931)))&gt;0,1,0)</f>
        <v>0</v>
      </c>
      <c r="G931" s="1">
        <f>IF(SUMPRODUCT(--ISNUMBER(SEARCH({"DISCRIMINATION","HARASSMENT","HATE_SPEECH","GENDER_VIOLENCE"},C931)))&gt;0,1,0)</f>
        <v>0</v>
      </c>
      <c r="H931" s="1">
        <f>IF(SUMPRODUCT(--ISNUMBER(SEARCH({"LEGALIZE","LEGISLATION","TRIAL"},C931)))&gt;0,1,0)</f>
        <v>0</v>
      </c>
      <c r="I931" s="1">
        <f>IF(SUMPRODUCT(--ISNUMBER(SEARCH({"LEADER"},C931)))&gt;0,1,0)</f>
        <v>0</v>
      </c>
      <c r="J931" t="str">
        <f t="shared" si="56"/>
        <v>2017</v>
      </c>
      <c r="K931" t="str">
        <f t="shared" si="57"/>
        <v>04</v>
      </c>
      <c r="L931" t="str">
        <f t="shared" si="58"/>
        <v>20</v>
      </c>
      <c r="M931" s="2">
        <f t="shared" si="59"/>
        <v>42845.041666666664</v>
      </c>
      <c r="N931" s="1">
        <f>IF(SUMPRODUCT(--ISNUMBER(SEARCH({"nasdaq.com","bloomberg.com","wsj.com","seekingalpha.com","valuewalk.com","reuters.com","forbes.com","marketwatch.com","investopedia.com","businessinsider.com","analystratings.com"},B931)))&gt;0,1,0)</f>
        <v>1</v>
      </c>
      <c r="O931" t="s">
        <v>1302</v>
      </c>
    </row>
    <row r="932" spans="1:15" x14ac:dyDescent="0.35">
      <c r="A932">
        <v>2.8795811518324599</v>
      </c>
      <c r="B932" t="s">
        <v>685</v>
      </c>
      <c r="D932">
        <v>20170320221500</v>
      </c>
      <c r="E932" s="1">
        <f>IF(SUMPRODUCT(--ISNUMBER(SEARCH({"ECON_EARNINGSREPORT","ECON_STOCKMARKET"},C932)))&gt;0,1,0)</f>
        <v>0</v>
      </c>
      <c r="F932" s="1">
        <f>IF(SUMPRODUCT(--ISNUMBER(SEARCH({"ENV_"},C932)))&gt;0,1,0)</f>
        <v>0</v>
      </c>
      <c r="G932" s="1">
        <f>IF(SUMPRODUCT(--ISNUMBER(SEARCH({"DISCRIMINATION","HARASSMENT","HATE_SPEECH","GENDER_VIOLENCE"},C932)))&gt;0,1,0)</f>
        <v>0</v>
      </c>
      <c r="H932" s="1">
        <f>IF(SUMPRODUCT(--ISNUMBER(SEARCH({"LEGALIZE","LEGISLATION","TRIAL"},C932)))&gt;0,1,0)</f>
        <v>0</v>
      </c>
      <c r="I932" s="1">
        <f>IF(SUMPRODUCT(--ISNUMBER(SEARCH({"LEADER"},C932)))&gt;0,1,0)</f>
        <v>0</v>
      </c>
      <c r="J932" t="str">
        <f t="shared" si="56"/>
        <v>2017</v>
      </c>
      <c r="K932" t="str">
        <f t="shared" si="57"/>
        <v>03</v>
      </c>
      <c r="L932" t="str">
        <f t="shared" si="58"/>
        <v>20</v>
      </c>
      <c r="M932" s="2">
        <f t="shared" si="59"/>
        <v>42814.927083333336</v>
      </c>
      <c r="N932" s="1">
        <f>IF(SUMPRODUCT(--ISNUMBER(SEARCH({"nasdaq.com","bloomberg.com","wsj.com","seekingalpha.com","valuewalk.com","reuters.com","forbes.com","marketwatch.com","investopedia.com","businessinsider.com","analystratings.com"},B932)))&gt;0,1,0)</f>
        <v>0</v>
      </c>
      <c r="O932" t="s">
        <v>1302</v>
      </c>
    </row>
    <row r="933" spans="1:15" x14ac:dyDescent="0.35">
      <c r="A933">
        <v>9.6153846153846203</v>
      </c>
      <c r="B933" t="s">
        <v>203</v>
      </c>
      <c r="C933" t="s">
        <v>686</v>
      </c>
      <c r="D933">
        <v>20170322071500</v>
      </c>
      <c r="E933" s="1">
        <f>IF(SUMPRODUCT(--ISNUMBER(SEARCH({"ECON_EARNINGSREPORT","ECON_STOCKMARKET"},C933)))&gt;0,1,0)</f>
        <v>0</v>
      </c>
      <c r="F933" s="1">
        <f>IF(SUMPRODUCT(--ISNUMBER(SEARCH({"ENV_"},C933)))&gt;0,1,0)</f>
        <v>0</v>
      </c>
      <c r="G933" s="1">
        <f>IF(SUMPRODUCT(--ISNUMBER(SEARCH({"DISCRIMINATION","HARASSMENT","HATE_SPEECH","GENDER_VIOLENCE"},C933)))&gt;0,1,0)</f>
        <v>0</v>
      </c>
      <c r="H933" s="1">
        <f>IF(SUMPRODUCT(--ISNUMBER(SEARCH({"LEGALIZE","LEGISLATION","TRIAL"},C933)))&gt;0,1,0)</f>
        <v>0</v>
      </c>
      <c r="I933" s="1">
        <f>IF(SUMPRODUCT(--ISNUMBER(SEARCH({"LEADER"},C933)))&gt;0,1,0)</f>
        <v>0</v>
      </c>
      <c r="J933" t="str">
        <f t="shared" si="56"/>
        <v>2017</v>
      </c>
      <c r="K933" t="str">
        <f t="shared" si="57"/>
        <v>03</v>
      </c>
      <c r="L933" t="str">
        <f t="shared" si="58"/>
        <v>22</v>
      </c>
      <c r="M933" s="2">
        <f t="shared" si="59"/>
        <v>42816.302083333336</v>
      </c>
      <c r="N933" s="1">
        <f>IF(SUMPRODUCT(--ISNUMBER(SEARCH({"nasdaq.com","bloomberg.com","wsj.com","seekingalpha.com","valuewalk.com","reuters.com","forbes.com","marketwatch.com","investopedia.com","businessinsider.com","analystratings.com"},B933)))&gt;0,1,0)</f>
        <v>1</v>
      </c>
      <c r="O933" t="s">
        <v>1302</v>
      </c>
    </row>
    <row r="934" spans="1:15" x14ac:dyDescent="0.35">
      <c r="A934">
        <v>0.40322580645161299</v>
      </c>
      <c r="B934" t="s">
        <v>459</v>
      </c>
      <c r="D934">
        <v>20170308101500</v>
      </c>
      <c r="E934" s="1">
        <f>IF(SUMPRODUCT(--ISNUMBER(SEARCH({"ECON_EARNINGSREPORT","ECON_STOCKMARKET"},C934)))&gt;0,1,0)</f>
        <v>0</v>
      </c>
      <c r="F934" s="1">
        <f>IF(SUMPRODUCT(--ISNUMBER(SEARCH({"ENV_"},C934)))&gt;0,1,0)</f>
        <v>0</v>
      </c>
      <c r="G934" s="1">
        <f>IF(SUMPRODUCT(--ISNUMBER(SEARCH({"DISCRIMINATION","HARASSMENT","HATE_SPEECH","GENDER_VIOLENCE"},C934)))&gt;0,1,0)</f>
        <v>0</v>
      </c>
      <c r="H934" s="1">
        <f>IF(SUMPRODUCT(--ISNUMBER(SEARCH({"LEGALIZE","LEGISLATION","TRIAL"},C934)))&gt;0,1,0)</f>
        <v>0</v>
      </c>
      <c r="I934" s="1">
        <f>IF(SUMPRODUCT(--ISNUMBER(SEARCH({"LEADER"},C934)))&gt;0,1,0)</f>
        <v>0</v>
      </c>
      <c r="J934" t="str">
        <f t="shared" si="56"/>
        <v>2017</v>
      </c>
      <c r="K934" t="str">
        <f t="shared" si="57"/>
        <v>03</v>
      </c>
      <c r="L934" t="str">
        <f t="shared" si="58"/>
        <v>08</v>
      </c>
      <c r="M934" s="2">
        <f t="shared" si="59"/>
        <v>42802.427083333336</v>
      </c>
      <c r="N934" s="1">
        <f>IF(SUMPRODUCT(--ISNUMBER(SEARCH({"nasdaq.com","bloomberg.com","wsj.com","seekingalpha.com","valuewalk.com","reuters.com","forbes.com","marketwatch.com","investopedia.com","businessinsider.com","analystratings.com"},B934)))&gt;0,1,0)</f>
        <v>0</v>
      </c>
      <c r="O934" t="s">
        <v>1302</v>
      </c>
    </row>
    <row r="935" spans="1:15" x14ac:dyDescent="0.35">
      <c r="A935">
        <v>1.7441860465116299</v>
      </c>
      <c r="B935" t="s">
        <v>383</v>
      </c>
      <c r="C935" t="s">
        <v>687</v>
      </c>
      <c r="D935">
        <v>20170310163000</v>
      </c>
      <c r="E935" s="1">
        <f>IF(SUMPRODUCT(--ISNUMBER(SEARCH({"ECON_EARNINGSREPORT","ECON_STOCKMARKET"},C935)))&gt;0,1,0)</f>
        <v>0</v>
      </c>
      <c r="F935" s="1">
        <f>IF(SUMPRODUCT(--ISNUMBER(SEARCH({"ENV_"},C935)))&gt;0,1,0)</f>
        <v>0</v>
      </c>
      <c r="G935" s="1">
        <f>IF(SUMPRODUCT(--ISNUMBER(SEARCH({"DISCRIMINATION","HARASSMENT","HATE_SPEECH","GENDER_VIOLENCE"},C935)))&gt;0,1,0)</f>
        <v>0</v>
      </c>
      <c r="H935" s="1">
        <f>IF(SUMPRODUCT(--ISNUMBER(SEARCH({"LEGALIZE","LEGISLATION","TRIAL"},C935)))&gt;0,1,0)</f>
        <v>0</v>
      </c>
      <c r="I935" s="1">
        <f>IF(SUMPRODUCT(--ISNUMBER(SEARCH({"LEADER"},C935)))&gt;0,1,0)</f>
        <v>0</v>
      </c>
      <c r="J935" t="str">
        <f t="shared" si="56"/>
        <v>2017</v>
      </c>
      <c r="K935" t="str">
        <f t="shared" si="57"/>
        <v>03</v>
      </c>
      <c r="L935" t="str">
        <f t="shared" si="58"/>
        <v>10</v>
      </c>
      <c r="M935" s="2">
        <f t="shared" si="59"/>
        <v>42804.6875</v>
      </c>
      <c r="N935" s="1">
        <f>IF(SUMPRODUCT(--ISNUMBER(SEARCH({"nasdaq.com","bloomberg.com","wsj.com","seekingalpha.com","valuewalk.com","reuters.com","forbes.com","marketwatch.com","investopedia.com","businessinsider.com","analystratings.com"},B935)))&gt;0,1,0)</f>
        <v>0</v>
      </c>
      <c r="O935" t="s">
        <v>1302</v>
      </c>
    </row>
    <row r="936" spans="1:15" x14ac:dyDescent="0.35">
      <c r="A936">
        <v>3.3536585365853702</v>
      </c>
      <c r="B936" t="s">
        <v>70</v>
      </c>
      <c r="C936" t="s">
        <v>688</v>
      </c>
      <c r="D936">
        <v>20150417140000</v>
      </c>
      <c r="E936" s="1">
        <f>IF(SUMPRODUCT(--ISNUMBER(SEARCH({"ECON_EARNINGSREPORT","ECON_STOCKMARKET"},C936)))&gt;0,1,0)</f>
        <v>0</v>
      </c>
      <c r="F936" s="1">
        <f>IF(SUMPRODUCT(--ISNUMBER(SEARCH({"ENV_"},C936)))&gt;0,1,0)</f>
        <v>0</v>
      </c>
      <c r="G936" s="1">
        <f>IF(SUMPRODUCT(--ISNUMBER(SEARCH({"DISCRIMINATION","HARASSMENT","HATE_SPEECH","GENDER_VIOLENCE"},C936)))&gt;0,1,0)</f>
        <v>0</v>
      </c>
      <c r="H936" s="1">
        <f>IF(SUMPRODUCT(--ISNUMBER(SEARCH({"LEGALIZE","LEGISLATION","TRIAL"},C936)))&gt;0,1,0)</f>
        <v>0</v>
      </c>
      <c r="I936" s="1">
        <f>IF(SUMPRODUCT(--ISNUMBER(SEARCH({"LEADER"},C936)))&gt;0,1,0)</f>
        <v>0</v>
      </c>
      <c r="J936" t="str">
        <f t="shared" si="56"/>
        <v>2015</v>
      </c>
      <c r="K936" t="str">
        <f t="shared" si="57"/>
        <v>04</v>
      </c>
      <c r="L936" t="str">
        <f t="shared" si="58"/>
        <v>17</v>
      </c>
      <c r="M936" s="2">
        <f t="shared" si="59"/>
        <v>42111.583333333336</v>
      </c>
      <c r="N936" s="1">
        <f>IF(SUMPRODUCT(--ISNUMBER(SEARCH({"nasdaq.com","bloomberg.com","wsj.com","seekingalpha.com","valuewalk.com","reuters.com","forbes.com","marketwatch.com","investopedia.com","businessinsider.com","analystratings.com"},B936)))&gt;0,1,0)</f>
        <v>0</v>
      </c>
      <c r="O936" t="s">
        <v>1302</v>
      </c>
    </row>
    <row r="937" spans="1:15" x14ac:dyDescent="0.35">
      <c r="A937">
        <v>0.49751243781094501</v>
      </c>
      <c r="B937" t="s">
        <v>56</v>
      </c>
      <c r="C937" t="s">
        <v>676</v>
      </c>
      <c r="D937">
        <v>20170303224500</v>
      </c>
      <c r="E937" s="1">
        <f>IF(SUMPRODUCT(--ISNUMBER(SEARCH({"ECON_EARNINGSREPORT","ECON_STOCKMARKET"},C937)))&gt;0,1,0)</f>
        <v>1</v>
      </c>
      <c r="F937" s="1">
        <f>IF(SUMPRODUCT(--ISNUMBER(SEARCH({"ENV_"},C937)))&gt;0,1,0)</f>
        <v>0</v>
      </c>
      <c r="G937" s="1">
        <f>IF(SUMPRODUCT(--ISNUMBER(SEARCH({"DISCRIMINATION","HARASSMENT","HATE_SPEECH","GENDER_VIOLENCE"},C937)))&gt;0,1,0)</f>
        <v>0</v>
      </c>
      <c r="H937" s="1">
        <f>IF(SUMPRODUCT(--ISNUMBER(SEARCH({"LEGALIZE","LEGISLATION","TRIAL"},C937)))&gt;0,1,0)</f>
        <v>0</v>
      </c>
      <c r="I937" s="1">
        <f>IF(SUMPRODUCT(--ISNUMBER(SEARCH({"LEADER"},C937)))&gt;0,1,0)</f>
        <v>0</v>
      </c>
      <c r="J937" t="str">
        <f t="shared" si="56"/>
        <v>2017</v>
      </c>
      <c r="K937" t="str">
        <f t="shared" si="57"/>
        <v>03</v>
      </c>
      <c r="L937" t="str">
        <f t="shared" si="58"/>
        <v>03</v>
      </c>
      <c r="M937" s="2">
        <f t="shared" si="59"/>
        <v>42797.947916666664</v>
      </c>
      <c r="N937" s="1">
        <f>IF(SUMPRODUCT(--ISNUMBER(SEARCH({"nasdaq.com","bloomberg.com","wsj.com","seekingalpha.com","valuewalk.com","reuters.com","forbes.com","marketwatch.com","investopedia.com","businessinsider.com","analystratings.com"},B937)))&gt;0,1,0)</f>
        <v>0</v>
      </c>
      <c r="O937" t="s">
        <v>1302</v>
      </c>
    </row>
    <row r="938" spans="1:15" x14ac:dyDescent="0.35">
      <c r="A938">
        <v>0.53995680345572294</v>
      </c>
      <c r="B938" t="s">
        <v>125</v>
      </c>
      <c r="D938">
        <v>20160414001500</v>
      </c>
      <c r="E938" s="1">
        <f>IF(SUMPRODUCT(--ISNUMBER(SEARCH({"ECON_EARNINGSREPORT","ECON_STOCKMARKET"},C938)))&gt;0,1,0)</f>
        <v>0</v>
      </c>
      <c r="F938" s="1">
        <f>IF(SUMPRODUCT(--ISNUMBER(SEARCH({"ENV_"},C938)))&gt;0,1,0)</f>
        <v>0</v>
      </c>
      <c r="G938" s="1">
        <f>IF(SUMPRODUCT(--ISNUMBER(SEARCH({"DISCRIMINATION","HARASSMENT","HATE_SPEECH","GENDER_VIOLENCE"},C938)))&gt;0,1,0)</f>
        <v>0</v>
      </c>
      <c r="H938" s="1">
        <f>IF(SUMPRODUCT(--ISNUMBER(SEARCH({"LEGALIZE","LEGISLATION","TRIAL"},C938)))&gt;0,1,0)</f>
        <v>0</v>
      </c>
      <c r="I938" s="1">
        <f>IF(SUMPRODUCT(--ISNUMBER(SEARCH({"LEADER"},C938)))&gt;0,1,0)</f>
        <v>0</v>
      </c>
      <c r="J938" t="str">
        <f t="shared" si="56"/>
        <v>2016</v>
      </c>
      <c r="K938" t="str">
        <f t="shared" si="57"/>
        <v>04</v>
      </c>
      <c r="L938" t="str">
        <f t="shared" si="58"/>
        <v>14</v>
      </c>
      <c r="M938" s="2">
        <f t="shared" si="59"/>
        <v>42474.010416666664</v>
      </c>
      <c r="N938" s="1">
        <f>IF(SUMPRODUCT(--ISNUMBER(SEARCH({"nasdaq.com","bloomberg.com","wsj.com","seekingalpha.com","valuewalk.com","reuters.com","forbes.com","marketwatch.com","investopedia.com","businessinsider.com","analystratings.com"},B938)))&gt;0,1,0)</f>
        <v>0</v>
      </c>
      <c r="O938" t="s">
        <v>1302</v>
      </c>
    </row>
    <row r="939" spans="1:15" x14ac:dyDescent="0.35">
      <c r="A939">
        <v>1.1470985155195701</v>
      </c>
      <c r="B939" t="s">
        <v>12</v>
      </c>
      <c r="C939" t="s">
        <v>689</v>
      </c>
      <c r="D939">
        <v>20160405110000</v>
      </c>
      <c r="E939" s="1">
        <f>IF(SUMPRODUCT(--ISNUMBER(SEARCH({"ECON_EARNINGSREPORT","ECON_STOCKMARKET"},C939)))&gt;0,1,0)</f>
        <v>1</v>
      </c>
      <c r="F939" s="1">
        <f>IF(SUMPRODUCT(--ISNUMBER(SEARCH({"ENV_"},C939)))&gt;0,1,0)</f>
        <v>0</v>
      </c>
      <c r="G939" s="1">
        <f>IF(SUMPRODUCT(--ISNUMBER(SEARCH({"DISCRIMINATION","HARASSMENT","HATE_SPEECH","GENDER_VIOLENCE"},C939)))&gt;0,1,0)</f>
        <v>0</v>
      </c>
      <c r="H939" s="1">
        <f>IF(SUMPRODUCT(--ISNUMBER(SEARCH({"LEGALIZE","LEGISLATION","TRIAL"},C939)))&gt;0,1,0)</f>
        <v>0</v>
      </c>
      <c r="I939" s="1">
        <f>IF(SUMPRODUCT(--ISNUMBER(SEARCH({"LEADER"},C939)))&gt;0,1,0)</f>
        <v>1</v>
      </c>
      <c r="J939" t="str">
        <f t="shared" si="56"/>
        <v>2016</v>
      </c>
      <c r="K939" t="str">
        <f t="shared" si="57"/>
        <v>04</v>
      </c>
      <c r="L939" t="str">
        <f t="shared" si="58"/>
        <v>05</v>
      </c>
      <c r="M939" s="2">
        <f t="shared" si="59"/>
        <v>42465.458333333336</v>
      </c>
      <c r="N939" s="1">
        <f>IF(SUMPRODUCT(--ISNUMBER(SEARCH({"nasdaq.com","bloomberg.com","wsj.com","seekingalpha.com","valuewalk.com","reuters.com","forbes.com","marketwatch.com","investopedia.com","businessinsider.com","analystratings.com"},B939)))&gt;0,1,0)</f>
        <v>1</v>
      </c>
      <c r="O939" t="s">
        <v>1302</v>
      </c>
    </row>
    <row r="940" spans="1:15" x14ac:dyDescent="0.35">
      <c r="A940">
        <v>3.19488817891374</v>
      </c>
      <c r="B940" t="s">
        <v>296</v>
      </c>
      <c r="C940" t="s">
        <v>690</v>
      </c>
      <c r="D940">
        <v>20150914151500</v>
      </c>
      <c r="E940" s="1">
        <f>IF(SUMPRODUCT(--ISNUMBER(SEARCH({"ECON_EARNINGSREPORT","ECON_STOCKMARKET"},C940)))&gt;0,1,0)</f>
        <v>1</v>
      </c>
      <c r="F940" s="1">
        <f>IF(SUMPRODUCT(--ISNUMBER(SEARCH({"ENV_"},C940)))&gt;0,1,0)</f>
        <v>0</v>
      </c>
      <c r="G940" s="1">
        <f>IF(SUMPRODUCT(--ISNUMBER(SEARCH({"DISCRIMINATION","HARASSMENT","HATE_SPEECH","GENDER_VIOLENCE"},C940)))&gt;0,1,0)</f>
        <v>0</v>
      </c>
      <c r="H940" s="1">
        <f>IF(SUMPRODUCT(--ISNUMBER(SEARCH({"LEGALIZE","LEGISLATION","TRIAL"},C940)))&gt;0,1,0)</f>
        <v>0</v>
      </c>
      <c r="I940" s="1">
        <f>IF(SUMPRODUCT(--ISNUMBER(SEARCH({"LEADER"},C940)))&gt;0,1,0)</f>
        <v>0</v>
      </c>
      <c r="J940" t="str">
        <f t="shared" si="56"/>
        <v>2015</v>
      </c>
      <c r="K940" t="str">
        <f t="shared" si="57"/>
        <v>09</v>
      </c>
      <c r="L940" t="str">
        <f t="shared" si="58"/>
        <v>14</v>
      </c>
      <c r="M940" s="2">
        <f t="shared" si="59"/>
        <v>42261.635416666664</v>
      </c>
      <c r="N940" s="1">
        <f>IF(SUMPRODUCT(--ISNUMBER(SEARCH({"nasdaq.com","bloomberg.com","wsj.com","seekingalpha.com","valuewalk.com","reuters.com","forbes.com","marketwatch.com","investopedia.com","businessinsider.com","analystratings.com"},B940)))&gt;0,1,0)</f>
        <v>0</v>
      </c>
      <c r="O940" t="s">
        <v>1302</v>
      </c>
    </row>
    <row r="941" spans="1:15" x14ac:dyDescent="0.35">
      <c r="A941">
        <v>-2.4128686327077702</v>
      </c>
      <c r="B941" t="s">
        <v>237</v>
      </c>
      <c r="D941">
        <v>20160120063000</v>
      </c>
      <c r="E941" s="1">
        <f>IF(SUMPRODUCT(--ISNUMBER(SEARCH({"ECON_EARNINGSREPORT","ECON_STOCKMARKET"},C941)))&gt;0,1,0)</f>
        <v>0</v>
      </c>
      <c r="F941" s="1">
        <f>IF(SUMPRODUCT(--ISNUMBER(SEARCH({"ENV_"},C941)))&gt;0,1,0)</f>
        <v>0</v>
      </c>
      <c r="G941" s="1">
        <f>IF(SUMPRODUCT(--ISNUMBER(SEARCH({"DISCRIMINATION","HARASSMENT","HATE_SPEECH","GENDER_VIOLENCE"},C941)))&gt;0,1,0)</f>
        <v>0</v>
      </c>
      <c r="H941" s="1">
        <f>IF(SUMPRODUCT(--ISNUMBER(SEARCH({"LEGALIZE","LEGISLATION","TRIAL"},C941)))&gt;0,1,0)</f>
        <v>0</v>
      </c>
      <c r="I941" s="1">
        <f>IF(SUMPRODUCT(--ISNUMBER(SEARCH({"LEADER"},C941)))&gt;0,1,0)</f>
        <v>0</v>
      </c>
      <c r="J941" t="str">
        <f t="shared" si="56"/>
        <v>2016</v>
      </c>
      <c r="K941" t="str">
        <f t="shared" si="57"/>
        <v>01</v>
      </c>
      <c r="L941" t="str">
        <f t="shared" si="58"/>
        <v>20</v>
      </c>
      <c r="M941" s="2">
        <f t="shared" si="59"/>
        <v>42389.270833333336</v>
      </c>
      <c r="N941" s="1">
        <f>IF(SUMPRODUCT(--ISNUMBER(SEARCH({"nasdaq.com","bloomberg.com","wsj.com","seekingalpha.com","valuewalk.com","reuters.com","forbes.com","marketwatch.com","investopedia.com","businessinsider.com","analystratings.com"},B941)))&gt;0,1,0)</f>
        <v>0</v>
      </c>
      <c r="O941" t="s">
        <v>1302</v>
      </c>
    </row>
    <row r="942" spans="1:15" x14ac:dyDescent="0.35">
      <c r="A942">
        <v>2.4</v>
      </c>
      <c r="B942" t="s">
        <v>691</v>
      </c>
      <c r="C942" t="s">
        <v>692</v>
      </c>
      <c r="D942">
        <v>20150522141500</v>
      </c>
      <c r="E942" s="1">
        <f>IF(SUMPRODUCT(--ISNUMBER(SEARCH({"ECON_EARNINGSREPORT","ECON_STOCKMARKET"},C942)))&gt;0,1,0)</f>
        <v>1</v>
      </c>
      <c r="F942" s="1">
        <f>IF(SUMPRODUCT(--ISNUMBER(SEARCH({"ENV_"},C942)))&gt;0,1,0)</f>
        <v>1</v>
      </c>
      <c r="G942" s="1">
        <f>IF(SUMPRODUCT(--ISNUMBER(SEARCH({"DISCRIMINATION","HARASSMENT","HATE_SPEECH","GENDER_VIOLENCE"},C942)))&gt;0,1,0)</f>
        <v>0</v>
      </c>
      <c r="H942" s="1">
        <f>IF(SUMPRODUCT(--ISNUMBER(SEARCH({"LEGALIZE","LEGISLATION","TRIAL"},C942)))&gt;0,1,0)</f>
        <v>1</v>
      </c>
      <c r="I942" s="1">
        <f>IF(SUMPRODUCT(--ISNUMBER(SEARCH({"LEADER"},C942)))&gt;0,1,0)</f>
        <v>0</v>
      </c>
      <c r="J942" t="str">
        <f t="shared" si="56"/>
        <v>2015</v>
      </c>
      <c r="K942" t="str">
        <f t="shared" si="57"/>
        <v>05</v>
      </c>
      <c r="L942" t="str">
        <f t="shared" si="58"/>
        <v>22</v>
      </c>
      <c r="M942" s="2">
        <f t="shared" si="59"/>
        <v>42146.59375</v>
      </c>
      <c r="N942" s="1">
        <f>IF(SUMPRODUCT(--ISNUMBER(SEARCH({"nasdaq.com","bloomberg.com","wsj.com","seekingalpha.com","valuewalk.com","reuters.com","forbes.com","marketwatch.com","investopedia.com","businessinsider.com","analystratings.com"},B942)))&gt;0,1,0)</f>
        <v>0</v>
      </c>
      <c r="O942" t="s">
        <v>1302</v>
      </c>
    </row>
    <row r="943" spans="1:15" x14ac:dyDescent="0.35">
      <c r="A943">
        <v>0.79840319361277401</v>
      </c>
      <c r="B943" t="s">
        <v>693</v>
      </c>
      <c r="D943">
        <v>20150714123000</v>
      </c>
      <c r="E943" s="1">
        <f>IF(SUMPRODUCT(--ISNUMBER(SEARCH({"ECON_EARNINGSREPORT","ECON_STOCKMARKET"},C943)))&gt;0,1,0)</f>
        <v>0</v>
      </c>
      <c r="F943" s="1">
        <f>IF(SUMPRODUCT(--ISNUMBER(SEARCH({"ENV_"},C943)))&gt;0,1,0)</f>
        <v>0</v>
      </c>
      <c r="G943" s="1">
        <f>IF(SUMPRODUCT(--ISNUMBER(SEARCH({"DISCRIMINATION","HARASSMENT","HATE_SPEECH","GENDER_VIOLENCE"},C943)))&gt;0,1,0)</f>
        <v>0</v>
      </c>
      <c r="H943" s="1">
        <f>IF(SUMPRODUCT(--ISNUMBER(SEARCH({"LEGALIZE","LEGISLATION","TRIAL"},C943)))&gt;0,1,0)</f>
        <v>0</v>
      </c>
      <c r="I943" s="1">
        <f>IF(SUMPRODUCT(--ISNUMBER(SEARCH({"LEADER"},C943)))&gt;0,1,0)</f>
        <v>0</v>
      </c>
      <c r="J943" t="str">
        <f t="shared" si="56"/>
        <v>2015</v>
      </c>
      <c r="K943" t="str">
        <f t="shared" si="57"/>
        <v>07</v>
      </c>
      <c r="L943" t="str">
        <f t="shared" si="58"/>
        <v>14</v>
      </c>
      <c r="M943" s="2">
        <f t="shared" si="59"/>
        <v>42199.520833333336</v>
      </c>
      <c r="N943" s="1">
        <f>IF(SUMPRODUCT(--ISNUMBER(SEARCH({"nasdaq.com","bloomberg.com","wsj.com","seekingalpha.com","valuewalk.com","reuters.com","forbes.com","marketwatch.com","investopedia.com","businessinsider.com","analystratings.com"},B943)))&gt;0,1,0)</f>
        <v>0</v>
      </c>
      <c r="O943" t="s">
        <v>1302</v>
      </c>
    </row>
    <row r="944" spans="1:15" x14ac:dyDescent="0.35">
      <c r="A944">
        <v>3.5714285714285698</v>
      </c>
      <c r="B944" t="s">
        <v>694</v>
      </c>
      <c r="C944" t="s">
        <v>695</v>
      </c>
      <c r="D944">
        <v>20151106154500</v>
      </c>
      <c r="E944" s="1">
        <f>IF(SUMPRODUCT(--ISNUMBER(SEARCH({"ECON_EARNINGSREPORT","ECON_STOCKMARKET"},C944)))&gt;0,1,0)</f>
        <v>0</v>
      </c>
      <c r="F944" s="1">
        <f>IF(SUMPRODUCT(--ISNUMBER(SEARCH({"ENV_"},C944)))&gt;0,1,0)</f>
        <v>0</v>
      </c>
      <c r="G944" s="1">
        <f>IF(SUMPRODUCT(--ISNUMBER(SEARCH({"DISCRIMINATION","HARASSMENT","HATE_SPEECH","GENDER_VIOLENCE"},C944)))&gt;0,1,0)</f>
        <v>0</v>
      </c>
      <c r="H944" s="1">
        <f>IF(SUMPRODUCT(--ISNUMBER(SEARCH({"LEGALIZE","LEGISLATION","TRIAL"},C944)))&gt;0,1,0)</f>
        <v>0</v>
      </c>
      <c r="I944" s="1">
        <f>IF(SUMPRODUCT(--ISNUMBER(SEARCH({"LEADER"},C944)))&gt;0,1,0)</f>
        <v>0</v>
      </c>
      <c r="J944" t="str">
        <f t="shared" si="56"/>
        <v>2015</v>
      </c>
      <c r="K944" t="str">
        <f t="shared" si="57"/>
        <v>11</v>
      </c>
      <c r="L944" t="str">
        <f t="shared" si="58"/>
        <v>06</v>
      </c>
      <c r="M944" s="2">
        <f t="shared" si="59"/>
        <v>42314.65625</v>
      </c>
      <c r="N944" s="1">
        <f>IF(SUMPRODUCT(--ISNUMBER(SEARCH({"nasdaq.com","bloomberg.com","wsj.com","seekingalpha.com","valuewalk.com","reuters.com","forbes.com","marketwatch.com","investopedia.com","businessinsider.com","analystratings.com"},B944)))&gt;0,1,0)</f>
        <v>0</v>
      </c>
      <c r="O944" t="s">
        <v>1302</v>
      </c>
    </row>
    <row r="945" spans="1:15" x14ac:dyDescent="0.35">
      <c r="A945">
        <v>0.240384615384615</v>
      </c>
      <c r="B945" t="s">
        <v>54</v>
      </c>
      <c r="D945">
        <v>20160216190000</v>
      </c>
      <c r="E945" s="1">
        <f>IF(SUMPRODUCT(--ISNUMBER(SEARCH({"ECON_EARNINGSREPORT","ECON_STOCKMARKET"},C945)))&gt;0,1,0)</f>
        <v>0</v>
      </c>
      <c r="F945" s="1">
        <f>IF(SUMPRODUCT(--ISNUMBER(SEARCH({"ENV_"},C945)))&gt;0,1,0)</f>
        <v>0</v>
      </c>
      <c r="G945" s="1">
        <f>IF(SUMPRODUCT(--ISNUMBER(SEARCH({"DISCRIMINATION","HARASSMENT","HATE_SPEECH","GENDER_VIOLENCE"},C945)))&gt;0,1,0)</f>
        <v>0</v>
      </c>
      <c r="H945" s="1">
        <f>IF(SUMPRODUCT(--ISNUMBER(SEARCH({"LEGALIZE","LEGISLATION","TRIAL"},C945)))&gt;0,1,0)</f>
        <v>0</v>
      </c>
      <c r="I945" s="1">
        <f>IF(SUMPRODUCT(--ISNUMBER(SEARCH({"LEADER"},C945)))&gt;0,1,0)</f>
        <v>0</v>
      </c>
      <c r="J945" t="str">
        <f t="shared" si="56"/>
        <v>2016</v>
      </c>
      <c r="K945" t="str">
        <f t="shared" si="57"/>
        <v>02</v>
      </c>
      <c r="L945" t="str">
        <f t="shared" si="58"/>
        <v>16</v>
      </c>
      <c r="M945" s="2">
        <f t="shared" si="59"/>
        <v>42416.791666666664</v>
      </c>
      <c r="N945" s="1">
        <f>IF(SUMPRODUCT(--ISNUMBER(SEARCH({"nasdaq.com","bloomberg.com","wsj.com","seekingalpha.com","valuewalk.com","reuters.com","forbes.com","marketwatch.com","investopedia.com","businessinsider.com","analystratings.com"},B945)))&gt;0,1,0)</f>
        <v>0</v>
      </c>
      <c r="O945" t="s">
        <v>1302</v>
      </c>
    </row>
    <row r="946" spans="1:15" x14ac:dyDescent="0.35">
      <c r="A946">
        <v>3.79746835443038</v>
      </c>
      <c r="B946" t="s">
        <v>46</v>
      </c>
      <c r="C946" t="s">
        <v>47</v>
      </c>
      <c r="D946">
        <v>20160617054500</v>
      </c>
      <c r="E946" s="1">
        <f>IF(SUMPRODUCT(--ISNUMBER(SEARCH({"ECON_EARNINGSREPORT","ECON_STOCKMARKET"},C946)))&gt;0,1,0)</f>
        <v>0</v>
      </c>
      <c r="F946" s="1">
        <f>IF(SUMPRODUCT(--ISNUMBER(SEARCH({"ENV_"},C946)))&gt;0,1,0)</f>
        <v>0</v>
      </c>
      <c r="G946" s="1">
        <f>IF(SUMPRODUCT(--ISNUMBER(SEARCH({"DISCRIMINATION","HARASSMENT","HATE_SPEECH","GENDER_VIOLENCE"},C946)))&gt;0,1,0)</f>
        <v>0</v>
      </c>
      <c r="H946" s="1">
        <f>IF(SUMPRODUCT(--ISNUMBER(SEARCH({"LEGALIZE","LEGISLATION","TRIAL"},C946)))&gt;0,1,0)</f>
        <v>0</v>
      </c>
      <c r="I946" s="1">
        <f>IF(SUMPRODUCT(--ISNUMBER(SEARCH({"LEADER"},C946)))&gt;0,1,0)</f>
        <v>0</v>
      </c>
      <c r="J946" t="str">
        <f t="shared" si="56"/>
        <v>2016</v>
      </c>
      <c r="K946" t="str">
        <f t="shared" si="57"/>
        <v>06</v>
      </c>
      <c r="L946" t="str">
        <f t="shared" si="58"/>
        <v>17</v>
      </c>
      <c r="M946" s="2">
        <f t="shared" si="59"/>
        <v>42538.239583333336</v>
      </c>
      <c r="N946" s="1">
        <f>IF(SUMPRODUCT(--ISNUMBER(SEARCH({"nasdaq.com","bloomberg.com","wsj.com","seekingalpha.com","valuewalk.com","reuters.com","forbes.com","marketwatch.com","investopedia.com","businessinsider.com","analystratings.com"},B946)))&gt;0,1,0)</f>
        <v>0</v>
      </c>
      <c r="O946" t="s">
        <v>1302</v>
      </c>
    </row>
    <row r="947" spans="1:15" x14ac:dyDescent="0.35">
      <c r="A947">
        <v>0.67567567567567599</v>
      </c>
      <c r="B947" t="s">
        <v>696</v>
      </c>
      <c r="C947" t="s">
        <v>697</v>
      </c>
      <c r="D947">
        <v>20150902184500</v>
      </c>
      <c r="E947" s="1">
        <f>IF(SUMPRODUCT(--ISNUMBER(SEARCH({"ECON_EARNINGSREPORT","ECON_STOCKMARKET"},C947)))&gt;0,1,0)</f>
        <v>1</v>
      </c>
      <c r="F947" s="1">
        <f>IF(SUMPRODUCT(--ISNUMBER(SEARCH({"ENV_"},C947)))&gt;0,1,0)</f>
        <v>1</v>
      </c>
      <c r="G947" s="1">
        <f>IF(SUMPRODUCT(--ISNUMBER(SEARCH({"DISCRIMINATION","HARASSMENT","HATE_SPEECH","GENDER_VIOLENCE"},C947)))&gt;0,1,0)</f>
        <v>0</v>
      </c>
      <c r="H947" s="1">
        <f>IF(SUMPRODUCT(--ISNUMBER(SEARCH({"LEGALIZE","LEGISLATION","TRIAL"},C947)))&gt;0,1,0)</f>
        <v>0</v>
      </c>
      <c r="I947" s="1">
        <f>IF(SUMPRODUCT(--ISNUMBER(SEARCH({"LEADER"},C947)))&gt;0,1,0)</f>
        <v>0</v>
      </c>
      <c r="J947" t="str">
        <f t="shared" si="56"/>
        <v>2015</v>
      </c>
      <c r="K947" t="str">
        <f t="shared" si="57"/>
        <v>09</v>
      </c>
      <c r="L947" t="str">
        <f t="shared" si="58"/>
        <v>02</v>
      </c>
      <c r="M947" s="2">
        <f t="shared" si="59"/>
        <v>42249.78125</v>
      </c>
      <c r="N947" s="1">
        <f>IF(SUMPRODUCT(--ISNUMBER(SEARCH({"nasdaq.com","bloomberg.com","wsj.com","seekingalpha.com","valuewalk.com","reuters.com","forbes.com","marketwatch.com","investopedia.com","businessinsider.com","analystratings.com"},B947)))&gt;0,1,0)</f>
        <v>0</v>
      </c>
      <c r="O947" t="s">
        <v>1302</v>
      </c>
    </row>
    <row r="948" spans="1:15" x14ac:dyDescent="0.35">
      <c r="A948">
        <v>-0.193050193050193</v>
      </c>
      <c r="B948" t="s">
        <v>693</v>
      </c>
      <c r="D948">
        <v>20150530020000</v>
      </c>
      <c r="E948" s="1">
        <f>IF(SUMPRODUCT(--ISNUMBER(SEARCH({"ECON_EARNINGSREPORT","ECON_STOCKMARKET"},C948)))&gt;0,1,0)</f>
        <v>0</v>
      </c>
      <c r="F948" s="1">
        <f>IF(SUMPRODUCT(--ISNUMBER(SEARCH({"ENV_"},C948)))&gt;0,1,0)</f>
        <v>0</v>
      </c>
      <c r="G948" s="1">
        <f>IF(SUMPRODUCT(--ISNUMBER(SEARCH({"DISCRIMINATION","HARASSMENT","HATE_SPEECH","GENDER_VIOLENCE"},C948)))&gt;0,1,0)</f>
        <v>0</v>
      </c>
      <c r="H948" s="1">
        <f>IF(SUMPRODUCT(--ISNUMBER(SEARCH({"LEGALIZE","LEGISLATION","TRIAL"},C948)))&gt;0,1,0)</f>
        <v>0</v>
      </c>
      <c r="I948" s="1">
        <f>IF(SUMPRODUCT(--ISNUMBER(SEARCH({"LEADER"},C948)))&gt;0,1,0)</f>
        <v>0</v>
      </c>
      <c r="J948" t="str">
        <f t="shared" si="56"/>
        <v>2015</v>
      </c>
      <c r="K948" t="str">
        <f t="shared" si="57"/>
        <v>05</v>
      </c>
      <c r="L948" t="str">
        <f t="shared" si="58"/>
        <v>30</v>
      </c>
      <c r="M948" s="2">
        <f t="shared" si="59"/>
        <v>42154.083333333336</v>
      </c>
      <c r="N948" s="1">
        <f>IF(SUMPRODUCT(--ISNUMBER(SEARCH({"nasdaq.com","bloomberg.com","wsj.com","seekingalpha.com","valuewalk.com","reuters.com","forbes.com","marketwatch.com","investopedia.com","businessinsider.com","analystratings.com"},B948)))&gt;0,1,0)</f>
        <v>0</v>
      </c>
      <c r="O948" t="s">
        <v>1302</v>
      </c>
    </row>
    <row r="949" spans="1:15" x14ac:dyDescent="0.35">
      <c r="A949">
        <v>0</v>
      </c>
      <c r="B949" t="s">
        <v>58</v>
      </c>
      <c r="C949" t="s">
        <v>214</v>
      </c>
      <c r="D949">
        <v>20151016073000</v>
      </c>
      <c r="E949" s="1">
        <f>IF(SUMPRODUCT(--ISNUMBER(SEARCH({"ECON_EARNINGSREPORT","ECON_STOCKMARKET"},C949)))&gt;0,1,0)</f>
        <v>0</v>
      </c>
      <c r="F949" s="1">
        <f>IF(SUMPRODUCT(--ISNUMBER(SEARCH({"ENV_"},C949)))&gt;0,1,0)</f>
        <v>0</v>
      </c>
      <c r="G949" s="1">
        <f>IF(SUMPRODUCT(--ISNUMBER(SEARCH({"DISCRIMINATION","HARASSMENT","HATE_SPEECH","GENDER_VIOLENCE"},C949)))&gt;0,1,0)</f>
        <v>0</v>
      </c>
      <c r="H949" s="1">
        <f>IF(SUMPRODUCT(--ISNUMBER(SEARCH({"LEGALIZE","LEGISLATION","TRIAL"},C949)))&gt;0,1,0)</f>
        <v>0</v>
      </c>
      <c r="I949" s="1">
        <f>IF(SUMPRODUCT(--ISNUMBER(SEARCH({"LEADER"},C949)))&gt;0,1,0)</f>
        <v>0</v>
      </c>
      <c r="J949" t="str">
        <f t="shared" si="56"/>
        <v>2015</v>
      </c>
      <c r="K949" t="str">
        <f t="shared" si="57"/>
        <v>10</v>
      </c>
      <c r="L949" t="str">
        <f t="shared" si="58"/>
        <v>16</v>
      </c>
      <c r="M949" s="2">
        <f t="shared" si="59"/>
        <v>42293.3125</v>
      </c>
      <c r="N949" s="1">
        <f>IF(SUMPRODUCT(--ISNUMBER(SEARCH({"nasdaq.com","bloomberg.com","wsj.com","seekingalpha.com","valuewalk.com","reuters.com","forbes.com","marketwatch.com","investopedia.com","businessinsider.com","analystratings.com"},B949)))&gt;0,1,0)</f>
        <v>0</v>
      </c>
      <c r="O949" t="s">
        <v>1302</v>
      </c>
    </row>
    <row r="950" spans="1:15" x14ac:dyDescent="0.35">
      <c r="A950">
        <v>0.43041606886657102</v>
      </c>
      <c r="B950" t="s">
        <v>58</v>
      </c>
      <c r="C950" t="s">
        <v>698</v>
      </c>
      <c r="D950">
        <v>20160202214500</v>
      </c>
      <c r="E950" s="1">
        <f>IF(SUMPRODUCT(--ISNUMBER(SEARCH({"ECON_EARNINGSREPORT","ECON_STOCKMARKET"},C950)))&gt;0,1,0)</f>
        <v>0</v>
      </c>
      <c r="F950" s="1">
        <f>IF(SUMPRODUCT(--ISNUMBER(SEARCH({"ENV_"},C950)))&gt;0,1,0)</f>
        <v>0</v>
      </c>
      <c r="G950" s="1">
        <f>IF(SUMPRODUCT(--ISNUMBER(SEARCH({"DISCRIMINATION","HARASSMENT","HATE_SPEECH","GENDER_VIOLENCE"},C950)))&gt;0,1,0)</f>
        <v>0</v>
      </c>
      <c r="H950" s="1">
        <f>IF(SUMPRODUCT(--ISNUMBER(SEARCH({"LEGALIZE","LEGISLATION","TRIAL"},C950)))&gt;0,1,0)</f>
        <v>0</v>
      </c>
      <c r="I950" s="1">
        <f>IF(SUMPRODUCT(--ISNUMBER(SEARCH({"LEADER"},C950)))&gt;0,1,0)</f>
        <v>1</v>
      </c>
      <c r="J950" t="str">
        <f t="shared" si="56"/>
        <v>2016</v>
      </c>
      <c r="K950" t="str">
        <f t="shared" si="57"/>
        <v>02</v>
      </c>
      <c r="L950" t="str">
        <f t="shared" si="58"/>
        <v>02</v>
      </c>
      <c r="M950" s="2">
        <f t="shared" si="59"/>
        <v>42402.90625</v>
      </c>
      <c r="N950" s="1">
        <f>IF(SUMPRODUCT(--ISNUMBER(SEARCH({"nasdaq.com","bloomberg.com","wsj.com","seekingalpha.com","valuewalk.com","reuters.com","forbes.com","marketwatch.com","investopedia.com","businessinsider.com","analystratings.com"},B950)))&gt;0,1,0)</f>
        <v>0</v>
      </c>
      <c r="O950" t="s">
        <v>1302</v>
      </c>
    </row>
    <row r="951" spans="1:15" x14ac:dyDescent="0.35">
      <c r="A951">
        <v>-2.5</v>
      </c>
      <c r="B951" t="s">
        <v>12</v>
      </c>
      <c r="D951">
        <v>20160205134500</v>
      </c>
      <c r="E951" s="1">
        <f>IF(SUMPRODUCT(--ISNUMBER(SEARCH({"ECON_EARNINGSREPORT","ECON_STOCKMARKET"},C951)))&gt;0,1,0)</f>
        <v>0</v>
      </c>
      <c r="F951" s="1">
        <f>IF(SUMPRODUCT(--ISNUMBER(SEARCH({"ENV_"},C951)))&gt;0,1,0)</f>
        <v>0</v>
      </c>
      <c r="G951" s="1">
        <f>IF(SUMPRODUCT(--ISNUMBER(SEARCH({"DISCRIMINATION","HARASSMENT","HATE_SPEECH","GENDER_VIOLENCE"},C951)))&gt;0,1,0)</f>
        <v>0</v>
      </c>
      <c r="H951" s="1">
        <f>IF(SUMPRODUCT(--ISNUMBER(SEARCH({"LEGALIZE","LEGISLATION","TRIAL"},C951)))&gt;0,1,0)</f>
        <v>0</v>
      </c>
      <c r="I951" s="1">
        <f>IF(SUMPRODUCT(--ISNUMBER(SEARCH({"LEADER"},C951)))&gt;0,1,0)</f>
        <v>0</v>
      </c>
      <c r="J951" t="str">
        <f t="shared" si="56"/>
        <v>2016</v>
      </c>
      <c r="K951" t="str">
        <f t="shared" si="57"/>
        <v>02</v>
      </c>
      <c r="L951" t="str">
        <f t="shared" si="58"/>
        <v>05</v>
      </c>
      <c r="M951" s="2">
        <f t="shared" si="59"/>
        <v>42405.572916666664</v>
      </c>
      <c r="N951" s="1">
        <f>IF(SUMPRODUCT(--ISNUMBER(SEARCH({"nasdaq.com","bloomberg.com","wsj.com","seekingalpha.com","valuewalk.com","reuters.com","forbes.com","marketwatch.com","investopedia.com","businessinsider.com","analystratings.com"},B951)))&gt;0,1,0)</f>
        <v>1</v>
      </c>
      <c r="O951" t="s">
        <v>1302</v>
      </c>
    </row>
    <row r="952" spans="1:15" x14ac:dyDescent="0.35">
      <c r="A952">
        <v>-0.71942446043165498</v>
      </c>
      <c r="B952" t="s">
        <v>699</v>
      </c>
      <c r="C952" t="s">
        <v>700</v>
      </c>
      <c r="D952">
        <v>20150714133000</v>
      </c>
      <c r="E952" s="1">
        <f>IF(SUMPRODUCT(--ISNUMBER(SEARCH({"ECON_EARNINGSREPORT","ECON_STOCKMARKET"},C952)))&gt;0,1,0)</f>
        <v>1</v>
      </c>
      <c r="F952" s="1">
        <f>IF(SUMPRODUCT(--ISNUMBER(SEARCH({"ENV_"},C952)))&gt;0,1,0)</f>
        <v>0</v>
      </c>
      <c r="G952" s="1">
        <f>IF(SUMPRODUCT(--ISNUMBER(SEARCH({"DISCRIMINATION","HARASSMENT","HATE_SPEECH","GENDER_VIOLENCE"},C952)))&gt;0,1,0)</f>
        <v>0</v>
      </c>
      <c r="H952" s="1">
        <f>IF(SUMPRODUCT(--ISNUMBER(SEARCH({"LEGALIZE","LEGISLATION","TRIAL"},C952)))&gt;0,1,0)</f>
        <v>1</v>
      </c>
      <c r="I952" s="1">
        <f>IF(SUMPRODUCT(--ISNUMBER(SEARCH({"LEADER"},C952)))&gt;0,1,0)</f>
        <v>0</v>
      </c>
      <c r="J952" t="str">
        <f t="shared" si="56"/>
        <v>2015</v>
      </c>
      <c r="K952" t="str">
        <f t="shared" si="57"/>
        <v>07</v>
      </c>
      <c r="L952" t="str">
        <f t="shared" si="58"/>
        <v>14</v>
      </c>
      <c r="M952" s="2">
        <f t="shared" si="59"/>
        <v>42199.5625</v>
      </c>
      <c r="N952" s="1">
        <f>IF(SUMPRODUCT(--ISNUMBER(SEARCH({"nasdaq.com","bloomberg.com","wsj.com","seekingalpha.com","valuewalk.com","reuters.com","forbes.com","marketwatch.com","investopedia.com","businessinsider.com","analystratings.com"},B952)))&gt;0,1,0)</f>
        <v>0</v>
      </c>
      <c r="O952" t="s">
        <v>1302</v>
      </c>
    </row>
    <row r="953" spans="1:15" x14ac:dyDescent="0.35">
      <c r="A953">
        <v>-2.60047281323877</v>
      </c>
      <c r="B953" t="s">
        <v>693</v>
      </c>
      <c r="C953" t="s">
        <v>701</v>
      </c>
      <c r="D953">
        <v>20150919190000</v>
      </c>
      <c r="E953" s="1">
        <f>IF(SUMPRODUCT(--ISNUMBER(SEARCH({"ECON_EARNINGSREPORT","ECON_STOCKMARKET"},C953)))&gt;0,1,0)</f>
        <v>0</v>
      </c>
      <c r="F953" s="1">
        <f>IF(SUMPRODUCT(--ISNUMBER(SEARCH({"ENV_"},C953)))&gt;0,1,0)</f>
        <v>0</v>
      </c>
      <c r="G953" s="1">
        <f>IF(SUMPRODUCT(--ISNUMBER(SEARCH({"DISCRIMINATION","HARASSMENT","HATE_SPEECH","GENDER_VIOLENCE"},C953)))&gt;0,1,0)</f>
        <v>0</v>
      </c>
      <c r="H953" s="1">
        <f>IF(SUMPRODUCT(--ISNUMBER(SEARCH({"LEGALIZE","LEGISLATION","TRIAL"},C953)))&gt;0,1,0)</f>
        <v>0</v>
      </c>
      <c r="I953" s="1">
        <f>IF(SUMPRODUCT(--ISNUMBER(SEARCH({"LEADER"},C953)))&gt;0,1,0)</f>
        <v>0</v>
      </c>
      <c r="J953" t="str">
        <f t="shared" si="56"/>
        <v>2015</v>
      </c>
      <c r="K953" t="str">
        <f t="shared" si="57"/>
        <v>09</v>
      </c>
      <c r="L953" t="str">
        <f t="shared" si="58"/>
        <v>19</v>
      </c>
      <c r="M953" s="2">
        <f t="shared" si="59"/>
        <v>42266.791666666664</v>
      </c>
      <c r="N953" s="1">
        <f>IF(SUMPRODUCT(--ISNUMBER(SEARCH({"nasdaq.com","bloomberg.com","wsj.com","seekingalpha.com","valuewalk.com","reuters.com","forbes.com","marketwatch.com","investopedia.com","businessinsider.com","analystratings.com"},B953)))&gt;0,1,0)</f>
        <v>0</v>
      </c>
      <c r="O953" t="s">
        <v>1302</v>
      </c>
    </row>
    <row r="954" spans="1:15" x14ac:dyDescent="0.35">
      <c r="A954">
        <v>3.5087719298245599</v>
      </c>
      <c r="B954" t="s">
        <v>696</v>
      </c>
      <c r="C954" t="s">
        <v>702</v>
      </c>
      <c r="D954">
        <v>20150514174500</v>
      </c>
      <c r="E954" s="1">
        <f>IF(SUMPRODUCT(--ISNUMBER(SEARCH({"ECON_EARNINGSREPORT","ECON_STOCKMARKET"},C954)))&gt;0,1,0)</f>
        <v>1</v>
      </c>
      <c r="F954" s="1">
        <f>IF(SUMPRODUCT(--ISNUMBER(SEARCH({"ENV_"},C954)))&gt;0,1,0)</f>
        <v>0</v>
      </c>
      <c r="G954" s="1">
        <f>IF(SUMPRODUCT(--ISNUMBER(SEARCH({"DISCRIMINATION","HARASSMENT","HATE_SPEECH","GENDER_VIOLENCE"},C954)))&gt;0,1,0)</f>
        <v>0</v>
      </c>
      <c r="H954" s="1">
        <f>IF(SUMPRODUCT(--ISNUMBER(SEARCH({"LEGALIZE","LEGISLATION","TRIAL"},C954)))&gt;0,1,0)</f>
        <v>0</v>
      </c>
      <c r="I954" s="1">
        <f>IF(SUMPRODUCT(--ISNUMBER(SEARCH({"LEADER"},C954)))&gt;0,1,0)</f>
        <v>1</v>
      </c>
      <c r="J954" t="str">
        <f t="shared" si="56"/>
        <v>2015</v>
      </c>
      <c r="K954" t="str">
        <f t="shared" si="57"/>
        <v>05</v>
      </c>
      <c r="L954" t="str">
        <f t="shared" si="58"/>
        <v>14</v>
      </c>
      <c r="M954" s="2">
        <f t="shared" si="59"/>
        <v>42138.739583333336</v>
      </c>
      <c r="N954" s="1">
        <f>IF(SUMPRODUCT(--ISNUMBER(SEARCH({"nasdaq.com","bloomberg.com","wsj.com","seekingalpha.com","valuewalk.com","reuters.com","forbes.com","marketwatch.com","investopedia.com","businessinsider.com","analystratings.com"},B954)))&gt;0,1,0)</f>
        <v>0</v>
      </c>
      <c r="O954" t="s">
        <v>1302</v>
      </c>
    </row>
    <row r="955" spans="1:15" x14ac:dyDescent="0.35">
      <c r="A955">
        <v>1.8900343642611701</v>
      </c>
      <c r="B955" t="s">
        <v>75</v>
      </c>
      <c r="C955" t="s">
        <v>703</v>
      </c>
      <c r="D955">
        <v>20160513031500</v>
      </c>
      <c r="E955" s="1">
        <f>IF(SUMPRODUCT(--ISNUMBER(SEARCH({"ECON_EARNINGSREPORT","ECON_STOCKMARKET"},C955)))&gt;0,1,0)</f>
        <v>0</v>
      </c>
      <c r="F955" s="1">
        <f>IF(SUMPRODUCT(--ISNUMBER(SEARCH({"ENV_"},C955)))&gt;0,1,0)</f>
        <v>0</v>
      </c>
      <c r="G955" s="1">
        <f>IF(SUMPRODUCT(--ISNUMBER(SEARCH({"DISCRIMINATION","HARASSMENT","HATE_SPEECH","GENDER_VIOLENCE"},C955)))&gt;0,1,0)</f>
        <v>0</v>
      </c>
      <c r="H955" s="1">
        <f>IF(SUMPRODUCT(--ISNUMBER(SEARCH({"LEGALIZE","LEGISLATION","TRIAL"},C955)))&gt;0,1,0)</f>
        <v>0</v>
      </c>
      <c r="I955" s="1">
        <f>IF(SUMPRODUCT(--ISNUMBER(SEARCH({"LEADER"},C955)))&gt;0,1,0)</f>
        <v>0</v>
      </c>
      <c r="J955" t="str">
        <f t="shared" si="56"/>
        <v>2016</v>
      </c>
      <c r="K955" t="str">
        <f t="shared" si="57"/>
        <v>05</v>
      </c>
      <c r="L955" t="str">
        <f t="shared" si="58"/>
        <v>13</v>
      </c>
      <c r="M955" s="2">
        <f t="shared" si="59"/>
        <v>42503.135416666664</v>
      </c>
      <c r="N955" s="1">
        <f>IF(SUMPRODUCT(--ISNUMBER(SEARCH({"nasdaq.com","bloomberg.com","wsj.com","seekingalpha.com","valuewalk.com","reuters.com","forbes.com","marketwatch.com","investopedia.com","businessinsider.com","analystratings.com"},B955)))&gt;0,1,0)</f>
        <v>0</v>
      </c>
      <c r="O955" t="s">
        <v>1302</v>
      </c>
    </row>
    <row r="956" spans="1:15" x14ac:dyDescent="0.35">
      <c r="A956">
        <v>-3.3582089552238799</v>
      </c>
      <c r="B956" t="s">
        <v>246</v>
      </c>
      <c r="C956" t="s">
        <v>704</v>
      </c>
      <c r="D956">
        <v>20160120080000</v>
      </c>
      <c r="E956" s="1">
        <f>IF(SUMPRODUCT(--ISNUMBER(SEARCH({"ECON_EARNINGSREPORT","ECON_STOCKMARKET"},C956)))&gt;0,1,0)</f>
        <v>0</v>
      </c>
      <c r="F956" s="1">
        <f>IF(SUMPRODUCT(--ISNUMBER(SEARCH({"ENV_"},C956)))&gt;0,1,0)</f>
        <v>0</v>
      </c>
      <c r="G956" s="1">
        <f>IF(SUMPRODUCT(--ISNUMBER(SEARCH({"DISCRIMINATION","HARASSMENT","HATE_SPEECH","GENDER_VIOLENCE"},C956)))&gt;0,1,0)</f>
        <v>0</v>
      </c>
      <c r="H956" s="1">
        <f>IF(SUMPRODUCT(--ISNUMBER(SEARCH({"LEGALIZE","LEGISLATION","TRIAL"},C956)))&gt;0,1,0)</f>
        <v>0</v>
      </c>
      <c r="I956" s="1">
        <f>IF(SUMPRODUCT(--ISNUMBER(SEARCH({"LEADER"},C956)))&gt;0,1,0)</f>
        <v>0</v>
      </c>
      <c r="J956" t="str">
        <f t="shared" si="56"/>
        <v>2016</v>
      </c>
      <c r="K956" t="str">
        <f t="shared" si="57"/>
        <v>01</v>
      </c>
      <c r="L956" t="str">
        <f t="shared" si="58"/>
        <v>20</v>
      </c>
      <c r="M956" s="2">
        <f t="shared" si="59"/>
        <v>42389.333333333336</v>
      </c>
      <c r="N956" s="1">
        <f>IF(SUMPRODUCT(--ISNUMBER(SEARCH({"nasdaq.com","bloomberg.com","wsj.com","seekingalpha.com","valuewalk.com","reuters.com","forbes.com","marketwatch.com","investopedia.com","businessinsider.com","analystratings.com"},B956)))&gt;0,1,0)</f>
        <v>0</v>
      </c>
      <c r="O956" t="s">
        <v>1302</v>
      </c>
    </row>
    <row r="957" spans="1:15" x14ac:dyDescent="0.35">
      <c r="A957">
        <v>1.5170670037926699</v>
      </c>
      <c r="B957" t="s">
        <v>58</v>
      </c>
      <c r="C957" t="s">
        <v>705</v>
      </c>
      <c r="D957">
        <v>20151118230000</v>
      </c>
      <c r="E957" s="1">
        <f>IF(SUMPRODUCT(--ISNUMBER(SEARCH({"ECON_EARNINGSREPORT","ECON_STOCKMARKET"},C957)))&gt;0,1,0)</f>
        <v>0</v>
      </c>
      <c r="F957" s="1">
        <f>IF(SUMPRODUCT(--ISNUMBER(SEARCH({"ENV_"},C957)))&gt;0,1,0)</f>
        <v>0</v>
      </c>
      <c r="G957" s="1">
        <f>IF(SUMPRODUCT(--ISNUMBER(SEARCH({"DISCRIMINATION","HARASSMENT","HATE_SPEECH","GENDER_VIOLENCE"},C957)))&gt;0,1,0)</f>
        <v>0</v>
      </c>
      <c r="H957" s="1">
        <f>IF(SUMPRODUCT(--ISNUMBER(SEARCH({"LEGALIZE","LEGISLATION","TRIAL"},C957)))&gt;0,1,0)</f>
        <v>0</v>
      </c>
      <c r="I957" s="1">
        <f>IF(SUMPRODUCT(--ISNUMBER(SEARCH({"LEADER"},C957)))&gt;0,1,0)</f>
        <v>0</v>
      </c>
      <c r="J957" t="str">
        <f t="shared" si="56"/>
        <v>2015</v>
      </c>
      <c r="K957" t="str">
        <f t="shared" si="57"/>
        <v>11</v>
      </c>
      <c r="L957" t="str">
        <f t="shared" si="58"/>
        <v>18</v>
      </c>
      <c r="M957" s="2">
        <f t="shared" si="59"/>
        <v>42326.958333333336</v>
      </c>
      <c r="N957" s="1">
        <f>IF(SUMPRODUCT(--ISNUMBER(SEARCH({"nasdaq.com","bloomberg.com","wsj.com","seekingalpha.com","valuewalk.com","reuters.com","forbes.com","marketwatch.com","investopedia.com","businessinsider.com","analystratings.com"},B957)))&gt;0,1,0)</f>
        <v>0</v>
      </c>
      <c r="O957" t="s">
        <v>1302</v>
      </c>
    </row>
    <row r="958" spans="1:15" x14ac:dyDescent="0.35">
      <c r="A958">
        <v>0.24301336573511501</v>
      </c>
      <c r="B958" t="s">
        <v>14</v>
      </c>
      <c r="C958" t="s">
        <v>706</v>
      </c>
      <c r="D958">
        <v>20160616011500</v>
      </c>
      <c r="E958" s="1">
        <f>IF(SUMPRODUCT(--ISNUMBER(SEARCH({"ECON_EARNINGSREPORT","ECON_STOCKMARKET"},C958)))&gt;0,1,0)</f>
        <v>1</v>
      </c>
      <c r="F958" s="1">
        <f>IF(SUMPRODUCT(--ISNUMBER(SEARCH({"ENV_"},C958)))&gt;0,1,0)</f>
        <v>0</v>
      </c>
      <c r="G958" s="1">
        <f>IF(SUMPRODUCT(--ISNUMBER(SEARCH({"DISCRIMINATION","HARASSMENT","HATE_SPEECH","GENDER_VIOLENCE"},C958)))&gt;0,1,0)</f>
        <v>0</v>
      </c>
      <c r="H958" s="1">
        <f>IF(SUMPRODUCT(--ISNUMBER(SEARCH({"LEGALIZE","LEGISLATION","TRIAL"},C958)))&gt;0,1,0)</f>
        <v>0</v>
      </c>
      <c r="I958" s="1">
        <f>IF(SUMPRODUCT(--ISNUMBER(SEARCH({"LEADER"},C958)))&gt;0,1,0)</f>
        <v>0</v>
      </c>
      <c r="J958" t="str">
        <f t="shared" si="56"/>
        <v>2016</v>
      </c>
      <c r="K958" t="str">
        <f t="shared" si="57"/>
        <v>06</v>
      </c>
      <c r="L958" t="str">
        <f t="shared" si="58"/>
        <v>16</v>
      </c>
      <c r="M958" s="2">
        <f t="shared" si="59"/>
        <v>42537.052083333336</v>
      </c>
      <c r="N958" s="1">
        <f>IF(SUMPRODUCT(--ISNUMBER(SEARCH({"nasdaq.com","bloomberg.com","wsj.com","seekingalpha.com","valuewalk.com","reuters.com","forbes.com","marketwatch.com","investopedia.com","businessinsider.com","analystratings.com"},B958)))&gt;0,1,0)</f>
        <v>0</v>
      </c>
      <c r="O958" t="s">
        <v>1302</v>
      </c>
    </row>
    <row r="959" spans="1:15" x14ac:dyDescent="0.35">
      <c r="A959">
        <v>-0.76628352490421403</v>
      </c>
      <c r="B959" t="s">
        <v>155</v>
      </c>
      <c r="C959" t="s">
        <v>707</v>
      </c>
      <c r="D959">
        <v>20151002120000</v>
      </c>
      <c r="E959" s="1">
        <f>IF(SUMPRODUCT(--ISNUMBER(SEARCH({"ECON_EARNINGSREPORT","ECON_STOCKMARKET"},C959)))&gt;0,1,0)</f>
        <v>1</v>
      </c>
      <c r="F959" s="1">
        <f>IF(SUMPRODUCT(--ISNUMBER(SEARCH({"ENV_"},C959)))&gt;0,1,0)</f>
        <v>0</v>
      </c>
      <c r="G959" s="1">
        <f>IF(SUMPRODUCT(--ISNUMBER(SEARCH({"DISCRIMINATION","HARASSMENT","HATE_SPEECH","GENDER_VIOLENCE"},C959)))&gt;0,1,0)</f>
        <v>0</v>
      </c>
      <c r="H959" s="1">
        <f>IF(SUMPRODUCT(--ISNUMBER(SEARCH({"LEGALIZE","LEGISLATION","TRIAL"},C959)))&gt;0,1,0)</f>
        <v>0</v>
      </c>
      <c r="I959" s="1">
        <f>IF(SUMPRODUCT(--ISNUMBER(SEARCH({"LEADER"},C959)))&gt;0,1,0)</f>
        <v>0</v>
      </c>
      <c r="J959" t="str">
        <f t="shared" si="56"/>
        <v>2015</v>
      </c>
      <c r="K959" t="str">
        <f t="shared" si="57"/>
        <v>10</v>
      </c>
      <c r="L959" t="str">
        <f t="shared" si="58"/>
        <v>02</v>
      </c>
      <c r="M959" s="2">
        <f t="shared" si="59"/>
        <v>42279.5</v>
      </c>
      <c r="N959" s="1">
        <f>IF(SUMPRODUCT(--ISNUMBER(SEARCH({"nasdaq.com","bloomberg.com","wsj.com","seekingalpha.com","valuewalk.com","reuters.com","forbes.com","marketwatch.com","investopedia.com","businessinsider.com","analystratings.com"},B959)))&gt;0,1,0)</f>
        <v>0</v>
      </c>
      <c r="O959" t="s">
        <v>1302</v>
      </c>
    </row>
    <row r="960" spans="1:15" x14ac:dyDescent="0.35">
      <c r="A960">
        <v>1.8675721561969401</v>
      </c>
      <c r="B960" t="s">
        <v>708</v>
      </c>
      <c r="C960" t="s">
        <v>709</v>
      </c>
      <c r="D960">
        <v>20151008161500</v>
      </c>
      <c r="E960" s="1">
        <f>IF(SUMPRODUCT(--ISNUMBER(SEARCH({"ECON_EARNINGSREPORT","ECON_STOCKMARKET"},C960)))&gt;0,1,0)</f>
        <v>1</v>
      </c>
      <c r="F960" s="1">
        <f>IF(SUMPRODUCT(--ISNUMBER(SEARCH({"ENV_"},C960)))&gt;0,1,0)</f>
        <v>0</v>
      </c>
      <c r="G960" s="1">
        <f>IF(SUMPRODUCT(--ISNUMBER(SEARCH({"DISCRIMINATION","HARASSMENT","HATE_SPEECH","GENDER_VIOLENCE"},C960)))&gt;0,1,0)</f>
        <v>0</v>
      </c>
      <c r="H960" s="1">
        <f>IF(SUMPRODUCT(--ISNUMBER(SEARCH({"LEGALIZE","LEGISLATION","TRIAL"},C960)))&gt;0,1,0)</f>
        <v>0</v>
      </c>
      <c r="I960" s="1">
        <f>IF(SUMPRODUCT(--ISNUMBER(SEARCH({"LEADER"},C960)))&gt;0,1,0)</f>
        <v>1</v>
      </c>
      <c r="J960" t="str">
        <f t="shared" si="56"/>
        <v>2015</v>
      </c>
      <c r="K960" t="str">
        <f t="shared" si="57"/>
        <v>10</v>
      </c>
      <c r="L960" t="str">
        <f t="shared" si="58"/>
        <v>08</v>
      </c>
      <c r="M960" s="2">
        <f t="shared" si="59"/>
        <v>42285.677083333336</v>
      </c>
      <c r="N960" s="1">
        <f>IF(SUMPRODUCT(--ISNUMBER(SEARCH({"nasdaq.com","bloomberg.com","wsj.com","seekingalpha.com","valuewalk.com","reuters.com","forbes.com","marketwatch.com","investopedia.com","businessinsider.com","analystratings.com"},B960)))&gt;0,1,0)</f>
        <v>0</v>
      </c>
      <c r="O960" t="s">
        <v>1302</v>
      </c>
    </row>
    <row r="961" spans="1:15" x14ac:dyDescent="0.35">
      <c r="A961">
        <v>3.125</v>
      </c>
      <c r="B961" t="s">
        <v>710</v>
      </c>
      <c r="D961">
        <v>20150827130000</v>
      </c>
      <c r="E961" s="1">
        <f>IF(SUMPRODUCT(--ISNUMBER(SEARCH({"ECON_EARNINGSREPORT","ECON_STOCKMARKET"},C961)))&gt;0,1,0)</f>
        <v>0</v>
      </c>
      <c r="F961" s="1">
        <f>IF(SUMPRODUCT(--ISNUMBER(SEARCH({"ENV_"},C961)))&gt;0,1,0)</f>
        <v>0</v>
      </c>
      <c r="G961" s="1">
        <f>IF(SUMPRODUCT(--ISNUMBER(SEARCH({"DISCRIMINATION","HARASSMENT","HATE_SPEECH","GENDER_VIOLENCE"},C961)))&gt;0,1,0)</f>
        <v>0</v>
      </c>
      <c r="H961" s="1">
        <f>IF(SUMPRODUCT(--ISNUMBER(SEARCH({"LEGALIZE","LEGISLATION","TRIAL"},C961)))&gt;0,1,0)</f>
        <v>0</v>
      </c>
      <c r="I961" s="1">
        <f>IF(SUMPRODUCT(--ISNUMBER(SEARCH({"LEADER"},C961)))&gt;0,1,0)</f>
        <v>0</v>
      </c>
      <c r="J961" t="str">
        <f t="shared" si="56"/>
        <v>2015</v>
      </c>
      <c r="K961" t="str">
        <f t="shared" si="57"/>
        <v>08</v>
      </c>
      <c r="L961" t="str">
        <f t="shared" si="58"/>
        <v>27</v>
      </c>
      <c r="M961" s="2">
        <f t="shared" si="59"/>
        <v>42243.541666666664</v>
      </c>
      <c r="N961" s="1">
        <f>IF(SUMPRODUCT(--ISNUMBER(SEARCH({"nasdaq.com","bloomberg.com","wsj.com","seekingalpha.com","valuewalk.com","reuters.com","forbes.com","marketwatch.com","investopedia.com","businessinsider.com","analystratings.com"},B961)))&gt;0,1,0)</f>
        <v>0</v>
      </c>
      <c r="O961" t="s">
        <v>1302</v>
      </c>
    </row>
    <row r="962" spans="1:15" x14ac:dyDescent="0.35">
      <c r="A962">
        <v>-1.1011011011011</v>
      </c>
      <c r="B962" t="s">
        <v>14</v>
      </c>
      <c r="C962" t="s">
        <v>711</v>
      </c>
      <c r="D962">
        <v>20160427004500</v>
      </c>
      <c r="E962" s="1">
        <f>IF(SUMPRODUCT(--ISNUMBER(SEARCH({"ECON_EARNINGSREPORT","ECON_STOCKMARKET"},C962)))&gt;0,1,0)</f>
        <v>0</v>
      </c>
      <c r="F962" s="1">
        <f>IF(SUMPRODUCT(--ISNUMBER(SEARCH({"ENV_"},C962)))&gt;0,1,0)</f>
        <v>0</v>
      </c>
      <c r="G962" s="1">
        <f>IF(SUMPRODUCT(--ISNUMBER(SEARCH({"DISCRIMINATION","HARASSMENT","HATE_SPEECH","GENDER_VIOLENCE"},C962)))&gt;0,1,0)</f>
        <v>0</v>
      </c>
      <c r="H962" s="1">
        <f>IF(SUMPRODUCT(--ISNUMBER(SEARCH({"LEGALIZE","LEGISLATION","TRIAL"},C962)))&gt;0,1,0)</f>
        <v>0</v>
      </c>
      <c r="I962" s="1">
        <f>IF(SUMPRODUCT(--ISNUMBER(SEARCH({"LEADER"},C962)))&gt;0,1,0)</f>
        <v>0</v>
      </c>
      <c r="J962" t="str">
        <f t="shared" si="56"/>
        <v>2016</v>
      </c>
      <c r="K962" t="str">
        <f t="shared" si="57"/>
        <v>04</v>
      </c>
      <c r="L962" t="str">
        <f t="shared" si="58"/>
        <v>27</v>
      </c>
      <c r="M962" s="2">
        <f t="shared" si="59"/>
        <v>42487.03125</v>
      </c>
      <c r="N962" s="1">
        <f>IF(SUMPRODUCT(--ISNUMBER(SEARCH({"nasdaq.com","bloomberg.com","wsj.com","seekingalpha.com","valuewalk.com","reuters.com","forbes.com","marketwatch.com","investopedia.com","businessinsider.com","analystratings.com"},B962)))&gt;0,1,0)</f>
        <v>0</v>
      </c>
      <c r="O962" t="s">
        <v>1302</v>
      </c>
    </row>
    <row r="963" spans="1:15" x14ac:dyDescent="0.35">
      <c r="A963">
        <v>2.6905829596412598</v>
      </c>
      <c r="B963" t="s">
        <v>70</v>
      </c>
      <c r="D963">
        <v>20150719141500</v>
      </c>
      <c r="E963" s="1">
        <f>IF(SUMPRODUCT(--ISNUMBER(SEARCH({"ECON_EARNINGSREPORT","ECON_STOCKMARKET"},C963)))&gt;0,1,0)</f>
        <v>0</v>
      </c>
      <c r="F963" s="1">
        <f>IF(SUMPRODUCT(--ISNUMBER(SEARCH({"ENV_"},C963)))&gt;0,1,0)</f>
        <v>0</v>
      </c>
      <c r="G963" s="1">
        <f>IF(SUMPRODUCT(--ISNUMBER(SEARCH({"DISCRIMINATION","HARASSMENT","HATE_SPEECH","GENDER_VIOLENCE"},C963)))&gt;0,1,0)</f>
        <v>0</v>
      </c>
      <c r="H963" s="1">
        <f>IF(SUMPRODUCT(--ISNUMBER(SEARCH({"LEGALIZE","LEGISLATION","TRIAL"},C963)))&gt;0,1,0)</f>
        <v>0</v>
      </c>
      <c r="I963" s="1">
        <f>IF(SUMPRODUCT(--ISNUMBER(SEARCH({"LEADER"},C963)))&gt;0,1,0)</f>
        <v>0</v>
      </c>
      <c r="J963" t="str">
        <f t="shared" ref="J963:J1026" si="60">LEFT(D963,4)</f>
        <v>2015</v>
      </c>
      <c r="K963" t="str">
        <f t="shared" ref="K963:K1026" si="61">MID(D963,5,2)</f>
        <v>07</v>
      </c>
      <c r="L963" t="str">
        <f t="shared" ref="L963:L1026" si="62">MID(D963,7,2)</f>
        <v>19</v>
      </c>
      <c r="M963" s="2">
        <f t="shared" ref="M963:M1026" si="63">DATE(LEFT(D963,4),MID(D963,5,2),MID(D963,7,2))+TIME(MID(D963,9,2),MID(D963,11,2),RIGHT(D963,2))</f>
        <v>42204.59375</v>
      </c>
      <c r="N963" s="1">
        <f>IF(SUMPRODUCT(--ISNUMBER(SEARCH({"nasdaq.com","bloomberg.com","wsj.com","seekingalpha.com","valuewalk.com","reuters.com","forbes.com","marketwatch.com","investopedia.com","businessinsider.com","analystratings.com"},B963)))&gt;0,1,0)</f>
        <v>0</v>
      </c>
      <c r="O963" t="s">
        <v>1302</v>
      </c>
    </row>
    <row r="964" spans="1:15" x14ac:dyDescent="0.35">
      <c r="A964">
        <v>3.6363636363636398</v>
      </c>
      <c r="B964" t="s">
        <v>693</v>
      </c>
      <c r="D964">
        <v>20151006014500</v>
      </c>
      <c r="E964" s="1">
        <f>IF(SUMPRODUCT(--ISNUMBER(SEARCH({"ECON_EARNINGSREPORT","ECON_STOCKMARKET"},C964)))&gt;0,1,0)</f>
        <v>0</v>
      </c>
      <c r="F964" s="1">
        <f>IF(SUMPRODUCT(--ISNUMBER(SEARCH({"ENV_"},C964)))&gt;0,1,0)</f>
        <v>0</v>
      </c>
      <c r="G964" s="1">
        <f>IF(SUMPRODUCT(--ISNUMBER(SEARCH({"DISCRIMINATION","HARASSMENT","HATE_SPEECH","GENDER_VIOLENCE"},C964)))&gt;0,1,0)</f>
        <v>0</v>
      </c>
      <c r="H964" s="1">
        <f>IF(SUMPRODUCT(--ISNUMBER(SEARCH({"LEGALIZE","LEGISLATION","TRIAL"},C964)))&gt;0,1,0)</f>
        <v>0</v>
      </c>
      <c r="I964" s="1">
        <f>IF(SUMPRODUCT(--ISNUMBER(SEARCH({"LEADER"},C964)))&gt;0,1,0)</f>
        <v>0</v>
      </c>
      <c r="J964" t="str">
        <f t="shared" si="60"/>
        <v>2015</v>
      </c>
      <c r="K964" t="str">
        <f t="shared" si="61"/>
        <v>10</v>
      </c>
      <c r="L964" t="str">
        <f t="shared" si="62"/>
        <v>06</v>
      </c>
      <c r="M964" s="2">
        <f t="shared" si="63"/>
        <v>42283.072916666664</v>
      </c>
      <c r="N964" s="1">
        <f>IF(SUMPRODUCT(--ISNUMBER(SEARCH({"nasdaq.com","bloomberg.com","wsj.com","seekingalpha.com","valuewalk.com","reuters.com","forbes.com","marketwatch.com","investopedia.com","businessinsider.com","analystratings.com"},B964)))&gt;0,1,0)</f>
        <v>0</v>
      </c>
      <c r="O964" t="s">
        <v>1302</v>
      </c>
    </row>
    <row r="965" spans="1:15" x14ac:dyDescent="0.35">
      <c r="A965">
        <v>0.58651026392961902</v>
      </c>
      <c r="B965" t="s">
        <v>712</v>
      </c>
      <c r="C965" t="s">
        <v>713</v>
      </c>
      <c r="D965">
        <v>20151222133000</v>
      </c>
      <c r="E965" s="1">
        <f>IF(SUMPRODUCT(--ISNUMBER(SEARCH({"ECON_EARNINGSREPORT","ECON_STOCKMARKET"},C965)))&gt;0,1,0)</f>
        <v>0</v>
      </c>
      <c r="F965" s="1">
        <f>IF(SUMPRODUCT(--ISNUMBER(SEARCH({"ENV_"},C965)))&gt;0,1,0)</f>
        <v>0</v>
      </c>
      <c r="G965" s="1">
        <f>IF(SUMPRODUCT(--ISNUMBER(SEARCH({"DISCRIMINATION","HARASSMENT","HATE_SPEECH","GENDER_VIOLENCE"},C965)))&gt;0,1,0)</f>
        <v>0</v>
      </c>
      <c r="H965" s="1">
        <f>IF(SUMPRODUCT(--ISNUMBER(SEARCH({"LEGALIZE","LEGISLATION","TRIAL"},C965)))&gt;0,1,0)</f>
        <v>0</v>
      </c>
      <c r="I965" s="1">
        <f>IF(SUMPRODUCT(--ISNUMBER(SEARCH({"LEADER"},C965)))&gt;0,1,0)</f>
        <v>0</v>
      </c>
      <c r="J965" t="str">
        <f t="shared" si="60"/>
        <v>2015</v>
      </c>
      <c r="K965" t="str">
        <f t="shared" si="61"/>
        <v>12</v>
      </c>
      <c r="L965" t="str">
        <f t="shared" si="62"/>
        <v>22</v>
      </c>
      <c r="M965" s="2">
        <f t="shared" si="63"/>
        <v>42360.5625</v>
      </c>
      <c r="N965" s="1">
        <f>IF(SUMPRODUCT(--ISNUMBER(SEARCH({"nasdaq.com","bloomberg.com","wsj.com","seekingalpha.com","valuewalk.com","reuters.com","forbes.com","marketwatch.com","investopedia.com","businessinsider.com","analystratings.com"},B965)))&gt;0,1,0)</f>
        <v>0</v>
      </c>
      <c r="O965" t="s">
        <v>1302</v>
      </c>
    </row>
    <row r="966" spans="1:15" x14ac:dyDescent="0.35">
      <c r="A966">
        <v>3.1634446397187999</v>
      </c>
      <c r="B966" t="s">
        <v>105</v>
      </c>
      <c r="D966">
        <v>20151018204500</v>
      </c>
      <c r="E966" s="1">
        <f>IF(SUMPRODUCT(--ISNUMBER(SEARCH({"ECON_EARNINGSREPORT","ECON_STOCKMARKET"},C966)))&gt;0,1,0)</f>
        <v>0</v>
      </c>
      <c r="F966" s="1">
        <f>IF(SUMPRODUCT(--ISNUMBER(SEARCH({"ENV_"},C966)))&gt;0,1,0)</f>
        <v>0</v>
      </c>
      <c r="G966" s="1">
        <f>IF(SUMPRODUCT(--ISNUMBER(SEARCH({"DISCRIMINATION","HARASSMENT","HATE_SPEECH","GENDER_VIOLENCE"},C966)))&gt;0,1,0)</f>
        <v>0</v>
      </c>
      <c r="H966" s="1">
        <f>IF(SUMPRODUCT(--ISNUMBER(SEARCH({"LEGALIZE","LEGISLATION","TRIAL"},C966)))&gt;0,1,0)</f>
        <v>0</v>
      </c>
      <c r="I966" s="1">
        <f>IF(SUMPRODUCT(--ISNUMBER(SEARCH({"LEADER"},C966)))&gt;0,1,0)</f>
        <v>0</v>
      </c>
      <c r="J966" t="str">
        <f t="shared" si="60"/>
        <v>2015</v>
      </c>
      <c r="K966" t="str">
        <f t="shared" si="61"/>
        <v>10</v>
      </c>
      <c r="L966" t="str">
        <f t="shared" si="62"/>
        <v>18</v>
      </c>
      <c r="M966" s="2">
        <f t="shared" si="63"/>
        <v>42295.864583333336</v>
      </c>
      <c r="N966" s="1">
        <f>IF(SUMPRODUCT(--ISNUMBER(SEARCH({"nasdaq.com","bloomberg.com","wsj.com","seekingalpha.com","valuewalk.com","reuters.com","forbes.com","marketwatch.com","investopedia.com","businessinsider.com","analystratings.com"},B966)))&gt;0,1,0)</f>
        <v>0</v>
      </c>
      <c r="O966" t="s">
        <v>1302</v>
      </c>
    </row>
    <row r="967" spans="1:15" x14ac:dyDescent="0.35">
      <c r="A967">
        <v>2.7586206896551699</v>
      </c>
      <c r="B967" t="s">
        <v>70</v>
      </c>
      <c r="C967" t="s">
        <v>714</v>
      </c>
      <c r="D967">
        <v>20150417213000</v>
      </c>
      <c r="E967" s="1">
        <f>IF(SUMPRODUCT(--ISNUMBER(SEARCH({"ECON_EARNINGSREPORT","ECON_STOCKMARKET"},C967)))&gt;0,1,0)</f>
        <v>1</v>
      </c>
      <c r="F967" s="1">
        <f>IF(SUMPRODUCT(--ISNUMBER(SEARCH({"ENV_"},C967)))&gt;0,1,0)</f>
        <v>0</v>
      </c>
      <c r="G967" s="1">
        <f>IF(SUMPRODUCT(--ISNUMBER(SEARCH({"DISCRIMINATION","HARASSMENT","HATE_SPEECH","GENDER_VIOLENCE"},C967)))&gt;0,1,0)</f>
        <v>0</v>
      </c>
      <c r="H967" s="1">
        <f>IF(SUMPRODUCT(--ISNUMBER(SEARCH({"LEGALIZE","LEGISLATION","TRIAL"},C967)))&gt;0,1,0)</f>
        <v>0</v>
      </c>
      <c r="I967" s="1">
        <f>IF(SUMPRODUCT(--ISNUMBER(SEARCH({"LEADER"},C967)))&gt;0,1,0)</f>
        <v>0</v>
      </c>
      <c r="J967" t="str">
        <f t="shared" si="60"/>
        <v>2015</v>
      </c>
      <c r="K967" t="str">
        <f t="shared" si="61"/>
        <v>04</v>
      </c>
      <c r="L967" t="str">
        <f t="shared" si="62"/>
        <v>17</v>
      </c>
      <c r="M967" s="2">
        <f t="shared" si="63"/>
        <v>42111.895833333336</v>
      </c>
      <c r="N967" s="1">
        <f>IF(SUMPRODUCT(--ISNUMBER(SEARCH({"nasdaq.com","bloomberg.com","wsj.com","seekingalpha.com","valuewalk.com","reuters.com","forbes.com","marketwatch.com","investopedia.com","businessinsider.com","analystratings.com"},B967)))&gt;0,1,0)</f>
        <v>0</v>
      </c>
      <c r="O967" t="s">
        <v>1302</v>
      </c>
    </row>
    <row r="968" spans="1:15" x14ac:dyDescent="0.35">
      <c r="A968">
        <v>-5.7291666666666696</v>
      </c>
      <c r="B968" t="s">
        <v>18</v>
      </c>
      <c r="C968" t="s">
        <v>715</v>
      </c>
      <c r="D968">
        <v>20151109204500</v>
      </c>
      <c r="E968" s="1">
        <f>IF(SUMPRODUCT(--ISNUMBER(SEARCH({"ECON_EARNINGSREPORT","ECON_STOCKMARKET"},C968)))&gt;0,1,0)</f>
        <v>0</v>
      </c>
      <c r="F968" s="1">
        <f>IF(SUMPRODUCT(--ISNUMBER(SEARCH({"ENV_"},C968)))&gt;0,1,0)</f>
        <v>0</v>
      </c>
      <c r="G968" s="1">
        <f>IF(SUMPRODUCT(--ISNUMBER(SEARCH({"DISCRIMINATION","HARASSMENT","HATE_SPEECH","GENDER_VIOLENCE"},C968)))&gt;0,1,0)</f>
        <v>0</v>
      </c>
      <c r="H968" s="1">
        <f>IF(SUMPRODUCT(--ISNUMBER(SEARCH({"LEGALIZE","LEGISLATION","TRIAL"},C968)))&gt;0,1,0)</f>
        <v>1</v>
      </c>
      <c r="I968" s="1">
        <f>IF(SUMPRODUCT(--ISNUMBER(SEARCH({"LEADER"},C968)))&gt;0,1,0)</f>
        <v>0</v>
      </c>
      <c r="J968" t="str">
        <f t="shared" si="60"/>
        <v>2015</v>
      </c>
      <c r="K968" t="str">
        <f t="shared" si="61"/>
        <v>11</v>
      </c>
      <c r="L968" t="str">
        <f t="shared" si="62"/>
        <v>09</v>
      </c>
      <c r="M968" s="2">
        <f t="shared" si="63"/>
        <v>42317.864583333336</v>
      </c>
      <c r="N968" s="1">
        <f>IF(SUMPRODUCT(--ISNUMBER(SEARCH({"nasdaq.com","bloomberg.com","wsj.com","seekingalpha.com","valuewalk.com","reuters.com","forbes.com","marketwatch.com","investopedia.com","businessinsider.com","analystratings.com"},B968)))&gt;0,1,0)</f>
        <v>1</v>
      </c>
      <c r="O968" t="s">
        <v>1302</v>
      </c>
    </row>
    <row r="969" spans="1:15" x14ac:dyDescent="0.35">
      <c r="A969">
        <v>2.9616724738675999</v>
      </c>
      <c r="B969" t="s">
        <v>716</v>
      </c>
      <c r="D969">
        <v>20150719121500</v>
      </c>
      <c r="E969" s="1">
        <f>IF(SUMPRODUCT(--ISNUMBER(SEARCH({"ECON_EARNINGSREPORT","ECON_STOCKMARKET"},C969)))&gt;0,1,0)</f>
        <v>0</v>
      </c>
      <c r="F969" s="1">
        <f>IF(SUMPRODUCT(--ISNUMBER(SEARCH({"ENV_"},C969)))&gt;0,1,0)</f>
        <v>0</v>
      </c>
      <c r="G969" s="1">
        <f>IF(SUMPRODUCT(--ISNUMBER(SEARCH({"DISCRIMINATION","HARASSMENT","HATE_SPEECH","GENDER_VIOLENCE"},C969)))&gt;0,1,0)</f>
        <v>0</v>
      </c>
      <c r="H969" s="1">
        <f>IF(SUMPRODUCT(--ISNUMBER(SEARCH({"LEGALIZE","LEGISLATION","TRIAL"},C969)))&gt;0,1,0)</f>
        <v>0</v>
      </c>
      <c r="I969" s="1">
        <f>IF(SUMPRODUCT(--ISNUMBER(SEARCH({"LEADER"},C969)))&gt;0,1,0)</f>
        <v>0</v>
      </c>
      <c r="J969" t="str">
        <f t="shared" si="60"/>
        <v>2015</v>
      </c>
      <c r="K969" t="str">
        <f t="shared" si="61"/>
        <v>07</v>
      </c>
      <c r="L969" t="str">
        <f t="shared" si="62"/>
        <v>19</v>
      </c>
      <c r="M969" s="2">
        <f t="shared" si="63"/>
        <v>42204.510416666664</v>
      </c>
      <c r="N969" s="1">
        <f>IF(SUMPRODUCT(--ISNUMBER(SEARCH({"nasdaq.com","bloomberg.com","wsj.com","seekingalpha.com","valuewalk.com","reuters.com","forbes.com","marketwatch.com","investopedia.com","businessinsider.com","analystratings.com"},B969)))&gt;0,1,0)</f>
        <v>0</v>
      </c>
      <c r="O969" t="s">
        <v>1302</v>
      </c>
    </row>
    <row r="970" spans="1:15" x14ac:dyDescent="0.35">
      <c r="A970">
        <v>1.85471406491499</v>
      </c>
      <c r="B970" t="s">
        <v>717</v>
      </c>
      <c r="D970">
        <v>20150724043000</v>
      </c>
      <c r="E970" s="1">
        <f>IF(SUMPRODUCT(--ISNUMBER(SEARCH({"ECON_EARNINGSREPORT","ECON_STOCKMARKET"},C970)))&gt;0,1,0)</f>
        <v>0</v>
      </c>
      <c r="F970" s="1">
        <f>IF(SUMPRODUCT(--ISNUMBER(SEARCH({"ENV_"},C970)))&gt;0,1,0)</f>
        <v>0</v>
      </c>
      <c r="G970" s="1">
        <f>IF(SUMPRODUCT(--ISNUMBER(SEARCH({"DISCRIMINATION","HARASSMENT","HATE_SPEECH","GENDER_VIOLENCE"},C970)))&gt;0,1,0)</f>
        <v>0</v>
      </c>
      <c r="H970" s="1">
        <f>IF(SUMPRODUCT(--ISNUMBER(SEARCH({"LEGALIZE","LEGISLATION","TRIAL"},C970)))&gt;0,1,0)</f>
        <v>0</v>
      </c>
      <c r="I970" s="1">
        <f>IF(SUMPRODUCT(--ISNUMBER(SEARCH({"LEADER"},C970)))&gt;0,1,0)</f>
        <v>0</v>
      </c>
      <c r="J970" t="str">
        <f t="shared" si="60"/>
        <v>2015</v>
      </c>
      <c r="K970" t="str">
        <f t="shared" si="61"/>
        <v>07</v>
      </c>
      <c r="L970" t="str">
        <f t="shared" si="62"/>
        <v>24</v>
      </c>
      <c r="M970" s="2">
        <f t="shared" si="63"/>
        <v>42209.1875</v>
      </c>
      <c r="N970" s="1">
        <f>IF(SUMPRODUCT(--ISNUMBER(SEARCH({"nasdaq.com","bloomberg.com","wsj.com","seekingalpha.com","valuewalk.com","reuters.com","forbes.com","marketwatch.com","investopedia.com","businessinsider.com","analystratings.com"},B970)))&gt;0,1,0)</f>
        <v>0</v>
      </c>
      <c r="O970" t="s">
        <v>1302</v>
      </c>
    </row>
    <row r="971" spans="1:15" x14ac:dyDescent="0.35">
      <c r="A971">
        <v>3.4129692832764502</v>
      </c>
      <c r="B971" t="s">
        <v>70</v>
      </c>
      <c r="C971" t="s">
        <v>718</v>
      </c>
      <c r="D971">
        <v>20150416223000</v>
      </c>
      <c r="E971" s="1">
        <f>IF(SUMPRODUCT(--ISNUMBER(SEARCH({"ECON_EARNINGSREPORT","ECON_STOCKMARKET"},C971)))&gt;0,1,0)</f>
        <v>0</v>
      </c>
      <c r="F971" s="1">
        <f>IF(SUMPRODUCT(--ISNUMBER(SEARCH({"ENV_"},C971)))&gt;0,1,0)</f>
        <v>0</v>
      </c>
      <c r="G971" s="1">
        <f>IF(SUMPRODUCT(--ISNUMBER(SEARCH({"DISCRIMINATION","HARASSMENT","HATE_SPEECH","GENDER_VIOLENCE"},C971)))&gt;0,1,0)</f>
        <v>0</v>
      </c>
      <c r="H971" s="1">
        <f>IF(SUMPRODUCT(--ISNUMBER(SEARCH({"LEGALIZE","LEGISLATION","TRIAL"},C971)))&gt;0,1,0)</f>
        <v>0</v>
      </c>
      <c r="I971" s="1">
        <f>IF(SUMPRODUCT(--ISNUMBER(SEARCH({"LEADER"},C971)))&gt;0,1,0)</f>
        <v>0</v>
      </c>
      <c r="J971" t="str">
        <f t="shared" si="60"/>
        <v>2015</v>
      </c>
      <c r="K971" t="str">
        <f t="shared" si="61"/>
        <v>04</v>
      </c>
      <c r="L971" t="str">
        <f t="shared" si="62"/>
        <v>16</v>
      </c>
      <c r="M971" s="2">
        <f t="shared" si="63"/>
        <v>42110.9375</v>
      </c>
      <c r="N971" s="1">
        <f>IF(SUMPRODUCT(--ISNUMBER(SEARCH({"nasdaq.com","bloomberg.com","wsj.com","seekingalpha.com","valuewalk.com","reuters.com","forbes.com","marketwatch.com","investopedia.com","businessinsider.com","analystratings.com"},B971)))&gt;0,1,0)</f>
        <v>0</v>
      </c>
      <c r="O971" t="s">
        <v>1302</v>
      </c>
    </row>
    <row r="972" spans="1:15" x14ac:dyDescent="0.35">
      <c r="A972">
        <v>2.7253668763102699</v>
      </c>
      <c r="B972" t="s">
        <v>70</v>
      </c>
      <c r="D972">
        <v>20150611193000</v>
      </c>
      <c r="E972" s="1">
        <f>IF(SUMPRODUCT(--ISNUMBER(SEARCH({"ECON_EARNINGSREPORT","ECON_STOCKMARKET"},C972)))&gt;0,1,0)</f>
        <v>0</v>
      </c>
      <c r="F972" s="1">
        <f>IF(SUMPRODUCT(--ISNUMBER(SEARCH({"ENV_"},C972)))&gt;0,1,0)</f>
        <v>0</v>
      </c>
      <c r="G972" s="1">
        <f>IF(SUMPRODUCT(--ISNUMBER(SEARCH({"DISCRIMINATION","HARASSMENT","HATE_SPEECH","GENDER_VIOLENCE"},C972)))&gt;0,1,0)</f>
        <v>0</v>
      </c>
      <c r="H972" s="1">
        <f>IF(SUMPRODUCT(--ISNUMBER(SEARCH({"LEGALIZE","LEGISLATION","TRIAL"},C972)))&gt;0,1,0)</f>
        <v>0</v>
      </c>
      <c r="I972" s="1">
        <f>IF(SUMPRODUCT(--ISNUMBER(SEARCH({"LEADER"},C972)))&gt;0,1,0)</f>
        <v>0</v>
      </c>
      <c r="J972" t="str">
        <f t="shared" si="60"/>
        <v>2015</v>
      </c>
      <c r="K972" t="str">
        <f t="shared" si="61"/>
        <v>06</v>
      </c>
      <c r="L972" t="str">
        <f t="shared" si="62"/>
        <v>11</v>
      </c>
      <c r="M972" s="2">
        <f t="shared" si="63"/>
        <v>42166.8125</v>
      </c>
      <c r="N972" s="1">
        <f>IF(SUMPRODUCT(--ISNUMBER(SEARCH({"nasdaq.com","bloomberg.com","wsj.com","seekingalpha.com","valuewalk.com","reuters.com","forbes.com","marketwatch.com","investopedia.com","businessinsider.com","analystratings.com"},B972)))&gt;0,1,0)</f>
        <v>0</v>
      </c>
      <c r="O972" t="s">
        <v>1302</v>
      </c>
    </row>
    <row r="973" spans="1:15" x14ac:dyDescent="0.35">
      <c r="A973">
        <v>-2.4861878453038702</v>
      </c>
      <c r="B973" t="s">
        <v>64</v>
      </c>
      <c r="C973" t="s">
        <v>719</v>
      </c>
      <c r="D973">
        <v>20150418160000</v>
      </c>
      <c r="E973" s="1">
        <f>IF(SUMPRODUCT(--ISNUMBER(SEARCH({"ECON_EARNINGSREPORT","ECON_STOCKMARKET"},C973)))&gt;0,1,0)</f>
        <v>1</v>
      </c>
      <c r="F973" s="1">
        <f>IF(SUMPRODUCT(--ISNUMBER(SEARCH({"ENV_"},C973)))&gt;0,1,0)</f>
        <v>0</v>
      </c>
      <c r="G973" s="1">
        <f>IF(SUMPRODUCT(--ISNUMBER(SEARCH({"DISCRIMINATION","HARASSMENT","HATE_SPEECH","GENDER_VIOLENCE"},C973)))&gt;0,1,0)</f>
        <v>0</v>
      </c>
      <c r="H973" s="1">
        <f>IF(SUMPRODUCT(--ISNUMBER(SEARCH({"LEGALIZE","LEGISLATION","TRIAL"},C973)))&gt;0,1,0)</f>
        <v>0</v>
      </c>
      <c r="I973" s="1">
        <f>IF(SUMPRODUCT(--ISNUMBER(SEARCH({"LEADER"},C973)))&gt;0,1,0)</f>
        <v>0</v>
      </c>
      <c r="J973" t="str">
        <f t="shared" si="60"/>
        <v>2015</v>
      </c>
      <c r="K973" t="str">
        <f t="shared" si="61"/>
        <v>04</v>
      </c>
      <c r="L973" t="str">
        <f t="shared" si="62"/>
        <v>18</v>
      </c>
      <c r="M973" s="2">
        <f t="shared" si="63"/>
        <v>42112.666666666664</v>
      </c>
      <c r="N973" s="1">
        <f>IF(SUMPRODUCT(--ISNUMBER(SEARCH({"nasdaq.com","bloomberg.com","wsj.com","seekingalpha.com","valuewalk.com","reuters.com","forbes.com","marketwatch.com","investopedia.com","businessinsider.com","analystratings.com"},B973)))&gt;0,1,0)</f>
        <v>0</v>
      </c>
      <c r="O973" t="s">
        <v>1302</v>
      </c>
    </row>
    <row r="974" spans="1:15" x14ac:dyDescent="0.35">
      <c r="A974">
        <v>2.5764895330112698</v>
      </c>
      <c r="B974" t="s">
        <v>58</v>
      </c>
      <c r="C974" t="s">
        <v>214</v>
      </c>
      <c r="D974">
        <v>20160503163000</v>
      </c>
      <c r="E974" s="1">
        <f>IF(SUMPRODUCT(--ISNUMBER(SEARCH({"ECON_EARNINGSREPORT","ECON_STOCKMARKET"},C974)))&gt;0,1,0)</f>
        <v>0</v>
      </c>
      <c r="F974" s="1">
        <f>IF(SUMPRODUCT(--ISNUMBER(SEARCH({"ENV_"},C974)))&gt;0,1,0)</f>
        <v>0</v>
      </c>
      <c r="G974" s="1">
        <f>IF(SUMPRODUCT(--ISNUMBER(SEARCH({"DISCRIMINATION","HARASSMENT","HATE_SPEECH","GENDER_VIOLENCE"},C974)))&gt;0,1,0)</f>
        <v>0</v>
      </c>
      <c r="H974" s="1">
        <f>IF(SUMPRODUCT(--ISNUMBER(SEARCH({"LEGALIZE","LEGISLATION","TRIAL"},C974)))&gt;0,1,0)</f>
        <v>0</v>
      </c>
      <c r="I974" s="1">
        <f>IF(SUMPRODUCT(--ISNUMBER(SEARCH({"LEADER"},C974)))&gt;0,1,0)</f>
        <v>0</v>
      </c>
      <c r="J974" t="str">
        <f t="shared" si="60"/>
        <v>2016</v>
      </c>
      <c r="K974" t="str">
        <f t="shared" si="61"/>
        <v>05</v>
      </c>
      <c r="L974" t="str">
        <f t="shared" si="62"/>
        <v>03</v>
      </c>
      <c r="M974" s="2">
        <f t="shared" si="63"/>
        <v>42493.6875</v>
      </c>
      <c r="N974" s="1">
        <f>IF(SUMPRODUCT(--ISNUMBER(SEARCH({"nasdaq.com","bloomberg.com","wsj.com","seekingalpha.com","valuewalk.com","reuters.com","forbes.com","marketwatch.com","investopedia.com","businessinsider.com","analystratings.com"},B974)))&gt;0,1,0)</f>
        <v>0</v>
      </c>
      <c r="O974" t="s">
        <v>1302</v>
      </c>
    </row>
    <row r="975" spans="1:15" x14ac:dyDescent="0.35">
      <c r="A975">
        <v>0.97560975609756095</v>
      </c>
      <c r="B975" t="s">
        <v>121</v>
      </c>
      <c r="C975" t="s">
        <v>720</v>
      </c>
      <c r="D975">
        <v>20150915153000</v>
      </c>
      <c r="E975" s="1">
        <f>IF(SUMPRODUCT(--ISNUMBER(SEARCH({"ECON_EARNINGSREPORT","ECON_STOCKMARKET"},C975)))&gt;0,1,0)</f>
        <v>1</v>
      </c>
      <c r="F975" s="1">
        <f>IF(SUMPRODUCT(--ISNUMBER(SEARCH({"ENV_"},C975)))&gt;0,1,0)</f>
        <v>0</v>
      </c>
      <c r="G975" s="1">
        <f>IF(SUMPRODUCT(--ISNUMBER(SEARCH({"DISCRIMINATION","HARASSMENT","HATE_SPEECH","GENDER_VIOLENCE"},C975)))&gt;0,1,0)</f>
        <v>0</v>
      </c>
      <c r="H975" s="1">
        <f>IF(SUMPRODUCT(--ISNUMBER(SEARCH({"LEGALIZE","LEGISLATION","TRIAL"},C975)))&gt;0,1,0)</f>
        <v>0</v>
      </c>
      <c r="I975" s="1">
        <f>IF(SUMPRODUCT(--ISNUMBER(SEARCH({"LEADER"},C975)))&gt;0,1,0)</f>
        <v>0</v>
      </c>
      <c r="J975" t="str">
        <f t="shared" si="60"/>
        <v>2015</v>
      </c>
      <c r="K975" t="str">
        <f t="shared" si="61"/>
        <v>09</v>
      </c>
      <c r="L975" t="str">
        <f t="shared" si="62"/>
        <v>15</v>
      </c>
      <c r="M975" s="2">
        <f t="shared" si="63"/>
        <v>42262.645833333336</v>
      </c>
      <c r="N975" s="1">
        <f>IF(SUMPRODUCT(--ISNUMBER(SEARCH({"nasdaq.com","bloomberg.com","wsj.com","seekingalpha.com","valuewalk.com","reuters.com","forbes.com","marketwatch.com","investopedia.com","businessinsider.com","analystratings.com"},B975)))&gt;0,1,0)</f>
        <v>0</v>
      </c>
      <c r="O975" t="s">
        <v>1302</v>
      </c>
    </row>
    <row r="976" spans="1:15" x14ac:dyDescent="0.35">
      <c r="A976">
        <v>0.75187969924812104</v>
      </c>
      <c r="B976" t="s">
        <v>38</v>
      </c>
      <c r="D976">
        <v>20160318183000</v>
      </c>
      <c r="E976" s="1">
        <f>IF(SUMPRODUCT(--ISNUMBER(SEARCH({"ECON_EARNINGSREPORT","ECON_STOCKMARKET"},C976)))&gt;0,1,0)</f>
        <v>0</v>
      </c>
      <c r="F976" s="1">
        <f>IF(SUMPRODUCT(--ISNUMBER(SEARCH({"ENV_"},C976)))&gt;0,1,0)</f>
        <v>0</v>
      </c>
      <c r="G976" s="1">
        <f>IF(SUMPRODUCT(--ISNUMBER(SEARCH({"DISCRIMINATION","HARASSMENT","HATE_SPEECH","GENDER_VIOLENCE"},C976)))&gt;0,1,0)</f>
        <v>0</v>
      </c>
      <c r="H976" s="1">
        <f>IF(SUMPRODUCT(--ISNUMBER(SEARCH({"LEGALIZE","LEGISLATION","TRIAL"},C976)))&gt;0,1,0)</f>
        <v>0</v>
      </c>
      <c r="I976" s="1">
        <f>IF(SUMPRODUCT(--ISNUMBER(SEARCH({"LEADER"},C976)))&gt;0,1,0)</f>
        <v>0</v>
      </c>
      <c r="J976" t="str">
        <f t="shared" si="60"/>
        <v>2016</v>
      </c>
      <c r="K976" t="str">
        <f t="shared" si="61"/>
        <v>03</v>
      </c>
      <c r="L976" t="str">
        <f t="shared" si="62"/>
        <v>18</v>
      </c>
      <c r="M976" s="2">
        <f t="shared" si="63"/>
        <v>42447.770833333336</v>
      </c>
      <c r="N976" s="1">
        <f>IF(SUMPRODUCT(--ISNUMBER(SEARCH({"nasdaq.com","bloomberg.com","wsj.com","seekingalpha.com","valuewalk.com","reuters.com","forbes.com","marketwatch.com","investopedia.com","businessinsider.com","analystratings.com"},B976)))&gt;0,1,0)</f>
        <v>0</v>
      </c>
      <c r="O976" t="s">
        <v>1302</v>
      </c>
    </row>
    <row r="977" spans="1:15" x14ac:dyDescent="0.35">
      <c r="A977">
        <v>4.0072859744990899</v>
      </c>
      <c r="B977" t="s">
        <v>114</v>
      </c>
      <c r="C977" t="s">
        <v>721</v>
      </c>
      <c r="D977">
        <v>20150419064500</v>
      </c>
      <c r="E977" s="1">
        <f>IF(SUMPRODUCT(--ISNUMBER(SEARCH({"ECON_EARNINGSREPORT","ECON_STOCKMARKET"},C977)))&gt;0,1,0)</f>
        <v>0</v>
      </c>
      <c r="F977" s="1">
        <f>IF(SUMPRODUCT(--ISNUMBER(SEARCH({"ENV_"},C977)))&gt;0,1,0)</f>
        <v>0</v>
      </c>
      <c r="G977" s="1">
        <f>IF(SUMPRODUCT(--ISNUMBER(SEARCH({"DISCRIMINATION","HARASSMENT","HATE_SPEECH","GENDER_VIOLENCE"},C977)))&gt;0,1,0)</f>
        <v>0</v>
      </c>
      <c r="H977" s="1">
        <f>IF(SUMPRODUCT(--ISNUMBER(SEARCH({"LEGALIZE","LEGISLATION","TRIAL"},C977)))&gt;0,1,0)</f>
        <v>0</v>
      </c>
      <c r="I977" s="1">
        <f>IF(SUMPRODUCT(--ISNUMBER(SEARCH({"LEADER"},C977)))&gt;0,1,0)</f>
        <v>0</v>
      </c>
      <c r="J977" t="str">
        <f t="shared" si="60"/>
        <v>2015</v>
      </c>
      <c r="K977" t="str">
        <f t="shared" si="61"/>
        <v>04</v>
      </c>
      <c r="L977" t="str">
        <f t="shared" si="62"/>
        <v>19</v>
      </c>
      <c r="M977" s="2">
        <f t="shared" si="63"/>
        <v>42113.28125</v>
      </c>
      <c r="N977" s="1">
        <f>IF(SUMPRODUCT(--ISNUMBER(SEARCH({"nasdaq.com","bloomberg.com","wsj.com","seekingalpha.com","valuewalk.com","reuters.com","forbes.com","marketwatch.com","investopedia.com","businessinsider.com","analystratings.com"},B977)))&gt;0,1,0)</f>
        <v>0</v>
      </c>
      <c r="O977" t="s">
        <v>1302</v>
      </c>
    </row>
    <row r="978" spans="1:15" x14ac:dyDescent="0.35">
      <c r="A978">
        <v>-0.21276595744680901</v>
      </c>
      <c r="B978" t="s">
        <v>155</v>
      </c>
      <c r="C978" t="s">
        <v>722</v>
      </c>
      <c r="D978">
        <v>20151228101500</v>
      </c>
      <c r="E978" s="1">
        <f>IF(SUMPRODUCT(--ISNUMBER(SEARCH({"ECON_EARNINGSREPORT","ECON_STOCKMARKET"},C978)))&gt;0,1,0)</f>
        <v>1</v>
      </c>
      <c r="F978" s="1">
        <f>IF(SUMPRODUCT(--ISNUMBER(SEARCH({"ENV_"},C978)))&gt;0,1,0)</f>
        <v>0</v>
      </c>
      <c r="G978" s="1">
        <f>IF(SUMPRODUCT(--ISNUMBER(SEARCH({"DISCRIMINATION","HARASSMENT","HATE_SPEECH","GENDER_VIOLENCE"},C978)))&gt;0,1,0)</f>
        <v>0</v>
      </c>
      <c r="H978" s="1">
        <f>IF(SUMPRODUCT(--ISNUMBER(SEARCH({"LEGALIZE","LEGISLATION","TRIAL"},C978)))&gt;0,1,0)</f>
        <v>0</v>
      </c>
      <c r="I978" s="1">
        <f>IF(SUMPRODUCT(--ISNUMBER(SEARCH({"LEADER"},C978)))&gt;0,1,0)</f>
        <v>0</v>
      </c>
      <c r="J978" t="str">
        <f t="shared" si="60"/>
        <v>2015</v>
      </c>
      <c r="K978" t="str">
        <f t="shared" si="61"/>
        <v>12</v>
      </c>
      <c r="L978" t="str">
        <f t="shared" si="62"/>
        <v>28</v>
      </c>
      <c r="M978" s="2">
        <f t="shared" si="63"/>
        <v>42366.427083333336</v>
      </c>
      <c r="N978" s="1">
        <f>IF(SUMPRODUCT(--ISNUMBER(SEARCH({"nasdaq.com","bloomberg.com","wsj.com","seekingalpha.com","valuewalk.com","reuters.com","forbes.com","marketwatch.com","investopedia.com","businessinsider.com","analystratings.com"},B978)))&gt;0,1,0)</f>
        <v>0</v>
      </c>
      <c r="O978" t="s">
        <v>1302</v>
      </c>
    </row>
    <row r="979" spans="1:15" x14ac:dyDescent="0.35">
      <c r="A979">
        <v>2.8523489932885902</v>
      </c>
      <c r="B979" t="s">
        <v>691</v>
      </c>
      <c r="C979" t="s">
        <v>723</v>
      </c>
      <c r="D979">
        <v>20150828210000</v>
      </c>
      <c r="E979" s="1">
        <f>IF(SUMPRODUCT(--ISNUMBER(SEARCH({"ECON_EARNINGSREPORT","ECON_STOCKMARKET"},C979)))&gt;0,1,0)</f>
        <v>1</v>
      </c>
      <c r="F979" s="1">
        <f>IF(SUMPRODUCT(--ISNUMBER(SEARCH({"ENV_"},C979)))&gt;0,1,0)</f>
        <v>0</v>
      </c>
      <c r="G979" s="1">
        <f>IF(SUMPRODUCT(--ISNUMBER(SEARCH({"DISCRIMINATION","HARASSMENT","HATE_SPEECH","GENDER_VIOLENCE"},C979)))&gt;0,1,0)</f>
        <v>0</v>
      </c>
      <c r="H979" s="1">
        <f>IF(SUMPRODUCT(--ISNUMBER(SEARCH({"LEGALIZE","LEGISLATION","TRIAL"},C979)))&gt;0,1,0)</f>
        <v>0</v>
      </c>
      <c r="I979" s="1">
        <f>IF(SUMPRODUCT(--ISNUMBER(SEARCH({"LEADER"},C979)))&gt;0,1,0)</f>
        <v>0</v>
      </c>
      <c r="J979" t="str">
        <f t="shared" si="60"/>
        <v>2015</v>
      </c>
      <c r="K979" t="str">
        <f t="shared" si="61"/>
        <v>08</v>
      </c>
      <c r="L979" t="str">
        <f t="shared" si="62"/>
        <v>28</v>
      </c>
      <c r="M979" s="2">
        <f t="shared" si="63"/>
        <v>42244.875</v>
      </c>
      <c r="N979" s="1">
        <f>IF(SUMPRODUCT(--ISNUMBER(SEARCH({"nasdaq.com","bloomberg.com","wsj.com","seekingalpha.com","valuewalk.com","reuters.com","forbes.com","marketwatch.com","investopedia.com","businessinsider.com","analystratings.com"},B979)))&gt;0,1,0)</f>
        <v>0</v>
      </c>
      <c r="O979" t="s">
        <v>1302</v>
      </c>
    </row>
    <row r="980" spans="1:15" x14ac:dyDescent="0.35">
      <c r="A980">
        <v>-0.77821011673151697</v>
      </c>
      <c r="B980" t="s">
        <v>724</v>
      </c>
      <c r="D980">
        <v>20151118080000</v>
      </c>
      <c r="E980" s="1">
        <f>IF(SUMPRODUCT(--ISNUMBER(SEARCH({"ECON_EARNINGSREPORT","ECON_STOCKMARKET"},C980)))&gt;0,1,0)</f>
        <v>0</v>
      </c>
      <c r="F980" s="1">
        <f>IF(SUMPRODUCT(--ISNUMBER(SEARCH({"ENV_"},C980)))&gt;0,1,0)</f>
        <v>0</v>
      </c>
      <c r="G980" s="1">
        <f>IF(SUMPRODUCT(--ISNUMBER(SEARCH({"DISCRIMINATION","HARASSMENT","HATE_SPEECH","GENDER_VIOLENCE"},C980)))&gt;0,1,0)</f>
        <v>0</v>
      </c>
      <c r="H980" s="1">
        <f>IF(SUMPRODUCT(--ISNUMBER(SEARCH({"LEGALIZE","LEGISLATION","TRIAL"},C980)))&gt;0,1,0)</f>
        <v>0</v>
      </c>
      <c r="I980" s="1">
        <f>IF(SUMPRODUCT(--ISNUMBER(SEARCH({"LEADER"},C980)))&gt;0,1,0)</f>
        <v>0</v>
      </c>
      <c r="J980" t="str">
        <f t="shared" si="60"/>
        <v>2015</v>
      </c>
      <c r="K980" t="str">
        <f t="shared" si="61"/>
        <v>11</v>
      </c>
      <c r="L980" t="str">
        <f t="shared" si="62"/>
        <v>18</v>
      </c>
      <c r="M980" s="2">
        <f t="shared" si="63"/>
        <v>42326.333333333336</v>
      </c>
      <c r="N980" s="1">
        <f>IF(SUMPRODUCT(--ISNUMBER(SEARCH({"nasdaq.com","bloomberg.com","wsj.com","seekingalpha.com","valuewalk.com","reuters.com","forbes.com","marketwatch.com","investopedia.com","businessinsider.com","analystratings.com"},B980)))&gt;0,1,0)</f>
        <v>0</v>
      </c>
      <c r="O980" t="s">
        <v>1302</v>
      </c>
    </row>
    <row r="981" spans="1:15" x14ac:dyDescent="0.35">
      <c r="A981">
        <v>1.0752688172042999</v>
      </c>
      <c r="B981" t="s">
        <v>725</v>
      </c>
      <c r="D981">
        <v>20151004043000</v>
      </c>
      <c r="E981" s="1">
        <f>IF(SUMPRODUCT(--ISNUMBER(SEARCH({"ECON_EARNINGSREPORT","ECON_STOCKMARKET"},C981)))&gt;0,1,0)</f>
        <v>0</v>
      </c>
      <c r="F981" s="1">
        <f>IF(SUMPRODUCT(--ISNUMBER(SEARCH({"ENV_"},C981)))&gt;0,1,0)</f>
        <v>0</v>
      </c>
      <c r="G981" s="1">
        <f>IF(SUMPRODUCT(--ISNUMBER(SEARCH({"DISCRIMINATION","HARASSMENT","HATE_SPEECH","GENDER_VIOLENCE"},C981)))&gt;0,1,0)</f>
        <v>0</v>
      </c>
      <c r="H981" s="1">
        <f>IF(SUMPRODUCT(--ISNUMBER(SEARCH({"LEGALIZE","LEGISLATION","TRIAL"},C981)))&gt;0,1,0)</f>
        <v>0</v>
      </c>
      <c r="I981" s="1">
        <f>IF(SUMPRODUCT(--ISNUMBER(SEARCH({"LEADER"},C981)))&gt;0,1,0)</f>
        <v>0</v>
      </c>
      <c r="J981" t="str">
        <f t="shared" si="60"/>
        <v>2015</v>
      </c>
      <c r="K981" t="str">
        <f t="shared" si="61"/>
        <v>10</v>
      </c>
      <c r="L981" t="str">
        <f t="shared" si="62"/>
        <v>04</v>
      </c>
      <c r="M981" s="2">
        <f t="shared" si="63"/>
        <v>42281.1875</v>
      </c>
      <c r="N981" s="1">
        <f>IF(SUMPRODUCT(--ISNUMBER(SEARCH({"nasdaq.com","bloomberg.com","wsj.com","seekingalpha.com","valuewalk.com","reuters.com","forbes.com","marketwatch.com","investopedia.com","businessinsider.com","analystratings.com"},B981)))&gt;0,1,0)</f>
        <v>0</v>
      </c>
      <c r="O981" t="s">
        <v>1302</v>
      </c>
    </row>
    <row r="982" spans="1:15" x14ac:dyDescent="0.35">
      <c r="A982">
        <v>1.37825421133231</v>
      </c>
      <c r="B982" t="s">
        <v>726</v>
      </c>
      <c r="D982">
        <v>20150819141500</v>
      </c>
      <c r="E982" s="1">
        <f>IF(SUMPRODUCT(--ISNUMBER(SEARCH({"ECON_EARNINGSREPORT","ECON_STOCKMARKET"},C982)))&gt;0,1,0)</f>
        <v>0</v>
      </c>
      <c r="F982" s="1">
        <f>IF(SUMPRODUCT(--ISNUMBER(SEARCH({"ENV_"},C982)))&gt;0,1,0)</f>
        <v>0</v>
      </c>
      <c r="G982" s="1">
        <f>IF(SUMPRODUCT(--ISNUMBER(SEARCH({"DISCRIMINATION","HARASSMENT","HATE_SPEECH","GENDER_VIOLENCE"},C982)))&gt;0,1,0)</f>
        <v>0</v>
      </c>
      <c r="H982" s="1">
        <f>IF(SUMPRODUCT(--ISNUMBER(SEARCH({"LEGALIZE","LEGISLATION","TRIAL"},C982)))&gt;0,1,0)</f>
        <v>0</v>
      </c>
      <c r="I982" s="1">
        <f>IF(SUMPRODUCT(--ISNUMBER(SEARCH({"LEADER"},C982)))&gt;0,1,0)</f>
        <v>0</v>
      </c>
      <c r="J982" t="str">
        <f t="shared" si="60"/>
        <v>2015</v>
      </c>
      <c r="K982" t="str">
        <f t="shared" si="61"/>
        <v>08</v>
      </c>
      <c r="L982" t="str">
        <f t="shared" si="62"/>
        <v>19</v>
      </c>
      <c r="M982" s="2">
        <f t="shared" si="63"/>
        <v>42235.59375</v>
      </c>
      <c r="N982" s="1">
        <f>IF(SUMPRODUCT(--ISNUMBER(SEARCH({"nasdaq.com","bloomberg.com","wsj.com","seekingalpha.com","valuewalk.com","reuters.com","forbes.com","marketwatch.com","investopedia.com","businessinsider.com","analystratings.com"},B982)))&gt;0,1,0)</f>
        <v>0</v>
      </c>
      <c r="O982" t="s">
        <v>1302</v>
      </c>
    </row>
    <row r="983" spans="1:15" x14ac:dyDescent="0.35">
      <c r="A983">
        <v>1.0067114093959699</v>
      </c>
      <c r="B983" t="s">
        <v>12</v>
      </c>
      <c r="C983" t="s">
        <v>727</v>
      </c>
      <c r="D983">
        <v>20150427150000</v>
      </c>
      <c r="E983" s="1">
        <f>IF(SUMPRODUCT(--ISNUMBER(SEARCH({"ECON_EARNINGSREPORT","ECON_STOCKMARKET"},C983)))&gt;0,1,0)</f>
        <v>1</v>
      </c>
      <c r="F983" s="1">
        <f>IF(SUMPRODUCT(--ISNUMBER(SEARCH({"ENV_"},C983)))&gt;0,1,0)</f>
        <v>0</v>
      </c>
      <c r="G983" s="1">
        <f>IF(SUMPRODUCT(--ISNUMBER(SEARCH({"DISCRIMINATION","HARASSMENT","HATE_SPEECH","GENDER_VIOLENCE"},C983)))&gt;0,1,0)</f>
        <v>0</v>
      </c>
      <c r="H983" s="1">
        <f>IF(SUMPRODUCT(--ISNUMBER(SEARCH({"LEGALIZE","LEGISLATION","TRIAL"},C983)))&gt;0,1,0)</f>
        <v>0</v>
      </c>
      <c r="I983" s="1">
        <f>IF(SUMPRODUCT(--ISNUMBER(SEARCH({"LEADER"},C983)))&gt;0,1,0)</f>
        <v>0</v>
      </c>
      <c r="J983" t="str">
        <f t="shared" si="60"/>
        <v>2015</v>
      </c>
      <c r="K983" t="str">
        <f t="shared" si="61"/>
        <v>04</v>
      </c>
      <c r="L983" t="str">
        <f t="shared" si="62"/>
        <v>27</v>
      </c>
      <c r="M983" s="2">
        <f t="shared" si="63"/>
        <v>42121.625</v>
      </c>
      <c r="N983" s="1">
        <f>IF(SUMPRODUCT(--ISNUMBER(SEARCH({"nasdaq.com","bloomberg.com","wsj.com","seekingalpha.com","valuewalk.com","reuters.com","forbes.com","marketwatch.com","investopedia.com","businessinsider.com","analystratings.com"},B983)))&gt;0,1,0)</f>
        <v>1</v>
      </c>
      <c r="O983" t="s">
        <v>1302</v>
      </c>
    </row>
    <row r="984" spans="1:15" x14ac:dyDescent="0.35">
      <c r="A984">
        <v>0.43859649122806998</v>
      </c>
      <c r="B984" t="s">
        <v>12</v>
      </c>
      <c r="C984" t="s">
        <v>728</v>
      </c>
      <c r="D984">
        <v>20160606171500</v>
      </c>
      <c r="E984" s="1">
        <f>IF(SUMPRODUCT(--ISNUMBER(SEARCH({"ECON_EARNINGSREPORT","ECON_STOCKMARKET"},C984)))&gt;0,1,0)</f>
        <v>1</v>
      </c>
      <c r="F984" s="1">
        <f>IF(SUMPRODUCT(--ISNUMBER(SEARCH({"ENV_"},C984)))&gt;0,1,0)</f>
        <v>0</v>
      </c>
      <c r="G984" s="1">
        <f>IF(SUMPRODUCT(--ISNUMBER(SEARCH({"DISCRIMINATION","HARASSMENT","HATE_SPEECH","GENDER_VIOLENCE"},C984)))&gt;0,1,0)</f>
        <v>0</v>
      </c>
      <c r="H984" s="1">
        <f>IF(SUMPRODUCT(--ISNUMBER(SEARCH({"LEGALIZE","LEGISLATION","TRIAL"},C984)))&gt;0,1,0)</f>
        <v>0</v>
      </c>
      <c r="I984" s="1">
        <f>IF(SUMPRODUCT(--ISNUMBER(SEARCH({"LEADER"},C984)))&gt;0,1,0)</f>
        <v>0</v>
      </c>
      <c r="J984" t="str">
        <f t="shared" si="60"/>
        <v>2016</v>
      </c>
      <c r="K984" t="str">
        <f t="shared" si="61"/>
        <v>06</v>
      </c>
      <c r="L984" t="str">
        <f t="shared" si="62"/>
        <v>06</v>
      </c>
      <c r="M984" s="2">
        <f t="shared" si="63"/>
        <v>42527.71875</v>
      </c>
      <c r="N984" s="1">
        <f>IF(SUMPRODUCT(--ISNUMBER(SEARCH({"nasdaq.com","bloomberg.com","wsj.com","seekingalpha.com","valuewalk.com","reuters.com","forbes.com","marketwatch.com","investopedia.com","businessinsider.com","analystratings.com"},B984)))&gt;0,1,0)</f>
        <v>1</v>
      </c>
      <c r="O984" t="s">
        <v>1302</v>
      </c>
    </row>
    <row r="985" spans="1:15" x14ac:dyDescent="0.35">
      <c r="A985">
        <v>-2.53968253968254</v>
      </c>
      <c r="B985" t="s">
        <v>729</v>
      </c>
      <c r="C985" t="s">
        <v>730</v>
      </c>
      <c r="D985">
        <v>20150417034500</v>
      </c>
      <c r="E985" s="1">
        <f>IF(SUMPRODUCT(--ISNUMBER(SEARCH({"ECON_EARNINGSREPORT","ECON_STOCKMARKET"},C985)))&gt;0,1,0)</f>
        <v>0</v>
      </c>
      <c r="F985" s="1">
        <f>IF(SUMPRODUCT(--ISNUMBER(SEARCH({"ENV_"},C985)))&gt;0,1,0)</f>
        <v>0</v>
      </c>
      <c r="G985" s="1">
        <f>IF(SUMPRODUCT(--ISNUMBER(SEARCH({"DISCRIMINATION","HARASSMENT","HATE_SPEECH","GENDER_VIOLENCE"},C985)))&gt;0,1,0)</f>
        <v>0</v>
      </c>
      <c r="H985" s="1">
        <f>IF(SUMPRODUCT(--ISNUMBER(SEARCH({"LEGALIZE","LEGISLATION","TRIAL"},C985)))&gt;0,1,0)</f>
        <v>0</v>
      </c>
      <c r="I985" s="1">
        <f>IF(SUMPRODUCT(--ISNUMBER(SEARCH({"LEADER"},C985)))&gt;0,1,0)</f>
        <v>0</v>
      </c>
      <c r="J985" t="str">
        <f t="shared" si="60"/>
        <v>2015</v>
      </c>
      <c r="K985" t="str">
        <f t="shared" si="61"/>
        <v>04</v>
      </c>
      <c r="L985" t="str">
        <f t="shared" si="62"/>
        <v>17</v>
      </c>
      <c r="M985" s="2">
        <f t="shared" si="63"/>
        <v>42111.15625</v>
      </c>
      <c r="N985" s="1">
        <f>IF(SUMPRODUCT(--ISNUMBER(SEARCH({"nasdaq.com","bloomberg.com","wsj.com","seekingalpha.com","valuewalk.com","reuters.com","forbes.com","marketwatch.com","investopedia.com","businessinsider.com","analystratings.com"},B985)))&gt;0,1,0)</f>
        <v>0</v>
      </c>
      <c r="O985" t="s">
        <v>1302</v>
      </c>
    </row>
    <row r="986" spans="1:15" x14ac:dyDescent="0.35">
      <c r="A986">
        <v>-0.879120879120879</v>
      </c>
      <c r="B986" t="s">
        <v>246</v>
      </c>
      <c r="C986" t="s">
        <v>731</v>
      </c>
      <c r="D986">
        <v>20150620041500</v>
      </c>
      <c r="E986" s="1">
        <f>IF(SUMPRODUCT(--ISNUMBER(SEARCH({"ECON_EARNINGSREPORT","ECON_STOCKMARKET"},C986)))&gt;0,1,0)</f>
        <v>0</v>
      </c>
      <c r="F986" s="1">
        <f>IF(SUMPRODUCT(--ISNUMBER(SEARCH({"ENV_"},C986)))&gt;0,1,0)</f>
        <v>0</v>
      </c>
      <c r="G986" s="1">
        <f>IF(SUMPRODUCT(--ISNUMBER(SEARCH({"DISCRIMINATION","HARASSMENT","HATE_SPEECH","GENDER_VIOLENCE"},C986)))&gt;0,1,0)</f>
        <v>0</v>
      </c>
      <c r="H986" s="1">
        <f>IF(SUMPRODUCT(--ISNUMBER(SEARCH({"LEGALIZE","LEGISLATION","TRIAL"},C986)))&gt;0,1,0)</f>
        <v>0</v>
      </c>
      <c r="I986" s="1">
        <f>IF(SUMPRODUCT(--ISNUMBER(SEARCH({"LEADER"},C986)))&gt;0,1,0)</f>
        <v>0</v>
      </c>
      <c r="J986" t="str">
        <f t="shared" si="60"/>
        <v>2015</v>
      </c>
      <c r="K986" t="str">
        <f t="shared" si="61"/>
        <v>06</v>
      </c>
      <c r="L986" t="str">
        <f t="shared" si="62"/>
        <v>20</v>
      </c>
      <c r="M986" s="2">
        <f t="shared" si="63"/>
        <v>42175.177083333336</v>
      </c>
      <c r="N986" s="1">
        <f>IF(SUMPRODUCT(--ISNUMBER(SEARCH({"nasdaq.com","bloomberg.com","wsj.com","seekingalpha.com","valuewalk.com","reuters.com","forbes.com","marketwatch.com","investopedia.com","businessinsider.com","analystratings.com"},B986)))&gt;0,1,0)</f>
        <v>0</v>
      </c>
      <c r="O986" t="s">
        <v>1302</v>
      </c>
    </row>
    <row r="987" spans="1:15" x14ac:dyDescent="0.35">
      <c r="A987">
        <v>-3.4494896163322801</v>
      </c>
      <c r="B987" t="s">
        <v>31</v>
      </c>
      <c r="C987" t="s">
        <v>547</v>
      </c>
      <c r="D987">
        <v>20160120013000</v>
      </c>
      <c r="E987" s="1">
        <f>IF(SUMPRODUCT(--ISNUMBER(SEARCH({"ECON_EARNINGSREPORT","ECON_STOCKMARKET"},C987)))&gt;0,1,0)</f>
        <v>0</v>
      </c>
      <c r="F987" s="1">
        <f>IF(SUMPRODUCT(--ISNUMBER(SEARCH({"ENV_"},C987)))&gt;0,1,0)</f>
        <v>0</v>
      </c>
      <c r="G987" s="1">
        <f>IF(SUMPRODUCT(--ISNUMBER(SEARCH({"DISCRIMINATION","HARASSMENT","HATE_SPEECH","GENDER_VIOLENCE"},C987)))&gt;0,1,0)</f>
        <v>0</v>
      </c>
      <c r="H987" s="1">
        <f>IF(SUMPRODUCT(--ISNUMBER(SEARCH({"LEGALIZE","LEGISLATION","TRIAL"},C987)))&gt;0,1,0)</f>
        <v>0</v>
      </c>
      <c r="I987" s="1">
        <f>IF(SUMPRODUCT(--ISNUMBER(SEARCH({"LEADER"},C987)))&gt;0,1,0)</f>
        <v>0</v>
      </c>
      <c r="J987" t="str">
        <f t="shared" si="60"/>
        <v>2016</v>
      </c>
      <c r="K987" t="str">
        <f t="shared" si="61"/>
        <v>01</v>
      </c>
      <c r="L987" t="str">
        <f t="shared" si="62"/>
        <v>20</v>
      </c>
      <c r="M987" s="2">
        <f t="shared" si="63"/>
        <v>42389.0625</v>
      </c>
      <c r="N987" s="1">
        <f>IF(SUMPRODUCT(--ISNUMBER(SEARCH({"nasdaq.com","bloomberg.com","wsj.com","seekingalpha.com","valuewalk.com","reuters.com","forbes.com","marketwatch.com","investopedia.com","businessinsider.com","analystratings.com"},B987)))&gt;0,1,0)</f>
        <v>0</v>
      </c>
      <c r="O987" t="s">
        <v>1302</v>
      </c>
    </row>
    <row r="988" spans="1:15" x14ac:dyDescent="0.35">
      <c r="A988">
        <v>-0.64935064935065001</v>
      </c>
      <c r="B988" t="s">
        <v>21</v>
      </c>
      <c r="C988" t="s">
        <v>732</v>
      </c>
      <c r="D988">
        <v>20150707131500</v>
      </c>
      <c r="E988" s="1">
        <f>IF(SUMPRODUCT(--ISNUMBER(SEARCH({"ECON_EARNINGSREPORT","ECON_STOCKMARKET"},C988)))&gt;0,1,0)</f>
        <v>1</v>
      </c>
      <c r="F988" s="1">
        <f>IF(SUMPRODUCT(--ISNUMBER(SEARCH({"ENV_"},C988)))&gt;0,1,0)</f>
        <v>0</v>
      </c>
      <c r="G988" s="1">
        <f>IF(SUMPRODUCT(--ISNUMBER(SEARCH({"DISCRIMINATION","HARASSMENT","HATE_SPEECH","GENDER_VIOLENCE"},C988)))&gt;0,1,0)</f>
        <v>0</v>
      </c>
      <c r="H988" s="1">
        <f>IF(SUMPRODUCT(--ISNUMBER(SEARCH({"LEGALIZE","LEGISLATION","TRIAL"},C988)))&gt;0,1,0)</f>
        <v>0</v>
      </c>
      <c r="I988" s="1">
        <f>IF(SUMPRODUCT(--ISNUMBER(SEARCH({"LEADER"},C988)))&gt;0,1,0)</f>
        <v>0</v>
      </c>
      <c r="J988" t="str">
        <f t="shared" si="60"/>
        <v>2015</v>
      </c>
      <c r="K988" t="str">
        <f t="shared" si="61"/>
        <v>07</v>
      </c>
      <c r="L988" t="str">
        <f t="shared" si="62"/>
        <v>07</v>
      </c>
      <c r="M988" s="2">
        <f t="shared" si="63"/>
        <v>42192.552083333336</v>
      </c>
      <c r="N988" s="1">
        <f>IF(SUMPRODUCT(--ISNUMBER(SEARCH({"nasdaq.com","bloomberg.com","wsj.com","seekingalpha.com","valuewalk.com","reuters.com","forbes.com","marketwatch.com","investopedia.com","businessinsider.com","analystratings.com"},B988)))&gt;0,1,0)</f>
        <v>0</v>
      </c>
      <c r="O988" t="s">
        <v>1302</v>
      </c>
    </row>
    <row r="989" spans="1:15" x14ac:dyDescent="0.35">
      <c r="A989">
        <v>0.80645161290322598</v>
      </c>
      <c r="B989" t="s">
        <v>733</v>
      </c>
      <c r="C989" t="s">
        <v>734</v>
      </c>
      <c r="D989">
        <v>20150303203000</v>
      </c>
      <c r="E989" s="1">
        <f>IF(SUMPRODUCT(--ISNUMBER(SEARCH({"ECON_EARNINGSREPORT","ECON_STOCKMARKET"},C989)))&gt;0,1,0)</f>
        <v>1</v>
      </c>
      <c r="F989" s="1">
        <f>IF(SUMPRODUCT(--ISNUMBER(SEARCH({"ENV_"},C989)))&gt;0,1,0)</f>
        <v>0</v>
      </c>
      <c r="G989" s="1">
        <f>IF(SUMPRODUCT(--ISNUMBER(SEARCH({"DISCRIMINATION","HARASSMENT","HATE_SPEECH","GENDER_VIOLENCE"},C989)))&gt;0,1,0)</f>
        <v>0</v>
      </c>
      <c r="H989" s="1">
        <f>IF(SUMPRODUCT(--ISNUMBER(SEARCH({"LEGALIZE","LEGISLATION","TRIAL"},C989)))&gt;0,1,0)</f>
        <v>0</v>
      </c>
      <c r="I989" s="1">
        <f>IF(SUMPRODUCT(--ISNUMBER(SEARCH({"LEADER"},C989)))&gt;0,1,0)</f>
        <v>0</v>
      </c>
      <c r="J989" t="str">
        <f t="shared" si="60"/>
        <v>2015</v>
      </c>
      <c r="K989" t="str">
        <f t="shared" si="61"/>
        <v>03</v>
      </c>
      <c r="L989" t="str">
        <f t="shared" si="62"/>
        <v>03</v>
      </c>
      <c r="M989" s="2">
        <f t="shared" si="63"/>
        <v>42066.854166666664</v>
      </c>
      <c r="N989" s="1">
        <f>IF(SUMPRODUCT(--ISNUMBER(SEARCH({"nasdaq.com","bloomberg.com","wsj.com","seekingalpha.com","valuewalk.com","reuters.com","forbes.com","marketwatch.com","investopedia.com","businessinsider.com","analystratings.com"},B989)))&gt;0,1,0)</f>
        <v>0</v>
      </c>
      <c r="O989" t="s">
        <v>1302</v>
      </c>
    </row>
    <row r="990" spans="1:15" x14ac:dyDescent="0.35">
      <c r="A990">
        <v>1.53374233128834</v>
      </c>
      <c r="B990" t="s">
        <v>155</v>
      </c>
      <c r="C990" t="s">
        <v>735</v>
      </c>
      <c r="D990">
        <v>20150703153000</v>
      </c>
      <c r="E990" s="1">
        <f>IF(SUMPRODUCT(--ISNUMBER(SEARCH({"ECON_EARNINGSREPORT","ECON_STOCKMARKET"},C990)))&gt;0,1,0)</f>
        <v>1</v>
      </c>
      <c r="F990" s="1">
        <f>IF(SUMPRODUCT(--ISNUMBER(SEARCH({"ENV_"},C990)))&gt;0,1,0)</f>
        <v>1</v>
      </c>
      <c r="G990" s="1">
        <f>IF(SUMPRODUCT(--ISNUMBER(SEARCH({"DISCRIMINATION","HARASSMENT","HATE_SPEECH","GENDER_VIOLENCE"},C990)))&gt;0,1,0)</f>
        <v>0</v>
      </c>
      <c r="H990" s="1">
        <f>IF(SUMPRODUCT(--ISNUMBER(SEARCH({"LEGALIZE","LEGISLATION","TRIAL"},C990)))&gt;0,1,0)</f>
        <v>0</v>
      </c>
      <c r="I990" s="1">
        <f>IF(SUMPRODUCT(--ISNUMBER(SEARCH({"LEADER"},C990)))&gt;0,1,0)</f>
        <v>0</v>
      </c>
      <c r="J990" t="str">
        <f t="shared" si="60"/>
        <v>2015</v>
      </c>
      <c r="K990" t="str">
        <f t="shared" si="61"/>
        <v>07</v>
      </c>
      <c r="L990" t="str">
        <f t="shared" si="62"/>
        <v>03</v>
      </c>
      <c r="M990" s="2">
        <f t="shared" si="63"/>
        <v>42188.645833333336</v>
      </c>
      <c r="N990" s="1">
        <f>IF(SUMPRODUCT(--ISNUMBER(SEARCH({"nasdaq.com","bloomberg.com","wsj.com","seekingalpha.com","valuewalk.com","reuters.com","forbes.com","marketwatch.com","investopedia.com","businessinsider.com","analystratings.com"},B990)))&gt;0,1,0)</f>
        <v>0</v>
      </c>
      <c r="O990" t="s">
        <v>1302</v>
      </c>
    </row>
    <row r="991" spans="1:15" x14ac:dyDescent="0.35">
      <c r="A991">
        <v>1.54711673699015</v>
      </c>
      <c r="B991" t="s">
        <v>58</v>
      </c>
      <c r="C991" t="s">
        <v>736</v>
      </c>
      <c r="D991">
        <v>20150507020000</v>
      </c>
      <c r="E991" s="1">
        <f>IF(SUMPRODUCT(--ISNUMBER(SEARCH({"ECON_EARNINGSREPORT","ECON_STOCKMARKET"},C991)))&gt;0,1,0)</f>
        <v>0</v>
      </c>
      <c r="F991" s="1">
        <f>IF(SUMPRODUCT(--ISNUMBER(SEARCH({"ENV_"},C991)))&gt;0,1,0)</f>
        <v>0</v>
      </c>
      <c r="G991" s="1">
        <f>IF(SUMPRODUCT(--ISNUMBER(SEARCH({"DISCRIMINATION","HARASSMENT","HATE_SPEECH","GENDER_VIOLENCE"},C991)))&gt;0,1,0)</f>
        <v>0</v>
      </c>
      <c r="H991" s="1">
        <f>IF(SUMPRODUCT(--ISNUMBER(SEARCH({"LEGALIZE","LEGISLATION","TRIAL"},C991)))&gt;0,1,0)</f>
        <v>0</v>
      </c>
      <c r="I991" s="1">
        <f>IF(SUMPRODUCT(--ISNUMBER(SEARCH({"LEADER"},C991)))&gt;0,1,0)</f>
        <v>1</v>
      </c>
      <c r="J991" t="str">
        <f t="shared" si="60"/>
        <v>2015</v>
      </c>
      <c r="K991" t="str">
        <f t="shared" si="61"/>
        <v>05</v>
      </c>
      <c r="L991" t="str">
        <f t="shared" si="62"/>
        <v>07</v>
      </c>
      <c r="M991" s="2">
        <f t="shared" si="63"/>
        <v>42131.083333333336</v>
      </c>
      <c r="N991" s="1">
        <f>IF(SUMPRODUCT(--ISNUMBER(SEARCH({"nasdaq.com","bloomberg.com","wsj.com","seekingalpha.com","valuewalk.com","reuters.com","forbes.com","marketwatch.com","investopedia.com","businessinsider.com","analystratings.com"},B991)))&gt;0,1,0)</f>
        <v>0</v>
      </c>
      <c r="O991" t="s">
        <v>1302</v>
      </c>
    </row>
    <row r="992" spans="1:15" x14ac:dyDescent="0.35">
      <c r="A992">
        <v>-4.3010752688171996</v>
      </c>
      <c r="B992" t="s">
        <v>737</v>
      </c>
      <c r="C992" t="s">
        <v>738</v>
      </c>
      <c r="D992">
        <v>20160120003000</v>
      </c>
      <c r="E992" s="1">
        <f>IF(SUMPRODUCT(--ISNUMBER(SEARCH({"ECON_EARNINGSREPORT","ECON_STOCKMARKET"},C992)))&gt;0,1,0)</f>
        <v>0</v>
      </c>
      <c r="F992" s="1">
        <f>IF(SUMPRODUCT(--ISNUMBER(SEARCH({"ENV_"},C992)))&gt;0,1,0)</f>
        <v>0</v>
      </c>
      <c r="G992" s="1">
        <f>IF(SUMPRODUCT(--ISNUMBER(SEARCH({"DISCRIMINATION","HARASSMENT","HATE_SPEECH","GENDER_VIOLENCE"},C992)))&gt;0,1,0)</f>
        <v>0</v>
      </c>
      <c r="H992" s="1">
        <f>IF(SUMPRODUCT(--ISNUMBER(SEARCH({"LEGALIZE","LEGISLATION","TRIAL"},C992)))&gt;0,1,0)</f>
        <v>0</v>
      </c>
      <c r="I992" s="1">
        <f>IF(SUMPRODUCT(--ISNUMBER(SEARCH({"LEADER"},C992)))&gt;0,1,0)</f>
        <v>0</v>
      </c>
      <c r="J992" t="str">
        <f t="shared" si="60"/>
        <v>2016</v>
      </c>
      <c r="K992" t="str">
        <f t="shared" si="61"/>
        <v>01</v>
      </c>
      <c r="L992" t="str">
        <f t="shared" si="62"/>
        <v>20</v>
      </c>
      <c r="M992" s="2">
        <f t="shared" si="63"/>
        <v>42389.020833333336</v>
      </c>
      <c r="N992" s="1">
        <f>IF(SUMPRODUCT(--ISNUMBER(SEARCH({"nasdaq.com","bloomberg.com","wsj.com","seekingalpha.com","valuewalk.com","reuters.com","forbes.com","marketwatch.com","investopedia.com","businessinsider.com","analystratings.com"},B992)))&gt;0,1,0)</f>
        <v>0</v>
      </c>
      <c r="O992" t="s">
        <v>1302</v>
      </c>
    </row>
    <row r="993" spans="1:15" x14ac:dyDescent="0.35">
      <c r="A993">
        <v>0.46296296296296302</v>
      </c>
      <c r="B993" t="s">
        <v>41</v>
      </c>
      <c r="C993" t="s">
        <v>87</v>
      </c>
      <c r="D993">
        <v>20151114070000</v>
      </c>
      <c r="E993" s="1">
        <f>IF(SUMPRODUCT(--ISNUMBER(SEARCH({"ECON_EARNINGSREPORT","ECON_STOCKMARKET"},C993)))&gt;0,1,0)</f>
        <v>0</v>
      </c>
      <c r="F993" s="1">
        <f>IF(SUMPRODUCT(--ISNUMBER(SEARCH({"ENV_"},C993)))&gt;0,1,0)</f>
        <v>0</v>
      </c>
      <c r="G993" s="1">
        <f>IF(SUMPRODUCT(--ISNUMBER(SEARCH({"DISCRIMINATION","HARASSMENT","HATE_SPEECH","GENDER_VIOLENCE"},C993)))&gt;0,1,0)</f>
        <v>0</v>
      </c>
      <c r="H993" s="1">
        <f>IF(SUMPRODUCT(--ISNUMBER(SEARCH({"LEGALIZE","LEGISLATION","TRIAL"},C993)))&gt;0,1,0)</f>
        <v>0</v>
      </c>
      <c r="I993" s="1">
        <f>IF(SUMPRODUCT(--ISNUMBER(SEARCH({"LEADER"},C993)))&gt;0,1,0)</f>
        <v>0</v>
      </c>
      <c r="J993" t="str">
        <f t="shared" si="60"/>
        <v>2015</v>
      </c>
      <c r="K993" t="str">
        <f t="shared" si="61"/>
        <v>11</v>
      </c>
      <c r="L993" t="str">
        <f t="shared" si="62"/>
        <v>14</v>
      </c>
      <c r="M993" s="2">
        <f t="shared" si="63"/>
        <v>42322.291666666664</v>
      </c>
      <c r="N993" s="1">
        <f>IF(SUMPRODUCT(--ISNUMBER(SEARCH({"nasdaq.com","bloomberg.com","wsj.com","seekingalpha.com","valuewalk.com","reuters.com","forbes.com","marketwatch.com","investopedia.com","businessinsider.com","analystratings.com"},B993)))&gt;0,1,0)</f>
        <v>0</v>
      </c>
      <c r="O993" t="s">
        <v>1302</v>
      </c>
    </row>
    <row r="994" spans="1:15" x14ac:dyDescent="0.35">
      <c r="A994">
        <v>0.30030030030030003</v>
      </c>
      <c r="B994" t="s">
        <v>739</v>
      </c>
      <c r="D994">
        <v>20150827140000</v>
      </c>
      <c r="E994" s="1">
        <f>IF(SUMPRODUCT(--ISNUMBER(SEARCH({"ECON_EARNINGSREPORT","ECON_STOCKMARKET"},C994)))&gt;0,1,0)</f>
        <v>0</v>
      </c>
      <c r="F994" s="1">
        <f>IF(SUMPRODUCT(--ISNUMBER(SEARCH({"ENV_"},C994)))&gt;0,1,0)</f>
        <v>0</v>
      </c>
      <c r="G994" s="1">
        <f>IF(SUMPRODUCT(--ISNUMBER(SEARCH({"DISCRIMINATION","HARASSMENT","HATE_SPEECH","GENDER_VIOLENCE"},C994)))&gt;0,1,0)</f>
        <v>0</v>
      </c>
      <c r="H994" s="1">
        <f>IF(SUMPRODUCT(--ISNUMBER(SEARCH({"LEGALIZE","LEGISLATION","TRIAL"},C994)))&gt;0,1,0)</f>
        <v>0</v>
      </c>
      <c r="I994" s="1">
        <f>IF(SUMPRODUCT(--ISNUMBER(SEARCH({"LEADER"},C994)))&gt;0,1,0)</f>
        <v>0</v>
      </c>
      <c r="J994" t="str">
        <f t="shared" si="60"/>
        <v>2015</v>
      </c>
      <c r="K994" t="str">
        <f t="shared" si="61"/>
        <v>08</v>
      </c>
      <c r="L994" t="str">
        <f t="shared" si="62"/>
        <v>27</v>
      </c>
      <c r="M994" s="2">
        <f t="shared" si="63"/>
        <v>42243.583333333336</v>
      </c>
      <c r="N994" s="1">
        <f>IF(SUMPRODUCT(--ISNUMBER(SEARCH({"nasdaq.com","bloomberg.com","wsj.com","seekingalpha.com","valuewalk.com","reuters.com","forbes.com","marketwatch.com","investopedia.com","businessinsider.com","analystratings.com"},B994)))&gt;0,1,0)</f>
        <v>0</v>
      </c>
      <c r="O994" t="s">
        <v>1302</v>
      </c>
    </row>
    <row r="995" spans="1:15" x14ac:dyDescent="0.35">
      <c r="A995">
        <v>0.341880341880342</v>
      </c>
      <c r="B995" t="s">
        <v>740</v>
      </c>
      <c r="D995">
        <v>20150420141500</v>
      </c>
      <c r="E995" s="1">
        <f>IF(SUMPRODUCT(--ISNUMBER(SEARCH({"ECON_EARNINGSREPORT","ECON_STOCKMARKET"},C995)))&gt;0,1,0)</f>
        <v>0</v>
      </c>
      <c r="F995" s="1">
        <f>IF(SUMPRODUCT(--ISNUMBER(SEARCH({"ENV_"},C995)))&gt;0,1,0)</f>
        <v>0</v>
      </c>
      <c r="G995" s="1">
        <f>IF(SUMPRODUCT(--ISNUMBER(SEARCH({"DISCRIMINATION","HARASSMENT","HATE_SPEECH","GENDER_VIOLENCE"},C995)))&gt;0,1,0)</f>
        <v>0</v>
      </c>
      <c r="H995" s="1">
        <f>IF(SUMPRODUCT(--ISNUMBER(SEARCH({"LEGALIZE","LEGISLATION","TRIAL"},C995)))&gt;0,1,0)</f>
        <v>0</v>
      </c>
      <c r="I995" s="1">
        <f>IF(SUMPRODUCT(--ISNUMBER(SEARCH({"LEADER"},C995)))&gt;0,1,0)</f>
        <v>0</v>
      </c>
      <c r="J995" t="str">
        <f t="shared" si="60"/>
        <v>2015</v>
      </c>
      <c r="K995" t="str">
        <f t="shared" si="61"/>
        <v>04</v>
      </c>
      <c r="L995" t="str">
        <f t="shared" si="62"/>
        <v>20</v>
      </c>
      <c r="M995" s="2">
        <f t="shared" si="63"/>
        <v>42114.59375</v>
      </c>
      <c r="N995" s="1">
        <f>IF(SUMPRODUCT(--ISNUMBER(SEARCH({"nasdaq.com","bloomberg.com","wsj.com","seekingalpha.com","valuewalk.com","reuters.com","forbes.com","marketwatch.com","investopedia.com","businessinsider.com","analystratings.com"},B995)))&gt;0,1,0)</f>
        <v>0</v>
      </c>
      <c r="O995" t="s">
        <v>1302</v>
      </c>
    </row>
    <row r="996" spans="1:15" x14ac:dyDescent="0.35">
      <c r="A996">
        <v>1.90023752969121</v>
      </c>
      <c r="B996" t="s">
        <v>73</v>
      </c>
      <c r="C996" t="s">
        <v>741</v>
      </c>
      <c r="D996">
        <v>20150917220000</v>
      </c>
      <c r="E996" s="1">
        <f>IF(SUMPRODUCT(--ISNUMBER(SEARCH({"ECON_EARNINGSREPORT","ECON_STOCKMARKET"},C996)))&gt;0,1,0)</f>
        <v>0</v>
      </c>
      <c r="F996" s="1">
        <f>IF(SUMPRODUCT(--ISNUMBER(SEARCH({"ENV_"},C996)))&gt;0,1,0)</f>
        <v>1</v>
      </c>
      <c r="G996" s="1">
        <f>IF(SUMPRODUCT(--ISNUMBER(SEARCH({"DISCRIMINATION","HARASSMENT","HATE_SPEECH","GENDER_VIOLENCE"},C996)))&gt;0,1,0)</f>
        <v>0</v>
      </c>
      <c r="H996" s="1">
        <f>IF(SUMPRODUCT(--ISNUMBER(SEARCH({"LEGALIZE","LEGISLATION","TRIAL"},C996)))&gt;0,1,0)</f>
        <v>1</v>
      </c>
      <c r="I996" s="1">
        <f>IF(SUMPRODUCT(--ISNUMBER(SEARCH({"LEADER"},C996)))&gt;0,1,0)</f>
        <v>0</v>
      </c>
      <c r="J996" t="str">
        <f t="shared" si="60"/>
        <v>2015</v>
      </c>
      <c r="K996" t="str">
        <f t="shared" si="61"/>
        <v>09</v>
      </c>
      <c r="L996" t="str">
        <f t="shared" si="62"/>
        <v>17</v>
      </c>
      <c r="M996" s="2">
        <f t="shared" si="63"/>
        <v>42264.916666666664</v>
      </c>
      <c r="N996" s="1">
        <f>IF(SUMPRODUCT(--ISNUMBER(SEARCH({"nasdaq.com","bloomberg.com","wsj.com","seekingalpha.com","valuewalk.com","reuters.com","forbes.com","marketwatch.com","investopedia.com","businessinsider.com","analystratings.com"},B996)))&gt;0,1,0)</f>
        <v>0</v>
      </c>
      <c r="O996" t="s">
        <v>1302</v>
      </c>
    </row>
    <row r="997" spans="1:15" x14ac:dyDescent="0.35">
      <c r="A997">
        <v>0.75757575757575801</v>
      </c>
      <c r="B997" t="s">
        <v>733</v>
      </c>
      <c r="C997" t="s">
        <v>742</v>
      </c>
      <c r="D997">
        <v>20151206041500</v>
      </c>
      <c r="E997" s="1">
        <f>IF(SUMPRODUCT(--ISNUMBER(SEARCH({"ECON_EARNINGSREPORT","ECON_STOCKMARKET"},C997)))&gt;0,1,0)</f>
        <v>1</v>
      </c>
      <c r="F997" s="1">
        <f>IF(SUMPRODUCT(--ISNUMBER(SEARCH({"ENV_"},C997)))&gt;0,1,0)</f>
        <v>1</v>
      </c>
      <c r="G997" s="1">
        <f>IF(SUMPRODUCT(--ISNUMBER(SEARCH({"DISCRIMINATION","HARASSMENT","HATE_SPEECH","GENDER_VIOLENCE"},C997)))&gt;0,1,0)</f>
        <v>0</v>
      </c>
      <c r="H997" s="1">
        <f>IF(SUMPRODUCT(--ISNUMBER(SEARCH({"LEGALIZE","LEGISLATION","TRIAL"},C997)))&gt;0,1,0)</f>
        <v>0</v>
      </c>
      <c r="I997" s="1">
        <f>IF(SUMPRODUCT(--ISNUMBER(SEARCH({"LEADER"},C997)))&gt;0,1,0)</f>
        <v>0</v>
      </c>
      <c r="J997" t="str">
        <f t="shared" si="60"/>
        <v>2015</v>
      </c>
      <c r="K997" t="str">
        <f t="shared" si="61"/>
        <v>12</v>
      </c>
      <c r="L997" t="str">
        <f t="shared" si="62"/>
        <v>06</v>
      </c>
      <c r="M997" s="2">
        <f t="shared" si="63"/>
        <v>42344.177083333336</v>
      </c>
      <c r="N997" s="1">
        <f>IF(SUMPRODUCT(--ISNUMBER(SEARCH({"nasdaq.com","bloomberg.com","wsj.com","seekingalpha.com","valuewalk.com","reuters.com","forbes.com","marketwatch.com","investopedia.com","businessinsider.com","analystratings.com"},B997)))&gt;0,1,0)</f>
        <v>0</v>
      </c>
      <c r="O997" t="s">
        <v>1302</v>
      </c>
    </row>
    <row r="998" spans="1:15" x14ac:dyDescent="0.35">
      <c r="A998">
        <v>1.7667844522968199</v>
      </c>
      <c r="B998" t="s">
        <v>14</v>
      </c>
      <c r="C998" t="s">
        <v>743</v>
      </c>
      <c r="D998">
        <v>20160422201500</v>
      </c>
      <c r="E998" s="1">
        <f>IF(SUMPRODUCT(--ISNUMBER(SEARCH({"ECON_EARNINGSREPORT","ECON_STOCKMARKET"},C998)))&gt;0,1,0)</f>
        <v>1</v>
      </c>
      <c r="F998" s="1">
        <f>IF(SUMPRODUCT(--ISNUMBER(SEARCH({"ENV_"},C998)))&gt;0,1,0)</f>
        <v>0</v>
      </c>
      <c r="G998" s="1">
        <f>IF(SUMPRODUCT(--ISNUMBER(SEARCH({"DISCRIMINATION","HARASSMENT","HATE_SPEECH","GENDER_VIOLENCE"},C998)))&gt;0,1,0)</f>
        <v>0</v>
      </c>
      <c r="H998" s="1">
        <f>IF(SUMPRODUCT(--ISNUMBER(SEARCH({"LEGALIZE","LEGISLATION","TRIAL"},C998)))&gt;0,1,0)</f>
        <v>0</v>
      </c>
      <c r="I998" s="1">
        <f>IF(SUMPRODUCT(--ISNUMBER(SEARCH({"LEADER"},C998)))&gt;0,1,0)</f>
        <v>0</v>
      </c>
      <c r="J998" t="str">
        <f t="shared" si="60"/>
        <v>2016</v>
      </c>
      <c r="K998" t="str">
        <f t="shared" si="61"/>
        <v>04</v>
      </c>
      <c r="L998" t="str">
        <f t="shared" si="62"/>
        <v>22</v>
      </c>
      <c r="M998" s="2">
        <f t="shared" si="63"/>
        <v>42482.84375</v>
      </c>
      <c r="N998" s="1">
        <f>IF(SUMPRODUCT(--ISNUMBER(SEARCH({"nasdaq.com","bloomberg.com","wsj.com","seekingalpha.com","valuewalk.com","reuters.com","forbes.com","marketwatch.com","investopedia.com","businessinsider.com","analystratings.com"},B998)))&gt;0,1,0)</f>
        <v>0</v>
      </c>
      <c r="O998" t="s">
        <v>1302</v>
      </c>
    </row>
    <row r="999" spans="1:15" x14ac:dyDescent="0.35">
      <c r="A999">
        <v>2.3550724637681202</v>
      </c>
      <c r="B999" t="s">
        <v>744</v>
      </c>
      <c r="C999" t="s">
        <v>745</v>
      </c>
      <c r="D999">
        <v>20160504141500</v>
      </c>
      <c r="E999" s="1">
        <f>IF(SUMPRODUCT(--ISNUMBER(SEARCH({"ECON_EARNINGSREPORT","ECON_STOCKMARKET"},C999)))&gt;0,1,0)</f>
        <v>1</v>
      </c>
      <c r="F999" s="1">
        <f>IF(SUMPRODUCT(--ISNUMBER(SEARCH({"ENV_"},C999)))&gt;0,1,0)</f>
        <v>0</v>
      </c>
      <c r="G999" s="1">
        <f>IF(SUMPRODUCT(--ISNUMBER(SEARCH({"DISCRIMINATION","HARASSMENT","HATE_SPEECH","GENDER_VIOLENCE"},C999)))&gt;0,1,0)</f>
        <v>0</v>
      </c>
      <c r="H999" s="1">
        <f>IF(SUMPRODUCT(--ISNUMBER(SEARCH({"LEGALIZE","LEGISLATION","TRIAL"},C999)))&gt;0,1,0)</f>
        <v>0</v>
      </c>
      <c r="I999" s="1">
        <f>IF(SUMPRODUCT(--ISNUMBER(SEARCH({"LEADER"},C999)))&gt;0,1,0)</f>
        <v>0</v>
      </c>
      <c r="J999" t="str">
        <f t="shared" si="60"/>
        <v>2016</v>
      </c>
      <c r="K999" t="str">
        <f t="shared" si="61"/>
        <v>05</v>
      </c>
      <c r="L999" t="str">
        <f t="shared" si="62"/>
        <v>04</v>
      </c>
      <c r="M999" s="2">
        <f t="shared" si="63"/>
        <v>42494.59375</v>
      </c>
      <c r="N999" s="1">
        <f>IF(SUMPRODUCT(--ISNUMBER(SEARCH({"nasdaq.com","bloomberg.com","wsj.com","seekingalpha.com","valuewalk.com","reuters.com","forbes.com","marketwatch.com","investopedia.com","businessinsider.com","analystratings.com"},B999)))&gt;0,1,0)</f>
        <v>0</v>
      </c>
      <c r="O999" t="s">
        <v>1302</v>
      </c>
    </row>
    <row r="1000" spans="1:15" x14ac:dyDescent="0.35">
      <c r="A1000">
        <v>-0.90090090090090102</v>
      </c>
      <c r="B1000" t="s">
        <v>746</v>
      </c>
      <c r="C1000" t="s">
        <v>731</v>
      </c>
      <c r="D1000">
        <v>20150620053000</v>
      </c>
      <c r="E1000" s="1">
        <f>IF(SUMPRODUCT(--ISNUMBER(SEARCH({"ECON_EARNINGSREPORT","ECON_STOCKMARKET"},C1000)))&gt;0,1,0)</f>
        <v>0</v>
      </c>
      <c r="F1000" s="1">
        <f>IF(SUMPRODUCT(--ISNUMBER(SEARCH({"ENV_"},C1000)))&gt;0,1,0)</f>
        <v>0</v>
      </c>
      <c r="G1000" s="1">
        <f>IF(SUMPRODUCT(--ISNUMBER(SEARCH({"DISCRIMINATION","HARASSMENT","HATE_SPEECH","GENDER_VIOLENCE"},C1000)))&gt;0,1,0)</f>
        <v>0</v>
      </c>
      <c r="H1000" s="1">
        <f>IF(SUMPRODUCT(--ISNUMBER(SEARCH({"LEGALIZE","LEGISLATION","TRIAL"},C1000)))&gt;0,1,0)</f>
        <v>0</v>
      </c>
      <c r="I1000" s="1">
        <f>IF(SUMPRODUCT(--ISNUMBER(SEARCH({"LEADER"},C1000)))&gt;0,1,0)</f>
        <v>0</v>
      </c>
      <c r="J1000" t="str">
        <f t="shared" si="60"/>
        <v>2015</v>
      </c>
      <c r="K1000" t="str">
        <f t="shared" si="61"/>
        <v>06</v>
      </c>
      <c r="L1000" t="str">
        <f t="shared" si="62"/>
        <v>20</v>
      </c>
      <c r="M1000" s="2">
        <f t="shared" si="63"/>
        <v>42175.229166666664</v>
      </c>
      <c r="N1000" s="1">
        <f>IF(SUMPRODUCT(--ISNUMBER(SEARCH({"nasdaq.com","bloomberg.com","wsj.com","seekingalpha.com","valuewalk.com","reuters.com","forbes.com","marketwatch.com","investopedia.com","businessinsider.com","analystratings.com"},B1000)))&gt;0,1,0)</f>
        <v>0</v>
      </c>
      <c r="O1000" t="s">
        <v>1302</v>
      </c>
    </row>
    <row r="1001" spans="1:15" x14ac:dyDescent="0.35">
      <c r="A1001">
        <v>4.5977011494252897</v>
      </c>
      <c r="B1001" t="s">
        <v>114</v>
      </c>
      <c r="C1001" t="s">
        <v>197</v>
      </c>
      <c r="D1001">
        <v>20160514161500</v>
      </c>
      <c r="E1001" s="1">
        <f>IF(SUMPRODUCT(--ISNUMBER(SEARCH({"ECON_EARNINGSREPORT","ECON_STOCKMARKET"},C1001)))&gt;0,1,0)</f>
        <v>1</v>
      </c>
      <c r="F1001" s="1">
        <f>IF(SUMPRODUCT(--ISNUMBER(SEARCH({"ENV_"},C1001)))&gt;0,1,0)</f>
        <v>0</v>
      </c>
      <c r="G1001" s="1">
        <f>IF(SUMPRODUCT(--ISNUMBER(SEARCH({"DISCRIMINATION","HARASSMENT","HATE_SPEECH","GENDER_VIOLENCE"},C1001)))&gt;0,1,0)</f>
        <v>0</v>
      </c>
      <c r="H1001" s="1">
        <f>IF(SUMPRODUCT(--ISNUMBER(SEARCH({"LEGALIZE","LEGISLATION","TRIAL"},C1001)))&gt;0,1,0)</f>
        <v>0</v>
      </c>
      <c r="I1001" s="1">
        <f>IF(SUMPRODUCT(--ISNUMBER(SEARCH({"LEADER"},C1001)))&gt;0,1,0)</f>
        <v>0</v>
      </c>
      <c r="J1001" t="str">
        <f t="shared" si="60"/>
        <v>2016</v>
      </c>
      <c r="K1001" t="str">
        <f t="shared" si="61"/>
        <v>05</v>
      </c>
      <c r="L1001" t="str">
        <f t="shared" si="62"/>
        <v>14</v>
      </c>
      <c r="M1001" s="2">
        <f t="shared" si="63"/>
        <v>42504.677083333336</v>
      </c>
      <c r="N1001" s="1">
        <f>IF(SUMPRODUCT(--ISNUMBER(SEARCH({"nasdaq.com","bloomberg.com","wsj.com","seekingalpha.com","valuewalk.com","reuters.com","forbes.com","marketwatch.com","investopedia.com","businessinsider.com","analystratings.com"},B1001)))&gt;0,1,0)</f>
        <v>0</v>
      </c>
      <c r="O1001" t="s">
        <v>1302</v>
      </c>
    </row>
    <row r="1002" spans="1:15" x14ac:dyDescent="0.35">
      <c r="A1002">
        <v>2.5449101796407199</v>
      </c>
      <c r="B1002" t="s">
        <v>747</v>
      </c>
      <c r="D1002">
        <v>20160114173000</v>
      </c>
      <c r="E1002" s="1">
        <f>IF(SUMPRODUCT(--ISNUMBER(SEARCH({"ECON_EARNINGSREPORT","ECON_STOCKMARKET"},C1002)))&gt;0,1,0)</f>
        <v>0</v>
      </c>
      <c r="F1002" s="1">
        <f>IF(SUMPRODUCT(--ISNUMBER(SEARCH({"ENV_"},C1002)))&gt;0,1,0)</f>
        <v>0</v>
      </c>
      <c r="G1002" s="1">
        <f>IF(SUMPRODUCT(--ISNUMBER(SEARCH({"DISCRIMINATION","HARASSMENT","HATE_SPEECH","GENDER_VIOLENCE"},C1002)))&gt;0,1,0)</f>
        <v>0</v>
      </c>
      <c r="H1002" s="1">
        <f>IF(SUMPRODUCT(--ISNUMBER(SEARCH({"LEGALIZE","LEGISLATION","TRIAL"},C1002)))&gt;0,1,0)</f>
        <v>0</v>
      </c>
      <c r="I1002" s="1">
        <f>IF(SUMPRODUCT(--ISNUMBER(SEARCH({"LEADER"},C1002)))&gt;0,1,0)</f>
        <v>0</v>
      </c>
      <c r="J1002" t="str">
        <f t="shared" si="60"/>
        <v>2016</v>
      </c>
      <c r="K1002" t="str">
        <f t="shared" si="61"/>
        <v>01</v>
      </c>
      <c r="L1002" t="str">
        <f t="shared" si="62"/>
        <v>14</v>
      </c>
      <c r="M1002" s="2">
        <f t="shared" si="63"/>
        <v>42383.729166666664</v>
      </c>
      <c r="N1002" s="1">
        <f>IF(SUMPRODUCT(--ISNUMBER(SEARCH({"nasdaq.com","bloomberg.com","wsj.com","seekingalpha.com","valuewalk.com","reuters.com","forbes.com","marketwatch.com","investopedia.com","businessinsider.com","analystratings.com"},B1002)))&gt;0,1,0)</f>
        <v>0</v>
      </c>
      <c r="O1002" t="s">
        <v>1302</v>
      </c>
    </row>
    <row r="1003" spans="1:15" x14ac:dyDescent="0.35">
      <c r="A1003">
        <v>0.974658869395711</v>
      </c>
      <c r="B1003" t="s">
        <v>748</v>
      </c>
      <c r="D1003">
        <v>20151016051500</v>
      </c>
      <c r="E1003" s="1">
        <f>IF(SUMPRODUCT(--ISNUMBER(SEARCH({"ECON_EARNINGSREPORT","ECON_STOCKMARKET"},C1003)))&gt;0,1,0)</f>
        <v>0</v>
      </c>
      <c r="F1003" s="1">
        <f>IF(SUMPRODUCT(--ISNUMBER(SEARCH({"ENV_"},C1003)))&gt;0,1,0)</f>
        <v>0</v>
      </c>
      <c r="G1003" s="1">
        <f>IF(SUMPRODUCT(--ISNUMBER(SEARCH({"DISCRIMINATION","HARASSMENT","HATE_SPEECH","GENDER_VIOLENCE"},C1003)))&gt;0,1,0)</f>
        <v>0</v>
      </c>
      <c r="H1003" s="1">
        <f>IF(SUMPRODUCT(--ISNUMBER(SEARCH({"LEGALIZE","LEGISLATION","TRIAL"},C1003)))&gt;0,1,0)</f>
        <v>0</v>
      </c>
      <c r="I1003" s="1">
        <f>IF(SUMPRODUCT(--ISNUMBER(SEARCH({"LEADER"},C1003)))&gt;0,1,0)</f>
        <v>0</v>
      </c>
      <c r="J1003" t="str">
        <f t="shared" si="60"/>
        <v>2015</v>
      </c>
      <c r="K1003" t="str">
        <f t="shared" si="61"/>
        <v>10</v>
      </c>
      <c r="L1003" t="str">
        <f t="shared" si="62"/>
        <v>16</v>
      </c>
      <c r="M1003" s="2">
        <f t="shared" si="63"/>
        <v>42293.21875</v>
      </c>
      <c r="N1003" s="1">
        <f>IF(SUMPRODUCT(--ISNUMBER(SEARCH({"nasdaq.com","bloomberg.com","wsj.com","seekingalpha.com","valuewalk.com","reuters.com","forbes.com","marketwatch.com","investopedia.com","businessinsider.com","analystratings.com"},B1003)))&gt;0,1,0)</f>
        <v>0</v>
      </c>
      <c r="O1003" t="s">
        <v>1302</v>
      </c>
    </row>
    <row r="1004" spans="1:15" x14ac:dyDescent="0.35">
      <c r="A1004">
        <v>-2.2289766970618001</v>
      </c>
      <c r="B1004" t="s">
        <v>12</v>
      </c>
      <c r="C1004" t="s">
        <v>749</v>
      </c>
      <c r="D1004">
        <v>20160220010000</v>
      </c>
      <c r="E1004" s="1">
        <f>IF(SUMPRODUCT(--ISNUMBER(SEARCH({"ECON_EARNINGSREPORT","ECON_STOCKMARKET"},C1004)))&gt;0,1,0)</f>
        <v>1</v>
      </c>
      <c r="F1004" s="1">
        <f>IF(SUMPRODUCT(--ISNUMBER(SEARCH({"ENV_"},C1004)))&gt;0,1,0)</f>
        <v>0</v>
      </c>
      <c r="G1004" s="1">
        <f>IF(SUMPRODUCT(--ISNUMBER(SEARCH({"DISCRIMINATION","HARASSMENT","HATE_SPEECH","GENDER_VIOLENCE"},C1004)))&gt;0,1,0)</f>
        <v>0</v>
      </c>
      <c r="H1004" s="1">
        <f>IF(SUMPRODUCT(--ISNUMBER(SEARCH({"LEGALIZE","LEGISLATION","TRIAL"},C1004)))&gt;0,1,0)</f>
        <v>0</v>
      </c>
      <c r="I1004" s="1">
        <f>IF(SUMPRODUCT(--ISNUMBER(SEARCH({"LEADER"},C1004)))&gt;0,1,0)</f>
        <v>1</v>
      </c>
      <c r="J1004" t="str">
        <f t="shared" si="60"/>
        <v>2016</v>
      </c>
      <c r="K1004" t="str">
        <f t="shared" si="61"/>
        <v>02</v>
      </c>
      <c r="L1004" t="str">
        <f t="shared" si="62"/>
        <v>20</v>
      </c>
      <c r="M1004" s="2">
        <f t="shared" si="63"/>
        <v>42420.041666666664</v>
      </c>
      <c r="N1004" s="1">
        <f>IF(SUMPRODUCT(--ISNUMBER(SEARCH({"nasdaq.com","bloomberg.com","wsj.com","seekingalpha.com","valuewalk.com","reuters.com","forbes.com","marketwatch.com","investopedia.com","businessinsider.com","analystratings.com"},B1004)))&gt;0,1,0)</f>
        <v>1</v>
      </c>
      <c r="O1004" t="s">
        <v>1302</v>
      </c>
    </row>
    <row r="1005" spans="1:15" x14ac:dyDescent="0.35">
      <c r="A1005">
        <v>0.22624434389140299</v>
      </c>
      <c r="B1005" t="s">
        <v>58</v>
      </c>
      <c r="D1005">
        <v>20160316234500</v>
      </c>
      <c r="E1005" s="1">
        <f>IF(SUMPRODUCT(--ISNUMBER(SEARCH({"ECON_EARNINGSREPORT","ECON_STOCKMARKET"},C1005)))&gt;0,1,0)</f>
        <v>0</v>
      </c>
      <c r="F1005" s="1">
        <f>IF(SUMPRODUCT(--ISNUMBER(SEARCH({"ENV_"},C1005)))&gt;0,1,0)</f>
        <v>0</v>
      </c>
      <c r="G1005" s="1">
        <f>IF(SUMPRODUCT(--ISNUMBER(SEARCH({"DISCRIMINATION","HARASSMENT","HATE_SPEECH","GENDER_VIOLENCE"},C1005)))&gt;0,1,0)</f>
        <v>0</v>
      </c>
      <c r="H1005" s="1">
        <f>IF(SUMPRODUCT(--ISNUMBER(SEARCH({"LEGALIZE","LEGISLATION","TRIAL"},C1005)))&gt;0,1,0)</f>
        <v>0</v>
      </c>
      <c r="I1005" s="1">
        <f>IF(SUMPRODUCT(--ISNUMBER(SEARCH({"LEADER"},C1005)))&gt;0,1,0)</f>
        <v>0</v>
      </c>
      <c r="J1005" t="str">
        <f t="shared" si="60"/>
        <v>2016</v>
      </c>
      <c r="K1005" t="str">
        <f t="shared" si="61"/>
        <v>03</v>
      </c>
      <c r="L1005" t="str">
        <f t="shared" si="62"/>
        <v>16</v>
      </c>
      <c r="M1005" s="2">
        <f t="shared" si="63"/>
        <v>42445.989583333336</v>
      </c>
      <c r="N1005" s="1">
        <f>IF(SUMPRODUCT(--ISNUMBER(SEARCH({"nasdaq.com","bloomberg.com","wsj.com","seekingalpha.com","valuewalk.com","reuters.com","forbes.com","marketwatch.com","investopedia.com","businessinsider.com","analystratings.com"},B1005)))&gt;0,1,0)</f>
        <v>0</v>
      </c>
      <c r="O1005" t="s">
        <v>1302</v>
      </c>
    </row>
    <row r="1006" spans="1:15" x14ac:dyDescent="0.35">
      <c r="A1006">
        <v>-0.17182130584192401</v>
      </c>
      <c r="B1006" t="s">
        <v>693</v>
      </c>
      <c r="C1006" t="s">
        <v>750</v>
      </c>
      <c r="D1006">
        <v>20150708101500</v>
      </c>
      <c r="E1006" s="1">
        <f>IF(SUMPRODUCT(--ISNUMBER(SEARCH({"ECON_EARNINGSREPORT","ECON_STOCKMARKET"},C1006)))&gt;0,1,0)</f>
        <v>0</v>
      </c>
      <c r="F1006" s="1">
        <f>IF(SUMPRODUCT(--ISNUMBER(SEARCH({"ENV_"},C1006)))&gt;0,1,0)</f>
        <v>0</v>
      </c>
      <c r="G1006" s="1">
        <f>IF(SUMPRODUCT(--ISNUMBER(SEARCH({"DISCRIMINATION","HARASSMENT","HATE_SPEECH","GENDER_VIOLENCE"},C1006)))&gt;0,1,0)</f>
        <v>0</v>
      </c>
      <c r="H1006" s="1">
        <f>IF(SUMPRODUCT(--ISNUMBER(SEARCH({"LEGALIZE","LEGISLATION","TRIAL"},C1006)))&gt;0,1,0)</f>
        <v>0</v>
      </c>
      <c r="I1006" s="1">
        <f>IF(SUMPRODUCT(--ISNUMBER(SEARCH({"LEADER"},C1006)))&gt;0,1,0)</f>
        <v>0</v>
      </c>
      <c r="J1006" t="str">
        <f t="shared" si="60"/>
        <v>2015</v>
      </c>
      <c r="K1006" t="str">
        <f t="shared" si="61"/>
        <v>07</v>
      </c>
      <c r="L1006" t="str">
        <f t="shared" si="62"/>
        <v>08</v>
      </c>
      <c r="M1006" s="2">
        <f t="shared" si="63"/>
        <v>42193.427083333336</v>
      </c>
      <c r="N1006" s="1">
        <f>IF(SUMPRODUCT(--ISNUMBER(SEARCH({"nasdaq.com","bloomberg.com","wsj.com","seekingalpha.com","valuewalk.com","reuters.com","forbes.com","marketwatch.com","investopedia.com","businessinsider.com","analystratings.com"},B1006)))&gt;0,1,0)</f>
        <v>0</v>
      </c>
      <c r="O1006" t="s">
        <v>1302</v>
      </c>
    </row>
    <row r="1007" spans="1:15" x14ac:dyDescent="0.35">
      <c r="A1007">
        <v>-5.0387596899224798</v>
      </c>
      <c r="B1007" t="s">
        <v>383</v>
      </c>
      <c r="C1007" t="s">
        <v>751</v>
      </c>
      <c r="D1007">
        <v>20150708013000</v>
      </c>
      <c r="E1007" s="1">
        <f>IF(SUMPRODUCT(--ISNUMBER(SEARCH({"ECON_EARNINGSREPORT","ECON_STOCKMARKET"},C1007)))&gt;0,1,0)</f>
        <v>1</v>
      </c>
      <c r="F1007" s="1">
        <f>IF(SUMPRODUCT(--ISNUMBER(SEARCH({"ENV_"},C1007)))&gt;0,1,0)</f>
        <v>0</v>
      </c>
      <c r="G1007" s="1">
        <f>IF(SUMPRODUCT(--ISNUMBER(SEARCH({"DISCRIMINATION","HARASSMENT","HATE_SPEECH","GENDER_VIOLENCE"},C1007)))&gt;0,1,0)</f>
        <v>0</v>
      </c>
      <c r="H1007" s="1">
        <f>IF(SUMPRODUCT(--ISNUMBER(SEARCH({"LEGALIZE","LEGISLATION","TRIAL"},C1007)))&gt;0,1,0)</f>
        <v>0</v>
      </c>
      <c r="I1007" s="1">
        <f>IF(SUMPRODUCT(--ISNUMBER(SEARCH({"LEADER"},C1007)))&gt;0,1,0)</f>
        <v>0</v>
      </c>
      <c r="J1007" t="str">
        <f t="shared" si="60"/>
        <v>2015</v>
      </c>
      <c r="K1007" t="str">
        <f t="shared" si="61"/>
        <v>07</v>
      </c>
      <c r="L1007" t="str">
        <f t="shared" si="62"/>
        <v>08</v>
      </c>
      <c r="M1007" s="2">
        <f t="shared" si="63"/>
        <v>42193.0625</v>
      </c>
      <c r="N1007" s="1">
        <f>IF(SUMPRODUCT(--ISNUMBER(SEARCH({"nasdaq.com","bloomberg.com","wsj.com","seekingalpha.com","valuewalk.com","reuters.com","forbes.com","marketwatch.com","investopedia.com","businessinsider.com","analystratings.com"},B1007)))&gt;0,1,0)</f>
        <v>0</v>
      </c>
      <c r="O1007" t="s">
        <v>1302</v>
      </c>
    </row>
    <row r="1008" spans="1:15" x14ac:dyDescent="0.35">
      <c r="A1008">
        <v>1.4141414141414099</v>
      </c>
      <c r="B1008" t="s">
        <v>752</v>
      </c>
      <c r="C1008" t="s">
        <v>753</v>
      </c>
      <c r="D1008">
        <v>20150622214500</v>
      </c>
      <c r="E1008" s="1">
        <f>IF(SUMPRODUCT(--ISNUMBER(SEARCH({"ECON_EARNINGSREPORT","ECON_STOCKMARKET"},C1008)))&gt;0,1,0)</f>
        <v>0</v>
      </c>
      <c r="F1008" s="1">
        <f>IF(SUMPRODUCT(--ISNUMBER(SEARCH({"ENV_"},C1008)))&gt;0,1,0)</f>
        <v>0</v>
      </c>
      <c r="G1008" s="1">
        <f>IF(SUMPRODUCT(--ISNUMBER(SEARCH({"DISCRIMINATION","HARASSMENT","HATE_SPEECH","GENDER_VIOLENCE"},C1008)))&gt;0,1,0)</f>
        <v>0</v>
      </c>
      <c r="H1008" s="1">
        <f>IF(SUMPRODUCT(--ISNUMBER(SEARCH({"LEGALIZE","LEGISLATION","TRIAL"},C1008)))&gt;0,1,0)</f>
        <v>0</v>
      </c>
      <c r="I1008" s="1">
        <f>IF(SUMPRODUCT(--ISNUMBER(SEARCH({"LEADER"},C1008)))&gt;0,1,0)</f>
        <v>0</v>
      </c>
      <c r="J1008" t="str">
        <f t="shared" si="60"/>
        <v>2015</v>
      </c>
      <c r="K1008" t="str">
        <f t="shared" si="61"/>
        <v>06</v>
      </c>
      <c r="L1008" t="str">
        <f t="shared" si="62"/>
        <v>22</v>
      </c>
      <c r="M1008" s="2">
        <f t="shared" si="63"/>
        <v>42177.90625</v>
      </c>
      <c r="N1008" s="1">
        <f>IF(SUMPRODUCT(--ISNUMBER(SEARCH({"nasdaq.com","bloomberg.com","wsj.com","seekingalpha.com","valuewalk.com","reuters.com","forbes.com","marketwatch.com","investopedia.com","businessinsider.com","analystratings.com"},B1008)))&gt;0,1,0)</f>
        <v>0</v>
      </c>
      <c r="O1008" t="s">
        <v>1302</v>
      </c>
    </row>
    <row r="1009" spans="1:15" x14ac:dyDescent="0.35">
      <c r="A1009">
        <v>1.65289256198347</v>
      </c>
      <c r="B1009" t="s">
        <v>54</v>
      </c>
      <c r="C1009" t="s">
        <v>754</v>
      </c>
      <c r="D1009">
        <v>20160601154500</v>
      </c>
      <c r="E1009" s="1">
        <f>IF(SUMPRODUCT(--ISNUMBER(SEARCH({"ECON_EARNINGSREPORT","ECON_STOCKMARKET"},C1009)))&gt;0,1,0)</f>
        <v>1</v>
      </c>
      <c r="F1009" s="1">
        <f>IF(SUMPRODUCT(--ISNUMBER(SEARCH({"ENV_"},C1009)))&gt;0,1,0)</f>
        <v>0</v>
      </c>
      <c r="G1009" s="1">
        <f>IF(SUMPRODUCT(--ISNUMBER(SEARCH({"DISCRIMINATION","HARASSMENT","HATE_SPEECH","GENDER_VIOLENCE"},C1009)))&gt;0,1,0)</f>
        <v>0</v>
      </c>
      <c r="H1009" s="1">
        <f>IF(SUMPRODUCT(--ISNUMBER(SEARCH({"LEGALIZE","LEGISLATION","TRIAL"},C1009)))&gt;0,1,0)</f>
        <v>0</v>
      </c>
      <c r="I1009" s="1">
        <f>IF(SUMPRODUCT(--ISNUMBER(SEARCH({"LEADER"},C1009)))&gt;0,1,0)</f>
        <v>0</v>
      </c>
      <c r="J1009" t="str">
        <f t="shared" si="60"/>
        <v>2016</v>
      </c>
      <c r="K1009" t="str">
        <f t="shared" si="61"/>
        <v>06</v>
      </c>
      <c r="L1009" t="str">
        <f t="shared" si="62"/>
        <v>01</v>
      </c>
      <c r="M1009" s="2">
        <f t="shared" si="63"/>
        <v>42522.65625</v>
      </c>
      <c r="N1009" s="1">
        <f>IF(SUMPRODUCT(--ISNUMBER(SEARCH({"nasdaq.com","bloomberg.com","wsj.com","seekingalpha.com","valuewalk.com","reuters.com","forbes.com","marketwatch.com","investopedia.com","businessinsider.com","analystratings.com"},B1009)))&gt;0,1,0)</f>
        <v>0</v>
      </c>
      <c r="O1009" t="s">
        <v>1302</v>
      </c>
    </row>
    <row r="1010" spans="1:15" x14ac:dyDescent="0.35">
      <c r="A1010">
        <v>3.27868852459016</v>
      </c>
      <c r="B1010" t="s">
        <v>296</v>
      </c>
      <c r="C1010" t="s">
        <v>755</v>
      </c>
      <c r="D1010">
        <v>20160425130000</v>
      </c>
      <c r="E1010" s="1">
        <f>IF(SUMPRODUCT(--ISNUMBER(SEARCH({"ECON_EARNINGSREPORT","ECON_STOCKMARKET"},C1010)))&gt;0,1,0)</f>
        <v>1</v>
      </c>
      <c r="F1010" s="1">
        <f>IF(SUMPRODUCT(--ISNUMBER(SEARCH({"ENV_"},C1010)))&gt;0,1,0)</f>
        <v>0</v>
      </c>
      <c r="G1010" s="1">
        <f>IF(SUMPRODUCT(--ISNUMBER(SEARCH({"DISCRIMINATION","HARASSMENT","HATE_SPEECH","GENDER_VIOLENCE"},C1010)))&gt;0,1,0)</f>
        <v>0</v>
      </c>
      <c r="H1010" s="1">
        <f>IF(SUMPRODUCT(--ISNUMBER(SEARCH({"LEGALIZE","LEGISLATION","TRIAL"},C1010)))&gt;0,1,0)</f>
        <v>0</v>
      </c>
      <c r="I1010" s="1">
        <f>IF(SUMPRODUCT(--ISNUMBER(SEARCH({"LEADER"},C1010)))&gt;0,1,0)</f>
        <v>0</v>
      </c>
      <c r="J1010" t="str">
        <f t="shared" si="60"/>
        <v>2016</v>
      </c>
      <c r="K1010" t="str">
        <f t="shared" si="61"/>
        <v>04</v>
      </c>
      <c r="L1010" t="str">
        <f t="shared" si="62"/>
        <v>25</v>
      </c>
      <c r="M1010" s="2">
        <f t="shared" si="63"/>
        <v>42485.541666666664</v>
      </c>
      <c r="N1010" s="1">
        <f>IF(SUMPRODUCT(--ISNUMBER(SEARCH({"nasdaq.com","bloomberg.com","wsj.com","seekingalpha.com","valuewalk.com","reuters.com","forbes.com","marketwatch.com","investopedia.com","businessinsider.com","analystratings.com"},B1010)))&gt;0,1,0)</f>
        <v>0</v>
      </c>
      <c r="O1010" t="s">
        <v>1302</v>
      </c>
    </row>
    <row r="1011" spans="1:15" x14ac:dyDescent="0.35">
      <c r="A1011">
        <v>0</v>
      </c>
      <c r="B1011" t="s">
        <v>21</v>
      </c>
      <c r="C1011" t="s">
        <v>756</v>
      </c>
      <c r="D1011">
        <v>20150913060000</v>
      </c>
      <c r="E1011" s="1">
        <f>IF(SUMPRODUCT(--ISNUMBER(SEARCH({"ECON_EARNINGSREPORT","ECON_STOCKMARKET"},C1011)))&gt;0,1,0)</f>
        <v>1</v>
      </c>
      <c r="F1011" s="1">
        <f>IF(SUMPRODUCT(--ISNUMBER(SEARCH({"ENV_"},C1011)))&gt;0,1,0)</f>
        <v>0</v>
      </c>
      <c r="G1011" s="1">
        <f>IF(SUMPRODUCT(--ISNUMBER(SEARCH({"DISCRIMINATION","HARASSMENT","HATE_SPEECH","GENDER_VIOLENCE"},C1011)))&gt;0,1,0)</f>
        <v>0</v>
      </c>
      <c r="H1011" s="1">
        <f>IF(SUMPRODUCT(--ISNUMBER(SEARCH({"LEGALIZE","LEGISLATION","TRIAL"},C1011)))&gt;0,1,0)</f>
        <v>0</v>
      </c>
      <c r="I1011" s="1">
        <f>IF(SUMPRODUCT(--ISNUMBER(SEARCH({"LEADER"},C1011)))&gt;0,1,0)</f>
        <v>0</v>
      </c>
      <c r="J1011" t="str">
        <f t="shared" si="60"/>
        <v>2015</v>
      </c>
      <c r="K1011" t="str">
        <f t="shared" si="61"/>
        <v>09</v>
      </c>
      <c r="L1011" t="str">
        <f t="shared" si="62"/>
        <v>13</v>
      </c>
      <c r="M1011" s="2">
        <f t="shared" si="63"/>
        <v>42260.25</v>
      </c>
      <c r="N1011" s="1">
        <f>IF(SUMPRODUCT(--ISNUMBER(SEARCH({"nasdaq.com","bloomberg.com","wsj.com","seekingalpha.com","valuewalk.com","reuters.com","forbes.com","marketwatch.com","investopedia.com","businessinsider.com","analystratings.com"},B1011)))&gt;0,1,0)</f>
        <v>0</v>
      </c>
      <c r="O1011" t="s">
        <v>1302</v>
      </c>
    </row>
    <row r="1012" spans="1:15" x14ac:dyDescent="0.35">
      <c r="A1012">
        <v>2.4549918166939402</v>
      </c>
      <c r="B1012" t="s">
        <v>164</v>
      </c>
      <c r="D1012">
        <v>20151113083000</v>
      </c>
      <c r="E1012" s="1">
        <f>IF(SUMPRODUCT(--ISNUMBER(SEARCH({"ECON_EARNINGSREPORT","ECON_STOCKMARKET"},C1012)))&gt;0,1,0)</f>
        <v>0</v>
      </c>
      <c r="F1012" s="1">
        <f>IF(SUMPRODUCT(--ISNUMBER(SEARCH({"ENV_"},C1012)))&gt;0,1,0)</f>
        <v>0</v>
      </c>
      <c r="G1012" s="1">
        <f>IF(SUMPRODUCT(--ISNUMBER(SEARCH({"DISCRIMINATION","HARASSMENT","HATE_SPEECH","GENDER_VIOLENCE"},C1012)))&gt;0,1,0)</f>
        <v>0</v>
      </c>
      <c r="H1012" s="1">
        <f>IF(SUMPRODUCT(--ISNUMBER(SEARCH({"LEGALIZE","LEGISLATION","TRIAL"},C1012)))&gt;0,1,0)</f>
        <v>0</v>
      </c>
      <c r="I1012" s="1">
        <f>IF(SUMPRODUCT(--ISNUMBER(SEARCH({"LEADER"},C1012)))&gt;0,1,0)</f>
        <v>0</v>
      </c>
      <c r="J1012" t="str">
        <f t="shared" si="60"/>
        <v>2015</v>
      </c>
      <c r="K1012" t="str">
        <f t="shared" si="61"/>
        <v>11</v>
      </c>
      <c r="L1012" t="str">
        <f t="shared" si="62"/>
        <v>13</v>
      </c>
      <c r="M1012" s="2">
        <f t="shared" si="63"/>
        <v>42321.354166666664</v>
      </c>
      <c r="N1012" s="1">
        <f>IF(SUMPRODUCT(--ISNUMBER(SEARCH({"nasdaq.com","bloomberg.com","wsj.com","seekingalpha.com","valuewalk.com","reuters.com","forbes.com","marketwatch.com","investopedia.com","businessinsider.com","analystratings.com"},B1012)))&gt;0,1,0)</f>
        <v>0</v>
      </c>
      <c r="O1012" t="s">
        <v>1302</v>
      </c>
    </row>
    <row r="1013" spans="1:15" x14ac:dyDescent="0.35">
      <c r="A1013">
        <v>-3.2608695652173898</v>
      </c>
      <c r="B1013" t="s">
        <v>212</v>
      </c>
      <c r="C1013" t="s">
        <v>704</v>
      </c>
      <c r="D1013">
        <v>20160119224500</v>
      </c>
      <c r="E1013" s="1">
        <f>IF(SUMPRODUCT(--ISNUMBER(SEARCH({"ECON_EARNINGSREPORT","ECON_STOCKMARKET"},C1013)))&gt;0,1,0)</f>
        <v>0</v>
      </c>
      <c r="F1013" s="1">
        <f>IF(SUMPRODUCT(--ISNUMBER(SEARCH({"ENV_"},C1013)))&gt;0,1,0)</f>
        <v>0</v>
      </c>
      <c r="G1013" s="1">
        <f>IF(SUMPRODUCT(--ISNUMBER(SEARCH({"DISCRIMINATION","HARASSMENT","HATE_SPEECH","GENDER_VIOLENCE"},C1013)))&gt;0,1,0)</f>
        <v>0</v>
      </c>
      <c r="H1013" s="1">
        <f>IF(SUMPRODUCT(--ISNUMBER(SEARCH({"LEGALIZE","LEGISLATION","TRIAL"},C1013)))&gt;0,1,0)</f>
        <v>0</v>
      </c>
      <c r="I1013" s="1">
        <f>IF(SUMPRODUCT(--ISNUMBER(SEARCH({"LEADER"},C1013)))&gt;0,1,0)</f>
        <v>0</v>
      </c>
      <c r="J1013" t="str">
        <f t="shared" si="60"/>
        <v>2016</v>
      </c>
      <c r="K1013" t="str">
        <f t="shared" si="61"/>
        <v>01</v>
      </c>
      <c r="L1013" t="str">
        <f t="shared" si="62"/>
        <v>19</v>
      </c>
      <c r="M1013" s="2">
        <f t="shared" si="63"/>
        <v>42388.947916666664</v>
      </c>
      <c r="N1013" s="1">
        <f>IF(SUMPRODUCT(--ISNUMBER(SEARCH({"nasdaq.com","bloomberg.com","wsj.com","seekingalpha.com","valuewalk.com","reuters.com","forbes.com","marketwatch.com","investopedia.com","businessinsider.com","analystratings.com"},B1013)))&gt;0,1,0)</f>
        <v>0</v>
      </c>
      <c r="O1013" t="s">
        <v>1302</v>
      </c>
    </row>
    <row r="1014" spans="1:15" x14ac:dyDescent="0.35">
      <c r="A1014">
        <v>2.34375</v>
      </c>
      <c r="B1014" t="s">
        <v>757</v>
      </c>
      <c r="D1014">
        <v>20151019114500</v>
      </c>
      <c r="E1014" s="1">
        <f>IF(SUMPRODUCT(--ISNUMBER(SEARCH({"ECON_EARNINGSREPORT","ECON_STOCKMARKET"},C1014)))&gt;0,1,0)</f>
        <v>0</v>
      </c>
      <c r="F1014" s="1">
        <f>IF(SUMPRODUCT(--ISNUMBER(SEARCH({"ENV_"},C1014)))&gt;0,1,0)</f>
        <v>0</v>
      </c>
      <c r="G1014" s="1">
        <f>IF(SUMPRODUCT(--ISNUMBER(SEARCH({"DISCRIMINATION","HARASSMENT","HATE_SPEECH","GENDER_VIOLENCE"},C1014)))&gt;0,1,0)</f>
        <v>0</v>
      </c>
      <c r="H1014" s="1">
        <f>IF(SUMPRODUCT(--ISNUMBER(SEARCH({"LEGALIZE","LEGISLATION","TRIAL"},C1014)))&gt;0,1,0)</f>
        <v>0</v>
      </c>
      <c r="I1014" s="1">
        <f>IF(SUMPRODUCT(--ISNUMBER(SEARCH({"LEADER"},C1014)))&gt;0,1,0)</f>
        <v>0</v>
      </c>
      <c r="J1014" t="str">
        <f t="shared" si="60"/>
        <v>2015</v>
      </c>
      <c r="K1014" t="str">
        <f t="shared" si="61"/>
        <v>10</v>
      </c>
      <c r="L1014" t="str">
        <f t="shared" si="62"/>
        <v>19</v>
      </c>
      <c r="M1014" s="2">
        <f t="shared" si="63"/>
        <v>42296.489583333336</v>
      </c>
      <c r="N1014" s="1">
        <f>IF(SUMPRODUCT(--ISNUMBER(SEARCH({"nasdaq.com","bloomberg.com","wsj.com","seekingalpha.com","valuewalk.com","reuters.com","forbes.com","marketwatch.com","investopedia.com","businessinsider.com","analystratings.com"},B1014)))&gt;0,1,0)</f>
        <v>0</v>
      </c>
      <c r="O1014" t="s">
        <v>1302</v>
      </c>
    </row>
    <row r="1015" spans="1:15" x14ac:dyDescent="0.35">
      <c r="A1015">
        <v>-1.8796992481203001</v>
      </c>
      <c r="B1015" t="s">
        <v>758</v>
      </c>
      <c r="C1015" t="s">
        <v>759</v>
      </c>
      <c r="D1015">
        <v>20150327051500</v>
      </c>
      <c r="E1015" s="1">
        <f>IF(SUMPRODUCT(--ISNUMBER(SEARCH({"ECON_EARNINGSREPORT","ECON_STOCKMARKET"},C1015)))&gt;0,1,0)</f>
        <v>0</v>
      </c>
      <c r="F1015" s="1">
        <f>IF(SUMPRODUCT(--ISNUMBER(SEARCH({"ENV_"},C1015)))&gt;0,1,0)</f>
        <v>0</v>
      </c>
      <c r="G1015" s="1">
        <f>IF(SUMPRODUCT(--ISNUMBER(SEARCH({"DISCRIMINATION","HARASSMENT","HATE_SPEECH","GENDER_VIOLENCE"},C1015)))&gt;0,1,0)</f>
        <v>0</v>
      </c>
      <c r="H1015" s="1">
        <f>IF(SUMPRODUCT(--ISNUMBER(SEARCH({"LEGALIZE","LEGISLATION","TRIAL"},C1015)))&gt;0,1,0)</f>
        <v>0</v>
      </c>
      <c r="I1015" s="1">
        <f>IF(SUMPRODUCT(--ISNUMBER(SEARCH({"LEADER"},C1015)))&gt;0,1,0)</f>
        <v>0</v>
      </c>
      <c r="J1015" t="str">
        <f t="shared" si="60"/>
        <v>2015</v>
      </c>
      <c r="K1015" t="str">
        <f t="shared" si="61"/>
        <v>03</v>
      </c>
      <c r="L1015" t="str">
        <f t="shared" si="62"/>
        <v>27</v>
      </c>
      <c r="M1015" s="2">
        <f t="shared" si="63"/>
        <v>42090.21875</v>
      </c>
      <c r="N1015" s="1">
        <f>IF(SUMPRODUCT(--ISNUMBER(SEARCH({"nasdaq.com","bloomberg.com","wsj.com","seekingalpha.com","valuewalk.com","reuters.com","forbes.com","marketwatch.com","investopedia.com","businessinsider.com","analystratings.com"},B1015)))&gt;0,1,0)</f>
        <v>0</v>
      </c>
      <c r="O1015" t="s">
        <v>1302</v>
      </c>
    </row>
    <row r="1016" spans="1:15" x14ac:dyDescent="0.35">
      <c r="A1016">
        <v>5.2631578947368398</v>
      </c>
      <c r="B1016" t="s">
        <v>12</v>
      </c>
      <c r="D1016">
        <v>20150618164500</v>
      </c>
      <c r="E1016" s="1">
        <f>IF(SUMPRODUCT(--ISNUMBER(SEARCH({"ECON_EARNINGSREPORT","ECON_STOCKMARKET"},C1016)))&gt;0,1,0)</f>
        <v>0</v>
      </c>
      <c r="F1016" s="1">
        <f>IF(SUMPRODUCT(--ISNUMBER(SEARCH({"ENV_"},C1016)))&gt;0,1,0)</f>
        <v>0</v>
      </c>
      <c r="G1016" s="1">
        <f>IF(SUMPRODUCT(--ISNUMBER(SEARCH({"DISCRIMINATION","HARASSMENT","HATE_SPEECH","GENDER_VIOLENCE"},C1016)))&gt;0,1,0)</f>
        <v>0</v>
      </c>
      <c r="H1016" s="1">
        <f>IF(SUMPRODUCT(--ISNUMBER(SEARCH({"LEGALIZE","LEGISLATION","TRIAL"},C1016)))&gt;0,1,0)</f>
        <v>0</v>
      </c>
      <c r="I1016" s="1">
        <f>IF(SUMPRODUCT(--ISNUMBER(SEARCH({"LEADER"},C1016)))&gt;0,1,0)</f>
        <v>0</v>
      </c>
      <c r="J1016" t="str">
        <f t="shared" si="60"/>
        <v>2015</v>
      </c>
      <c r="K1016" t="str">
        <f t="shared" si="61"/>
        <v>06</v>
      </c>
      <c r="L1016" t="str">
        <f t="shared" si="62"/>
        <v>18</v>
      </c>
      <c r="M1016" s="2">
        <f t="shared" si="63"/>
        <v>42173.697916666664</v>
      </c>
      <c r="N1016" s="1">
        <f>IF(SUMPRODUCT(--ISNUMBER(SEARCH({"nasdaq.com","bloomberg.com","wsj.com","seekingalpha.com","valuewalk.com","reuters.com","forbes.com","marketwatch.com","investopedia.com","businessinsider.com","analystratings.com"},B1016)))&gt;0,1,0)</f>
        <v>1</v>
      </c>
      <c r="O1016" t="s">
        <v>1302</v>
      </c>
    </row>
    <row r="1017" spans="1:15" x14ac:dyDescent="0.35">
      <c r="A1017">
        <v>4.9457177322074797</v>
      </c>
      <c r="B1017" t="s">
        <v>760</v>
      </c>
      <c r="C1017" t="s">
        <v>761</v>
      </c>
      <c r="D1017">
        <v>20160114131500</v>
      </c>
      <c r="E1017" s="1">
        <f>IF(SUMPRODUCT(--ISNUMBER(SEARCH({"ECON_EARNINGSREPORT","ECON_STOCKMARKET"},C1017)))&gt;0,1,0)</f>
        <v>0</v>
      </c>
      <c r="F1017" s="1">
        <f>IF(SUMPRODUCT(--ISNUMBER(SEARCH({"ENV_"},C1017)))&gt;0,1,0)</f>
        <v>0</v>
      </c>
      <c r="G1017" s="1">
        <f>IF(SUMPRODUCT(--ISNUMBER(SEARCH({"DISCRIMINATION","HARASSMENT","HATE_SPEECH","GENDER_VIOLENCE"},C1017)))&gt;0,1,0)</f>
        <v>0</v>
      </c>
      <c r="H1017" s="1">
        <f>IF(SUMPRODUCT(--ISNUMBER(SEARCH({"LEGALIZE","LEGISLATION","TRIAL"},C1017)))&gt;0,1,0)</f>
        <v>0</v>
      </c>
      <c r="I1017" s="1">
        <f>IF(SUMPRODUCT(--ISNUMBER(SEARCH({"LEADER"},C1017)))&gt;0,1,0)</f>
        <v>0</v>
      </c>
      <c r="J1017" t="str">
        <f t="shared" si="60"/>
        <v>2016</v>
      </c>
      <c r="K1017" t="str">
        <f t="shared" si="61"/>
        <v>01</v>
      </c>
      <c r="L1017" t="str">
        <f t="shared" si="62"/>
        <v>14</v>
      </c>
      <c r="M1017" s="2">
        <f t="shared" si="63"/>
        <v>42383.552083333336</v>
      </c>
      <c r="N1017" s="1">
        <f>IF(SUMPRODUCT(--ISNUMBER(SEARCH({"nasdaq.com","bloomberg.com","wsj.com","seekingalpha.com","valuewalk.com","reuters.com","forbes.com","marketwatch.com","investopedia.com","businessinsider.com","analystratings.com"},B1017)))&gt;0,1,0)</f>
        <v>0</v>
      </c>
      <c r="O1017" t="s">
        <v>1302</v>
      </c>
    </row>
    <row r="1018" spans="1:15" x14ac:dyDescent="0.35">
      <c r="A1018">
        <v>0.427350427350427</v>
      </c>
      <c r="B1018" t="s">
        <v>693</v>
      </c>
      <c r="C1018" t="s">
        <v>762</v>
      </c>
      <c r="D1018">
        <v>20150825130000</v>
      </c>
      <c r="E1018" s="1">
        <f>IF(SUMPRODUCT(--ISNUMBER(SEARCH({"ECON_EARNINGSREPORT","ECON_STOCKMARKET"},C1018)))&gt;0,1,0)</f>
        <v>0</v>
      </c>
      <c r="F1018" s="1">
        <f>IF(SUMPRODUCT(--ISNUMBER(SEARCH({"ENV_"},C1018)))&gt;0,1,0)</f>
        <v>0</v>
      </c>
      <c r="G1018" s="1">
        <f>IF(SUMPRODUCT(--ISNUMBER(SEARCH({"DISCRIMINATION","HARASSMENT","HATE_SPEECH","GENDER_VIOLENCE"},C1018)))&gt;0,1,0)</f>
        <v>0</v>
      </c>
      <c r="H1018" s="1">
        <f>IF(SUMPRODUCT(--ISNUMBER(SEARCH({"LEGALIZE","LEGISLATION","TRIAL"},C1018)))&gt;0,1,0)</f>
        <v>0</v>
      </c>
      <c r="I1018" s="1">
        <f>IF(SUMPRODUCT(--ISNUMBER(SEARCH({"LEADER"},C1018)))&gt;0,1,0)</f>
        <v>0</v>
      </c>
      <c r="J1018" t="str">
        <f t="shared" si="60"/>
        <v>2015</v>
      </c>
      <c r="K1018" t="str">
        <f t="shared" si="61"/>
        <v>08</v>
      </c>
      <c r="L1018" t="str">
        <f t="shared" si="62"/>
        <v>25</v>
      </c>
      <c r="M1018" s="2">
        <f t="shared" si="63"/>
        <v>42241.541666666664</v>
      </c>
      <c r="N1018" s="1">
        <f>IF(SUMPRODUCT(--ISNUMBER(SEARCH({"nasdaq.com","bloomberg.com","wsj.com","seekingalpha.com","valuewalk.com","reuters.com","forbes.com","marketwatch.com","investopedia.com","businessinsider.com","analystratings.com"},B1018)))&gt;0,1,0)</f>
        <v>0</v>
      </c>
      <c r="O1018" t="s">
        <v>1302</v>
      </c>
    </row>
    <row r="1019" spans="1:15" x14ac:dyDescent="0.35">
      <c r="A1019">
        <v>3.3663366336633702</v>
      </c>
      <c r="B1019" t="s">
        <v>716</v>
      </c>
      <c r="C1019" t="s">
        <v>763</v>
      </c>
      <c r="D1019">
        <v>20150511013000</v>
      </c>
      <c r="E1019" s="1">
        <f>IF(SUMPRODUCT(--ISNUMBER(SEARCH({"ECON_EARNINGSREPORT","ECON_STOCKMARKET"},C1019)))&gt;0,1,0)</f>
        <v>1</v>
      </c>
      <c r="F1019" s="1">
        <f>IF(SUMPRODUCT(--ISNUMBER(SEARCH({"ENV_"},C1019)))&gt;0,1,0)</f>
        <v>0</v>
      </c>
      <c r="G1019" s="1">
        <f>IF(SUMPRODUCT(--ISNUMBER(SEARCH({"DISCRIMINATION","HARASSMENT","HATE_SPEECH","GENDER_VIOLENCE"},C1019)))&gt;0,1,0)</f>
        <v>0</v>
      </c>
      <c r="H1019" s="1">
        <f>IF(SUMPRODUCT(--ISNUMBER(SEARCH({"LEGALIZE","LEGISLATION","TRIAL"},C1019)))&gt;0,1,0)</f>
        <v>0</v>
      </c>
      <c r="I1019" s="1">
        <f>IF(SUMPRODUCT(--ISNUMBER(SEARCH({"LEADER"},C1019)))&gt;0,1,0)</f>
        <v>0</v>
      </c>
      <c r="J1019" t="str">
        <f t="shared" si="60"/>
        <v>2015</v>
      </c>
      <c r="K1019" t="str">
        <f t="shared" si="61"/>
        <v>05</v>
      </c>
      <c r="L1019" t="str">
        <f t="shared" si="62"/>
        <v>11</v>
      </c>
      <c r="M1019" s="2">
        <f t="shared" si="63"/>
        <v>42135.0625</v>
      </c>
      <c r="N1019" s="1">
        <f>IF(SUMPRODUCT(--ISNUMBER(SEARCH({"nasdaq.com","bloomberg.com","wsj.com","seekingalpha.com","valuewalk.com","reuters.com","forbes.com","marketwatch.com","investopedia.com","businessinsider.com","analystratings.com"},B1019)))&gt;0,1,0)</f>
        <v>0</v>
      </c>
      <c r="O1019" t="s">
        <v>1302</v>
      </c>
    </row>
    <row r="1020" spans="1:15" x14ac:dyDescent="0.35">
      <c r="A1020">
        <v>4.7619047619047601</v>
      </c>
      <c r="B1020" t="s">
        <v>15</v>
      </c>
      <c r="C1020" t="s">
        <v>764</v>
      </c>
      <c r="D1020">
        <v>20160616193000</v>
      </c>
      <c r="E1020" s="1">
        <f>IF(SUMPRODUCT(--ISNUMBER(SEARCH({"ECON_EARNINGSREPORT","ECON_STOCKMARKET"},C1020)))&gt;0,1,0)</f>
        <v>1</v>
      </c>
      <c r="F1020" s="1">
        <f>IF(SUMPRODUCT(--ISNUMBER(SEARCH({"ENV_"},C1020)))&gt;0,1,0)</f>
        <v>0</v>
      </c>
      <c r="G1020" s="1">
        <f>IF(SUMPRODUCT(--ISNUMBER(SEARCH({"DISCRIMINATION","HARASSMENT","HATE_SPEECH","GENDER_VIOLENCE"},C1020)))&gt;0,1,0)</f>
        <v>0</v>
      </c>
      <c r="H1020" s="1">
        <f>IF(SUMPRODUCT(--ISNUMBER(SEARCH({"LEGALIZE","LEGISLATION","TRIAL"},C1020)))&gt;0,1,0)</f>
        <v>0</v>
      </c>
      <c r="I1020" s="1">
        <f>IF(SUMPRODUCT(--ISNUMBER(SEARCH({"LEADER"},C1020)))&gt;0,1,0)</f>
        <v>0</v>
      </c>
      <c r="J1020" t="str">
        <f t="shared" si="60"/>
        <v>2016</v>
      </c>
      <c r="K1020" t="str">
        <f t="shared" si="61"/>
        <v>06</v>
      </c>
      <c r="L1020" t="str">
        <f t="shared" si="62"/>
        <v>16</v>
      </c>
      <c r="M1020" s="2">
        <f t="shared" si="63"/>
        <v>42537.8125</v>
      </c>
      <c r="N1020" s="1">
        <f>IF(SUMPRODUCT(--ISNUMBER(SEARCH({"nasdaq.com","bloomberg.com","wsj.com","seekingalpha.com","valuewalk.com","reuters.com","forbes.com","marketwatch.com","investopedia.com","businessinsider.com","analystratings.com"},B1020)))&gt;0,1,0)</f>
        <v>0</v>
      </c>
      <c r="O1020" t="s">
        <v>1302</v>
      </c>
    </row>
    <row r="1021" spans="1:15" x14ac:dyDescent="0.35">
      <c r="A1021">
        <v>-1.44578313253012</v>
      </c>
      <c r="B1021" t="s">
        <v>765</v>
      </c>
      <c r="C1021" t="s">
        <v>766</v>
      </c>
      <c r="D1021">
        <v>20150401201500</v>
      </c>
      <c r="E1021" s="1">
        <f>IF(SUMPRODUCT(--ISNUMBER(SEARCH({"ECON_EARNINGSREPORT","ECON_STOCKMARKET"},C1021)))&gt;0,1,0)</f>
        <v>0</v>
      </c>
      <c r="F1021" s="1">
        <f>IF(SUMPRODUCT(--ISNUMBER(SEARCH({"ENV_"},C1021)))&gt;0,1,0)</f>
        <v>0</v>
      </c>
      <c r="G1021" s="1">
        <f>IF(SUMPRODUCT(--ISNUMBER(SEARCH({"DISCRIMINATION","HARASSMENT","HATE_SPEECH","GENDER_VIOLENCE"},C1021)))&gt;0,1,0)</f>
        <v>0</v>
      </c>
      <c r="H1021" s="1">
        <f>IF(SUMPRODUCT(--ISNUMBER(SEARCH({"LEGALIZE","LEGISLATION","TRIAL"},C1021)))&gt;0,1,0)</f>
        <v>1</v>
      </c>
      <c r="I1021" s="1">
        <f>IF(SUMPRODUCT(--ISNUMBER(SEARCH({"LEADER"},C1021)))&gt;0,1,0)</f>
        <v>0</v>
      </c>
      <c r="J1021" t="str">
        <f t="shared" si="60"/>
        <v>2015</v>
      </c>
      <c r="K1021" t="str">
        <f t="shared" si="61"/>
        <v>04</v>
      </c>
      <c r="L1021" t="str">
        <f t="shared" si="62"/>
        <v>01</v>
      </c>
      <c r="M1021" s="2">
        <f t="shared" si="63"/>
        <v>42095.84375</v>
      </c>
      <c r="N1021" s="1">
        <f>IF(SUMPRODUCT(--ISNUMBER(SEARCH({"nasdaq.com","bloomberg.com","wsj.com","seekingalpha.com","valuewalk.com","reuters.com","forbes.com","marketwatch.com","investopedia.com","businessinsider.com","analystratings.com"},B1021)))&gt;0,1,0)</f>
        <v>0</v>
      </c>
      <c r="O1021" t="s">
        <v>1302</v>
      </c>
    </row>
    <row r="1022" spans="1:15" x14ac:dyDescent="0.35">
      <c r="A1022">
        <v>1.54109589041096</v>
      </c>
      <c r="B1022" t="s">
        <v>155</v>
      </c>
      <c r="C1022" t="s">
        <v>767</v>
      </c>
      <c r="D1022">
        <v>20150921143000</v>
      </c>
      <c r="E1022" s="1">
        <f>IF(SUMPRODUCT(--ISNUMBER(SEARCH({"ECON_EARNINGSREPORT","ECON_STOCKMARKET"},C1022)))&gt;0,1,0)</f>
        <v>0</v>
      </c>
      <c r="F1022" s="1">
        <f>IF(SUMPRODUCT(--ISNUMBER(SEARCH({"ENV_"},C1022)))&gt;0,1,0)</f>
        <v>0</v>
      </c>
      <c r="G1022" s="1">
        <f>IF(SUMPRODUCT(--ISNUMBER(SEARCH({"DISCRIMINATION","HARASSMENT","HATE_SPEECH","GENDER_VIOLENCE"},C1022)))&gt;0,1,0)</f>
        <v>0</v>
      </c>
      <c r="H1022" s="1">
        <f>IF(SUMPRODUCT(--ISNUMBER(SEARCH({"LEGALIZE","LEGISLATION","TRIAL"},C1022)))&gt;0,1,0)</f>
        <v>0</v>
      </c>
      <c r="I1022" s="1">
        <f>IF(SUMPRODUCT(--ISNUMBER(SEARCH({"LEADER"},C1022)))&gt;0,1,0)</f>
        <v>0</v>
      </c>
      <c r="J1022" t="str">
        <f t="shared" si="60"/>
        <v>2015</v>
      </c>
      <c r="K1022" t="str">
        <f t="shared" si="61"/>
        <v>09</v>
      </c>
      <c r="L1022" t="str">
        <f t="shared" si="62"/>
        <v>21</v>
      </c>
      <c r="M1022" s="2">
        <f t="shared" si="63"/>
        <v>42268.604166666664</v>
      </c>
      <c r="N1022" s="1">
        <f>IF(SUMPRODUCT(--ISNUMBER(SEARCH({"nasdaq.com","bloomberg.com","wsj.com","seekingalpha.com","valuewalk.com","reuters.com","forbes.com","marketwatch.com","investopedia.com","businessinsider.com","analystratings.com"},B1022)))&gt;0,1,0)</f>
        <v>0</v>
      </c>
      <c r="O1022" t="s">
        <v>1302</v>
      </c>
    </row>
    <row r="1023" spans="1:15" x14ac:dyDescent="0.35">
      <c r="A1023">
        <v>-1.7667844522968199</v>
      </c>
      <c r="B1023" t="s">
        <v>73</v>
      </c>
      <c r="D1023">
        <v>20151015233000</v>
      </c>
      <c r="E1023" s="1">
        <f>IF(SUMPRODUCT(--ISNUMBER(SEARCH({"ECON_EARNINGSREPORT","ECON_STOCKMARKET"},C1023)))&gt;0,1,0)</f>
        <v>0</v>
      </c>
      <c r="F1023" s="1">
        <f>IF(SUMPRODUCT(--ISNUMBER(SEARCH({"ENV_"},C1023)))&gt;0,1,0)</f>
        <v>0</v>
      </c>
      <c r="G1023" s="1">
        <f>IF(SUMPRODUCT(--ISNUMBER(SEARCH({"DISCRIMINATION","HARASSMENT","HATE_SPEECH","GENDER_VIOLENCE"},C1023)))&gt;0,1,0)</f>
        <v>0</v>
      </c>
      <c r="H1023" s="1">
        <f>IF(SUMPRODUCT(--ISNUMBER(SEARCH({"LEGALIZE","LEGISLATION","TRIAL"},C1023)))&gt;0,1,0)</f>
        <v>0</v>
      </c>
      <c r="I1023" s="1">
        <f>IF(SUMPRODUCT(--ISNUMBER(SEARCH({"LEADER"},C1023)))&gt;0,1,0)</f>
        <v>0</v>
      </c>
      <c r="J1023" t="str">
        <f t="shared" si="60"/>
        <v>2015</v>
      </c>
      <c r="K1023" t="str">
        <f t="shared" si="61"/>
        <v>10</v>
      </c>
      <c r="L1023" t="str">
        <f t="shared" si="62"/>
        <v>15</v>
      </c>
      <c r="M1023" s="2">
        <f t="shared" si="63"/>
        <v>42292.979166666664</v>
      </c>
      <c r="N1023" s="1">
        <f>IF(SUMPRODUCT(--ISNUMBER(SEARCH({"nasdaq.com","bloomberg.com","wsj.com","seekingalpha.com","valuewalk.com","reuters.com","forbes.com","marketwatch.com","investopedia.com","businessinsider.com","analystratings.com"},B1023)))&gt;0,1,0)</f>
        <v>0</v>
      </c>
      <c r="O1023" t="s">
        <v>1302</v>
      </c>
    </row>
    <row r="1024" spans="1:15" x14ac:dyDescent="0.35">
      <c r="A1024">
        <v>3.04114490161002</v>
      </c>
      <c r="B1024" t="s">
        <v>107</v>
      </c>
      <c r="C1024" t="s">
        <v>5</v>
      </c>
      <c r="D1024">
        <v>20150814061500</v>
      </c>
      <c r="E1024" s="1">
        <f>IF(SUMPRODUCT(--ISNUMBER(SEARCH({"ECON_EARNINGSREPORT","ECON_STOCKMARKET"},C1024)))&gt;0,1,0)</f>
        <v>1</v>
      </c>
      <c r="F1024" s="1">
        <f>IF(SUMPRODUCT(--ISNUMBER(SEARCH({"ENV_"},C1024)))&gt;0,1,0)</f>
        <v>0</v>
      </c>
      <c r="G1024" s="1">
        <f>IF(SUMPRODUCT(--ISNUMBER(SEARCH({"DISCRIMINATION","HARASSMENT","HATE_SPEECH","GENDER_VIOLENCE"},C1024)))&gt;0,1,0)</f>
        <v>0</v>
      </c>
      <c r="H1024" s="1">
        <f>IF(SUMPRODUCT(--ISNUMBER(SEARCH({"LEGALIZE","LEGISLATION","TRIAL"},C1024)))&gt;0,1,0)</f>
        <v>0</v>
      </c>
      <c r="I1024" s="1">
        <f>IF(SUMPRODUCT(--ISNUMBER(SEARCH({"LEADER"},C1024)))&gt;0,1,0)</f>
        <v>0</v>
      </c>
      <c r="J1024" t="str">
        <f t="shared" si="60"/>
        <v>2015</v>
      </c>
      <c r="K1024" t="str">
        <f t="shared" si="61"/>
        <v>08</v>
      </c>
      <c r="L1024" t="str">
        <f t="shared" si="62"/>
        <v>14</v>
      </c>
      <c r="M1024" s="2">
        <f t="shared" si="63"/>
        <v>42230.260416666664</v>
      </c>
      <c r="N1024" s="1">
        <f>IF(SUMPRODUCT(--ISNUMBER(SEARCH({"nasdaq.com","bloomberg.com","wsj.com","seekingalpha.com","valuewalk.com","reuters.com","forbes.com","marketwatch.com","investopedia.com","businessinsider.com","analystratings.com"},B1024)))&gt;0,1,0)</f>
        <v>0</v>
      </c>
      <c r="O1024" t="s">
        <v>1302</v>
      </c>
    </row>
    <row r="1025" spans="1:15" x14ac:dyDescent="0.35">
      <c r="A1025">
        <v>0.91116173120729005</v>
      </c>
      <c r="B1025" t="s">
        <v>752</v>
      </c>
      <c r="D1025">
        <v>20150616230000</v>
      </c>
      <c r="E1025" s="1">
        <f>IF(SUMPRODUCT(--ISNUMBER(SEARCH({"ECON_EARNINGSREPORT","ECON_STOCKMARKET"},C1025)))&gt;0,1,0)</f>
        <v>0</v>
      </c>
      <c r="F1025" s="1">
        <f>IF(SUMPRODUCT(--ISNUMBER(SEARCH({"ENV_"},C1025)))&gt;0,1,0)</f>
        <v>0</v>
      </c>
      <c r="G1025" s="1">
        <f>IF(SUMPRODUCT(--ISNUMBER(SEARCH({"DISCRIMINATION","HARASSMENT","HATE_SPEECH","GENDER_VIOLENCE"},C1025)))&gt;0,1,0)</f>
        <v>0</v>
      </c>
      <c r="H1025" s="1">
        <f>IF(SUMPRODUCT(--ISNUMBER(SEARCH({"LEGALIZE","LEGISLATION","TRIAL"},C1025)))&gt;0,1,0)</f>
        <v>0</v>
      </c>
      <c r="I1025" s="1">
        <f>IF(SUMPRODUCT(--ISNUMBER(SEARCH({"LEADER"},C1025)))&gt;0,1,0)</f>
        <v>0</v>
      </c>
      <c r="J1025" t="str">
        <f t="shared" si="60"/>
        <v>2015</v>
      </c>
      <c r="K1025" t="str">
        <f t="shared" si="61"/>
        <v>06</v>
      </c>
      <c r="L1025" t="str">
        <f t="shared" si="62"/>
        <v>16</v>
      </c>
      <c r="M1025" s="2">
        <f t="shared" si="63"/>
        <v>42171.958333333336</v>
      </c>
      <c r="N1025" s="1">
        <f>IF(SUMPRODUCT(--ISNUMBER(SEARCH({"nasdaq.com","bloomberg.com","wsj.com","seekingalpha.com","valuewalk.com","reuters.com","forbes.com","marketwatch.com","investopedia.com","businessinsider.com","analystratings.com"},B1025)))&gt;0,1,0)</f>
        <v>0</v>
      </c>
      <c r="O1025" t="s">
        <v>1302</v>
      </c>
    </row>
    <row r="1026" spans="1:15" x14ac:dyDescent="0.35">
      <c r="A1026">
        <v>-3.7800687285223402</v>
      </c>
      <c r="B1026" t="s">
        <v>768</v>
      </c>
      <c r="C1026" t="s">
        <v>769</v>
      </c>
      <c r="D1026">
        <v>20150406001500</v>
      </c>
      <c r="E1026" s="1">
        <f>IF(SUMPRODUCT(--ISNUMBER(SEARCH({"ECON_EARNINGSREPORT","ECON_STOCKMARKET"},C1026)))&gt;0,1,0)</f>
        <v>0</v>
      </c>
      <c r="F1026" s="1">
        <f>IF(SUMPRODUCT(--ISNUMBER(SEARCH({"ENV_"},C1026)))&gt;0,1,0)</f>
        <v>0</v>
      </c>
      <c r="G1026" s="1">
        <f>IF(SUMPRODUCT(--ISNUMBER(SEARCH({"DISCRIMINATION","HARASSMENT","HATE_SPEECH","GENDER_VIOLENCE"},C1026)))&gt;0,1,0)</f>
        <v>0</v>
      </c>
      <c r="H1026" s="1">
        <f>IF(SUMPRODUCT(--ISNUMBER(SEARCH({"LEGALIZE","LEGISLATION","TRIAL"},C1026)))&gt;0,1,0)</f>
        <v>1</v>
      </c>
      <c r="I1026" s="1">
        <f>IF(SUMPRODUCT(--ISNUMBER(SEARCH({"LEADER"},C1026)))&gt;0,1,0)</f>
        <v>0</v>
      </c>
      <c r="J1026" t="str">
        <f t="shared" si="60"/>
        <v>2015</v>
      </c>
      <c r="K1026" t="str">
        <f t="shared" si="61"/>
        <v>04</v>
      </c>
      <c r="L1026" t="str">
        <f t="shared" si="62"/>
        <v>06</v>
      </c>
      <c r="M1026" s="2">
        <f t="shared" si="63"/>
        <v>42100.010416666664</v>
      </c>
      <c r="N1026" s="1">
        <f>IF(SUMPRODUCT(--ISNUMBER(SEARCH({"nasdaq.com","bloomberg.com","wsj.com","seekingalpha.com","valuewalk.com","reuters.com","forbes.com","marketwatch.com","investopedia.com","businessinsider.com","analystratings.com"},B1026)))&gt;0,1,0)</f>
        <v>0</v>
      </c>
      <c r="O1026" t="s">
        <v>1302</v>
      </c>
    </row>
    <row r="1027" spans="1:15" x14ac:dyDescent="0.35">
      <c r="A1027">
        <v>-1.47058823529412</v>
      </c>
      <c r="B1027" t="s">
        <v>121</v>
      </c>
      <c r="C1027" t="s">
        <v>770</v>
      </c>
      <c r="D1027">
        <v>20150417140000</v>
      </c>
      <c r="E1027" s="1">
        <f>IF(SUMPRODUCT(--ISNUMBER(SEARCH({"ECON_EARNINGSREPORT","ECON_STOCKMARKET"},C1027)))&gt;0,1,0)</f>
        <v>0</v>
      </c>
      <c r="F1027" s="1">
        <f>IF(SUMPRODUCT(--ISNUMBER(SEARCH({"ENV_"},C1027)))&gt;0,1,0)</f>
        <v>0</v>
      </c>
      <c r="G1027" s="1">
        <f>IF(SUMPRODUCT(--ISNUMBER(SEARCH({"DISCRIMINATION","HARASSMENT","HATE_SPEECH","GENDER_VIOLENCE"},C1027)))&gt;0,1,0)</f>
        <v>0</v>
      </c>
      <c r="H1027" s="1">
        <f>IF(SUMPRODUCT(--ISNUMBER(SEARCH({"LEGALIZE","LEGISLATION","TRIAL"},C1027)))&gt;0,1,0)</f>
        <v>0</v>
      </c>
      <c r="I1027" s="1">
        <f>IF(SUMPRODUCT(--ISNUMBER(SEARCH({"LEADER"},C1027)))&gt;0,1,0)</f>
        <v>0</v>
      </c>
      <c r="J1027" t="str">
        <f t="shared" ref="J1027:J1090" si="64">LEFT(D1027,4)</f>
        <v>2015</v>
      </c>
      <c r="K1027" t="str">
        <f t="shared" ref="K1027:K1090" si="65">MID(D1027,5,2)</f>
        <v>04</v>
      </c>
      <c r="L1027" t="str">
        <f t="shared" ref="L1027:L1090" si="66">MID(D1027,7,2)</f>
        <v>17</v>
      </c>
      <c r="M1027" s="2">
        <f t="shared" ref="M1027:M1090" si="67">DATE(LEFT(D1027,4),MID(D1027,5,2),MID(D1027,7,2))+TIME(MID(D1027,9,2),MID(D1027,11,2),RIGHT(D1027,2))</f>
        <v>42111.583333333336</v>
      </c>
      <c r="N1027" s="1">
        <f>IF(SUMPRODUCT(--ISNUMBER(SEARCH({"nasdaq.com","bloomberg.com","wsj.com","seekingalpha.com","valuewalk.com","reuters.com","forbes.com","marketwatch.com","investopedia.com","businessinsider.com","analystratings.com"},B1027)))&gt;0,1,0)</f>
        <v>0</v>
      </c>
      <c r="O1027" t="s">
        <v>1302</v>
      </c>
    </row>
    <row r="1028" spans="1:15" x14ac:dyDescent="0.35">
      <c r="A1028">
        <v>1.1881188118811901</v>
      </c>
      <c r="B1028" t="s">
        <v>54</v>
      </c>
      <c r="C1028" t="s">
        <v>771</v>
      </c>
      <c r="D1028">
        <v>20160317233000</v>
      </c>
      <c r="E1028" s="1">
        <f>IF(SUMPRODUCT(--ISNUMBER(SEARCH({"ECON_EARNINGSREPORT","ECON_STOCKMARKET"},C1028)))&gt;0,1,0)</f>
        <v>1</v>
      </c>
      <c r="F1028" s="1">
        <f>IF(SUMPRODUCT(--ISNUMBER(SEARCH({"ENV_"},C1028)))&gt;0,1,0)</f>
        <v>0</v>
      </c>
      <c r="G1028" s="1">
        <f>IF(SUMPRODUCT(--ISNUMBER(SEARCH({"DISCRIMINATION","HARASSMENT","HATE_SPEECH","GENDER_VIOLENCE"},C1028)))&gt;0,1,0)</f>
        <v>0</v>
      </c>
      <c r="H1028" s="1">
        <f>IF(SUMPRODUCT(--ISNUMBER(SEARCH({"LEGALIZE","LEGISLATION","TRIAL"},C1028)))&gt;0,1,0)</f>
        <v>0</v>
      </c>
      <c r="I1028" s="1">
        <f>IF(SUMPRODUCT(--ISNUMBER(SEARCH({"LEADER"},C1028)))&gt;0,1,0)</f>
        <v>0</v>
      </c>
      <c r="J1028" t="str">
        <f t="shared" si="64"/>
        <v>2016</v>
      </c>
      <c r="K1028" t="str">
        <f t="shared" si="65"/>
        <v>03</v>
      </c>
      <c r="L1028" t="str">
        <f t="shared" si="66"/>
        <v>17</v>
      </c>
      <c r="M1028" s="2">
        <f t="shared" si="67"/>
        <v>42446.979166666664</v>
      </c>
      <c r="N1028" s="1">
        <f>IF(SUMPRODUCT(--ISNUMBER(SEARCH({"nasdaq.com","bloomberg.com","wsj.com","seekingalpha.com","valuewalk.com","reuters.com","forbes.com","marketwatch.com","investopedia.com","businessinsider.com","analystratings.com"},B1028)))&gt;0,1,0)</f>
        <v>0</v>
      </c>
      <c r="O1028" t="s">
        <v>1302</v>
      </c>
    </row>
    <row r="1029" spans="1:15" x14ac:dyDescent="0.35">
      <c r="A1029">
        <v>-1.3114754098360699</v>
      </c>
      <c r="B1029" t="s">
        <v>17</v>
      </c>
      <c r="C1029" t="s">
        <v>772</v>
      </c>
      <c r="D1029">
        <v>20160615144500</v>
      </c>
      <c r="E1029" s="1">
        <f>IF(SUMPRODUCT(--ISNUMBER(SEARCH({"ECON_EARNINGSREPORT","ECON_STOCKMARKET"},C1029)))&gt;0,1,0)</f>
        <v>1</v>
      </c>
      <c r="F1029" s="1">
        <f>IF(SUMPRODUCT(--ISNUMBER(SEARCH({"ENV_"},C1029)))&gt;0,1,0)</f>
        <v>0</v>
      </c>
      <c r="G1029" s="1">
        <f>IF(SUMPRODUCT(--ISNUMBER(SEARCH({"DISCRIMINATION","HARASSMENT","HATE_SPEECH","GENDER_VIOLENCE"},C1029)))&gt;0,1,0)</f>
        <v>0</v>
      </c>
      <c r="H1029" s="1">
        <f>IF(SUMPRODUCT(--ISNUMBER(SEARCH({"LEGALIZE","LEGISLATION","TRIAL"},C1029)))&gt;0,1,0)</f>
        <v>0</v>
      </c>
      <c r="I1029" s="1">
        <f>IF(SUMPRODUCT(--ISNUMBER(SEARCH({"LEADER"},C1029)))&gt;0,1,0)</f>
        <v>0</v>
      </c>
      <c r="J1029" t="str">
        <f t="shared" si="64"/>
        <v>2016</v>
      </c>
      <c r="K1029" t="str">
        <f t="shared" si="65"/>
        <v>06</v>
      </c>
      <c r="L1029" t="str">
        <f t="shared" si="66"/>
        <v>15</v>
      </c>
      <c r="M1029" s="2">
        <f t="shared" si="67"/>
        <v>42536.614583333336</v>
      </c>
      <c r="N1029" s="1">
        <f>IF(SUMPRODUCT(--ISNUMBER(SEARCH({"nasdaq.com","bloomberg.com","wsj.com","seekingalpha.com","valuewalk.com","reuters.com","forbes.com","marketwatch.com","investopedia.com","businessinsider.com","analystratings.com"},B1029)))&gt;0,1,0)</f>
        <v>0</v>
      </c>
      <c r="O1029" t="s">
        <v>1302</v>
      </c>
    </row>
    <row r="1030" spans="1:15" x14ac:dyDescent="0.35">
      <c r="A1030">
        <v>-2.45261984392419</v>
      </c>
      <c r="B1030" t="s">
        <v>14</v>
      </c>
      <c r="C1030" t="s">
        <v>773</v>
      </c>
      <c r="D1030">
        <v>20160220004500</v>
      </c>
      <c r="E1030" s="1">
        <f>IF(SUMPRODUCT(--ISNUMBER(SEARCH({"ECON_EARNINGSREPORT","ECON_STOCKMARKET"},C1030)))&gt;0,1,0)</f>
        <v>1</v>
      </c>
      <c r="F1030" s="1">
        <f>IF(SUMPRODUCT(--ISNUMBER(SEARCH({"ENV_"},C1030)))&gt;0,1,0)</f>
        <v>0</v>
      </c>
      <c r="G1030" s="1">
        <f>IF(SUMPRODUCT(--ISNUMBER(SEARCH({"DISCRIMINATION","HARASSMENT","HATE_SPEECH","GENDER_VIOLENCE"},C1030)))&gt;0,1,0)</f>
        <v>0</v>
      </c>
      <c r="H1030" s="1">
        <f>IF(SUMPRODUCT(--ISNUMBER(SEARCH({"LEGALIZE","LEGISLATION","TRIAL"},C1030)))&gt;0,1,0)</f>
        <v>0</v>
      </c>
      <c r="I1030" s="1">
        <f>IF(SUMPRODUCT(--ISNUMBER(SEARCH({"LEADER"},C1030)))&gt;0,1,0)</f>
        <v>1</v>
      </c>
      <c r="J1030" t="str">
        <f t="shared" si="64"/>
        <v>2016</v>
      </c>
      <c r="K1030" t="str">
        <f t="shared" si="65"/>
        <v>02</v>
      </c>
      <c r="L1030" t="str">
        <f t="shared" si="66"/>
        <v>20</v>
      </c>
      <c r="M1030" s="2">
        <f t="shared" si="67"/>
        <v>42420.03125</v>
      </c>
      <c r="N1030" s="1">
        <f>IF(SUMPRODUCT(--ISNUMBER(SEARCH({"nasdaq.com","bloomberg.com","wsj.com","seekingalpha.com","valuewalk.com","reuters.com","forbes.com","marketwatch.com","investopedia.com","businessinsider.com","analystratings.com"},B1030)))&gt;0,1,0)</f>
        <v>0</v>
      </c>
      <c r="O1030" t="s">
        <v>1302</v>
      </c>
    </row>
    <row r="1031" spans="1:15" x14ac:dyDescent="0.35">
      <c r="A1031">
        <v>0.67873303167420795</v>
      </c>
      <c r="B1031" t="s">
        <v>693</v>
      </c>
      <c r="C1031" t="s">
        <v>774</v>
      </c>
      <c r="D1031">
        <v>20151002023000</v>
      </c>
      <c r="E1031" s="1">
        <f>IF(SUMPRODUCT(--ISNUMBER(SEARCH({"ECON_EARNINGSREPORT","ECON_STOCKMARKET"},C1031)))&gt;0,1,0)</f>
        <v>0</v>
      </c>
      <c r="F1031" s="1">
        <f>IF(SUMPRODUCT(--ISNUMBER(SEARCH({"ENV_"},C1031)))&gt;0,1,0)</f>
        <v>0</v>
      </c>
      <c r="G1031" s="1">
        <f>IF(SUMPRODUCT(--ISNUMBER(SEARCH({"DISCRIMINATION","HARASSMENT","HATE_SPEECH","GENDER_VIOLENCE"},C1031)))&gt;0,1,0)</f>
        <v>0</v>
      </c>
      <c r="H1031" s="1">
        <f>IF(SUMPRODUCT(--ISNUMBER(SEARCH({"LEGALIZE","LEGISLATION","TRIAL"},C1031)))&gt;0,1,0)</f>
        <v>0</v>
      </c>
      <c r="I1031" s="1">
        <f>IF(SUMPRODUCT(--ISNUMBER(SEARCH({"LEADER"},C1031)))&gt;0,1,0)</f>
        <v>1</v>
      </c>
      <c r="J1031" t="str">
        <f t="shared" si="64"/>
        <v>2015</v>
      </c>
      <c r="K1031" t="str">
        <f t="shared" si="65"/>
        <v>10</v>
      </c>
      <c r="L1031" t="str">
        <f t="shared" si="66"/>
        <v>02</v>
      </c>
      <c r="M1031" s="2">
        <f t="shared" si="67"/>
        <v>42279.104166666664</v>
      </c>
      <c r="N1031" s="1">
        <f>IF(SUMPRODUCT(--ISNUMBER(SEARCH({"nasdaq.com","bloomberg.com","wsj.com","seekingalpha.com","valuewalk.com","reuters.com","forbes.com","marketwatch.com","investopedia.com","businessinsider.com","analystratings.com"},B1031)))&gt;0,1,0)</f>
        <v>0</v>
      </c>
      <c r="O1031" t="s">
        <v>1302</v>
      </c>
    </row>
    <row r="1032" spans="1:15" x14ac:dyDescent="0.35">
      <c r="A1032">
        <v>0.79365079365079405</v>
      </c>
      <c r="B1032" t="s">
        <v>708</v>
      </c>
      <c r="C1032" t="s">
        <v>775</v>
      </c>
      <c r="D1032">
        <v>20150903150000</v>
      </c>
      <c r="E1032" s="1">
        <f>IF(SUMPRODUCT(--ISNUMBER(SEARCH({"ECON_EARNINGSREPORT","ECON_STOCKMARKET"},C1032)))&gt;0,1,0)</f>
        <v>0</v>
      </c>
      <c r="F1032" s="1">
        <f>IF(SUMPRODUCT(--ISNUMBER(SEARCH({"ENV_"},C1032)))&gt;0,1,0)</f>
        <v>0</v>
      </c>
      <c r="G1032" s="1">
        <f>IF(SUMPRODUCT(--ISNUMBER(SEARCH({"DISCRIMINATION","HARASSMENT","HATE_SPEECH","GENDER_VIOLENCE"},C1032)))&gt;0,1,0)</f>
        <v>0</v>
      </c>
      <c r="H1032" s="1">
        <f>IF(SUMPRODUCT(--ISNUMBER(SEARCH({"LEGALIZE","LEGISLATION","TRIAL"},C1032)))&gt;0,1,0)</f>
        <v>0</v>
      </c>
      <c r="I1032" s="1">
        <f>IF(SUMPRODUCT(--ISNUMBER(SEARCH({"LEADER"},C1032)))&gt;0,1,0)</f>
        <v>0</v>
      </c>
      <c r="J1032" t="str">
        <f t="shared" si="64"/>
        <v>2015</v>
      </c>
      <c r="K1032" t="str">
        <f t="shared" si="65"/>
        <v>09</v>
      </c>
      <c r="L1032" t="str">
        <f t="shared" si="66"/>
        <v>03</v>
      </c>
      <c r="M1032" s="2">
        <f t="shared" si="67"/>
        <v>42250.625</v>
      </c>
      <c r="N1032" s="1">
        <f>IF(SUMPRODUCT(--ISNUMBER(SEARCH({"nasdaq.com","bloomberg.com","wsj.com","seekingalpha.com","valuewalk.com","reuters.com","forbes.com","marketwatch.com","investopedia.com","businessinsider.com","analystratings.com"},B1032)))&gt;0,1,0)</f>
        <v>0</v>
      </c>
      <c r="O1032" t="s">
        <v>1302</v>
      </c>
    </row>
    <row r="1033" spans="1:15" x14ac:dyDescent="0.35">
      <c r="A1033">
        <v>1.16959064327485</v>
      </c>
      <c r="B1033" t="s">
        <v>51</v>
      </c>
      <c r="C1033" t="s">
        <v>776</v>
      </c>
      <c r="D1033">
        <v>20150415153000</v>
      </c>
      <c r="E1033" s="1">
        <f>IF(SUMPRODUCT(--ISNUMBER(SEARCH({"ECON_EARNINGSREPORT","ECON_STOCKMARKET"},C1033)))&gt;0,1,0)</f>
        <v>0</v>
      </c>
      <c r="F1033" s="1">
        <f>IF(SUMPRODUCT(--ISNUMBER(SEARCH({"ENV_"},C1033)))&gt;0,1,0)</f>
        <v>0</v>
      </c>
      <c r="G1033" s="1">
        <f>IF(SUMPRODUCT(--ISNUMBER(SEARCH({"DISCRIMINATION","HARASSMENT","HATE_SPEECH","GENDER_VIOLENCE"},C1033)))&gt;0,1,0)</f>
        <v>0</v>
      </c>
      <c r="H1033" s="1">
        <f>IF(SUMPRODUCT(--ISNUMBER(SEARCH({"LEGALIZE","LEGISLATION","TRIAL"},C1033)))&gt;0,1,0)</f>
        <v>0</v>
      </c>
      <c r="I1033" s="1">
        <f>IF(SUMPRODUCT(--ISNUMBER(SEARCH({"LEADER"},C1033)))&gt;0,1,0)</f>
        <v>0</v>
      </c>
      <c r="J1033" t="str">
        <f t="shared" si="64"/>
        <v>2015</v>
      </c>
      <c r="K1033" t="str">
        <f t="shared" si="65"/>
        <v>04</v>
      </c>
      <c r="L1033" t="str">
        <f t="shared" si="66"/>
        <v>15</v>
      </c>
      <c r="M1033" s="2">
        <f t="shared" si="67"/>
        <v>42109.645833333336</v>
      </c>
      <c r="N1033" s="1">
        <f>IF(SUMPRODUCT(--ISNUMBER(SEARCH({"nasdaq.com","bloomberg.com","wsj.com","seekingalpha.com","valuewalk.com","reuters.com","forbes.com","marketwatch.com","investopedia.com","businessinsider.com","analystratings.com"},B1033)))&gt;0,1,0)</f>
        <v>1</v>
      </c>
      <c r="O1033" t="s">
        <v>1302</v>
      </c>
    </row>
    <row r="1034" spans="1:15" x14ac:dyDescent="0.35">
      <c r="A1034">
        <v>-0.89186176142697904</v>
      </c>
      <c r="B1034" t="s">
        <v>777</v>
      </c>
      <c r="C1034" t="s">
        <v>731</v>
      </c>
      <c r="D1034">
        <v>20150621054500</v>
      </c>
      <c r="E1034" s="1">
        <f>IF(SUMPRODUCT(--ISNUMBER(SEARCH({"ECON_EARNINGSREPORT","ECON_STOCKMARKET"},C1034)))&gt;0,1,0)</f>
        <v>0</v>
      </c>
      <c r="F1034" s="1">
        <f>IF(SUMPRODUCT(--ISNUMBER(SEARCH({"ENV_"},C1034)))&gt;0,1,0)</f>
        <v>0</v>
      </c>
      <c r="G1034" s="1">
        <f>IF(SUMPRODUCT(--ISNUMBER(SEARCH({"DISCRIMINATION","HARASSMENT","HATE_SPEECH","GENDER_VIOLENCE"},C1034)))&gt;0,1,0)</f>
        <v>0</v>
      </c>
      <c r="H1034" s="1">
        <f>IF(SUMPRODUCT(--ISNUMBER(SEARCH({"LEGALIZE","LEGISLATION","TRIAL"},C1034)))&gt;0,1,0)</f>
        <v>0</v>
      </c>
      <c r="I1034" s="1">
        <f>IF(SUMPRODUCT(--ISNUMBER(SEARCH({"LEADER"},C1034)))&gt;0,1,0)</f>
        <v>0</v>
      </c>
      <c r="J1034" t="str">
        <f t="shared" si="64"/>
        <v>2015</v>
      </c>
      <c r="K1034" t="str">
        <f t="shared" si="65"/>
        <v>06</v>
      </c>
      <c r="L1034" t="str">
        <f t="shared" si="66"/>
        <v>21</v>
      </c>
      <c r="M1034" s="2">
        <f t="shared" si="67"/>
        <v>42176.239583333336</v>
      </c>
      <c r="N1034" s="1">
        <f>IF(SUMPRODUCT(--ISNUMBER(SEARCH({"nasdaq.com","bloomberg.com","wsj.com","seekingalpha.com","valuewalk.com","reuters.com","forbes.com","marketwatch.com","investopedia.com","businessinsider.com","analystratings.com"},B1034)))&gt;0,1,0)</f>
        <v>0</v>
      </c>
      <c r="O1034" t="s">
        <v>1302</v>
      </c>
    </row>
    <row r="1035" spans="1:15" x14ac:dyDescent="0.35">
      <c r="A1035">
        <v>1.9047619047619</v>
      </c>
      <c r="B1035" t="s">
        <v>8</v>
      </c>
      <c r="C1035" t="s">
        <v>778</v>
      </c>
      <c r="D1035">
        <v>20151001234500</v>
      </c>
      <c r="E1035" s="1">
        <f>IF(SUMPRODUCT(--ISNUMBER(SEARCH({"ECON_EARNINGSREPORT","ECON_STOCKMARKET"},C1035)))&gt;0,1,0)</f>
        <v>0</v>
      </c>
      <c r="F1035" s="1">
        <f>IF(SUMPRODUCT(--ISNUMBER(SEARCH({"ENV_"},C1035)))&gt;0,1,0)</f>
        <v>0</v>
      </c>
      <c r="G1035" s="1">
        <f>IF(SUMPRODUCT(--ISNUMBER(SEARCH({"DISCRIMINATION","HARASSMENT","HATE_SPEECH","GENDER_VIOLENCE"},C1035)))&gt;0,1,0)</f>
        <v>0</v>
      </c>
      <c r="H1035" s="1">
        <f>IF(SUMPRODUCT(--ISNUMBER(SEARCH({"LEGALIZE","LEGISLATION","TRIAL"},C1035)))&gt;0,1,0)</f>
        <v>0</v>
      </c>
      <c r="I1035" s="1">
        <f>IF(SUMPRODUCT(--ISNUMBER(SEARCH({"LEADER"},C1035)))&gt;0,1,0)</f>
        <v>0</v>
      </c>
      <c r="J1035" t="str">
        <f t="shared" si="64"/>
        <v>2015</v>
      </c>
      <c r="K1035" t="str">
        <f t="shared" si="65"/>
        <v>10</v>
      </c>
      <c r="L1035" t="str">
        <f t="shared" si="66"/>
        <v>01</v>
      </c>
      <c r="M1035" s="2">
        <f t="shared" si="67"/>
        <v>42278.989583333336</v>
      </c>
      <c r="N1035" s="1">
        <f>IF(SUMPRODUCT(--ISNUMBER(SEARCH({"nasdaq.com","bloomberg.com","wsj.com","seekingalpha.com","valuewalk.com","reuters.com","forbes.com","marketwatch.com","investopedia.com","businessinsider.com","analystratings.com"},B1035)))&gt;0,1,0)</f>
        <v>0</v>
      </c>
      <c r="O1035" t="s">
        <v>1302</v>
      </c>
    </row>
    <row r="1036" spans="1:15" x14ac:dyDescent="0.35">
      <c r="A1036">
        <v>-1.15606936416185</v>
      </c>
      <c r="B1036" t="s">
        <v>73</v>
      </c>
      <c r="C1036" t="s">
        <v>779</v>
      </c>
      <c r="D1036">
        <v>20151002011500</v>
      </c>
      <c r="E1036" s="1">
        <f>IF(SUMPRODUCT(--ISNUMBER(SEARCH({"ECON_EARNINGSREPORT","ECON_STOCKMARKET"},C1036)))&gt;0,1,0)</f>
        <v>0</v>
      </c>
      <c r="F1036" s="1">
        <f>IF(SUMPRODUCT(--ISNUMBER(SEARCH({"ENV_"},C1036)))&gt;0,1,0)</f>
        <v>0</v>
      </c>
      <c r="G1036" s="1">
        <f>IF(SUMPRODUCT(--ISNUMBER(SEARCH({"DISCRIMINATION","HARASSMENT","HATE_SPEECH","GENDER_VIOLENCE"},C1036)))&gt;0,1,0)</f>
        <v>0</v>
      </c>
      <c r="H1036" s="1">
        <f>IF(SUMPRODUCT(--ISNUMBER(SEARCH({"LEGALIZE","LEGISLATION","TRIAL"},C1036)))&gt;0,1,0)</f>
        <v>0</v>
      </c>
      <c r="I1036" s="1">
        <f>IF(SUMPRODUCT(--ISNUMBER(SEARCH({"LEADER"},C1036)))&gt;0,1,0)</f>
        <v>0</v>
      </c>
      <c r="J1036" t="str">
        <f t="shared" si="64"/>
        <v>2015</v>
      </c>
      <c r="K1036" t="str">
        <f t="shared" si="65"/>
        <v>10</v>
      </c>
      <c r="L1036" t="str">
        <f t="shared" si="66"/>
        <v>02</v>
      </c>
      <c r="M1036" s="2">
        <f t="shared" si="67"/>
        <v>42279.052083333336</v>
      </c>
      <c r="N1036" s="1">
        <f>IF(SUMPRODUCT(--ISNUMBER(SEARCH({"nasdaq.com","bloomberg.com","wsj.com","seekingalpha.com","valuewalk.com","reuters.com","forbes.com","marketwatch.com","investopedia.com","businessinsider.com","analystratings.com"},B1036)))&gt;0,1,0)</f>
        <v>0</v>
      </c>
      <c r="O1036" t="s">
        <v>1302</v>
      </c>
    </row>
    <row r="1037" spans="1:15" x14ac:dyDescent="0.35">
      <c r="A1037">
        <v>1.05540897097625</v>
      </c>
      <c r="B1037" t="s">
        <v>780</v>
      </c>
      <c r="C1037" t="s">
        <v>781</v>
      </c>
      <c r="D1037">
        <v>20150805163000</v>
      </c>
      <c r="E1037" s="1">
        <f>IF(SUMPRODUCT(--ISNUMBER(SEARCH({"ECON_EARNINGSREPORT","ECON_STOCKMARKET"},C1037)))&gt;0,1,0)</f>
        <v>0</v>
      </c>
      <c r="F1037" s="1">
        <f>IF(SUMPRODUCT(--ISNUMBER(SEARCH({"ENV_"},C1037)))&gt;0,1,0)</f>
        <v>0</v>
      </c>
      <c r="G1037" s="1">
        <f>IF(SUMPRODUCT(--ISNUMBER(SEARCH({"DISCRIMINATION","HARASSMENT","HATE_SPEECH","GENDER_VIOLENCE"},C1037)))&gt;0,1,0)</f>
        <v>0</v>
      </c>
      <c r="H1037" s="1">
        <f>IF(SUMPRODUCT(--ISNUMBER(SEARCH({"LEGALIZE","LEGISLATION","TRIAL"},C1037)))&gt;0,1,0)</f>
        <v>0</v>
      </c>
      <c r="I1037" s="1">
        <f>IF(SUMPRODUCT(--ISNUMBER(SEARCH({"LEADER"},C1037)))&gt;0,1,0)</f>
        <v>0</v>
      </c>
      <c r="J1037" t="str">
        <f t="shared" si="64"/>
        <v>2015</v>
      </c>
      <c r="K1037" t="str">
        <f t="shared" si="65"/>
        <v>08</v>
      </c>
      <c r="L1037" t="str">
        <f t="shared" si="66"/>
        <v>05</v>
      </c>
      <c r="M1037" s="2">
        <f t="shared" si="67"/>
        <v>42221.6875</v>
      </c>
      <c r="N1037" s="1">
        <f>IF(SUMPRODUCT(--ISNUMBER(SEARCH({"nasdaq.com","bloomberg.com","wsj.com","seekingalpha.com","valuewalk.com","reuters.com","forbes.com","marketwatch.com","investopedia.com","businessinsider.com","analystratings.com"},B1037)))&gt;0,1,0)</f>
        <v>0</v>
      </c>
      <c r="O1037" t="s">
        <v>1302</v>
      </c>
    </row>
    <row r="1038" spans="1:15" x14ac:dyDescent="0.35">
      <c r="A1038">
        <v>2.8132992327365698</v>
      </c>
      <c r="B1038" t="s">
        <v>693</v>
      </c>
      <c r="D1038">
        <v>20150918003000</v>
      </c>
      <c r="E1038" s="1">
        <f>IF(SUMPRODUCT(--ISNUMBER(SEARCH({"ECON_EARNINGSREPORT","ECON_STOCKMARKET"},C1038)))&gt;0,1,0)</f>
        <v>0</v>
      </c>
      <c r="F1038" s="1">
        <f>IF(SUMPRODUCT(--ISNUMBER(SEARCH({"ENV_"},C1038)))&gt;0,1,0)</f>
        <v>0</v>
      </c>
      <c r="G1038" s="1">
        <f>IF(SUMPRODUCT(--ISNUMBER(SEARCH({"DISCRIMINATION","HARASSMENT","HATE_SPEECH","GENDER_VIOLENCE"},C1038)))&gt;0,1,0)</f>
        <v>0</v>
      </c>
      <c r="H1038" s="1">
        <f>IF(SUMPRODUCT(--ISNUMBER(SEARCH({"LEGALIZE","LEGISLATION","TRIAL"},C1038)))&gt;0,1,0)</f>
        <v>0</v>
      </c>
      <c r="I1038" s="1">
        <f>IF(SUMPRODUCT(--ISNUMBER(SEARCH({"LEADER"},C1038)))&gt;0,1,0)</f>
        <v>0</v>
      </c>
      <c r="J1038" t="str">
        <f t="shared" si="64"/>
        <v>2015</v>
      </c>
      <c r="K1038" t="str">
        <f t="shared" si="65"/>
        <v>09</v>
      </c>
      <c r="L1038" t="str">
        <f t="shared" si="66"/>
        <v>18</v>
      </c>
      <c r="M1038" s="2">
        <f t="shared" si="67"/>
        <v>42265.020833333336</v>
      </c>
      <c r="N1038" s="1">
        <f>IF(SUMPRODUCT(--ISNUMBER(SEARCH({"nasdaq.com","bloomberg.com","wsj.com","seekingalpha.com","valuewalk.com","reuters.com","forbes.com","marketwatch.com","investopedia.com","businessinsider.com","analystratings.com"},B1038)))&gt;0,1,0)</f>
        <v>0</v>
      </c>
      <c r="O1038" t="s">
        <v>1302</v>
      </c>
    </row>
    <row r="1039" spans="1:15" x14ac:dyDescent="0.35">
      <c r="A1039">
        <v>1.94351655025812</v>
      </c>
      <c r="B1039" t="s">
        <v>155</v>
      </c>
      <c r="C1039" t="s">
        <v>782</v>
      </c>
      <c r="D1039">
        <v>20150827211500</v>
      </c>
      <c r="E1039" s="1">
        <f>IF(SUMPRODUCT(--ISNUMBER(SEARCH({"ECON_EARNINGSREPORT","ECON_STOCKMARKET"},C1039)))&gt;0,1,0)</f>
        <v>1</v>
      </c>
      <c r="F1039" s="1">
        <f>IF(SUMPRODUCT(--ISNUMBER(SEARCH({"ENV_"},C1039)))&gt;0,1,0)</f>
        <v>1</v>
      </c>
      <c r="G1039" s="1">
        <f>IF(SUMPRODUCT(--ISNUMBER(SEARCH({"DISCRIMINATION","HARASSMENT","HATE_SPEECH","GENDER_VIOLENCE"},C1039)))&gt;0,1,0)</f>
        <v>0</v>
      </c>
      <c r="H1039" s="1">
        <f>IF(SUMPRODUCT(--ISNUMBER(SEARCH({"LEGALIZE","LEGISLATION","TRIAL"},C1039)))&gt;0,1,0)</f>
        <v>0</v>
      </c>
      <c r="I1039" s="1">
        <f>IF(SUMPRODUCT(--ISNUMBER(SEARCH({"LEADER"},C1039)))&gt;0,1,0)</f>
        <v>1</v>
      </c>
      <c r="J1039" t="str">
        <f t="shared" si="64"/>
        <v>2015</v>
      </c>
      <c r="K1039" t="str">
        <f t="shared" si="65"/>
        <v>08</v>
      </c>
      <c r="L1039" t="str">
        <f t="shared" si="66"/>
        <v>27</v>
      </c>
      <c r="M1039" s="2">
        <f t="shared" si="67"/>
        <v>42243.885416666664</v>
      </c>
      <c r="N1039" s="1">
        <f>IF(SUMPRODUCT(--ISNUMBER(SEARCH({"nasdaq.com","bloomberg.com","wsj.com","seekingalpha.com","valuewalk.com","reuters.com","forbes.com","marketwatch.com","investopedia.com","businessinsider.com","analystratings.com"},B1039)))&gt;0,1,0)</f>
        <v>0</v>
      </c>
      <c r="O1039" t="s">
        <v>1302</v>
      </c>
    </row>
    <row r="1040" spans="1:15" x14ac:dyDescent="0.35">
      <c r="A1040">
        <v>-0.352112676056338</v>
      </c>
      <c r="B1040" t="s">
        <v>693</v>
      </c>
      <c r="C1040" t="s">
        <v>783</v>
      </c>
      <c r="D1040">
        <v>20150609170000</v>
      </c>
      <c r="E1040" s="1">
        <f>IF(SUMPRODUCT(--ISNUMBER(SEARCH({"ECON_EARNINGSREPORT","ECON_STOCKMARKET"},C1040)))&gt;0,1,0)</f>
        <v>0</v>
      </c>
      <c r="F1040" s="1">
        <f>IF(SUMPRODUCT(--ISNUMBER(SEARCH({"ENV_"},C1040)))&gt;0,1,0)</f>
        <v>0</v>
      </c>
      <c r="G1040" s="1">
        <f>IF(SUMPRODUCT(--ISNUMBER(SEARCH({"DISCRIMINATION","HARASSMENT","HATE_SPEECH","GENDER_VIOLENCE"},C1040)))&gt;0,1,0)</f>
        <v>0</v>
      </c>
      <c r="H1040" s="1">
        <f>IF(SUMPRODUCT(--ISNUMBER(SEARCH({"LEGALIZE","LEGISLATION","TRIAL"},C1040)))&gt;0,1,0)</f>
        <v>0</v>
      </c>
      <c r="I1040" s="1">
        <f>IF(SUMPRODUCT(--ISNUMBER(SEARCH({"LEADER"},C1040)))&gt;0,1,0)</f>
        <v>0</v>
      </c>
      <c r="J1040" t="str">
        <f t="shared" si="64"/>
        <v>2015</v>
      </c>
      <c r="K1040" t="str">
        <f t="shared" si="65"/>
        <v>06</v>
      </c>
      <c r="L1040" t="str">
        <f t="shared" si="66"/>
        <v>09</v>
      </c>
      <c r="M1040" s="2">
        <f t="shared" si="67"/>
        <v>42164.708333333336</v>
      </c>
      <c r="N1040" s="1">
        <f>IF(SUMPRODUCT(--ISNUMBER(SEARCH({"nasdaq.com","bloomberg.com","wsj.com","seekingalpha.com","valuewalk.com","reuters.com","forbes.com","marketwatch.com","investopedia.com","businessinsider.com","analystratings.com"},B1040)))&gt;0,1,0)</f>
        <v>0</v>
      </c>
      <c r="O1040" t="s">
        <v>1302</v>
      </c>
    </row>
    <row r="1041" spans="1:15" x14ac:dyDescent="0.35">
      <c r="A1041">
        <v>0.34129692832764502</v>
      </c>
      <c r="B1041" t="s">
        <v>740</v>
      </c>
      <c r="D1041">
        <v>20150420154500</v>
      </c>
      <c r="E1041" s="1">
        <f>IF(SUMPRODUCT(--ISNUMBER(SEARCH({"ECON_EARNINGSREPORT","ECON_STOCKMARKET"},C1041)))&gt;0,1,0)</f>
        <v>0</v>
      </c>
      <c r="F1041" s="1">
        <f>IF(SUMPRODUCT(--ISNUMBER(SEARCH({"ENV_"},C1041)))&gt;0,1,0)</f>
        <v>0</v>
      </c>
      <c r="G1041" s="1">
        <f>IF(SUMPRODUCT(--ISNUMBER(SEARCH({"DISCRIMINATION","HARASSMENT","HATE_SPEECH","GENDER_VIOLENCE"},C1041)))&gt;0,1,0)</f>
        <v>0</v>
      </c>
      <c r="H1041" s="1">
        <f>IF(SUMPRODUCT(--ISNUMBER(SEARCH({"LEGALIZE","LEGISLATION","TRIAL"},C1041)))&gt;0,1,0)</f>
        <v>0</v>
      </c>
      <c r="I1041" s="1">
        <f>IF(SUMPRODUCT(--ISNUMBER(SEARCH({"LEADER"},C1041)))&gt;0,1,0)</f>
        <v>0</v>
      </c>
      <c r="J1041" t="str">
        <f t="shared" si="64"/>
        <v>2015</v>
      </c>
      <c r="K1041" t="str">
        <f t="shared" si="65"/>
        <v>04</v>
      </c>
      <c r="L1041" t="str">
        <f t="shared" si="66"/>
        <v>20</v>
      </c>
      <c r="M1041" s="2">
        <f t="shared" si="67"/>
        <v>42114.65625</v>
      </c>
      <c r="N1041" s="1">
        <f>IF(SUMPRODUCT(--ISNUMBER(SEARCH({"nasdaq.com","bloomberg.com","wsj.com","seekingalpha.com","valuewalk.com","reuters.com","forbes.com","marketwatch.com","investopedia.com","businessinsider.com","analystratings.com"},B1041)))&gt;0,1,0)</f>
        <v>0</v>
      </c>
      <c r="O1041" t="s">
        <v>1302</v>
      </c>
    </row>
    <row r="1042" spans="1:15" x14ac:dyDescent="0.35">
      <c r="A1042">
        <v>1.5290519877675799</v>
      </c>
      <c r="B1042" t="s">
        <v>693</v>
      </c>
      <c r="C1042" t="s">
        <v>784</v>
      </c>
      <c r="D1042">
        <v>20150512044500</v>
      </c>
      <c r="E1042" s="1">
        <f>IF(SUMPRODUCT(--ISNUMBER(SEARCH({"ECON_EARNINGSREPORT","ECON_STOCKMARKET"},C1042)))&gt;0,1,0)</f>
        <v>0</v>
      </c>
      <c r="F1042" s="1">
        <f>IF(SUMPRODUCT(--ISNUMBER(SEARCH({"ENV_"},C1042)))&gt;0,1,0)</f>
        <v>0</v>
      </c>
      <c r="G1042" s="1">
        <f>IF(SUMPRODUCT(--ISNUMBER(SEARCH({"DISCRIMINATION","HARASSMENT","HATE_SPEECH","GENDER_VIOLENCE"},C1042)))&gt;0,1,0)</f>
        <v>0</v>
      </c>
      <c r="H1042" s="1">
        <f>IF(SUMPRODUCT(--ISNUMBER(SEARCH({"LEGALIZE","LEGISLATION","TRIAL"},C1042)))&gt;0,1,0)</f>
        <v>0</v>
      </c>
      <c r="I1042" s="1">
        <f>IF(SUMPRODUCT(--ISNUMBER(SEARCH({"LEADER"},C1042)))&gt;0,1,0)</f>
        <v>0</v>
      </c>
      <c r="J1042" t="str">
        <f t="shared" si="64"/>
        <v>2015</v>
      </c>
      <c r="K1042" t="str">
        <f t="shared" si="65"/>
        <v>05</v>
      </c>
      <c r="L1042" t="str">
        <f t="shared" si="66"/>
        <v>12</v>
      </c>
      <c r="M1042" s="2">
        <f t="shared" si="67"/>
        <v>42136.197916666664</v>
      </c>
      <c r="N1042" s="1">
        <f>IF(SUMPRODUCT(--ISNUMBER(SEARCH({"nasdaq.com","bloomberg.com","wsj.com","seekingalpha.com","valuewalk.com","reuters.com","forbes.com","marketwatch.com","investopedia.com","businessinsider.com","analystratings.com"},B1042)))&gt;0,1,0)</f>
        <v>0</v>
      </c>
      <c r="O1042" t="s">
        <v>1302</v>
      </c>
    </row>
    <row r="1043" spans="1:15" x14ac:dyDescent="0.35">
      <c r="A1043">
        <v>0</v>
      </c>
      <c r="B1043" t="s">
        <v>785</v>
      </c>
      <c r="D1043">
        <v>20150720001500</v>
      </c>
      <c r="E1043" s="1">
        <f>IF(SUMPRODUCT(--ISNUMBER(SEARCH({"ECON_EARNINGSREPORT","ECON_STOCKMARKET"},C1043)))&gt;0,1,0)</f>
        <v>0</v>
      </c>
      <c r="F1043" s="1">
        <f>IF(SUMPRODUCT(--ISNUMBER(SEARCH({"ENV_"},C1043)))&gt;0,1,0)</f>
        <v>0</v>
      </c>
      <c r="G1043" s="1">
        <f>IF(SUMPRODUCT(--ISNUMBER(SEARCH({"DISCRIMINATION","HARASSMENT","HATE_SPEECH","GENDER_VIOLENCE"},C1043)))&gt;0,1,0)</f>
        <v>0</v>
      </c>
      <c r="H1043" s="1">
        <f>IF(SUMPRODUCT(--ISNUMBER(SEARCH({"LEGALIZE","LEGISLATION","TRIAL"},C1043)))&gt;0,1,0)</f>
        <v>0</v>
      </c>
      <c r="I1043" s="1">
        <f>IF(SUMPRODUCT(--ISNUMBER(SEARCH({"LEADER"},C1043)))&gt;0,1,0)</f>
        <v>0</v>
      </c>
      <c r="J1043" t="str">
        <f t="shared" si="64"/>
        <v>2015</v>
      </c>
      <c r="K1043" t="str">
        <f t="shared" si="65"/>
        <v>07</v>
      </c>
      <c r="L1043" t="str">
        <f t="shared" si="66"/>
        <v>20</v>
      </c>
      <c r="M1043" s="2">
        <f t="shared" si="67"/>
        <v>42205.010416666664</v>
      </c>
      <c r="N1043" s="1">
        <f>IF(SUMPRODUCT(--ISNUMBER(SEARCH({"nasdaq.com","bloomberg.com","wsj.com","seekingalpha.com","valuewalk.com","reuters.com","forbes.com","marketwatch.com","investopedia.com","businessinsider.com","analystratings.com"},B1043)))&gt;0,1,0)</f>
        <v>0</v>
      </c>
      <c r="O1043" t="s">
        <v>1302</v>
      </c>
    </row>
    <row r="1044" spans="1:15" x14ac:dyDescent="0.35">
      <c r="A1044">
        <v>0.65116279069767402</v>
      </c>
      <c r="B1044" t="s">
        <v>27</v>
      </c>
      <c r="D1044">
        <v>20160422033000</v>
      </c>
      <c r="E1044" s="1">
        <f>IF(SUMPRODUCT(--ISNUMBER(SEARCH({"ECON_EARNINGSREPORT","ECON_STOCKMARKET"},C1044)))&gt;0,1,0)</f>
        <v>0</v>
      </c>
      <c r="F1044" s="1">
        <f>IF(SUMPRODUCT(--ISNUMBER(SEARCH({"ENV_"},C1044)))&gt;0,1,0)</f>
        <v>0</v>
      </c>
      <c r="G1044" s="1">
        <f>IF(SUMPRODUCT(--ISNUMBER(SEARCH({"DISCRIMINATION","HARASSMENT","HATE_SPEECH","GENDER_VIOLENCE"},C1044)))&gt;0,1,0)</f>
        <v>0</v>
      </c>
      <c r="H1044" s="1">
        <f>IF(SUMPRODUCT(--ISNUMBER(SEARCH({"LEGALIZE","LEGISLATION","TRIAL"},C1044)))&gt;0,1,0)</f>
        <v>0</v>
      </c>
      <c r="I1044" s="1">
        <f>IF(SUMPRODUCT(--ISNUMBER(SEARCH({"LEADER"},C1044)))&gt;0,1,0)</f>
        <v>0</v>
      </c>
      <c r="J1044" t="str">
        <f t="shared" si="64"/>
        <v>2016</v>
      </c>
      <c r="K1044" t="str">
        <f t="shared" si="65"/>
        <v>04</v>
      </c>
      <c r="L1044" t="str">
        <f t="shared" si="66"/>
        <v>22</v>
      </c>
      <c r="M1044" s="2">
        <f t="shared" si="67"/>
        <v>42482.145833333336</v>
      </c>
      <c r="N1044" s="1">
        <f>IF(SUMPRODUCT(--ISNUMBER(SEARCH({"nasdaq.com","bloomberg.com","wsj.com","seekingalpha.com","valuewalk.com","reuters.com","forbes.com","marketwatch.com","investopedia.com","businessinsider.com","analystratings.com"},B1044)))&gt;0,1,0)</f>
        <v>0</v>
      </c>
      <c r="O1044" t="s">
        <v>1302</v>
      </c>
    </row>
    <row r="1045" spans="1:15" x14ac:dyDescent="0.35">
      <c r="A1045">
        <v>1.8252933507170801</v>
      </c>
      <c r="B1045" t="s">
        <v>716</v>
      </c>
      <c r="C1045" t="s">
        <v>147</v>
      </c>
      <c r="D1045">
        <v>20150719133000</v>
      </c>
      <c r="E1045" s="1">
        <f>IF(SUMPRODUCT(--ISNUMBER(SEARCH({"ECON_EARNINGSREPORT","ECON_STOCKMARKET"},C1045)))&gt;0,1,0)</f>
        <v>1</v>
      </c>
      <c r="F1045" s="1">
        <f>IF(SUMPRODUCT(--ISNUMBER(SEARCH({"ENV_"},C1045)))&gt;0,1,0)</f>
        <v>0</v>
      </c>
      <c r="G1045" s="1">
        <f>IF(SUMPRODUCT(--ISNUMBER(SEARCH({"DISCRIMINATION","HARASSMENT","HATE_SPEECH","GENDER_VIOLENCE"},C1045)))&gt;0,1,0)</f>
        <v>0</v>
      </c>
      <c r="H1045" s="1">
        <f>IF(SUMPRODUCT(--ISNUMBER(SEARCH({"LEGALIZE","LEGISLATION","TRIAL"},C1045)))&gt;0,1,0)</f>
        <v>0</v>
      </c>
      <c r="I1045" s="1">
        <f>IF(SUMPRODUCT(--ISNUMBER(SEARCH({"LEADER"},C1045)))&gt;0,1,0)</f>
        <v>0</v>
      </c>
      <c r="J1045" t="str">
        <f t="shared" si="64"/>
        <v>2015</v>
      </c>
      <c r="K1045" t="str">
        <f t="shared" si="65"/>
        <v>07</v>
      </c>
      <c r="L1045" t="str">
        <f t="shared" si="66"/>
        <v>19</v>
      </c>
      <c r="M1045" s="2">
        <f t="shared" si="67"/>
        <v>42204.5625</v>
      </c>
      <c r="N1045" s="1">
        <f>IF(SUMPRODUCT(--ISNUMBER(SEARCH({"nasdaq.com","bloomberg.com","wsj.com","seekingalpha.com","valuewalk.com","reuters.com","forbes.com","marketwatch.com","investopedia.com","businessinsider.com","analystratings.com"},B1045)))&gt;0,1,0)</f>
        <v>0</v>
      </c>
      <c r="O1045" t="s">
        <v>1302</v>
      </c>
    </row>
    <row r="1046" spans="1:15" x14ac:dyDescent="0.35">
      <c r="A1046">
        <v>0.90702947845805004</v>
      </c>
      <c r="B1046" t="s">
        <v>786</v>
      </c>
      <c r="C1046" t="s">
        <v>787</v>
      </c>
      <c r="D1046">
        <v>20160422140000</v>
      </c>
      <c r="E1046" s="1">
        <f>IF(SUMPRODUCT(--ISNUMBER(SEARCH({"ECON_EARNINGSREPORT","ECON_STOCKMARKET"},C1046)))&gt;0,1,0)</f>
        <v>0</v>
      </c>
      <c r="F1046" s="1">
        <f>IF(SUMPRODUCT(--ISNUMBER(SEARCH({"ENV_"},C1046)))&gt;0,1,0)</f>
        <v>0</v>
      </c>
      <c r="G1046" s="1">
        <f>IF(SUMPRODUCT(--ISNUMBER(SEARCH({"DISCRIMINATION","HARASSMENT","HATE_SPEECH","GENDER_VIOLENCE"},C1046)))&gt;0,1,0)</f>
        <v>0</v>
      </c>
      <c r="H1046" s="1">
        <f>IF(SUMPRODUCT(--ISNUMBER(SEARCH({"LEGALIZE","LEGISLATION","TRIAL"},C1046)))&gt;0,1,0)</f>
        <v>0</v>
      </c>
      <c r="I1046" s="1">
        <f>IF(SUMPRODUCT(--ISNUMBER(SEARCH({"LEADER"},C1046)))&gt;0,1,0)</f>
        <v>0</v>
      </c>
      <c r="J1046" t="str">
        <f t="shared" si="64"/>
        <v>2016</v>
      </c>
      <c r="K1046" t="str">
        <f t="shared" si="65"/>
        <v>04</v>
      </c>
      <c r="L1046" t="str">
        <f t="shared" si="66"/>
        <v>22</v>
      </c>
      <c r="M1046" s="2">
        <f t="shared" si="67"/>
        <v>42482.583333333336</v>
      </c>
      <c r="N1046" s="1">
        <f>IF(SUMPRODUCT(--ISNUMBER(SEARCH({"nasdaq.com","bloomberg.com","wsj.com","seekingalpha.com","valuewalk.com","reuters.com","forbes.com","marketwatch.com","investopedia.com","businessinsider.com","analystratings.com"},B1046)))&gt;0,1,0)</f>
        <v>0</v>
      </c>
      <c r="O1046" t="s">
        <v>1302</v>
      </c>
    </row>
    <row r="1047" spans="1:15" x14ac:dyDescent="0.35">
      <c r="A1047">
        <v>1.8518518518518501</v>
      </c>
      <c r="B1047" t="s">
        <v>54</v>
      </c>
      <c r="C1047" t="s">
        <v>788</v>
      </c>
      <c r="D1047">
        <v>20151025221500</v>
      </c>
      <c r="E1047" s="1">
        <f>IF(SUMPRODUCT(--ISNUMBER(SEARCH({"ECON_EARNINGSREPORT","ECON_STOCKMARKET"},C1047)))&gt;0,1,0)</f>
        <v>0</v>
      </c>
      <c r="F1047" s="1">
        <f>IF(SUMPRODUCT(--ISNUMBER(SEARCH({"ENV_"},C1047)))&gt;0,1,0)</f>
        <v>0</v>
      </c>
      <c r="G1047" s="1">
        <f>IF(SUMPRODUCT(--ISNUMBER(SEARCH({"DISCRIMINATION","HARASSMENT","HATE_SPEECH","GENDER_VIOLENCE"},C1047)))&gt;0,1,0)</f>
        <v>0</v>
      </c>
      <c r="H1047" s="1">
        <f>IF(SUMPRODUCT(--ISNUMBER(SEARCH({"LEGALIZE","LEGISLATION","TRIAL"},C1047)))&gt;0,1,0)</f>
        <v>0</v>
      </c>
      <c r="I1047" s="1">
        <f>IF(SUMPRODUCT(--ISNUMBER(SEARCH({"LEADER"},C1047)))&gt;0,1,0)</f>
        <v>0</v>
      </c>
      <c r="J1047" t="str">
        <f t="shared" si="64"/>
        <v>2015</v>
      </c>
      <c r="K1047" t="str">
        <f t="shared" si="65"/>
        <v>10</v>
      </c>
      <c r="L1047" t="str">
        <f t="shared" si="66"/>
        <v>25</v>
      </c>
      <c r="M1047" s="2">
        <f t="shared" si="67"/>
        <v>42302.927083333336</v>
      </c>
      <c r="N1047" s="1">
        <f>IF(SUMPRODUCT(--ISNUMBER(SEARCH({"nasdaq.com","bloomberg.com","wsj.com","seekingalpha.com","valuewalk.com","reuters.com","forbes.com","marketwatch.com","investopedia.com","businessinsider.com","analystratings.com"},B1047)))&gt;0,1,0)</f>
        <v>0</v>
      </c>
      <c r="O1047" t="s">
        <v>1302</v>
      </c>
    </row>
    <row r="1048" spans="1:15" x14ac:dyDescent="0.35">
      <c r="A1048">
        <v>-2.2253129346314302</v>
      </c>
      <c r="B1048" t="s">
        <v>49</v>
      </c>
      <c r="C1048" t="s">
        <v>789</v>
      </c>
      <c r="D1048">
        <v>20151016100000</v>
      </c>
      <c r="E1048" s="1">
        <f>IF(SUMPRODUCT(--ISNUMBER(SEARCH({"ECON_EARNINGSREPORT","ECON_STOCKMARKET"},C1048)))&gt;0,1,0)</f>
        <v>1</v>
      </c>
      <c r="F1048" s="1">
        <f>IF(SUMPRODUCT(--ISNUMBER(SEARCH({"ENV_"},C1048)))&gt;0,1,0)</f>
        <v>0</v>
      </c>
      <c r="G1048" s="1">
        <f>IF(SUMPRODUCT(--ISNUMBER(SEARCH({"DISCRIMINATION","HARASSMENT","HATE_SPEECH","GENDER_VIOLENCE"},C1048)))&gt;0,1,0)</f>
        <v>0</v>
      </c>
      <c r="H1048" s="1">
        <f>IF(SUMPRODUCT(--ISNUMBER(SEARCH({"LEGALIZE","LEGISLATION","TRIAL"},C1048)))&gt;0,1,0)</f>
        <v>0</v>
      </c>
      <c r="I1048" s="1">
        <f>IF(SUMPRODUCT(--ISNUMBER(SEARCH({"LEADER"},C1048)))&gt;0,1,0)</f>
        <v>0</v>
      </c>
      <c r="J1048" t="str">
        <f t="shared" si="64"/>
        <v>2015</v>
      </c>
      <c r="K1048" t="str">
        <f t="shared" si="65"/>
        <v>10</v>
      </c>
      <c r="L1048" t="str">
        <f t="shared" si="66"/>
        <v>16</v>
      </c>
      <c r="M1048" s="2">
        <f t="shared" si="67"/>
        <v>42293.416666666664</v>
      </c>
      <c r="N1048" s="1">
        <f>IF(SUMPRODUCT(--ISNUMBER(SEARCH({"nasdaq.com","bloomberg.com","wsj.com","seekingalpha.com","valuewalk.com","reuters.com","forbes.com","marketwatch.com","investopedia.com","businessinsider.com","analystratings.com"},B1048)))&gt;0,1,0)</f>
        <v>0</v>
      </c>
      <c r="O1048" t="s">
        <v>1302</v>
      </c>
    </row>
    <row r="1049" spans="1:15" x14ac:dyDescent="0.35">
      <c r="A1049">
        <v>2.49671484888305</v>
      </c>
      <c r="B1049" t="s">
        <v>75</v>
      </c>
      <c r="C1049" t="s">
        <v>790</v>
      </c>
      <c r="D1049">
        <v>20160427170000</v>
      </c>
      <c r="E1049" s="1">
        <f>IF(SUMPRODUCT(--ISNUMBER(SEARCH({"ECON_EARNINGSREPORT","ECON_STOCKMARKET"},C1049)))&gt;0,1,0)</f>
        <v>1</v>
      </c>
      <c r="F1049" s="1">
        <f>IF(SUMPRODUCT(--ISNUMBER(SEARCH({"ENV_"},C1049)))&gt;0,1,0)</f>
        <v>0</v>
      </c>
      <c r="G1049" s="1">
        <f>IF(SUMPRODUCT(--ISNUMBER(SEARCH({"DISCRIMINATION","HARASSMENT","HATE_SPEECH","GENDER_VIOLENCE"},C1049)))&gt;0,1,0)</f>
        <v>0</v>
      </c>
      <c r="H1049" s="1">
        <f>IF(SUMPRODUCT(--ISNUMBER(SEARCH({"LEGALIZE","LEGISLATION","TRIAL"},C1049)))&gt;0,1,0)</f>
        <v>0</v>
      </c>
      <c r="I1049" s="1">
        <f>IF(SUMPRODUCT(--ISNUMBER(SEARCH({"LEADER"},C1049)))&gt;0,1,0)</f>
        <v>0</v>
      </c>
      <c r="J1049" t="str">
        <f t="shared" si="64"/>
        <v>2016</v>
      </c>
      <c r="K1049" t="str">
        <f t="shared" si="65"/>
        <v>04</v>
      </c>
      <c r="L1049" t="str">
        <f t="shared" si="66"/>
        <v>27</v>
      </c>
      <c r="M1049" s="2">
        <f t="shared" si="67"/>
        <v>42487.708333333336</v>
      </c>
      <c r="N1049" s="1">
        <f>IF(SUMPRODUCT(--ISNUMBER(SEARCH({"nasdaq.com","bloomberg.com","wsj.com","seekingalpha.com","valuewalk.com","reuters.com","forbes.com","marketwatch.com","investopedia.com","businessinsider.com","analystratings.com"},B1049)))&gt;0,1,0)</f>
        <v>0</v>
      </c>
      <c r="O1049" t="s">
        <v>1302</v>
      </c>
    </row>
    <row r="1050" spans="1:15" x14ac:dyDescent="0.35">
      <c r="A1050">
        <v>-0.87719298245613997</v>
      </c>
      <c r="B1050" t="s">
        <v>203</v>
      </c>
      <c r="C1050" t="s">
        <v>731</v>
      </c>
      <c r="D1050">
        <v>20150620010000</v>
      </c>
      <c r="E1050" s="1">
        <f>IF(SUMPRODUCT(--ISNUMBER(SEARCH({"ECON_EARNINGSREPORT","ECON_STOCKMARKET"},C1050)))&gt;0,1,0)</f>
        <v>0</v>
      </c>
      <c r="F1050" s="1">
        <f>IF(SUMPRODUCT(--ISNUMBER(SEARCH({"ENV_"},C1050)))&gt;0,1,0)</f>
        <v>0</v>
      </c>
      <c r="G1050" s="1">
        <f>IF(SUMPRODUCT(--ISNUMBER(SEARCH({"DISCRIMINATION","HARASSMENT","HATE_SPEECH","GENDER_VIOLENCE"},C1050)))&gt;0,1,0)</f>
        <v>0</v>
      </c>
      <c r="H1050" s="1">
        <f>IF(SUMPRODUCT(--ISNUMBER(SEARCH({"LEGALIZE","LEGISLATION","TRIAL"},C1050)))&gt;0,1,0)</f>
        <v>0</v>
      </c>
      <c r="I1050" s="1">
        <f>IF(SUMPRODUCT(--ISNUMBER(SEARCH({"LEADER"},C1050)))&gt;0,1,0)</f>
        <v>0</v>
      </c>
      <c r="J1050" t="str">
        <f t="shared" si="64"/>
        <v>2015</v>
      </c>
      <c r="K1050" t="str">
        <f t="shared" si="65"/>
        <v>06</v>
      </c>
      <c r="L1050" t="str">
        <f t="shared" si="66"/>
        <v>20</v>
      </c>
      <c r="M1050" s="2">
        <f t="shared" si="67"/>
        <v>42175.041666666664</v>
      </c>
      <c r="N1050" s="1">
        <f>IF(SUMPRODUCT(--ISNUMBER(SEARCH({"nasdaq.com","bloomberg.com","wsj.com","seekingalpha.com","valuewalk.com","reuters.com","forbes.com","marketwatch.com","investopedia.com","businessinsider.com","analystratings.com"},B1050)))&gt;0,1,0)</f>
        <v>1</v>
      </c>
      <c r="O1050" t="s">
        <v>1302</v>
      </c>
    </row>
    <row r="1051" spans="1:15" x14ac:dyDescent="0.35">
      <c r="A1051">
        <v>1.79640718562874</v>
      </c>
      <c r="B1051" t="s">
        <v>791</v>
      </c>
      <c r="D1051">
        <v>20150710081500</v>
      </c>
      <c r="E1051" s="1">
        <f>IF(SUMPRODUCT(--ISNUMBER(SEARCH({"ECON_EARNINGSREPORT","ECON_STOCKMARKET"},C1051)))&gt;0,1,0)</f>
        <v>0</v>
      </c>
      <c r="F1051" s="1">
        <f>IF(SUMPRODUCT(--ISNUMBER(SEARCH({"ENV_"},C1051)))&gt;0,1,0)</f>
        <v>0</v>
      </c>
      <c r="G1051" s="1">
        <f>IF(SUMPRODUCT(--ISNUMBER(SEARCH({"DISCRIMINATION","HARASSMENT","HATE_SPEECH","GENDER_VIOLENCE"},C1051)))&gt;0,1,0)</f>
        <v>0</v>
      </c>
      <c r="H1051" s="1">
        <f>IF(SUMPRODUCT(--ISNUMBER(SEARCH({"LEGALIZE","LEGISLATION","TRIAL"},C1051)))&gt;0,1,0)</f>
        <v>0</v>
      </c>
      <c r="I1051" s="1">
        <f>IF(SUMPRODUCT(--ISNUMBER(SEARCH({"LEADER"},C1051)))&gt;0,1,0)</f>
        <v>0</v>
      </c>
      <c r="J1051" t="str">
        <f t="shared" si="64"/>
        <v>2015</v>
      </c>
      <c r="K1051" t="str">
        <f t="shared" si="65"/>
        <v>07</v>
      </c>
      <c r="L1051" t="str">
        <f t="shared" si="66"/>
        <v>10</v>
      </c>
      <c r="M1051" s="2">
        <f t="shared" si="67"/>
        <v>42195.34375</v>
      </c>
      <c r="N1051" s="1">
        <f>IF(SUMPRODUCT(--ISNUMBER(SEARCH({"nasdaq.com","bloomberg.com","wsj.com","seekingalpha.com","valuewalk.com","reuters.com","forbes.com","marketwatch.com","investopedia.com","businessinsider.com","analystratings.com"},B1051)))&gt;0,1,0)</f>
        <v>0</v>
      </c>
      <c r="O1051" t="s">
        <v>1302</v>
      </c>
    </row>
    <row r="1052" spans="1:15" x14ac:dyDescent="0.35">
      <c r="A1052">
        <v>3.19829424307036</v>
      </c>
      <c r="B1052" t="s">
        <v>73</v>
      </c>
      <c r="D1052">
        <v>20151124133000</v>
      </c>
      <c r="E1052" s="1">
        <f>IF(SUMPRODUCT(--ISNUMBER(SEARCH({"ECON_EARNINGSREPORT","ECON_STOCKMARKET"},C1052)))&gt;0,1,0)</f>
        <v>0</v>
      </c>
      <c r="F1052" s="1">
        <f>IF(SUMPRODUCT(--ISNUMBER(SEARCH({"ENV_"},C1052)))&gt;0,1,0)</f>
        <v>0</v>
      </c>
      <c r="G1052" s="1">
        <f>IF(SUMPRODUCT(--ISNUMBER(SEARCH({"DISCRIMINATION","HARASSMENT","HATE_SPEECH","GENDER_VIOLENCE"},C1052)))&gt;0,1,0)</f>
        <v>0</v>
      </c>
      <c r="H1052" s="1">
        <f>IF(SUMPRODUCT(--ISNUMBER(SEARCH({"LEGALIZE","LEGISLATION","TRIAL"},C1052)))&gt;0,1,0)</f>
        <v>0</v>
      </c>
      <c r="I1052" s="1">
        <f>IF(SUMPRODUCT(--ISNUMBER(SEARCH({"LEADER"},C1052)))&gt;0,1,0)</f>
        <v>0</v>
      </c>
      <c r="J1052" t="str">
        <f t="shared" si="64"/>
        <v>2015</v>
      </c>
      <c r="K1052" t="str">
        <f t="shared" si="65"/>
        <v>11</v>
      </c>
      <c r="L1052" t="str">
        <f t="shared" si="66"/>
        <v>24</v>
      </c>
      <c r="M1052" s="2">
        <f t="shared" si="67"/>
        <v>42332.5625</v>
      </c>
      <c r="N1052" s="1">
        <f>IF(SUMPRODUCT(--ISNUMBER(SEARCH({"nasdaq.com","bloomberg.com","wsj.com","seekingalpha.com","valuewalk.com","reuters.com","forbes.com","marketwatch.com","investopedia.com","businessinsider.com","analystratings.com"},B1052)))&gt;0,1,0)</f>
        <v>0</v>
      </c>
      <c r="O1052" t="s">
        <v>1302</v>
      </c>
    </row>
    <row r="1053" spans="1:15" x14ac:dyDescent="0.35">
      <c r="A1053">
        <v>-2.3835319609967498</v>
      </c>
      <c r="B1053" t="s">
        <v>12</v>
      </c>
      <c r="C1053" t="s">
        <v>792</v>
      </c>
      <c r="D1053">
        <v>20150302220000</v>
      </c>
      <c r="E1053" s="1">
        <f>IF(SUMPRODUCT(--ISNUMBER(SEARCH({"ECON_EARNINGSREPORT","ECON_STOCKMARKET"},C1053)))&gt;0,1,0)</f>
        <v>1</v>
      </c>
      <c r="F1053" s="1">
        <f>IF(SUMPRODUCT(--ISNUMBER(SEARCH({"ENV_"},C1053)))&gt;0,1,0)</f>
        <v>0</v>
      </c>
      <c r="G1053" s="1">
        <f>IF(SUMPRODUCT(--ISNUMBER(SEARCH({"DISCRIMINATION","HARASSMENT","HATE_SPEECH","GENDER_VIOLENCE"},C1053)))&gt;0,1,0)</f>
        <v>0</v>
      </c>
      <c r="H1053" s="1">
        <f>IF(SUMPRODUCT(--ISNUMBER(SEARCH({"LEGALIZE","LEGISLATION","TRIAL"},C1053)))&gt;0,1,0)</f>
        <v>0</v>
      </c>
      <c r="I1053" s="1">
        <f>IF(SUMPRODUCT(--ISNUMBER(SEARCH({"LEADER"},C1053)))&gt;0,1,0)</f>
        <v>0</v>
      </c>
      <c r="J1053" t="str">
        <f t="shared" si="64"/>
        <v>2015</v>
      </c>
      <c r="K1053" t="str">
        <f t="shared" si="65"/>
        <v>03</v>
      </c>
      <c r="L1053" t="str">
        <f t="shared" si="66"/>
        <v>02</v>
      </c>
      <c r="M1053" s="2">
        <f t="shared" si="67"/>
        <v>42065.916666666664</v>
      </c>
      <c r="N1053" s="1">
        <f>IF(SUMPRODUCT(--ISNUMBER(SEARCH({"nasdaq.com","bloomberg.com","wsj.com","seekingalpha.com","valuewalk.com","reuters.com","forbes.com","marketwatch.com","investopedia.com","businessinsider.com","analystratings.com"},B1053)))&gt;0,1,0)</f>
        <v>1</v>
      </c>
      <c r="O1053" t="s">
        <v>1302</v>
      </c>
    </row>
    <row r="1054" spans="1:15" x14ac:dyDescent="0.35">
      <c r="A1054">
        <v>0.92449922958397501</v>
      </c>
      <c r="B1054" t="s">
        <v>58</v>
      </c>
      <c r="C1054" t="s">
        <v>793</v>
      </c>
      <c r="D1054">
        <v>20150810224500</v>
      </c>
      <c r="E1054" s="1">
        <f>IF(SUMPRODUCT(--ISNUMBER(SEARCH({"ECON_EARNINGSREPORT","ECON_STOCKMARKET"},C1054)))&gt;0,1,0)</f>
        <v>0</v>
      </c>
      <c r="F1054" s="1">
        <f>IF(SUMPRODUCT(--ISNUMBER(SEARCH({"ENV_"},C1054)))&gt;0,1,0)</f>
        <v>0</v>
      </c>
      <c r="G1054" s="1">
        <f>IF(SUMPRODUCT(--ISNUMBER(SEARCH({"DISCRIMINATION","HARASSMENT","HATE_SPEECH","GENDER_VIOLENCE"},C1054)))&gt;0,1,0)</f>
        <v>0</v>
      </c>
      <c r="H1054" s="1">
        <f>IF(SUMPRODUCT(--ISNUMBER(SEARCH({"LEGALIZE","LEGISLATION","TRIAL"},C1054)))&gt;0,1,0)</f>
        <v>0</v>
      </c>
      <c r="I1054" s="1">
        <f>IF(SUMPRODUCT(--ISNUMBER(SEARCH({"LEADER"},C1054)))&gt;0,1,0)</f>
        <v>1</v>
      </c>
      <c r="J1054" t="str">
        <f t="shared" si="64"/>
        <v>2015</v>
      </c>
      <c r="K1054" t="str">
        <f t="shared" si="65"/>
        <v>08</v>
      </c>
      <c r="L1054" t="str">
        <f t="shared" si="66"/>
        <v>10</v>
      </c>
      <c r="M1054" s="2">
        <f t="shared" si="67"/>
        <v>42226.947916666664</v>
      </c>
      <c r="N1054" s="1">
        <f>IF(SUMPRODUCT(--ISNUMBER(SEARCH({"nasdaq.com","bloomberg.com","wsj.com","seekingalpha.com","valuewalk.com","reuters.com","forbes.com","marketwatch.com","investopedia.com","businessinsider.com","analystratings.com"},B1054)))&gt;0,1,0)</f>
        <v>0</v>
      </c>
      <c r="O1054" t="s">
        <v>1302</v>
      </c>
    </row>
    <row r="1055" spans="1:15" x14ac:dyDescent="0.35">
      <c r="A1055">
        <v>0.74626865671641796</v>
      </c>
      <c r="B1055" t="s">
        <v>693</v>
      </c>
      <c r="D1055">
        <v>20150917060000</v>
      </c>
      <c r="E1055" s="1">
        <f>IF(SUMPRODUCT(--ISNUMBER(SEARCH({"ECON_EARNINGSREPORT","ECON_STOCKMARKET"},C1055)))&gt;0,1,0)</f>
        <v>0</v>
      </c>
      <c r="F1055" s="1">
        <f>IF(SUMPRODUCT(--ISNUMBER(SEARCH({"ENV_"},C1055)))&gt;0,1,0)</f>
        <v>0</v>
      </c>
      <c r="G1055" s="1">
        <f>IF(SUMPRODUCT(--ISNUMBER(SEARCH({"DISCRIMINATION","HARASSMENT","HATE_SPEECH","GENDER_VIOLENCE"},C1055)))&gt;0,1,0)</f>
        <v>0</v>
      </c>
      <c r="H1055" s="1">
        <f>IF(SUMPRODUCT(--ISNUMBER(SEARCH({"LEGALIZE","LEGISLATION","TRIAL"},C1055)))&gt;0,1,0)</f>
        <v>0</v>
      </c>
      <c r="I1055" s="1">
        <f>IF(SUMPRODUCT(--ISNUMBER(SEARCH({"LEADER"},C1055)))&gt;0,1,0)</f>
        <v>0</v>
      </c>
      <c r="J1055" t="str">
        <f t="shared" si="64"/>
        <v>2015</v>
      </c>
      <c r="K1055" t="str">
        <f t="shared" si="65"/>
        <v>09</v>
      </c>
      <c r="L1055" t="str">
        <f t="shared" si="66"/>
        <v>17</v>
      </c>
      <c r="M1055" s="2">
        <f t="shared" si="67"/>
        <v>42264.25</v>
      </c>
      <c r="N1055" s="1">
        <f>IF(SUMPRODUCT(--ISNUMBER(SEARCH({"nasdaq.com","bloomberg.com","wsj.com","seekingalpha.com","valuewalk.com","reuters.com","forbes.com","marketwatch.com","investopedia.com","businessinsider.com","analystratings.com"},B1055)))&gt;0,1,0)</f>
        <v>0</v>
      </c>
      <c r="O1055" t="s">
        <v>1302</v>
      </c>
    </row>
    <row r="1056" spans="1:15" x14ac:dyDescent="0.35">
      <c r="A1056">
        <v>3.32278481012658</v>
      </c>
      <c r="B1056" t="s">
        <v>70</v>
      </c>
      <c r="D1056">
        <v>20151006144500</v>
      </c>
      <c r="E1056" s="1">
        <f>IF(SUMPRODUCT(--ISNUMBER(SEARCH({"ECON_EARNINGSREPORT","ECON_STOCKMARKET"},C1056)))&gt;0,1,0)</f>
        <v>0</v>
      </c>
      <c r="F1056" s="1">
        <f>IF(SUMPRODUCT(--ISNUMBER(SEARCH({"ENV_"},C1056)))&gt;0,1,0)</f>
        <v>0</v>
      </c>
      <c r="G1056" s="1">
        <f>IF(SUMPRODUCT(--ISNUMBER(SEARCH({"DISCRIMINATION","HARASSMENT","HATE_SPEECH","GENDER_VIOLENCE"},C1056)))&gt;0,1,0)</f>
        <v>0</v>
      </c>
      <c r="H1056" s="1">
        <f>IF(SUMPRODUCT(--ISNUMBER(SEARCH({"LEGALIZE","LEGISLATION","TRIAL"},C1056)))&gt;0,1,0)</f>
        <v>0</v>
      </c>
      <c r="I1056" s="1">
        <f>IF(SUMPRODUCT(--ISNUMBER(SEARCH({"LEADER"},C1056)))&gt;0,1,0)</f>
        <v>0</v>
      </c>
      <c r="J1056" t="str">
        <f t="shared" si="64"/>
        <v>2015</v>
      </c>
      <c r="K1056" t="str">
        <f t="shared" si="65"/>
        <v>10</v>
      </c>
      <c r="L1056" t="str">
        <f t="shared" si="66"/>
        <v>06</v>
      </c>
      <c r="M1056" s="2">
        <f t="shared" si="67"/>
        <v>42283.614583333336</v>
      </c>
      <c r="N1056" s="1">
        <f>IF(SUMPRODUCT(--ISNUMBER(SEARCH({"nasdaq.com","bloomberg.com","wsj.com","seekingalpha.com","valuewalk.com","reuters.com","forbes.com","marketwatch.com","investopedia.com","businessinsider.com","analystratings.com"},B1056)))&gt;0,1,0)</f>
        <v>0</v>
      </c>
      <c r="O1056" t="s">
        <v>1302</v>
      </c>
    </row>
    <row r="1057" spans="1:15" x14ac:dyDescent="0.35">
      <c r="A1057">
        <v>0.44020542920029299</v>
      </c>
      <c r="B1057" t="s">
        <v>794</v>
      </c>
      <c r="C1057" t="s">
        <v>795</v>
      </c>
      <c r="D1057">
        <v>20160601201500</v>
      </c>
      <c r="E1057" s="1">
        <f>IF(SUMPRODUCT(--ISNUMBER(SEARCH({"ECON_EARNINGSREPORT","ECON_STOCKMARKET"},C1057)))&gt;0,1,0)</f>
        <v>0</v>
      </c>
      <c r="F1057" s="1">
        <f>IF(SUMPRODUCT(--ISNUMBER(SEARCH({"ENV_"},C1057)))&gt;0,1,0)</f>
        <v>0</v>
      </c>
      <c r="G1057" s="1">
        <f>IF(SUMPRODUCT(--ISNUMBER(SEARCH({"DISCRIMINATION","HARASSMENT","HATE_SPEECH","GENDER_VIOLENCE"},C1057)))&gt;0,1,0)</f>
        <v>0</v>
      </c>
      <c r="H1057" s="1">
        <f>IF(SUMPRODUCT(--ISNUMBER(SEARCH({"LEGALIZE","LEGISLATION","TRIAL"},C1057)))&gt;0,1,0)</f>
        <v>0</v>
      </c>
      <c r="I1057" s="1">
        <f>IF(SUMPRODUCT(--ISNUMBER(SEARCH({"LEADER"},C1057)))&gt;0,1,0)</f>
        <v>0</v>
      </c>
      <c r="J1057" t="str">
        <f t="shared" si="64"/>
        <v>2016</v>
      </c>
      <c r="K1057" t="str">
        <f t="shared" si="65"/>
        <v>06</v>
      </c>
      <c r="L1057" t="str">
        <f t="shared" si="66"/>
        <v>01</v>
      </c>
      <c r="M1057" s="2">
        <f t="shared" si="67"/>
        <v>42522.84375</v>
      </c>
      <c r="N1057" s="1">
        <f>IF(SUMPRODUCT(--ISNUMBER(SEARCH({"nasdaq.com","bloomberg.com","wsj.com","seekingalpha.com","valuewalk.com","reuters.com","forbes.com","marketwatch.com","investopedia.com","businessinsider.com","analystratings.com"},B1057)))&gt;0,1,0)</f>
        <v>0</v>
      </c>
      <c r="O1057" t="s">
        <v>1302</v>
      </c>
    </row>
    <row r="1058" spans="1:15" x14ac:dyDescent="0.35">
      <c r="A1058">
        <v>0.48721071863581</v>
      </c>
      <c r="B1058" t="s">
        <v>796</v>
      </c>
      <c r="D1058">
        <v>20151026010000</v>
      </c>
      <c r="E1058" s="1">
        <f>IF(SUMPRODUCT(--ISNUMBER(SEARCH({"ECON_EARNINGSREPORT","ECON_STOCKMARKET"},C1058)))&gt;0,1,0)</f>
        <v>0</v>
      </c>
      <c r="F1058" s="1">
        <f>IF(SUMPRODUCT(--ISNUMBER(SEARCH({"ENV_"},C1058)))&gt;0,1,0)</f>
        <v>0</v>
      </c>
      <c r="G1058" s="1">
        <f>IF(SUMPRODUCT(--ISNUMBER(SEARCH({"DISCRIMINATION","HARASSMENT","HATE_SPEECH","GENDER_VIOLENCE"},C1058)))&gt;0,1,0)</f>
        <v>0</v>
      </c>
      <c r="H1058" s="1">
        <f>IF(SUMPRODUCT(--ISNUMBER(SEARCH({"LEGALIZE","LEGISLATION","TRIAL"},C1058)))&gt;0,1,0)</f>
        <v>0</v>
      </c>
      <c r="I1058" s="1">
        <f>IF(SUMPRODUCT(--ISNUMBER(SEARCH({"LEADER"},C1058)))&gt;0,1,0)</f>
        <v>0</v>
      </c>
      <c r="J1058" t="str">
        <f t="shared" si="64"/>
        <v>2015</v>
      </c>
      <c r="K1058" t="str">
        <f t="shared" si="65"/>
        <v>10</v>
      </c>
      <c r="L1058" t="str">
        <f t="shared" si="66"/>
        <v>26</v>
      </c>
      <c r="M1058" s="2">
        <f t="shared" si="67"/>
        <v>42303.041666666664</v>
      </c>
      <c r="N1058" s="1">
        <f>IF(SUMPRODUCT(--ISNUMBER(SEARCH({"nasdaq.com","bloomberg.com","wsj.com","seekingalpha.com","valuewalk.com","reuters.com","forbes.com","marketwatch.com","investopedia.com","businessinsider.com","analystratings.com"},B1058)))&gt;0,1,0)</f>
        <v>0</v>
      </c>
      <c r="O1058" t="s">
        <v>1302</v>
      </c>
    </row>
    <row r="1059" spans="1:15" x14ac:dyDescent="0.35">
      <c r="A1059">
        <v>1.9512195121951199</v>
      </c>
      <c r="B1059" t="s">
        <v>17</v>
      </c>
      <c r="C1059" t="s">
        <v>797</v>
      </c>
      <c r="D1059">
        <v>20151001234500</v>
      </c>
      <c r="E1059" s="1">
        <f>IF(SUMPRODUCT(--ISNUMBER(SEARCH({"ECON_EARNINGSREPORT","ECON_STOCKMARKET"},C1059)))&gt;0,1,0)</f>
        <v>0</v>
      </c>
      <c r="F1059" s="1">
        <f>IF(SUMPRODUCT(--ISNUMBER(SEARCH({"ENV_"},C1059)))&gt;0,1,0)</f>
        <v>0</v>
      </c>
      <c r="G1059" s="1">
        <f>IF(SUMPRODUCT(--ISNUMBER(SEARCH({"DISCRIMINATION","HARASSMENT","HATE_SPEECH","GENDER_VIOLENCE"},C1059)))&gt;0,1,0)</f>
        <v>0</v>
      </c>
      <c r="H1059" s="1">
        <f>IF(SUMPRODUCT(--ISNUMBER(SEARCH({"LEGALIZE","LEGISLATION","TRIAL"},C1059)))&gt;0,1,0)</f>
        <v>0</v>
      </c>
      <c r="I1059" s="1">
        <f>IF(SUMPRODUCT(--ISNUMBER(SEARCH({"LEADER"},C1059)))&gt;0,1,0)</f>
        <v>0</v>
      </c>
      <c r="J1059" t="str">
        <f t="shared" si="64"/>
        <v>2015</v>
      </c>
      <c r="K1059" t="str">
        <f t="shared" si="65"/>
        <v>10</v>
      </c>
      <c r="L1059" t="str">
        <f t="shared" si="66"/>
        <v>01</v>
      </c>
      <c r="M1059" s="2">
        <f t="shared" si="67"/>
        <v>42278.989583333336</v>
      </c>
      <c r="N1059" s="1">
        <f>IF(SUMPRODUCT(--ISNUMBER(SEARCH({"nasdaq.com","bloomberg.com","wsj.com","seekingalpha.com","valuewalk.com","reuters.com","forbes.com","marketwatch.com","investopedia.com","businessinsider.com","analystratings.com"},B1059)))&gt;0,1,0)</f>
        <v>0</v>
      </c>
      <c r="O1059" t="s">
        <v>1302</v>
      </c>
    </row>
    <row r="1060" spans="1:15" x14ac:dyDescent="0.35">
      <c r="A1060">
        <v>3.1944444444444402</v>
      </c>
      <c r="B1060" t="s">
        <v>70</v>
      </c>
      <c r="D1060">
        <v>20160122193000</v>
      </c>
      <c r="E1060" s="1">
        <f>IF(SUMPRODUCT(--ISNUMBER(SEARCH({"ECON_EARNINGSREPORT","ECON_STOCKMARKET"},C1060)))&gt;0,1,0)</f>
        <v>0</v>
      </c>
      <c r="F1060" s="1">
        <f>IF(SUMPRODUCT(--ISNUMBER(SEARCH({"ENV_"},C1060)))&gt;0,1,0)</f>
        <v>0</v>
      </c>
      <c r="G1060" s="1">
        <f>IF(SUMPRODUCT(--ISNUMBER(SEARCH({"DISCRIMINATION","HARASSMENT","HATE_SPEECH","GENDER_VIOLENCE"},C1060)))&gt;0,1,0)</f>
        <v>0</v>
      </c>
      <c r="H1060" s="1">
        <f>IF(SUMPRODUCT(--ISNUMBER(SEARCH({"LEGALIZE","LEGISLATION","TRIAL"},C1060)))&gt;0,1,0)</f>
        <v>0</v>
      </c>
      <c r="I1060" s="1">
        <f>IF(SUMPRODUCT(--ISNUMBER(SEARCH({"LEADER"},C1060)))&gt;0,1,0)</f>
        <v>0</v>
      </c>
      <c r="J1060" t="str">
        <f t="shared" si="64"/>
        <v>2016</v>
      </c>
      <c r="K1060" t="str">
        <f t="shared" si="65"/>
        <v>01</v>
      </c>
      <c r="L1060" t="str">
        <f t="shared" si="66"/>
        <v>22</v>
      </c>
      <c r="M1060" s="2">
        <f t="shared" si="67"/>
        <v>42391.8125</v>
      </c>
      <c r="N1060" s="1">
        <f>IF(SUMPRODUCT(--ISNUMBER(SEARCH({"nasdaq.com","bloomberg.com","wsj.com","seekingalpha.com","valuewalk.com","reuters.com","forbes.com","marketwatch.com","investopedia.com","businessinsider.com","analystratings.com"},B1060)))&gt;0,1,0)</f>
        <v>0</v>
      </c>
      <c r="O1060" t="s">
        <v>1302</v>
      </c>
    </row>
    <row r="1061" spans="1:15" x14ac:dyDescent="0.35">
      <c r="A1061">
        <v>2.8192371475953601</v>
      </c>
      <c r="B1061" t="s">
        <v>798</v>
      </c>
      <c r="C1061" t="s">
        <v>799</v>
      </c>
      <c r="D1061">
        <v>20151221234500</v>
      </c>
      <c r="E1061" s="1">
        <f>IF(SUMPRODUCT(--ISNUMBER(SEARCH({"ECON_EARNINGSREPORT","ECON_STOCKMARKET"},C1061)))&gt;0,1,0)</f>
        <v>1</v>
      </c>
      <c r="F1061" s="1">
        <f>IF(SUMPRODUCT(--ISNUMBER(SEARCH({"ENV_"},C1061)))&gt;0,1,0)</f>
        <v>1</v>
      </c>
      <c r="G1061" s="1">
        <f>IF(SUMPRODUCT(--ISNUMBER(SEARCH({"DISCRIMINATION","HARASSMENT","HATE_SPEECH","GENDER_VIOLENCE"},C1061)))&gt;0,1,0)</f>
        <v>0</v>
      </c>
      <c r="H1061" s="1">
        <f>IF(SUMPRODUCT(--ISNUMBER(SEARCH({"LEGALIZE","LEGISLATION","TRIAL"},C1061)))&gt;0,1,0)</f>
        <v>0</v>
      </c>
      <c r="I1061" s="1">
        <f>IF(SUMPRODUCT(--ISNUMBER(SEARCH({"LEADER"},C1061)))&gt;0,1,0)</f>
        <v>0</v>
      </c>
      <c r="J1061" t="str">
        <f t="shared" si="64"/>
        <v>2015</v>
      </c>
      <c r="K1061" t="str">
        <f t="shared" si="65"/>
        <v>12</v>
      </c>
      <c r="L1061" t="str">
        <f t="shared" si="66"/>
        <v>21</v>
      </c>
      <c r="M1061" s="2">
        <f t="shared" si="67"/>
        <v>42359.989583333336</v>
      </c>
      <c r="N1061" s="1">
        <f>IF(SUMPRODUCT(--ISNUMBER(SEARCH({"nasdaq.com","bloomberg.com","wsj.com","seekingalpha.com","valuewalk.com","reuters.com","forbes.com","marketwatch.com","investopedia.com","businessinsider.com","analystratings.com"},B1061)))&gt;0,1,0)</f>
        <v>0</v>
      </c>
      <c r="O1061" t="s">
        <v>1302</v>
      </c>
    </row>
    <row r="1062" spans="1:15" x14ac:dyDescent="0.35">
      <c r="A1062">
        <v>-2.38095238095238</v>
      </c>
      <c r="B1062" t="s">
        <v>800</v>
      </c>
      <c r="C1062" t="s">
        <v>277</v>
      </c>
      <c r="D1062">
        <v>20150806130000</v>
      </c>
      <c r="E1062" s="1">
        <f>IF(SUMPRODUCT(--ISNUMBER(SEARCH({"ECON_EARNINGSREPORT","ECON_STOCKMARKET"},C1062)))&gt;0,1,0)</f>
        <v>0</v>
      </c>
      <c r="F1062" s="1">
        <f>IF(SUMPRODUCT(--ISNUMBER(SEARCH({"ENV_"},C1062)))&gt;0,1,0)</f>
        <v>0</v>
      </c>
      <c r="G1062" s="1">
        <f>IF(SUMPRODUCT(--ISNUMBER(SEARCH({"DISCRIMINATION","HARASSMENT","HATE_SPEECH","GENDER_VIOLENCE"},C1062)))&gt;0,1,0)</f>
        <v>0</v>
      </c>
      <c r="H1062" s="1">
        <f>IF(SUMPRODUCT(--ISNUMBER(SEARCH({"LEGALIZE","LEGISLATION","TRIAL"},C1062)))&gt;0,1,0)</f>
        <v>0</v>
      </c>
      <c r="I1062" s="1">
        <f>IF(SUMPRODUCT(--ISNUMBER(SEARCH({"LEADER"},C1062)))&gt;0,1,0)</f>
        <v>0</v>
      </c>
      <c r="J1062" t="str">
        <f t="shared" si="64"/>
        <v>2015</v>
      </c>
      <c r="K1062" t="str">
        <f t="shared" si="65"/>
        <v>08</v>
      </c>
      <c r="L1062" t="str">
        <f t="shared" si="66"/>
        <v>06</v>
      </c>
      <c r="M1062" s="2">
        <f t="shared" si="67"/>
        <v>42222.541666666664</v>
      </c>
      <c r="N1062" s="1">
        <f>IF(SUMPRODUCT(--ISNUMBER(SEARCH({"nasdaq.com","bloomberg.com","wsj.com","seekingalpha.com","valuewalk.com","reuters.com","forbes.com","marketwatch.com","investopedia.com","businessinsider.com","analystratings.com"},B1062)))&gt;0,1,0)</f>
        <v>0</v>
      </c>
      <c r="O1062" t="s">
        <v>1302</v>
      </c>
    </row>
    <row r="1063" spans="1:15" x14ac:dyDescent="0.35">
      <c r="A1063">
        <v>0.35906642728904797</v>
      </c>
      <c r="B1063" t="s">
        <v>58</v>
      </c>
      <c r="C1063" t="s">
        <v>698</v>
      </c>
      <c r="D1063">
        <v>20160615130000</v>
      </c>
      <c r="E1063" s="1">
        <f>IF(SUMPRODUCT(--ISNUMBER(SEARCH({"ECON_EARNINGSREPORT","ECON_STOCKMARKET"},C1063)))&gt;0,1,0)</f>
        <v>0</v>
      </c>
      <c r="F1063" s="1">
        <f>IF(SUMPRODUCT(--ISNUMBER(SEARCH({"ENV_"},C1063)))&gt;0,1,0)</f>
        <v>0</v>
      </c>
      <c r="G1063" s="1">
        <f>IF(SUMPRODUCT(--ISNUMBER(SEARCH({"DISCRIMINATION","HARASSMENT","HATE_SPEECH","GENDER_VIOLENCE"},C1063)))&gt;0,1,0)</f>
        <v>0</v>
      </c>
      <c r="H1063" s="1">
        <f>IF(SUMPRODUCT(--ISNUMBER(SEARCH({"LEGALIZE","LEGISLATION","TRIAL"},C1063)))&gt;0,1,0)</f>
        <v>0</v>
      </c>
      <c r="I1063" s="1">
        <f>IF(SUMPRODUCT(--ISNUMBER(SEARCH({"LEADER"},C1063)))&gt;0,1,0)</f>
        <v>1</v>
      </c>
      <c r="J1063" t="str">
        <f t="shared" si="64"/>
        <v>2016</v>
      </c>
      <c r="K1063" t="str">
        <f t="shared" si="65"/>
        <v>06</v>
      </c>
      <c r="L1063" t="str">
        <f t="shared" si="66"/>
        <v>15</v>
      </c>
      <c r="M1063" s="2">
        <f t="shared" si="67"/>
        <v>42536.541666666664</v>
      </c>
      <c r="N1063" s="1">
        <f>IF(SUMPRODUCT(--ISNUMBER(SEARCH({"nasdaq.com","bloomberg.com","wsj.com","seekingalpha.com","valuewalk.com","reuters.com","forbes.com","marketwatch.com","investopedia.com","businessinsider.com","analystratings.com"},B1063)))&gt;0,1,0)</f>
        <v>0</v>
      </c>
      <c r="O1063" t="s">
        <v>1302</v>
      </c>
    </row>
    <row r="1064" spans="1:15" x14ac:dyDescent="0.35">
      <c r="A1064">
        <v>0.94161958568738202</v>
      </c>
      <c r="B1064" t="s">
        <v>73</v>
      </c>
      <c r="D1064">
        <v>20160613194500</v>
      </c>
      <c r="E1064" s="1">
        <f>IF(SUMPRODUCT(--ISNUMBER(SEARCH({"ECON_EARNINGSREPORT","ECON_STOCKMARKET"},C1064)))&gt;0,1,0)</f>
        <v>0</v>
      </c>
      <c r="F1064" s="1">
        <f>IF(SUMPRODUCT(--ISNUMBER(SEARCH({"ENV_"},C1064)))&gt;0,1,0)</f>
        <v>0</v>
      </c>
      <c r="G1064" s="1">
        <f>IF(SUMPRODUCT(--ISNUMBER(SEARCH({"DISCRIMINATION","HARASSMENT","HATE_SPEECH","GENDER_VIOLENCE"},C1064)))&gt;0,1,0)</f>
        <v>0</v>
      </c>
      <c r="H1064" s="1">
        <f>IF(SUMPRODUCT(--ISNUMBER(SEARCH({"LEGALIZE","LEGISLATION","TRIAL"},C1064)))&gt;0,1,0)</f>
        <v>0</v>
      </c>
      <c r="I1064" s="1">
        <f>IF(SUMPRODUCT(--ISNUMBER(SEARCH({"LEADER"},C1064)))&gt;0,1,0)</f>
        <v>0</v>
      </c>
      <c r="J1064" t="str">
        <f t="shared" si="64"/>
        <v>2016</v>
      </c>
      <c r="K1064" t="str">
        <f t="shared" si="65"/>
        <v>06</v>
      </c>
      <c r="L1064" t="str">
        <f t="shared" si="66"/>
        <v>13</v>
      </c>
      <c r="M1064" s="2">
        <f t="shared" si="67"/>
        <v>42534.822916666664</v>
      </c>
      <c r="N1064" s="1">
        <f>IF(SUMPRODUCT(--ISNUMBER(SEARCH({"nasdaq.com","bloomberg.com","wsj.com","seekingalpha.com","valuewalk.com","reuters.com","forbes.com","marketwatch.com","investopedia.com","businessinsider.com","analystratings.com"},B1064)))&gt;0,1,0)</f>
        <v>0</v>
      </c>
      <c r="O1064" t="s">
        <v>1302</v>
      </c>
    </row>
    <row r="1065" spans="1:15" x14ac:dyDescent="0.35">
      <c r="A1065">
        <v>-0.75614366729678595</v>
      </c>
      <c r="B1065" t="s">
        <v>801</v>
      </c>
      <c r="C1065" t="s">
        <v>802</v>
      </c>
      <c r="D1065">
        <v>20150622110000</v>
      </c>
      <c r="E1065" s="1">
        <f>IF(SUMPRODUCT(--ISNUMBER(SEARCH({"ECON_EARNINGSREPORT","ECON_STOCKMARKET"},C1065)))&gt;0,1,0)</f>
        <v>0</v>
      </c>
      <c r="F1065" s="1">
        <f>IF(SUMPRODUCT(--ISNUMBER(SEARCH({"ENV_"},C1065)))&gt;0,1,0)</f>
        <v>0</v>
      </c>
      <c r="G1065" s="1">
        <f>IF(SUMPRODUCT(--ISNUMBER(SEARCH({"DISCRIMINATION","HARASSMENT","HATE_SPEECH","GENDER_VIOLENCE"},C1065)))&gt;0,1,0)</f>
        <v>0</v>
      </c>
      <c r="H1065" s="1">
        <f>IF(SUMPRODUCT(--ISNUMBER(SEARCH({"LEGALIZE","LEGISLATION","TRIAL"},C1065)))&gt;0,1,0)</f>
        <v>0</v>
      </c>
      <c r="I1065" s="1">
        <f>IF(SUMPRODUCT(--ISNUMBER(SEARCH({"LEADER"},C1065)))&gt;0,1,0)</f>
        <v>0</v>
      </c>
      <c r="J1065" t="str">
        <f t="shared" si="64"/>
        <v>2015</v>
      </c>
      <c r="K1065" t="str">
        <f t="shared" si="65"/>
        <v>06</v>
      </c>
      <c r="L1065" t="str">
        <f t="shared" si="66"/>
        <v>22</v>
      </c>
      <c r="M1065" s="2">
        <f t="shared" si="67"/>
        <v>42177.458333333336</v>
      </c>
      <c r="N1065" s="1">
        <f>IF(SUMPRODUCT(--ISNUMBER(SEARCH({"nasdaq.com","bloomberg.com","wsj.com","seekingalpha.com","valuewalk.com","reuters.com","forbes.com","marketwatch.com","investopedia.com","businessinsider.com","analystratings.com"},B1065)))&gt;0,1,0)</f>
        <v>0</v>
      </c>
      <c r="O1065" t="s">
        <v>1302</v>
      </c>
    </row>
    <row r="1066" spans="1:15" x14ac:dyDescent="0.35">
      <c r="A1066">
        <v>4.8387096774193497</v>
      </c>
      <c r="B1066" t="s">
        <v>15</v>
      </c>
      <c r="C1066" t="s">
        <v>764</v>
      </c>
      <c r="D1066">
        <v>20160617051500</v>
      </c>
      <c r="E1066" s="1">
        <f>IF(SUMPRODUCT(--ISNUMBER(SEARCH({"ECON_EARNINGSREPORT","ECON_STOCKMARKET"},C1066)))&gt;0,1,0)</f>
        <v>1</v>
      </c>
      <c r="F1066" s="1">
        <f>IF(SUMPRODUCT(--ISNUMBER(SEARCH({"ENV_"},C1066)))&gt;0,1,0)</f>
        <v>0</v>
      </c>
      <c r="G1066" s="1">
        <f>IF(SUMPRODUCT(--ISNUMBER(SEARCH({"DISCRIMINATION","HARASSMENT","HATE_SPEECH","GENDER_VIOLENCE"},C1066)))&gt;0,1,0)</f>
        <v>0</v>
      </c>
      <c r="H1066" s="1">
        <f>IF(SUMPRODUCT(--ISNUMBER(SEARCH({"LEGALIZE","LEGISLATION","TRIAL"},C1066)))&gt;0,1,0)</f>
        <v>0</v>
      </c>
      <c r="I1066" s="1">
        <f>IF(SUMPRODUCT(--ISNUMBER(SEARCH({"LEADER"},C1066)))&gt;0,1,0)</f>
        <v>0</v>
      </c>
      <c r="J1066" t="str">
        <f t="shared" si="64"/>
        <v>2016</v>
      </c>
      <c r="K1066" t="str">
        <f t="shared" si="65"/>
        <v>06</v>
      </c>
      <c r="L1066" t="str">
        <f t="shared" si="66"/>
        <v>17</v>
      </c>
      <c r="M1066" s="2">
        <f t="shared" si="67"/>
        <v>42538.21875</v>
      </c>
      <c r="N1066" s="1">
        <f>IF(SUMPRODUCT(--ISNUMBER(SEARCH({"nasdaq.com","bloomberg.com","wsj.com","seekingalpha.com","valuewalk.com","reuters.com","forbes.com","marketwatch.com","investopedia.com","businessinsider.com","analystratings.com"},B1066)))&gt;0,1,0)</f>
        <v>0</v>
      </c>
      <c r="O1066" t="s">
        <v>1302</v>
      </c>
    </row>
    <row r="1067" spans="1:15" x14ac:dyDescent="0.35">
      <c r="A1067">
        <v>-1.88679245283019</v>
      </c>
      <c r="B1067" t="s">
        <v>803</v>
      </c>
      <c r="C1067" t="s">
        <v>804</v>
      </c>
      <c r="D1067">
        <v>20151002173000</v>
      </c>
      <c r="E1067" s="1">
        <f>IF(SUMPRODUCT(--ISNUMBER(SEARCH({"ECON_EARNINGSREPORT","ECON_STOCKMARKET"},C1067)))&gt;0,1,0)</f>
        <v>0</v>
      </c>
      <c r="F1067" s="1">
        <f>IF(SUMPRODUCT(--ISNUMBER(SEARCH({"ENV_"},C1067)))&gt;0,1,0)</f>
        <v>0</v>
      </c>
      <c r="G1067" s="1">
        <f>IF(SUMPRODUCT(--ISNUMBER(SEARCH({"DISCRIMINATION","HARASSMENT","HATE_SPEECH","GENDER_VIOLENCE"},C1067)))&gt;0,1,0)</f>
        <v>0</v>
      </c>
      <c r="H1067" s="1">
        <f>IF(SUMPRODUCT(--ISNUMBER(SEARCH({"LEGALIZE","LEGISLATION","TRIAL"},C1067)))&gt;0,1,0)</f>
        <v>0</v>
      </c>
      <c r="I1067" s="1">
        <f>IF(SUMPRODUCT(--ISNUMBER(SEARCH({"LEADER"},C1067)))&gt;0,1,0)</f>
        <v>0</v>
      </c>
      <c r="J1067" t="str">
        <f t="shared" si="64"/>
        <v>2015</v>
      </c>
      <c r="K1067" t="str">
        <f t="shared" si="65"/>
        <v>10</v>
      </c>
      <c r="L1067" t="str">
        <f t="shared" si="66"/>
        <v>02</v>
      </c>
      <c r="M1067" s="2">
        <f t="shared" si="67"/>
        <v>42279.729166666664</v>
      </c>
      <c r="N1067" s="1">
        <f>IF(SUMPRODUCT(--ISNUMBER(SEARCH({"nasdaq.com","bloomberg.com","wsj.com","seekingalpha.com","valuewalk.com","reuters.com","forbes.com","marketwatch.com","investopedia.com","businessinsider.com","analystratings.com"},B1067)))&gt;0,1,0)</f>
        <v>0</v>
      </c>
      <c r="O1067" t="s">
        <v>1302</v>
      </c>
    </row>
    <row r="1068" spans="1:15" x14ac:dyDescent="0.35">
      <c r="A1068">
        <v>1.91761363636364</v>
      </c>
      <c r="B1068" t="s">
        <v>805</v>
      </c>
      <c r="D1068">
        <v>20150821221500</v>
      </c>
      <c r="E1068" s="1">
        <f>IF(SUMPRODUCT(--ISNUMBER(SEARCH({"ECON_EARNINGSREPORT","ECON_STOCKMARKET"},C1068)))&gt;0,1,0)</f>
        <v>0</v>
      </c>
      <c r="F1068" s="1">
        <f>IF(SUMPRODUCT(--ISNUMBER(SEARCH({"ENV_"},C1068)))&gt;0,1,0)</f>
        <v>0</v>
      </c>
      <c r="G1068" s="1">
        <f>IF(SUMPRODUCT(--ISNUMBER(SEARCH({"DISCRIMINATION","HARASSMENT","HATE_SPEECH","GENDER_VIOLENCE"},C1068)))&gt;0,1,0)</f>
        <v>0</v>
      </c>
      <c r="H1068" s="1">
        <f>IF(SUMPRODUCT(--ISNUMBER(SEARCH({"LEGALIZE","LEGISLATION","TRIAL"},C1068)))&gt;0,1,0)</f>
        <v>0</v>
      </c>
      <c r="I1068" s="1">
        <f>IF(SUMPRODUCT(--ISNUMBER(SEARCH({"LEADER"},C1068)))&gt;0,1,0)</f>
        <v>0</v>
      </c>
      <c r="J1068" t="str">
        <f t="shared" si="64"/>
        <v>2015</v>
      </c>
      <c r="K1068" t="str">
        <f t="shared" si="65"/>
        <v>08</v>
      </c>
      <c r="L1068" t="str">
        <f t="shared" si="66"/>
        <v>21</v>
      </c>
      <c r="M1068" s="2">
        <f t="shared" si="67"/>
        <v>42237.927083333336</v>
      </c>
      <c r="N1068" s="1">
        <f>IF(SUMPRODUCT(--ISNUMBER(SEARCH({"nasdaq.com","bloomberg.com","wsj.com","seekingalpha.com","valuewalk.com","reuters.com","forbes.com","marketwatch.com","investopedia.com","businessinsider.com","analystratings.com"},B1068)))&gt;0,1,0)</f>
        <v>0</v>
      </c>
      <c r="O1068" t="s">
        <v>1302</v>
      </c>
    </row>
    <row r="1069" spans="1:15" x14ac:dyDescent="0.35">
      <c r="A1069">
        <v>1.4128728414442699</v>
      </c>
      <c r="B1069" t="s">
        <v>58</v>
      </c>
      <c r="D1069">
        <v>20160315040000</v>
      </c>
      <c r="E1069" s="1">
        <f>IF(SUMPRODUCT(--ISNUMBER(SEARCH({"ECON_EARNINGSREPORT","ECON_STOCKMARKET"},C1069)))&gt;0,1,0)</f>
        <v>0</v>
      </c>
      <c r="F1069" s="1">
        <f>IF(SUMPRODUCT(--ISNUMBER(SEARCH({"ENV_"},C1069)))&gt;0,1,0)</f>
        <v>0</v>
      </c>
      <c r="G1069" s="1">
        <f>IF(SUMPRODUCT(--ISNUMBER(SEARCH({"DISCRIMINATION","HARASSMENT","HATE_SPEECH","GENDER_VIOLENCE"},C1069)))&gt;0,1,0)</f>
        <v>0</v>
      </c>
      <c r="H1069" s="1">
        <f>IF(SUMPRODUCT(--ISNUMBER(SEARCH({"LEGALIZE","LEGISLATION","TRIAL"},C1069)))&gt;0,1,0)</f>
        <v>0</v>
      </c>
      <c r="I1069" s="1">
        <f>IF(SUMPRODUCT(--ISNUMBER(SEARCH({"LEADER"},C1069)))&gt;0,1,0)</f>
        <v>0</v>
      </c>
      <c r="J1069" t="str">
        <f t="shared" si="64"/>
        <v>2016</v>
      </c>
      <c r="K1069" t="str">
        <f t="shared" si="65"/>
        <v>03</v>
      </c>
      <c r="L1069" t="str">
        <f t="shared" si="66"/>
        <v>15</v>
      </c>
      <c r="M1069" s="2">
        <f t="shared" si="67"/>
        <v>42444.166666666664</v>
      </c>
      <c r="N1069" s="1">
        <f>IF(SUMPRODUCT(--ISNUMBER(SEARCH({"nasdaq.com","bloomberg.com","wsj.com","seekingalpha.com","valuewalk.com","reuters.com","forbes.com","marketwatch.com","investopedia.com","businessinsider.com","analystratings.com"},B1069)))&gt;0,1,0)</f>
        <v>0</v>
      </c>
      <c r="O1069" t="s">
        <v>1302</v>
      </c>
    </row>
    <row r="1070" spans="1:15" x14ac:dyDescent="0.35">
      <c r="A1070">
        <v>-1.76991150442478</v>
      </c>
      <c r="B1070" t="s">
        <v>12</v>
      </c>
      <c r="D1070">
        <v>20151108164500</v>
      </c>
      <c r="E1070" s="1">
        <f>IF(SUMPRODUCT(--ISNUMBER(SEARCH({"ECON_EARNINGSREPORT","ECON_STOCKMARKET"},C1070)))&gt;0,1,0)</f>
        <v>0</v>
      </c>
      <c r="F1070" s="1">
        <f>IF(SUMPRODUCT(--ISNUMBER(SEARCH({"ENV_"},C1070)))&gt;0,1,0)</f>
        <v>0</v>
      </c>
      <c r="G1070" s="1">
        <f>IF(SUMPRODUCT(--ISNUMBER(SEARCH({"DISCRIMINATION","HARASSMENT","HATE_SPEECH","GENDER_VIOLENCE"},C1070)))&gt;0,1,0)</f>
        <v>0</v>
      </c>
      <c r="H1070" s="1">
        <f>IF(SUMPRODUCT(--ISNUMBER(SEARCH({"LEGALIZE","LEGISLATION","TRIAL"},C1070)))&gt;0,1,0)</f>
        <v>0</v>
      </c>
      <c r="I1070" s="1">
        <f>IF(SUMPRODUCT(--ISNUMBER(SEARCH({"LEADER"},C1070)))&gt;0,1,0)</f>
        <v>0</v>
      </c>
      <c r="J1070" t="str">
        <f t="shared" si="64"/>
        <v>2015</v>
      </c>
      <c r="K1070" t="str">
        <f t="shared" si="65"/>
        <v>11</v>
      </c>
      <c r="L1070" t="str">
        <f t="shared" si="66"/>
        <v>08</v>
      </c>
      <c r="M1070" s="2">
        <f t="shared" si="67"/>
        <v>42316.697916666664</v>
      </c>
      <c r="N1070" s="1">
        <f>IF(SUMPRODUCT(--ISNUMBER(SEARCH({"nasdaq.com","bloomberg.com","wsj.com","seekingalpha.com","valuewalk.com","reuters.com","forbes.com","marketwatch.com","investopedia.com","businessinsider.com","analystratings.com"},B1070)))&gt;0,1,0)</f>
        <v>1</v>
      </c>
      <c r="O1070" t="s">
        <v>1302</v>
      </c>
    </row>
    <row r="1071" spans="1:15" x14ac:dyDescent="0.35">
      <c r="A1071">
        <v>1.1661807580174901</v>
      </c>
      <c r="B1071" t="s">
        <v>806</v>
      </c>
      <c r="C1071" t="s">
        <v>807</v>
      </c>
      <c r="D1071">
        <v>20151114080000</v>
      </c>
      <c r="E1071" s="1">
        <f>IF(SUMPRODUCT(--ISNUMBER(SEARCH({"ECON_EARNINGSREPORT","ECON_STOCKMARKET"},C1071)))&gt;0,1,0)</f>
        <v>0</v>
      </c>
      <c r="F1071" s="1">
        <f>IF(SUMPRODUCT(--ISNUMBER(SEARCH({"ENV_"},C1071)))&gt;0,1,0)</f>
        <v>0</v>
      </c>
      <c r="G1071" s="1">
        <f>IF(SUMPRODUCT(--ISNUMBER(SEARCH({"DISCRIMINATION","HARASSMENT","HATE_SPEECH","GENDER_VIOLENCE"},C1071)))&gt;0,1,0)</f>
        <v>0</v>
      </c>
      <c r="H1071" s="1">
        <f>IF(SUMPRODUCT(--ISNUMBER(SEARCH({"LEGALIZE","LEGISLATION","TRIAL"},C1071)))&gt;0,1,0)</f>
        <v>0</v>
      </c>
      <c r="I1071" s="1">
        <f>IF(SUMPRODUCT(--ISNUMBER(SEARCH({"LEADER"},C1071)))&gt;0,1,0)</f>
        <v>1</v>
      </c>
      <c r="J1071" t="str">
        <f t="shared" si="64"/>
        <v>2015</v>
      </c>
      <c r="K1071" t="str">
        <f t="shared" si="65"/>
        <v>11</v>
      </c>
      <c r="L1071" t="str">
        <f t="shared" si="66"/>
        <v>14</v>
      </c>
      <c r="M1071" s="2">
        <f t="shared" si="67"/>
        <v>42322.333333333336</v>
      </c>
      <c r="N1071" s="1">
        <f>IF(SUMPRODUCT(--ISNUMBER(SEARCH({"nasdaq.com","bloomberg.com","wsj.com","seekingalpha.com","valuewalk.com","reuters.com","forbes.com","marketwatch.com","investopedia.com","businessinsider.com","analystratings.com"},B1071)))&gt;0,1,0)</f>
        <v>0</v>
      </c>
      <c r="O1071" t="s">
        <v>1302</v>
      </c>
    </row>
    <row r="1072" spans="1:15" x14ac:dyDescent="0.35">
      <c r="A1072">
        <v>2.9605263157894699</v>
      </c>
      <c r="B1072" t="s">
        <v>64</v>
      </c>
      <c r="C1072" t="s">
        <v>808</v>
      </c>
      <c r="D1072">
        <v>20150910174500</v>
      </c>
      <c r="E1072" s="1">
        <f>IF(SUMPRODUCT(--ISNUMBER(SEARCH({"ECON_EARNINGSREPORT","ECON_STOCKMARKET"},C1072)))&gt;0,1,0)</f>
        <v>1</v>
      </c>
      <c r="F1072" s="1">
        <f>IF(SUMPRODUCT(--ISNUMBER(SEARCH({"ENV_"},C1072)))&gt;0,1,0)</f>
        <v>0</v>
      </c>
      <c r="G1072" s="1">
        <f>IF(SUMPRODUCT(--ISNUMBER(SEARCH({"DISCRIMINATION","HARASSMENT","HATE_SPEECH","GENDER_VIOLENCE"},C1072)))&gt;0,1,0)</f>
        <v>0</v>
      </c>
      <c r="H1072" s="1">
        <f>IF(SUMPRODUCT(--ISNUMBER(SEARCH({"LEGALIZE","LEGISLATION","TRIAL"},C1072)))&gt;0,1,0)</f>
        <v>0</v>
      </c>
      <c r="I1072" s="1">
        <f>IF(SUMPRODUCT(--ISNUMBER(SEARCH({"LEADER"},C1072)))&gt;0,1,0)</f>
        <v>1</v>
      </c>
      <c r="J1072" t="str">
        <f t="shared" si="64"/>
        <v>2015</v>
      </c>
      <c r="K1072" t="str">
        <f t="shared" si="65"/>
        <v>09</v>
      </c>
      <c r="L1072" t="str">
        <f t="shared" si="66"/>
        <v>10</v>
      </c>
      <c r="M1072" s="2">
        <f t="shared" si="67"/>
        <v>42257.739583333336</v>
      </c>
      <c r="N1072" s="1">
        <f>IF(SUMPRODUCT(--ISNUMBER(SEARCH({"nasdaq.com","bloomberg.com","wsj.com","seekingalpha.com","valuewalk.com","reuters.com","forbes.com","marketwatch.com","investopedia.com","businessinsider.com","analystratings.com"},B1072)))&gt;0,1,0)</f>
        <v>0</v>
      </c>
      <c r="O1072" t="s">
        <v>1302</v>
      </c>
    </row>
    <row r="1073" spans="1:15" x14ac:dyDescent="0.35">
      <c r="A1073">
        <v>-1.5779092702169599</v>
      </c>
      <c r="B1073" t="s">
        <v>21</v>
      </c>
      <c r="D1073">
        <v>20150415220000</v>
      </c>
      <c r="E1073" s="1">
        <f>IF(SUMPRODUCT(--ISNUMBER(SEARCH({"ECON_EARNINGSREPORT","ECON_STOCKMARKET"},C1073)))&gt;0,1,0)</f>
        <v>0</v>
      </c>
      <c r="F1073" s="1">
        <f>IF(SUMPRODUCT(--ISNUMBER(SEARCH({"ENV_"},C1073)))&gt;0,1,0)</f>
        <v>0</v>
      </c>
      <c r="G1073" s="1">
        <f>IF(SUMPRODUCT(--ISNUMBER(SEARCH({"DISCRIMINATION","HARASSMENT","HATE_SPEECH","GENDER_VIOLENCE"},C1073)))&gt;0,1,0)</f>
        <v>0</v>
      </c>
      <c r="H1073" s="1">
        <f>IF(SUMPRODUCT(--ISNUMBER(SEARCH({"LEGALIZE","LEGISLATION","TRIAL"},C1073)))&gt;0,1,0)</f>
        <v>0</v>
      </c>
      <c r="I1073" s="1">
        <f>IF(SUMPRODUCT(--ISNUMBER(SEARCH({"LEADER"},C1073)))&gt;0,1,0)</f>
        <v>0</v>
      </c>
      <c r="J1073" t="str">
        <f t="shared" si="64"/>
        <v>2015</v>
      </c>
      <c r="K1073" t="str">
        <f t="shared" si="65"/>
        <v>04</v>
      </c>
      <c r="L1073" t="str">
        <f t="shared" si="66"/>
        <v>15</v>
      </c>
      <c r="M1073" s="2">
        <f t="shared" si="67"/>
        <v>42109.916666666664</v>
      </c>
      <c r="N1073" s="1">
        <f>IF(SUMPRODUCT(--ISNUMBER(SEARCH({"nasdaq.com","bloomberg.com","wsj.com","seekingalpha.com","valuewalk.com","reuters.com","forbes.com","marketwatch.com","investopedia.com","businessinsider.com","analystratings.com"},B1073)))&gt;0,1,0)</f>
        <v>0</v>
      </c>
      <c r="O1073" t="s">
        <v>1302</v>
      </c>
    </row>
    <row r="1074" spans="1:15" x14ac:dyDescent="0.35">
      <c r="A1074">
        <v>0.90909090909090895</v>
      </c>
      <c r="B1074" t="s">
        <v>809</v>
      </c>
      <c r="C1074" t="s">
        <v>810</v>
      </c>
      <c r="D1074">
        <v>20150420183000</v>
      </c>
      <c r="E1074" s="1">
        <f>IF(SUMPRODUCT(--ISNUMBER(SEARCH({"ECON_EARNINGSREPORT","ECON_STOCKMARKET"},C1074)))&gt;0,1,0)</f>
        <v>0</v>
      </c>
      <c r="F1074" s="1">
        <f>IF(SUMPRODUCT(--ISNUMBER(SEARCH({"ENV_"},C1074)))&gt;0,1,0)</f>
        <v>0</v>
      </c>
      <c r="G1074" s="1">
        <f>IF(SUMPRODUCT(--ISNUMBER(SEARCH({"DISCRIMINATION","HARASSMENT","HATE_SPEECH","GENDER_VIOLENCE"},C1074)))&gt;0,1,0)</f>
        <v>0</v>
      </c>
      <c r="H1074" s="1">
        <f>IF(SUMPRODUCT(--ISNUMBER(SEARCH({"LEGALIZE","LEGISLATION","TRIAL"},C1074)))&gt;0,1,0)</f>
        <v>0</v>
      </c>
      <c r="I1074" s="1">
        <f>IF(SUMPRODUCT(--ISNUMBER(SEARCH({"LEADER"},C1074)))&gt;0,1,0)</f>
        <v>1</v>
      </c>
      <c r="J1074" t="str">
        <f t="shared" si="64"/>
        <v>2015</v>
      </c>
      <c r="K1074" t="str">
        <f t="shared" si="65"/>
        <v>04</v>
      </c>
      <c r="L1074" t="str">
        <f t="shared" si="66"/>
        <v>20</v>
      </c>
      <c r="M1074" s="2">
        <f t="shared" si="67"/>
        <v>42114.770833333336</v>
      </c>
      <c r="N1074" s="1">
        <f>IF(SUMPRODUCT(--ISNUMBER(SEARCH({"nasdaq.com","bloomberg.com","wsj.com","seekingalpha.com","valuewalk.com","reuters.com","forbes.com","marketwatch.com","investopedia.com","businessinsider.com","analystratings.com"},B1074)))&gt;0,1,0)</f>
        <v>0</v>
      </c>
      <c r="O1074" t="s">
        <v>1302</v>
      </c>
    </row>
    <row r="1075" spans="1:15" x14ac:dyDescent="0.35">
      <c r="A1075">
        <v>2.4734982332155502</v>
      </c>
      <c r="B1075" t="s">
        <v>716</v>
      </c>
      <c r="C1075" t="s">
        <v>811</v>
      </c>
      <c r="D1075">
        <v>20150418133000</v>
      </c>
      <c r="E1075" s="1">
        <f>IF(SUMPRODUCT(--ISNUMBER(SEARCH({"ECON_EARNINGSREPORT","ECON_STOCKMARKET"},C1075)))&gt;0,1,0)</f>
        <v>1</v>
      </c>
      <c r="F1075" s="1">
        <f>IF(SUMPRODUCT(--ISNUMBER(SEARCH({"ENV_"},C1075)))&gt;0,1,0)</f>
        <v>0</v>
      </c>
      <c r="G1075" s="1">
        <f>IF(SUMPRODUCT(--ISNUMBER(SEARCH({"DISCRIMINATION","HARASSMENT","HATE_SPEECH","GENDER_VIOLENCE"},C1075)))&gt;0,1,0)</f>
        <v>0</v>
      </c>
      <c r="H1075" s="1">
        <f>IF(SUMPRODUCT(--ISNUMBER(SEARCH({"LEGALIZE","LEGISLATION","TRIAL"},C1075)))&gt;0,1,0)</f>
        <v>0</v>
      </c>
      <c r="I1075" s="1">
        <f>IF(SUMPRODUCT(--ISNUMBER(SEARCH({"LEADER"},C1075)))&gt;0,1,0)</f>
        <v>0</v>
      </c>
      <c r="J1075" t="str">
        <f t="shared" si="64"/>
        <v>2015</v>
      </c>
      <c r="K1075" t="str">
        <f t="shared" si="65"/>
        <v>04</v>
      </c>
      <c r="L1075" t="str">
        <f t="shared" si="66"/>
        <v>18</v>
      </c>
      <c r="M1075" s="2">
        <f t="shared" si="67"/>
        <v>42112.5625</v>
      </c>
      <c r="N1075" s="1">
        <f>IF(SUMPRODUCT(--ISNUMBER(SEARCH({"nasdaq.com","bloomberg.com","wsj.com","seekingalpha.com","valuewalk.com","reuters.com","forbes.com","marketwatch.com","investopedia.com","businessinsider.com","analystratings.com"},B1075)))&gt;0,1,0)</f>
        <v>0</v>
      </c>
      <c r="O1075" t="s">
        <v>1302</v>
      </c>
    </row>
    <row r="1076" spans="1:15" x14ac:dyDescent="0.35">
      <c r="A1076">
        <v>-1.84210526315789</v>
      </c>
      <c r="B1076" t="s">
        <v>78</v>
      </c>
      <c r="C1076" t="s">
        <v>812</v>
      </c>
      <c r="D1076">
        <v>20160603200000</v>
      </c>
      <c r="E1076" s="1">
        <f>IF(SUMPRODUCT(--ISNUMBER(SEARCH({"ECON_EARNINGSREPORT","ECON_STOCKMARKET"},C1076)))&gt;0,1,0)</f>
        <v>1</v>
      </c>
      <c r="F1076" s="1">
        <f>IF(SUMPRODUCT(--ISNUMBER(SEARCH({"ENV_"},C1076)))&gt;0,1,0)</f>
        <v>0</v>
      </c>
      <c r="G1076" s="1">
        <f>IF(SUMPRODUCT(--ISNUMBER(SEARCH({"DISCRIMINATION","HARASSMENT","HATE_SPEECH","GENDER_VIOLENCE"},C1076)))&gt;0,1,0)</f>
        <v>0</v>
      </c>
      <c r="H1076" s="1">
        <f>IF(SUMPRODUCT(--ISNUMBER(SEARCH({"LEGALIZE","LEGISLATION","TRIAL"},C1076)))&gt;0,1,0)</f>
        <v>0</v>
      </c>
      <c r="I1076" s="1">
        <f>IF(SUMPRODUCT(--ISNUMBER(SEARCH({"LEADER"},C1076)))&gt;0,1,0)</f>
        <v>0</v>
      </c>
      <c r="J1076" t="str">
        <f t="shared" si="64"/>
        <v>2016</v>
      </c>
      <c r="K1076" t="str">
        <f t="shared" si="65"/>
        <v>06</v>
      </c>
      <c r="L1076" t="str">
        <f t="shared" si="66"/>
        <v>03</v>
      </c>
      <c r="M1076" s="2">
        <f t="shared" si="67"/>
        <v>42524.833333333336</v>
      </c>
      <c r="N1076" s="1">
        <f>IF(SUMPRODUCT(--ISNUMBER(SEARCH({"nasdaq.com","bloomberg.com","wsj.com","seekingalpha.com","valuewalk.com","reuters.com","forbes.com","marketwatch.com","investopedia.com","businessinsider.com","analystratings.com"},B1076)))&gt;0,1,0)</f>
        <v>1</v>
      </c>
      <c r="O1076" t="s">
        <v>1302</v>
      </c>
    </row>
    <row r="1077" spans="1:15" x14ac:dyDescent="0.35">
      <c r="A1077">
        <v>2.8125</v>
      </c>
      <c r="B1077" t="s">
        <v>51</v>
      </c>
      <c r="C1077" t="s">
        <v>813</v>
      </c>
      <c r="D1077">
        <v>20150616224500</v>
      </c>
      <c r="E1077" s="1">
        <f>IF(SUMPRODUCT(--ISNUMBER(SEARCH({"ECON_EARNINGSREPORT","ECON_STOCKMARKET"},C1077)))&gt;0,1,0)</f>
        <v>0</v>
      </c>
      <c r="F1077" s="1">
        <f>IF(SUMPRODUCT(--ISNUMBER(SEARCH({"ENV_"},C1077)))&gt;0,1,0)</f>
        <v>0</v>
      </c>
      <c r="G1077" s="1">
        <f>IF(SUMPRODUCT(--ISNUMBER(SEARCH({"DISCRIMINATION","HARASSMENT","HATE_SPEECH","GENDER_VIOLENCE"},C1077)))&gt;0,1,0)</f>
        <v>0</v>
      </c>
      <c r="H1077" s="1">
        <f>IF(SUMPRODUCT(--ISNUMBER(SEARCH({"LEGALIZE","LEGISLATION","TRIAL"},C1077)))&gt;0,1,0)</f>
        <v>0</v>
      </c>
      <c r="I1077" s="1">
        <f>IF(SUMPRODUCT(--ISNUMBER(SEARCH({"LEADER"},C1077)))&gt;0,1,0)</f>
        <v>1</v>
      </c>
      <c r="J1077" t="str">
        <f t="shared" si="64"/>
        <v>2015</v>
      </c>
      <c r="K1077" t="str">
        <f t="shared" si="65"/>
        <v>06</v>
      </c>
      <c r="L1077" t="str">
        <f t="shared" si="66"/>
        <v>16</v>
      </c>
      <c r="M1077" s="2">
        <f t="shared" si="67"/>
        <v>42171.947916666664</v>
      </c>
      <c r="N1077" s="1">
        <f>IF(SUMPRODUCT(--ISNUMBER(SEARCH({"nasdaq.com","bloomberg.com","wsj.com","seekingalpha.com","valuewalk.com","reuters.com","forbes.com","marketwatch.com","investopedia.com","businessinsider.com","analystratings.com"},B1077)))&gt;0,1,0)</f>
        <v>1</v>
      </c>
      <c r="O1077" t="s">
        <v>1302</v>
      </c>
    </row>
    <row r="1078" spans="1:15" x14ac:dyDescent="0.35">
      <c r="A1078">
        <v>2.79898218829516</v>
      </c>
      <c r="B1078" t="s">
        <v>814</v>
      </c>
      <c r="D1078">
        <v>20150717004500</v>
      </c>
      <c r="E1078" s="1">
        <f>IF(SUMPRODUCT(--ISNUMBER(SEARCH({"ECON_EARNINGSREPORT","ECON_STOCKMARKET"},C1078)))&gt;0,1,0)</f>
        <v>0</v>
      </c>
      <c r="F1078" s="1">
        <f>IF(SUMPRODUCT(--ISNUMBER(SEARCH({"ENV_"},C1078)))&gt;0,1,0)</f>
        <v>0</v>
      </c>
      <c r="G1078" s="1">
        <f>IF(SUMPRODUCT(--ISNUMBER(SEARCH({"DISCRIMINATION","HARASSMENT","HATE_SPEECH","GENDER_VIOLENCE"},C1078)))&gt;0,1,0)</f>
        <v>0</v>
      </c>
      <c r="H1078" s="1">
        <f>IF(SUMPRODUCT(--ISNUMBER(SEARCH({"LEGALIZE","LEGISLATION","TRIAL"},C1078)))&gt;0,1,0)</f>
        <v>0</v>
      </c>
      <c r="I1078" s="1">
        <f>IF(SUMPRODUCT(--ISNUMBER(SEARCH({"LEADER"},C1078)))&gt;0,1,0)</f>
        <v>0</v>
      </c>
      <c r="J1078" t="str">
        <f t="shared" si="64"/>
        <v>2015</v>
      </c>
      <c r="K1078" t="str">
        <f t="shared" si="65"/>
        <v>07</v>
      </c>
      <c r="L1078" t="str">
        <f t="shared" si="66"/>
        <v>17</v>
      </c>
      <c r="M1078" s="2">
        <f t="shared" si="67"/>
        <v>42202.03125</v>
      </c>
      <c r="N1078" s="1">
        <f>IF(SUMPRODUCT(--ISNUMBER(SEARCH({"nasdaq.com","bloomberg.com","wsj.com","seekingalpha.com","valuewalk.com","reuters.com","forbes.com","marketwatch.com","investopedia.com","businessinsider.com","analystratings.com"},B1078)))&gt;0,1,0)</f>
        <v>0</v>
      </c>
      <c r="O1078" t="s">
        <v>1302</v>
      </c>
    </row>
    <row r="1079" spans="1:15" x14ac:dyDescent="0.35">
      <c r="A1079">
        <v>2.7331189710610899</v>
      </c>
      <c r="B1079" t="s">
        <v>164</v>
      </c>
      <c r="D1079">
        <v>20151001053000</v>
      </c>
      <c r="E1079" s="1">
        <f>IF(SUMPRODUCT(--ISNUMBER(SEARCH({"ECON_EARNINGSREPORT","ECON_STOCKMARKET"},C1079)))&gt;0,1,0)</f>
        <v>0</v>
      </c>
      <c r="F1079" s="1">
        <f>IF(SUMPRODUCT(--ISNUMBER(SEARCH({"ENV_"},C1079)))&gt;0,1,0)</f>
        <v>0</v>
      </c>
      <c r="G1079" s="1">
        <f>IF(SUMPRODUCT(--ISNUMBER(SEARCH({"DISCRIMINATION","HARASSMENT","HATE_SPEECH","GENDER_VIOLENCE"},C1079)))&gt;0,1,0)</f>
        <v>0</v>
      </c>
      <c r="H1079" s="1">
        <f>IF(SUMPRODUCT(--ISNUMBER(SEARCH({"LEGALIZE","LEGISLATION","TRIAL"},C1079)))&gt;0,1,0)</f>
        <v>0</v>
      </c>
      <c r="I1079" s="1">
        <f>IF(SUMPRODUCT(--ISNUMBER(SEARCH({"LEADER"},C1079)))&gt;0,1,0)</f>
        <v>0</v>
      </c>
      <c r="J1079" t="str">
        <f t="shared" si="64"/>
        <v>2015</v>
      </c>
      <c r="K1079" t="str">
        <f t="shared" si="65"/>
        <v>10</v>
      </c>
      <c r="L1079" t="str">
        <f t="shared" si="66"/>
        <v>01</v>
      </c>
      <c r="M1079" s="2">
        <f t="shared" si="67"/>
        <v>42278.229166666664</v>
      </c>
      <c r="N1079" s="1">
        <f>IF(SUMPRODUCT(--ISNUMBER(SEARCH({"nasdaq.com","bloomberg.com","wsj.com","seekingalpha.com","valuewalk.com","reuters.com","forbes.com","marketwatch.com","investopedia.com","businessinsider.com","analystratings.com"},B1079)))&gt;0,1,0)</f>
        <v>0</v>
      </c>
      <c r="O1079" t="s">
        <v>1302</v>
      </c>
    </row>
    <row r="1080" spans="1:15" x14ac:dyDescent="0.35">
      <c r="A1080">
        <v>4.4987146529563002</v>
      </c>
      <c r="B1080" t="s">
        <v>12</v>
      </c>
      <c r="D1080">
        <v>20160504193000</v>
      </c>
      <c r="E1080" s="1">
        <f>IF(SUMPRODUCT(--ISNUMBER(SEARCH({"ECON_EARNINGSREPORT","ECON_STOCKMARKET"},C1080)))&gt;0,1,0)</f>
        <v>0</v>
      </c>
      <c r="F1080" s="1">
        <f>IF(SUMPRODUCT(--ISNUMBER(SEARCH({"ENV_"},C1080)))&gt;0,1,0)</f>
        <v>0</v>
      </c>
      <c r="G1080" s="1">
        <f>IF(SUMPRODUCT(--ISNUMBER(SEARCH({"DISCRIMINATION","HARASSMENT","HATE_SPEECH","GENDER_VIOLENCE"},C1080)))&gt;0,1,0)</f>
        <v>0</v>
      </c>
      <c r="H1080" s="1">
        <f>IF(SUMPRODUCT(--ISNUMBER(SEARCH({"LEGALIZE","LEGISLATION","TRIAL"},C1080)))&gt;0,1,0)</f>
        <v>0</v>
      </c>
      <c r="I1080" s="1">
        <f>IF(SUMPRODUCT(--ISNUMBER(SEARCH({"LEADER"},C1080)))&gt;0,1,0)</f>
        <v>0</v>
      </c>
      <c r="J1080" t="str">
        <f t="shared" si="64"/>
        <v>2016</v>
      </c>
      <c r="K1080" t="str">
        <f t="shared" si="65"/>
        <v>05</v>
      </c>
      <c r="L1080" t="str">
        <f t="shared" si="66"/>
        <v>04</v>
      </c>
      <c r="M1080" s="2">
        <f t="shared" si="67"/>
        <v>42494.8125</v>
      </c>
      <c r="N1080" s="1">
        <f>IF(SUMPRODUCT(--ISNUMBER(SEARCH({"nasdaq.com","bloomberg.com","wsj.com","seekingalpha.com","valuewalk.com","reuters.com","forbes.com","marketwatch.com","investopedia.com","businessinsider.com","analystratings.com"},B1080)))&gt;0,1,0)</f>
        <v>1</v>
      </c>
      <c r="O1080" t="s">
        <v>1302</v>
      </c>
    </row>
    <row r="1081" spans="1:15" x14ac:dyDescent="0.35">
      <c r="A1081">
        <v>1.54109589041096</v>
      </c>
      <c r="B1081" t="s">
        <v>155</v>
      </c>
      <c r="C1081" t="s">
        <v>815</v>
      </c>
      <c r="D1081">
        <v>20151230160000</v>
      </c>
      <c r="E1081" s="1">
        <f>IF(SUMPRODUCT(--ISNUMBER(SEARCH({"ECON_EARNINGSREPORT","ECON_STOCKMARKET"},C1081)))&gt;0,1,0)</f>
        <v>0</v>
      </c>
      <c r="F1081" s="1">
        <f>IF(SUMPRODUCT(--ISNUMBER(SEARCH({"ENV_"},C1081)))&gt;0,1,0)</f>
        <v>0</v>
      </c>
      <c r="G1081" s="1">
        <f>IF(SUMPRODUCT(--ISNUMBER(SEARCH({"DISCRIMINATION","HARASSMENT","HATE_SPEECH","GENDER_VIOLENCE"},C1081)))&gt;0,1,0)</f>
        <v>0</v>
      </c>
      <c r="H1081" s="1">
        <f>IF(SUMPRODUCT(--ISNUMBER(SEARCH({"LEGALIZE","LEGISLATION","TRIAL"},C1081)))&gt;0,1,0)</f>
        <v>0</v>
      </c>
      <c r="I1081" s="1">
        <f>IF(SUMPRODUCT(--ISNUMBER(SEARCH({"LEADER"},C1081)))&gt;0,1,0)</f>
        <v>0</v>
      </c>
      <c r="J1081" t="str">
        <f t="shared" si="64"/>
        <v>2015</v>
      </c>
      <c r="K1081" t="str">
        <f t="shared" si="65"/>
        <v>12</v>
      </c>
      <c r="L1081" t="str">
        <f t="shared" si="66"/>
        <v>30</v>
      </c>
      <c r="M1081" s="2">
        <f t="shared" si="67"/>
        <v>42368.666666666664</v>
      </c>
      <c r="N1081" s="1">
        <f>IF(SUMPRODUCT(--ISNUMBER(SEARCH({"nasdaq.com","bloomberg.com","wsj.com","seekingalpha.com","valuewalk.com","reuters.com","forbes.com","marketwatch.com","investopedia.com","businessinsider.com","analystratings.com"},B1081)))&gt;0,1,0)</f>
        <v>0</v>
      </c>
      <c r="O1081" t="s">
        <v>1302</v>
      </c>
    </row>
    <row r="1082" spans="1:15" x14ac:dyDescent="0.35">
      <c r="A1082">
        <v>-0.88495575221238898</v>
      </c>
      <c r="B1082" t="s">
        <v>12</v>
      </c>
      <c r="C1082" t="s">
        <v>816</v>
      </c>
      <c r="D1082">
        <v>20150503194500</v>
      </c>
      <c r="E1082" s="1">
        <f>IF(SUMPRODUCT(--ISNUMBER(SEARCH({"ECON_EARNINGSREPORT","ECON_STOCKMARKET"},C1082)))&gt;0,1,0)</f>
        <v>1</v>
      </c>
      <c r="F1082" s="1">
        <f>IF(SUMPRODUCT(--ISNUMBER(SEARCH({"ENV_"},C1082)))&gt;0,1,0)</f>
        <v>0</v>
      </c>
      <c r="G1082" s="1">
        <f>IF(SUMPRODUCT(--ISNUMBER(SEARCH({"DISCRIMINATION","HARASSMENT","HATE_SPEECH","GENDER_VIOLENCE"},C1082)))&gt;0,1,0)</f>
        <v>0</v>
      </c>
      <c r="H1082" s="1">
        <f>IF(SUMPRODUCT(--ISNUMBER(SEARCH({"LEGALIZE","LEGISLATION","TRIAL"},C1082)))&gt;0,1,0)</f>
        <v>0</v>
      </c>
      <c r="I1082" s="1">
        <f>IF(SUMPRODUCT(--ISNUMBER(SEARCH({"LEADER"},C1082)))&gt;0,1,0)</f>
        <v>0</v>
      </c>
      <c r="J1082" t="str">
        <f t="shared" si="64"/>
        <v>2015</v>
      </c>
      <c r="K1082" t="str">
        <f t="shared" si="65"/>
        <v>05</v>
      </c>
      <c r="L1082" t="str">
        <f t="shared" si="66"/>
        <v>03</v>
      </c>
      <c r="M1082" s="2">
        <f t="shared" si="67"/>
        <v>42127.822916666664</v>
      </c>
      <c r="N1082" s="1">
        <f>IF(SUMPRODUCT(--ISNUMBER(SEARCH({"nasdaq.com","bloomberg.com","wsj.com","seekingalpha.com","valuewalk.com","reuters.com","forbes.com","marketwatch.com","investopedia.com","businessinsider.com","analystratings.com"},B1082)))&gt;0,1,0)</f>
        <v>1</v>
      </c>
      <c r="O1082" t="s">
        <v>1302</v>
      </c>
    </row>
    <row r="1083" spans="1:15" x14ac:dyDescent="0.35">
      <c r="A1083">
        <v>1.8484288354898299</v>
      </c>
      <c r="B1083" t="s">
        <v>693</v>
      </c>
      <c r="D1083">
        <v>20150813030000</v>
      </c>
      <c r="E1083" s="1">
        <f>IF(SUMPRODUCT(--ISNUMBER(SEARCH({"ECON_EARNINGSREPORT","ECON_STOCKMARKET"},C1083)))&gt;0,1,0)</f>
        <v>0</v>
      </c>
      <c r="F1083" s="1">
        <f>IF(SUMPRODUCT(--ISNUMBER(SEARCH({"ENV_"},C1083)))&gt;0,1,0)</f>
        <v>0</v>
      </c>
      <c r="G1083" s="1">
        <f>IF(SUMPRODUCT(--ISNUMBER(SEARCH({"DISCRIMINATION","HARASSMENT","HATE_SPEECH","GENDER_VIOLENCE"},C1083)))&gt;0,1,0)</f>
        <v>0</v>
      </c>
      <c r="H1083" s="1">
        <f>IF(SUMPRODUCT(--ISNUMBER(SEARCH({"LEGALIZE","LEGISLATION","TRIAL"},C1083)))&gt;0,1,0)</f>
        <v>0</v>
      </c>
      <c r="I1083" s="1">
        <f>IF(SUMPRODUCT(--ISNUMBER(SEARCH({"LEADER"},C1083)))&gt;0,1,0)</f>
        <v>0</v>
      </c>
      <c r="J1083" t="str">
        <f t="shared" si="64"/>
        <v>2015</v>
      </c>
      <c r="K1083" t="str">
        <f t="shared" si="65"/>
        <v>08</v>
      </c>
      <c r="L1083" t="str">
        <f t="shared" si="66"/>
        <v>13</v>
      </c>
      <c r="M1083" s="2">
        <f t="shared" si="67"/>
        <v>42229.125</v>
      </c>
      <c r="N1083" s="1">
        <f>IF(SUMPRODUCT(--ISNUMBER(SEARCH({"nasdaq.com","bloomberg.com","wsj.com","seekingalpha.com","valuewalk.com","reuters.com","forbes.com","marketwatch.com","investopedia.com","businessinsider.com","analystratings.com"},B1083)))&gt;0,1,0)</f>
        <v>0</v>
      </c>
      <c r="O1083" t="s">
        <v>1302</v>
      </c>
    </row>
    <row r="1084" spans="1:15" x14ac:dyDescent="0.35">
      <c r="A1084">
        <v>1.86335403726708</v>
      </c>
      <c r="B1084" t="s">
        <v>817</v>
      </c>
      <c r="C1084" t="s">
        <v>818</v>
      </c>
      <c r="D1084">
        <v>20151016234500</v>
      </c>
      <c r="E1084" s="1">
        <f>IF(SUMPRODUCT(--ISNUMBER(SEARCH({"ECON_EARNINGSREPORT","ECON_STOCKMARKET"},C1084)))&gt;0,1,0)</f>
        <v>0</v>
      </c>
      <c r="F1084" s="1">
        <f>IF(SUMPRODUCT(--ISNUMBER(SEARCH({"ENV_"},C1084)))&gt;0,1,0)</f>
        <v>0</v>
      </c>
      <c r="G1084" s="1">
        <f>IF(SUMPRODUCT(--ISNUMBER(SEARCH({"DISCRIMINATION","HARASSMENT","HATE_SPEECH","GENDER_VIOLENCE"},C1084)))&gt;0,1,0)</f>
        <v>0</v>
      </c>
      <c r="H1084" s="1">
        <f>IF(SUMPRODUCT(--ISNUMBER(SEARCH({"LEGALIZE","LEGISLATION","TRIAL"},C1084)))&gt;0,1,0)</f>
        <v>0</v>
      </c>
      <c r="I1084" s="1">
        <f>IF(SUMPRODUCT(--ISNUMBER(SEARCH({"LEADER"},C1084)))&gt;0,1,0)</f>
        <v>0</v>
      </c>
      <c r="J1084" t="str">
        <f t="shared" si="64"/>
        <v>2015</v>
      </c>
      <c r="K1084" t="str">
        <f t="shared" si="65"/>
        <v>10</v>
      </c>
      <c r="L1084" t="str">
        <f t="shared" si="66"/>
        <v>16</v>
      </c>
      <c r="M1084" s="2">
        <f t="shared" si="67"/>
        <v>42293.989583333336</v>
      </c>
      <c r="N1084" s="1">
        <f>IF(SUMPRODUCT(--ISNUMBER(SEARCH({"nasdaq.com","bloomberg.com","wsj.com","seekingalpha.com","valuewalk.com","reuters.com","forbes.com","marketwatch.com","investopedia.com","businessinsider.com","analystratings.com"},B1084)))&gt;0,1,0)</f>
        <v>0</v>
      </c>
      <c r="O1084" t="s">
        <v>1302</v>
      </c>
    </row>
    <row r="1085" spans="1:15" x14ac:dyDescent="0.35">
      <c r="A1085">
        <v>4.0485829959514197</v>
      </c>
      <c r="B1085" t="s">
        <v>34</v>
      </c>
      <c r="C1085" t="s">
        <v>819</v>
      </c>
      <c r="D1085">
        <v>20160523193000</v>
      </c>
      <c r="E1085" s="1">
        <f>IF(SUMPRODUCT(--ISNUMBER(SEARCH({"ECON_EARNINGSREPORT","ECON_STOCKMARKET"},C1085)))&gt;0,1,0)</f>
        <v>1</v>
      </c>
      <c r="F1085" s="1">
        <f>IF(SUMPRODUCT(--ISNUMBER(SEARCH({"ENV_"},C1085)))&gt;0,1,0)</f>
        <v>0</v>
      </c>
      <c r="G1085" s="1">
        <f>IF(SUMPRODUCT(--ISNUMBER(SEARCH({"DISCRIMINATION","HARASSMENT","HATE_SPEECH","GENDER_VIOLENCE"},C1085)))&gt;0,1,0)</f>
        <v>0</v>
      </c>
      <c r="H1085" s="1">
        <f>IF(SUMPRODUCT(--ISNUMBER(SEARCH({"LEGALIZE","LEGISLATION","TRIAL"},C1085)))&gt;0,1,0)</f>
        <v>1</v>
      </c>
      <c r="I1085" s="1">
        <f>IF(SUMPRODUCT(--ISNUMBER(SEARCH({"LEADER"},C1085)))&gt;0,1,0)</f>
        <v>0</v>
      </c>
      <c r="J1085" t="str">
        <f t="shared" si="64"/>
        <v>2016</v>
      </c>
      <c r="K1085" t="str">
        <f t="shared" si="65"/>
        <v>05</v>
      </c>
      <c r="L1085" t="str">
        <f t="shared" si="66"/>
        <v>23</v>
      </c>
      <c r="M1085" s="2">
        <f t="shared" si="67"/>
        <v>42513.8125</v>
      </c>
      <c r="N1085" s="1">
        <f>IF(SUMPRODUCT(--ISNUMBER(SEARCH({"nasdaq.com","bloomberg.com","wsj.com","seekingalpha.com","valuewalk.com","reuters.com","forbes.com","marketwatch.com","investopedia.com","businessinsider.com","analystratings.com"},B1085)))&gt;0,1,0)</f>
        <v>0</v>
      </c>
      <c r="O1085" t="s">
        <v>1302</v>
      </c>
    </row>
    <row r="1086" spans="1:15" x14ac:dyDescent="0.35">
      <c r="A1086">
        <v>-0.90909090909090995</v>
      </c>
      <c r="B1086" t="s">
        <v>12</v>
      </c>
      <c r="D1086">
        <v>20160314233000</v>
      </c>
      <c r="E1086" s="1">
        <f>IF(SUMPRODUCT(--ISNUMBER(SEARCH({"ECON_EARNINGSREPORT","ECON_STOCKMARKET"},C1086)))&gt;0,1,0)</f>
        <v>0</v>
      </c>
      <c r="F1086" s="1">
        <f>IF(SUMPRODUCT(--ISNUMBER(SEARCH({"ENV_"},C1086)))&gt;0,1,0)</f>
        <v>0</v>
      </c>
      <c r="G1086" s="1">
        <f>IF(SUMPRODUCT(--ISNUMBER(SEARCH({"DISCRIMINATION","HARASSMENT","HATE_SPEECH","GENDER_VIOLENCE"},C1086)))&gt;0,1,0)</f>
        <v>0</v>
      </c>
      <c r="H1086" s="1">
        <f>IF(SUMPRODUCT(--ISNUMBER(SEARCH({"LEGALIZE","LEGISLATION","TRIAL"},C1086)))&gt;0,1,0)</f>
        <v>0</v>
      </c>
      <c r="I1086" s="1">
        <f>IF(SUMPRODUCT(--ISNUMBER(SEARCH({"LEADER"},C1086)))&gt;0,1,0)</f>
        <v>0</v>
      </c>
      <c r="J1086" t="str">
        <f t="shared" si="64"/>
        <v>2016</v>
      </c>
      <c r="K1086" t="str">
        <f t="shared" si="65"/>
        <v>03</v>
      </c>
      <c r="L1086" t="str">
        <f t="shared" si="66"/>
        <v>14</v>
      </c>
      <c r="M1086" s="2">
        <f t="shared" si="67"/>
        <v>42443.979166666664</v>
      </c>
      <c r="N1086" s="1">
        <f>IF(SUMPRODUCT(--ISNUMBER(SEARCH({"nasdaq.com","bloomberg.com","wsj.com","seekingalpha.com","valuewalk.com","reuters.com","forbes.com","marketwatch.com","investopedia.com","businessinsider.com","analystratings.com"},B1086)))&gt;0,1,0)</f>
        <v>1</v>
      </c>
      <c r="O1086" t="s">
        <v>1302</v>
      </c>
    </row>
    <row r="1087" spans="1:15" x14ac:dyDescent="0.35">
      <c r="A1087">
        <v>-0.75187969924812004</v>
      </c>
      <c r="B1087" t="s">
        <v>38</v>
      </c>
      <c r="C1087" t="s">
        <v>820</v>
      </c>
      <c r="D1087">
        <v>20160607154500</v>
      </c>
      <c r="E1087" s="1">
        <f>IF(SUMPRODUCT(--ISNUMBER(SEARCH({"ECON_EARNINGSREPORT","ECON_STOCKMARKET"},C1087)))&gt;0,1,0)</f>
        <v>1</v>
      </c>
      <c r="F1087" s="1">
        <f>IF(SUMPRODUCT(--ISNUMBER(SEARCH({"ENV_"},C1087)))&gt;0,1,0)</f>
        <v>0</v>
      </c>
      <c r="G1087" s="1">
        <f>IF(SUMPRODUCT(--ISNUMBER(SEARCH({"DISCRIMINATION","HARASSMENT","HATE_SPEECH","GENDER_VIOLENCE"},C1087)))&gt;0,1,0)</f>
        <v>0</v>
      </c>
      <c r="H1087" s="1">
        <f>IF(SUMPRODUCT(--ISNUMBER(SEARCH({"LEGALIZE","LEGISLATION","TRIAL"},C1087)))&gt;0,1,0)</f>
        <v>0</v>
      </c>
      <c r="I1087" s="1">
        <f>IF(SUMPRODUCT(--ISNUMBER(SEARCH({"LEADER"},C1087)))&gt;0,1,0)</f>
        <v>0</v>
      </c>
      <c r="J1087" t="str">
        <f t="shared" si="64"/>
        <v>2016</v>
      </c>
      <c r="K1087" t="str">
        <f t="shared" si="65"/>
        <v>06</v>
      </c>
      <c r="L1087" t="str">
        <f t="shared" si="66"/>
        <v>07</v>
      </c>
      <c r="M1087" s="2">
        <f t="shared" si="67"/>
        <v>42528.65625</v>
      </c>
      <c r="N1087" s="1">
        <f>IF(SUMPRODUCT(--ISNUMBER(SEARCH({"nasdaq.com","bloomberg.com","wsj.com","seekingalpha.com","valuewalk.com","reuters.com","forbes.com","marketwatch.com","investopedia.com","businessinsider.com","analystratings.com"},B1087)))&gt;0,1,0)</f>
        <v>0</v>
      </c>
      <c r="O1087" t="s">
        <v>1302</v>
      </c>
    </row>
    <row r="1088" spans="1:15" x14ac:dyDescent="0.35">
      <c r="A1088">
        <v>0.53191489361702105</v>
      </c>
      <c r="B1088" t="s">
        <v>58</v>
      </c>
      <c r="C1088" t="s">
        <v>821</v>
      </c>
      <c r="D1088">
        <v>20150918213000</v>
      </c>
      <c r="E1088" s="1">
        <f>IF(SUMPRODUCT(--ISNUMBER(SEARCH({"ECON_EARNINGSREPORT","ECON_STOCKMARKET"},C1088)))&gt;0,1,0)</f>
        <v>0</v>
      </c>
      <c r="F1088" s="1">
        <f>IF(SUMPRODUCT(--ISNUMBER(SEARCH({"ENV_"},C1088)))&gt;0,1,0)</f>
        <v>0</v>
      </c>
      <c r="G1088" s="1">
        <f>IF(SUMPRODUCT(--ISNUMBER(SEARCH({"DISCRIMINATION","HARASSMENT","HATE_SPEECH","GENDER_VIOLENCE"},C1088)))&gt;0,1,0)</f>
        <v>0</v>
      </c>
      <c r="H1088" s="1">
        <f>IF(SUMPRODUCT(--ISNUMBER(SEARCH({"LEGALIZE","LEGISLATION","TRIAL"},C1088)))&gt;0,1,0)</f>
        <v>0</v>
      </c>
      <c r="I1088" s="1">
        <f>IF(SUMPRODUCT(--ISNUMBER(SEARCH({"LEADER"},C1088)))&gt;0,1,0)</f>
        <v>1</v>
      </c>
      <c r="J1088" t="str">
        <f t="shared" si="64"/>
        <v>2015</v>
      </c>
      <c r="K1088" t="str">
        <f t="shared" si="65"/>
        <v>09</v>
      </c>
      <c r="L1088" t="str">
        <f t="shared" si="66"/>
        <v>18</v>
      </c>
      <c r="M1088" s="2">
        <f t="shared" si="67"/>
        <v>42265.895833333336</v>
      </c>
      <c r="N1088" s="1">
        <f>IF(SUMPRODUCT(--ISNUMBER(SEARCH({"nasdaq.com","bloomberg.com","wsj.com","seekingalpha.com","valuewalk.com","reuters.com","forbes.com","marketwatch.com","investopedia.com","businessinsider.com","analystratings.com"},B1088)))&gt;0,1,0)</f>
        <v>0</v>
      </c>
      <c r="O1088" t="s">
        <v>1302</v>
      </c>
    </row>
    <row r="1089" spans="1:15" x14ac:dyDescent="0.35">
      <c r="A1089">
        <v>-0.95923261390887304</v>
      </c>
      <c r="B1089" t="s">
        <v>121</v>
      </c>
      <c r="C1089" t="s">
        <v>822</v>
      </c>
      <c r="D1089">
        <v>20160119190000</v>
      </c>
      <c r="E1089" s="1">
        <f>IF(SUMPRODUCT(--ISNUMBER(SEARCH({"ECON_EARNINGSREPORT","ECON_STOCKMARKET"},C1089)))&gt;0,1,0)</f>
        <v>0</v>
      </c>
      <c r="F1089" s="1">
        <f>IF(SUMPRODUCT(--ISNUMBER(SEARCH({"ENV_"},C1089)))&gt;0,1,0)</f>
        <v>0</v>
      </c>
      <c r="G1089" s="1">
        <f>IF(SUMPRODUCT(--ISNUMBER(SEARCH({"DISCRIMINATION","HARASSMENT","HATE_SPEECH","GENDER_VIOLENCE"},C1089)))&gt;0,1,0)</f>
        <v>0</v>
      </c>
      <c r="H1089" s="1">
        <f>IF(SUMPRODUCT(--ISNUMBER(SEARCH({"LEGALIZE","LEGISLATION","TRIAL"},C1089)))&gt;0,1,0)</f>
        <v>0</v>
      </c>
      <c r="I1089" s="1">
        <f>IF(SUMPRODUCT(--ISNUMBER(SEARCH({"LEADER"},C1089)))&gt;0,1,0)</f>
        <v>0</v>
      </c>
      <c r="J1089" t="str">
        <f t="shared" si="64"/>
        <v>2016</v>
      </c>
      <c r="K1089" t="str">
        <f t="shared" si="65"/>
        <v>01</v>
      </c>
      <c r="L1089" t="str">
        <f t="shared" si="66"/>
        <v>19</v>
      </c>
      <c r="M1089" s="2">
        <f t="shared" si="67"/>
        <v>42388.791666666664</v>
      </c>
      <c r="N1089" s="1">
        <f>IF(SUMPRODUCT(--ISNUMBER(SEARCH({"nasdaq.com","bloomberg.com","wsj.com","seekingalpha.com","valuewalk.com","reuters.com","forbes.com","marketwatch.com","investopedia.com","businessinsider.com","analystratings.com"},B1089)))&gt;0,1,0)</f>
        <v>0</v>
      </c>
      <c r="O1089" t="s">
        <v>1302</v>
      </c>
    </row>
    <row r="1090" spans="1:15" x14ac:dyDescent="0.35">
      <c r="A1090">
        <v>-0.64724919093851097</v>
      </c>
      <c r="B1090" t="s">
        <v>21</v>
      </c>
      <c r="C1090" t="s">
        <v>823</v>
      </c>
      <c r="D1090">
        <v>20150626191500</v>
      </c>
      <c r="E1090" s="1">
        <f>IF(SUMPRODUCT(--ISNUMBER(SEARCH({"ECON_EARNINGSREPORT","ECON_STOCKMARKET"},C1090)))&gt;0,1,0)</f>
        <v>1</v>
      </c>
      <c r="F1090" s="1">
        <f>IF(SUMPRODUCT(--ISNUMBER(SEARCH({"ENV_"},C1090)))&gt;0,1,0)</f>
        <v>0</v>
      </c>
      <c r="G1090" s="1">
        <f>IF(SUMPRODUCT(--ISNUMBER(SEARCH({"DISCRIMINATION","HARASSMENT","HATE_SPEECH","GENDER_VIOLENCE"},C1090)))&gt;0,1,0)</f>
        <v>0</v>
      </c>
      <c r="H1090" s="1">
        <f>IF(SUMPRODUCT(--ISNUMBER(SEARCH({"LEGALIZE","LEGISLATION","TRIAL"},C1090)))&gt;0,1,0)</f>
        <v>0</v>
      </c>
      <c r="I1090" s="1">
        <f>IF(SUMPRODUCT(--ISNUMBER(SEARCH({"LEADER"},C1090)))&gt;0,1,0)</f>
        <v>0</v>
      </c>
      <c r="J1090" t="str">
        <f t="shared" si="64"/>
        <v>2015</v>
      </c>
      <c r="K1090" t="str">
        <f t="shared" si="65"/>
        <v>06</v>
      </c>
      <c r="L1090" t="str">
        <f t="shared" si="66"/>
        <v>26</v>
      </c>
      <c r="M1090" s="2">
        <f t="shared" si="67"/>
        <v>42181.802083333336</v>
      </c>
      <c r="N1090" s="1">
        <f>IF(SUMPRODUCT(--ISNUMBER(SEARCH({"nasdaq.com","bloomberg.com","wsj.com","seekingalpha.com","valuewalk.com","reuters.com","forbes.com","marketwatch.com","investopedia.com","businessinsider.com","analystratings.com"},B1090)))&gt;0,1,0)</f>
        <v>0</v>
      </c>
      <c r="O1090" t="s">
        <v>1302</v>
      </c>
    </row>
    <row r="1091" spans="1:15" x14ac:dyDescent="0.35">
      <c r="A1091">
        <v>2.5263157894736801</v>
      </c>
      <c r="B1091" t="s">
        <v>733</v>
      </c>
      <c r="C1091" t="s">
        <v>824</v>
      </c>
      <c r="D1091">
        <v>20150429010000</v>
      </c>
      <c r="E1091" s="1">
        <f>IF(SUMPRODUCT(--ISNUMBER(SEARCH({"ECON_EARNINGSREPORT","ECON_STOCKMARKET"},C1091)))&gt;0,1,0)</f>
        <v>0</v>
      </c>
      <c r="F1091" s="1">
        <f>IF(SUMPRODUCT(--ISNUMBER(SEARCH({"ENV_"},C1091)))&gt;0,1,0)</f>
        <v>1</v>
      </c>
      <c r="G1091" s="1">
        <f>IF(SUMPRODUCT(--ISNUMBER(SEARCH({"DISCRIMINATION","HARASSMENT","HATE_SPEECH","GENDER_VIOLENCE"},C1091)))&gt;0,1,0)</f>
        <v>0</v>
      </c>
      <c r="H1091" s="1">
        <f>IF(SUMPRODUCT(--ISNUMBER(SEARCH({"LEGALIZE","LEGISLATION","TRIAL"},C1091)))&gt;0,1,0)</f>
        <v>0</v>
      </c>
      <c r="I1091" s="1">
        <f>IF(SUMPRODUCT(--ISNUMBER(SEARCH({"LEADER"},C1091)))&gt;0,1,0)</f>
        <v>0</v>
      </c>
      <c r="J1091" t="str">
        <f t="shared" ref="J1091:J1154" si="68">LEFT(D1091,4)</f>
        <v>2015</v>
      </c>
      <c r="K1091" t="str">
        <f t="shared" ref="K1091:K1154" si="69">MID(D1091,5,2)</f>
        <v>04</v>
      </c>
      <c r="L1091" t="str">
        <f t="shared" ref="L1091:L1154" si="70">MID(D1091,7,2)</f>
        <v>29</v>
      </c>
      <c r="M1091" s="2">
        <f t="shared" ref="M1091:M1154" si="71">DATE(LEFT(D1091,4),MID(D1091,5,2),MID(D1091,7,2))+TIME(MID(D1091,9,2),MID(D1091,11,2),RIGHT(D1091,2))</f>
        <v>42123.041666666664</v>
      </c>
      <c r="N1091" s="1">
        <f>IF(SUMPRODUCT(--ISNUMBER(SEARCH({"nasdaq.com","bloomberg.com","wsj.com","seekingalpha.com","valuewalk.com","reuters.com","forbes.com","marketwatch.com","investopedia.com","businessinsider.com","analystratings.com"},B1091)))&gt;0,1,0)</f>
        <v>0</v>
      </c>
      <c r="O1091" t="s">
        <v>1302</v>
      </c>
    </row>
    <row r="1092" spans="1:15" x14ac:dyDescent="0.35">
      <c r="A1092">
        <v>2.3076923076923102</v>
      </c>
      <c r="B1092" t="s">
        <v>56</v>
      </c>
      <c r="C1092" t="s">
        <v>825</v>
      </c>
      <c r="D1092">
        <v>20160602224500</v>
      </c>
      <c r="E1092" s="1">
        <f>IF(SUMPRODUCT(--ISNUMBER(SEARCH({"ECON_EARNINGSREPORT","ECON_STOCKMARKET"},C1092)))&gt;0,1,0)</f>
        <v>1</v>
      </c>
      <c r="F1092" s="1">
        <f>IF(SUMPRODUCT(--ISNUMBER(SEARCH({"ENV_"},C1092)))&gt;0,1,0)</f>
        <v>0</v>
      </c>
      <c r="G1092" s="1">
        <f>IF(SUMPRODUCT(--ISNUMBER(SEARCH({"DISCRIMINATION","HARASSMENT","HATE_SPEECH","GENDER_VIOLENCE"},C1092)))&gt;0,1,0)</f>
        <v>0</v>
      </c>
      <c r="H1092" s="1">
        <f>IF(SUMPRODUCT(--ISNUMBER(SEARCH({"LEGALIZE","LEGISLATION","TRIAL"},C1092)))&gt;0,1,0)</f>
        <v>0</v>
      </c>
      <c r="I1092" s="1">
        <f>IF(SUMPRODUCT(--ISNUMBER(SEARCH({"LEADER"},C1092)))&gt;0,1,0)</f>
        <v>0</v>
      </c>
      <c r="J1092" t="str">
        <f t="shared" si="68"/>
        <v>2016</v>
      </c>
      <c r="K1092" t="str">
        <f t="shared" si="69"/>
        <v>06</v>
      </c>
      <c r="L1092" t="str">
        <f t="shared" si="70"/>
        <v>02</v>
      </c>
      <c r="M1092" s="2">
        <f t="shared" si="71"/>
        <v>42523.947916666664</v>
      </c>
      <c r="N1092" s="1">
        <f>IF(SUMPRODUCT(--ISNUMBER(SEARCH({"nasdaq.com","bloomberg.com","wsj.com","seekingalpha.com","valuewalk.com","reuters.com","forbes.com","marketwatch.com","investopedia.com","businessinsider.com","analystratings.com"},B1092)))&gt;0,1,0)</f>
        <v>0</v>
      </c>
      <c r="O1092" t="s">
        <v>1302</v>
      </c>
    </row>
    <row r="1093" spans="1:15" x14ac:dyDescent="0.35">
      <c r="A1093">
        <v>3.1322505800463998</v>
      </c>
      <c r="B1093" t="s">
        <v>114</v>
      </c>
      <c r="C1093" t="s">
        <v>826</v>
      </c>
      <c r="D1093">
        <v>20160131033000</v>
      </c>
      <c r="E1093" s="1">
        <f>IF(SUMPRODUCT(--ISNUMBER(SEARCH({"ECON_EARNINGSREPORT","ECON_STOCKMARKET"},C1093)))&gt;0,1,0)</f>
        <v>1</v>
      </c>
      <c r="F1093" s="1">
        <f>IF(SUMPRODUCT(--ISNUMBER(SEARCH({"ENV_"},C1093)))&gt;0,1,0)</f>
        <v>0</v>
      </c>
      <c r="G1093" s="1">
        <f>IF(SUMPRODUCT(--ISNUMBER(SEARCH({"DISCRIMINATION","HARASSMENT","HATE_SPEECH","GENDER_VIOLENCE"},C1093)))&gt;0,1,0)</f>
        <v>0</v>
      </c>
      <c r="H1093" s="1">
        <f>IF(SUMPRODUCT(--ISNUMBER(SEARCH({"LEGALIZE","LEGISLATION","TRIAL"},C1093)))&gt;0,1,0)</f>
        <v>0</v>
      </c>
      <c r="I1093" s="1">
        <f>IF(SUMPRODUCT(--ISNUMBER(SEARCH({"LEADER"},C1093)))&gt;0,1,0)</f>
        <v>0</v>
      </c>
      <c r="J1093" t="str">
        <f t="shared" si="68"/>
        <v>2016</v>
      </c>
      <c r="K1093" t="str">
        <f t="shared" si="69"/>
        <v>01</v>
      </c>
      <c r="L1093" t="str">
        <f t="shared" si="70"/>
        <v>31</v>
      </c>
      <c r="M1093" s="2">
        <f t="shared" si="71"/>
        <v>42400.145833333336</v>
      </c>
      <c r="N1093" s="1">
        <f>IF(SUMPRODUCT(--ISNUMBER(SEARCH({"nasdaq.com","bloomberg.com","wsj.com","seekingalpha.com","valuewalk.com","reuters.com","forbes.com","marketwatch.com","investopedia.com","businessinsider.com","analystratings.com"},B1093)))&gt;0,1,0)</f>
        <v>0</v>
      </c>
      <c r="O1093" t="s">
        <v>1302</v>
      </c>
    </row>
    <row r="1094" spans="1:15" x14ac:dyDescent="0.35">
      <c r="A1094">
        <v>3.2</v>
      </c>
      <c r="B1094" t="s">
        <v>155</v>
      </c>
      <c r="C1094" t="s">
        <v>827</v>
      </c>
      <c r="D1094">
        <v>20151002163000</v>
      </c>
      <c r="E1094" s="1">
        <f>IF(SUMPRODUCT(--ISNUMBER(SEARCH({"ECON_EARNINGSREPORT","ECON_STOCKMARKET"},C1094)))&gt;0,1,0)</f>
        <v>1</v>
      </c>
      <c r="F1094" s="1">
        <f>IF(SUMPRODUCT(--ISNUMBER(SEARCH({"ENV_"},C1094)))&gt;0,1,0)</f>
        <v>0</v>
      </c>
      <c r="G1094" s="1">
        <f>IF(SUMPRODUCT(--ISNUMBER(SEARCH({"DISCRIMINATION","HARASSMENT","HATE_SPEECH","GENDER_VIOLENCE"},C1094)))&gt;0,1,0)</f>
        <v>0</v>
      </c>
      <c r="H1094" s="1">
        <f>IF(SUMPRODUCT(--ISNUMBER(SEARCH({"LEGALIZE","LEGISLATION","TRIAL"},C1094)))&gt;0,1,0)</f>
        <v>0</v>
      </c>
      <c r="I1094" s="1">
        <f>IF(SUMPRODUCT(--ISNUMBER(SEARCH({"LEADER"},C1094)))&gt;0,1,0)</f>
        <v>1</v>
      </c>
      <c r="J1094" t="str">
        <f t="shared" si="68"/>
        <v>2015</v>
      </c>
      <c r="K1094" t="str">
        <f t="shared" si="69"/>
        <v>10</v>
      </c>
      <c r="L1094" t="str">
        <f t="shared" si="70"/>
        <v>02</v>
      </c>
      <c r="M1094" s="2">
        <f t="shared" si="71"/>
        <v>42279.6875</v>
      </c>
      <c r="N1094" s="1">
        <f>IF(SUMPRODUCT(--ISNUMBER(SEARCH({"nasdaq.com","bloomberg.com","wsj.com","seekingalpha.com","valuewalk.com","reuters.com","forbes.com","marketwatch.com","investopedia.com","businessinsider.com","analystratings.com"},B1094)))&gt;0,1,0)</f>
        <v>0</v>
      </c>
      <c r="O1094" t="s">
        <v>1302</v>
      </c>
    </row>
    <row r="1095" spans="1:15" x14ac:dyDescent="0.35">
      <c r="A1095">
        <v>-0.16366612111293</v>
      </c>
      <c r="B1095" t="s">
        <v>828</v>
      </c>
      <c r="C1095" t="s">
        <v>829</v>
      </c>
      <c r="D1095">
        <v>20150707194500</v>
      </c>
      <c r="E1095" s="1">
        <f>IF(SUMPRODUCT(--ISNUMBER(SEARCH({"ECON_EARNINGSREPORT","ECON_STOCKMARKET"},C1095)))&gt;0,1,0)</f>
        <v>1</v>
      </c>
      <c r="F1095" s="1">
        <f>IF(SUMPRODUCT(--ISNUMBER(SEARCH({"ENV_"},C1095)))&gt;0,1,0)</f>
        <v>0</v>
      </c>
      <c r="G1095" s="1">
        <f>IF(SUMPRODUCT(--ISNUMBER(SEARCH({"DISCRIMINATION","HARASSMENT","HATE_SPEECH","GENDER_VIOLENCE"},C1095)))&gt;0,1,0)</f>
        <v>0</v>
      </c>
      <c r="H1095" s="1">
        <f>IF(SUMPRODUCT(--ISNUMBER(SEARCH({"LEGALIZE","LEGISLATION","TRIAL"},C1095)))&gt;0,1,0)</f>
        <v>0</v>
      </c>
      <c r="I1095" s="1">
        <f>IF(SUMPRODUCT(--ISNUMBER(SEARCH({"LEADER"},C1095)))&gt;0,1,0)</f>
        <v>0</v>
      </c>
      <c r="J1095" t="str">
        <f t="shared" si="68"/>
        <v>2015</v>
      </c>
      <c r="K1095" t="str">
        <f t="shared" si="69"/>
        <v>07</v>
      </c>
      <c r="L1095" t="str">
        <f t="shared" si="70"/>
        <v>07</v>
      </c>
      <c r="M1095" s="2">
        <f t="shared" si="71"/>
        <v>42192.822916666664</v>
      </c>
      <c r="N1095" s="1">
        <f>IF(SUMPRODUCT(--ISNUMBER(SEARCH({"nasdaq.com","bloomberg.com","wsj.com","seekingalpha.com","valuewalk.com","reuters.com","forbes.com","marketwatch.com","investopedia.com","businessinsider.com","analystratings.com"},B1095)))&gt;0,1,0)</f>
        <v>0</v>
      </c>
      <c r="O1095" t="s">
        <v>1302</v>
      </c>
    </row>
    <row r="1096" spans="1:15" x14ac:dyDescent="0.35">
      <c r="A1096">
        <v>1.86246418338109</v>
      </c>
      <c r="B1096" t="s">
        <v>296</v>
      </c>
      <c r="C1096" t="s">
        <v>830</v>
      </c>
      <c r="D1096">
        <v>20150708131500</v>
      </c>
      <c r="E1096" s="1">
        <f>IF(SUMPRODUCT(--ISNUMBER(SEARCH({"ECON_EARNINGSREPORT","ECON_STOCKMARKET"},C1096)))&gt;0,1,0)</f>
        <v>1</v>
      </c>
      <c r="F1096" s="1">
        <f>IF(SUMPRODUCT(--ISNUMBER(SEARCH({"ENV_"},C1096)))&gt;0,1,0)</f>
        <v>0</v>
      </c>
      <c r="G1096" s="1">
        <f>IF(SUMPRODUCT(--ISNUMBER(SEARCH({"DISCRIMINATION","HARASSMENT","HATE_SPEECH","GENDER_VIOLENCE"},C1096)))&gt;0,1,0)</f>
        <v>0</v>
      </c>
      <c r="H1096" s="1">
        <f>IF(SUMPRODUCT(--ISNUMBER(SEARCH({"LEGALIZE","LEGISLATION","TRIAL"},C1096)))&gt;0,1,0)</f>
        <v>0</v>
      </c>
      <c r="I1096" s="1">
        <f>IF(SUMPRODUCT(--ISNUMBER(SEARCH({"LEADER"},C1096)))&gt;0,1,0)</f>
        <v>0</v>
      </c>
      <c r="J1096" t="str">
        <f t="shared" si="68"/>
        <v>2015</v>
      </c>
      <c r="K1096" t="str">
        <f t="shared" si="69"/>
        <v>07</v>
      </c>
      <c r="L1096" t="str">
        <f t="shared" si="70"/>
        <v>08</v>
      </c>
      <c r="M1096" s="2">
        <f t="shared" si="71"/>
        <v>42193.552083333336</v>
      </c>
      <c r="N1096" s="1">
        <f>IF(SUMPRODUCT(--ISNUMBER(SEARCH({"nasdaq.com","bloomberg.com","wsj.com","seekingalpha.com","valuewalk.com","reuters.com","forbes.com","marketwatch.com","investopedia.com","businessinsider.com","analystratings.com"},B1096)))&gt;0,1,0)</f>
        <v>0</v>
      </c>
      <c r="O1096" t="s">
        <v>1302</v>
      </c>
    </row>
    <row r="1097" spans="1:15" x14ac:dyDescent="0.35">
      <c r="A1097">
        <v>1.35983263598326</v>
      </c>
      <c r="B1097" t="s">
        <v>44</v>
      </c>
      <c r="C1097" t="s">
        <v>831</v>
      </c>
      <c r="D1097">
        <v>20160616183000</v>
      </c>
      <c r="E1097" s="1">
        <f>IF(SUMPRODUCT(--ISNUMBER(SEARCH({"ECON_EARNINGSREPORT","ECON_STOCKMARKET"},C1097)))&gt;0,1,0)</f>
        <v>1</v>
      </c>
      <c r="F1097" s="1">
        <f>IF(SUMPRODUCT(--ISNUMBER(SEARCH({"ENV_"},C1097)))&gt;0,1,0)</f>
        <v>0</v>
      </c>
      <c r="G1097" s="1">
        <f>IF(SUMPRODUCT(--ISNUMBER(SEARCH({"DISCRIMINATION","HARASSMENT","HATE_SPEECH","GENDER_VIOLENCE"},C1097)))&gt;0,1,0)</f>
        <v>0</v>
      </c>
      <c r="H1097" s="1">
        <f>IF(SUMPRODUCT(--ISNUMBER(SEARCH({"LEGALIZE","LEGISLATION","TRIAL"},C1097)))&gt;0,1,0)</f>
        <v>0</v>
      </c>
      <c r="I1097" s="1">
        <f>IF(SUMPRODUCT(--ISNUMBER(SEARCH({"LEADER"},C1097)))&gt;0,1,0)</f>
        <v>0</v>
      </c>
      <c r="J1097" t="str">
        <f t="shared" si="68"/>
        <v>2016</v>
      </c>
      <c r="K1097" t="str">
        <f t="shared" si="69"/>
        <v>06</v>
      </c>
      <c r="L1097" t="str">
        <f t="shared" si="70"/>
        <v>16</v>
      </c>
      <c r="M1097" s="2">
        <f t="shared" si="71"/>
        <v>42537.770833333336</v>
      </c>
      <c r="N1097" s="1">
        <f>IF(SUMPRODUCT(--ISNUMBER(SEARCH({"nasdaq.com","bloomberg.com","wsj.com","seekingalpha.com","valuewalk.com","reuters.com","forbes.com","marketwatch.com","investopedia.com","businessinsider.com","analystratings.com"},B1097)))&gt;0,1,0)</f>
        <v>0</v>
      </c>
      <c r="O1097" t="s">
        <v>1302</v>
      </c>
    </row>
    <row r="1098" spans="1:15" x14ac:dyDescent="0.35">
      <c r="A1098">
        <v>0.94786729857819896</v>
      </c>
      <c r="B1098" t="s">
        <v>693</v>
      </c>
      <c r="D1098">
        <v>20150805043000</v>
      </c>
      <c r="E1098" s="1">
        <f>IF(SUMPRODUCT(--ISNUMBER(SEARCH({"ECON_EARNINGSREPORT","ECON_STOCKMARKET"},C1098)))&gt;0,1,0)</f>
        <v>0</v>
      </c>
      <c r="F1098" s="1">
        <f>IF(SUMPRODUCT(--ISNUMBER(SEARCH({"ENV_"},C1098)))&gt;0,1,0)</f>
        <v>0</v>
      </c>
      <c r="G1098" s="1">
        <f>IF(SUMPRODUCT(--ISNUMBER(SEARCH({"DISCRIMINATION","HARASSMENT","HATE_SPEECH","GENDER_VIOLENCE"},C1098)))&gt;0,1,0)</f>
        <v>0</v>
      </c>
      <c r="H1098" s="1">
        <f>IF(SUMPRODUCT(--ISNUMBER(SEARCH({"LEGALIZE","LEGISLATION","TRIAL"},C1098)))&gt;0,1,0)</f>
        <v>0</v>
      </c>
      <c r="I1098" s="1">
        <f>IF(SUMPRODUCT(--ISNUMBER(SEARCH({"LEADER"},C1098)))&gt;0,1,0)</f>
        <v>0</v>
      </c>
      <c r="J1098" t="str">
        <f t="shared" si="68"/>
        <v>2015</v>
      </c>
      <c r="K1098" t="str">
        <f t="shared" si="69"/>
        <v>08</v>
      </c>
      <c r="L1098" t="str">
        <f t="shared" si="70"/>
        <v>05</v>
      </c>
      <c r="M1098" s="2">
        <f t="shared" si="71"/>
        <v>42221.1875</v>
      </c>
      <c r="N1098" s="1">
        <f>IF(SUMPRODUCT(--ISNUMBER(SEARCH({"nasdaq.com","bloomberg.com","wsj.com","seekingalpha.com","valuewalk.com","reuters.com","forbes.com","marketwatch.com","investopedia.com","businessinsider.com","analystratings.com"},B1098)))&gt;0,1,0)</f>
        <v>0</v>
      </c>
      <c r="O1098" t="s">
        <v>1302</v>
      </c>
    </row>
    <row r="1099" spans="1:15" x14ac:dyDescent="0.35">
      <c r="A1099">
        <v>2.12765957446809</v>
      </c>
      <c r="B1099" t="s">
        <v>75</v>
      </c>
      <c r="C1099" t="s">
        <v>832</v>
      </c>
      <c r="D1099">
        <v>20151016171500</v>
      </c>
      <c r="E1099" s="1">
        <f>IF(SUMPRODUCT(--ISNUMBER(SEARCH({"ECON_EARNINGSREPORT","ECON_STOCKMARKET"},C1099)))&gt;0,1,0)</f>
        <v>1</v>
      </c>
      <c r="F1099" s="1">
        <f>IF(SUMPRODUCT(--ISNUMBER(SEARCH({"ENV_"},C1099)))&gt;0,1,0)</f>
        <v>0</v>
      </c>
      <c r="G1099" s="1">
        <f>IF(SUMPRODUCT(--ISNUMBER(SEARCH({"DISCRIMINATION","HARASSMENT","HATE_SPEECH","GENDER_VIOLENCE"},C1099)))&gt;0,1,0)</f>
        <v>0</v>
      </c>
      <c r="H1099" s="1">
        <f>IF(SUMPRODUCT(--ISNUMBER(SEARCH({"LEGALIZE","LEGISLATION","TRIAL"},C1099)))&gt;0,1,0)</f>
        <v>0</v>
      </c>
      <c r="I1099" s="1">
        <f>IF(SUMPRODUCT(--ISNUMBER(SEARCH({"LEADER"},C1099)))&gt;0,1,0)</f>
        <v>0</v>
      </c>
      <c r="J1099" t="str">
        <f t="shared" si="68"/>
        <v>2015</v>
      </c>
      <c r="K1099" t="str">
        <f t="shared" si="69"/>
        <v>10</v>
      </c>
      <c r="L1099" t="str">
        <f t="shared" si="70"/>
        <v>16</v>
      </c>
      <c r="M1099" s="2">
        <f t="shared" si="71"/>
        <v>42293.71875</v>
      </c>
      <c r="N1099" s="1">
        <f>IF(SUMPRODUCT(--ISNUMBER(SEARCH({"nasdaq.com","bloomberg.com","wsj.com","seekingalpha.com","valuewalk.com","reuters.com","forbes.com","marketwatch.com","investopedia.com","businessinsider.com","analystratings.com"},B1099)))&gt;0,1,0)</f>
        <v>0</v>
      </c>
      <c r="O1099" t="s">
        <v>1302</v>
      </c>
    </row>
    <row r="1100" spans="1:15" x14ac:dyDescent="0.35">
      <c r="A1100">
        <v>0.90702947845805004</v>
      </c>
      <c r="B1100" t="s">
        <v>155</v>
      </c>
      <c r="C1100" t="s">
        <v>833</v>
      </c>
      <c r="D1100">
        <v>20160109081500</v>
      </c>
      <c r="E1100" s="1">
        <f>IF(SUMPRODUCT(--ISNUMBER(SEARCH({"ECON_EARNINGSREPORT","ECON_STOCKMARKET"},C1100)))&gt;0,1,0)</f>
        <v>1</v>
      </c>
      <c r="F1100" s="1">
        <f>IF(SUMPRODUCT(--ISNUMBER(SEARCH({"ENV_"},C1100)))&gt;0,1,0)</f>
        <v>1</v>
      </c>
      <c r="G1100" s="1">
        <f>IF(SUMPRODUCT(--ISNUMBER(SEARCH({"DISCRIMINATION","HARASSMENT","HATE_SPEECH","GENDER_VIOLENCE"},C1100)))&gt;0,1,0)</f>
        <v>0</v>
      </c>
      <c r="H1100" s="1">
        <f>IF(SUMPRODUCT(--ISNUMBER(SEARCH({"LEGALIZE","LEGISLATION","TRIAL"},C1100)))&gt;0,1,0)</f>
        <v>1</v>
      </c>
      <c r="I1100" s="1">
        <f>IF(SUMPRODUCT(--ISNUMBER(SEARCH({"LEADER"},C1100)))&gt;0,1,0)</f>
        <v>0</v>
      </c>
      <c r="J1100" t="str">
        <f t="shared" si="68"/>
        <v>2016</v>
      </c>
      <c r="K1100" t="str">
        <f t="shared" si="69"/>
        <v>01</v>
      </c>
      <c r="L1100" t="str">
        <f t="shared" si="70"/>
        <v>09</v>
      </c>
      <c r="M1100" s="2">
        <f t="shared" si="71"/>
        <v>42378.34375</v>
      </c>
      <c r="N1100" s="1">
        <f>IF(SUMPRODUCT(--ISNUMBER(SEARCH({"nasdaq.com","bloomberg.com","wsj.com","seekingalpha.com","valuewalk.com","reuters.com","forbes.com","marketwatch.com","investopedia.com","businessinsider.com","analystratings.com"},B1100)))&gt;0,1,0)</f>
        <v>0</v>
      </c>
      <c r="O1100" t="s">
        <v>1302</v>
      </c>
    </row>
    <row r="1101" spans="1:15" x14ac:dyDescent="0.35">
      <c r="A1101">
        <v>1.22448979591837</v>
      </c>
      <c r="B1101" t="s">
        <v>58</v>
      </c>
      <c r="C1101" t="s">
        <v>834</v>
      </c>
      <c r="D1101">
        <v>20160603204500</v>
      </c>
      <c r="E1101" s="1">
        <f>IF(SUMPRODUCT(--ISNUMBER(SEARCH({"ECON_EARNINGSREPORT","ECON_STOCKMARKET"},C1101)))&gt;0,1,0)</f>
        <v>0</v>
      </c>
      <c r="F1101" s="1">
        <f>IF(SUMPRODUCT(--ISNUMBER(SEARCH({"ENV_"},C1101)))&gt;0,1,0)</f>
        <v>0</v>
      </c>
      <c r="G1101" s="1">
        <f>IF(SUMPRODUCT(--ISNUMBER(SEARCH({"DISCRIMINATION","HARASSMENT","HATE_SPEECH","GENDER_VIOLENCE"},C1101)))&gt;0,1,0)</f>
        <v>0</v>
      </c>
      <c r="H1101" s="1">
        <f>IF(SUMPRODUCT(--ISNUMBER(SEARCH({"LEGALIZE","LEGISLATION","TRIAL"},C1101)))&gt;0,1,0)</f>
        <v>0</v>
      </c>
      <c r="I1101" s="1">
        <f>IF(SUMPRODUCT(--ISNUMBER(SEARCH({"LEADER"},C1101)))&gt;0,1,0)</f>
        <v>1</v>
      </c>
      <c r="J1101" t="str">
        <f t="shared" si="68"/>
        <v>2016</v>
      </c>
      <c r="K1101" t="str">
        <f t="shared" si="69"/>
        <v>06</v>
      </c>
      <c r="L1101" t="str">
        <f t="shared" si="70"/>
        <v>03</v>
      </c>
      <c r="M1101" s="2">
        <f t="shared" si="71"/>
        <v>42524.864583333336</v>
      </c>
      <c r="N1101" s="1">
        <f>IF(SUMPRODUCT(--ISNUMBER(SEARCH({"nasdaq.com","bloomberg.com","wsj.com","seekingalpha.com","valuewalk.com","reuters.com","forbes.com","marketwatch.com","investopedia.com","businessinsider.com","analystratings.com"},B1101)))&gt;0,1,0)</f>
        <v>0</v>
      </c>
      <c r="O1101" t="s">
        <v>1302</v>
      </c>
    </row>
    <row r="1102" spans="1:15" x14ac:dyDescent="0.35">
      <c r="A1102">
        <v>1.953125</v>
      </c>
      <c r="B1102" t="s">
        <v>725</v>
      </c>
      <c r="D1102">
        <v>20150719051500</v>
      </c>
      <c r="E1102" s="1">
        <f>IF(SUMPRODUCT(--ISNUMBER(SEARCH({"ECON_EARNINGSREPORT","ECON_STOCKMARKET"},C1102)))&gt;0,1,0)</f>
        <v>0</v>
      </c>
      <c r="F1102" s="1">
        <f>IF(SUMPRODUCT(--ISNUMBER(SEARCH({"ENV_"},C1102)))&gt;0,1,0)</f>
        <v>0</v>
      </c>
      <c r="G1102" s="1">
        <f>IF(SUMPRODUCT(--ISNUMBER(SEARCH({"DISCRIMINATION","HARASSMENT","HATE_SPEECH","GENDER_VIOLENCE"},C1102)))&gt;0,1,0)</f>
        <v>0</v>
      </c>
      <c r="H1102" s="1">
        <f>IF(SUMPRODUCT(--ISNUMBER(SEARCH({"LEGALIZE","LEGISLATION","TRIAL"},C1102)))&gt;0,1,0)</f>
        <v>0</v>
      </c>
      <c r="I1102" s="1">
        <f>IF(SUMPRODUCT(--ISNUMBER(SEARCH({"LEADER"},C1102)))&gt;0,1,0)</f>
        <v>0</v>
      </c>
      <c r="J1102" t="str">
        <f t="shared" si="68"/>
        <v>2015</v>
      </c>
      <c r="K1102" t="str">
        <f t="shared" si="69"/>
        <v>07</v>
      </c>
      <c r="L1102" t="str">
        <f t="shared" si="70"/>
        <v>19</v>
      </c>
      <c r="M1102" s="2">
        <f t="shared" si="71"/>
        <v>42204.21875</v>
      </c>
      <c r="N1102" s="1">
        <f>IF(SUMPRODUCT(--ISNUMBER(SEARCH({"nasdaq.com","bloomberg.com","wsj.com","seekingalpha.com","valuewalk.com","reuters.com","forbes.com","marketwatch.com","investopedia.com","businessinsider.com","analystratings.com"},B1102)))&gt;0,1,0)</f>
        <v>0</v>
      </c>
      <c r="O1102" t="s">
        <v>1302</v>
      </c>
    </row>
    <row r="1103" spans="1:15" x14ac:dyDescent="0.35">
      <c r="A1103">
        <v>3.3264033264033301</v>
      </c>
      <c r="B1103" t="s">
        <v>155</v>
      </c>
      <c r="C1103" t="s">
        <v>835</v>
      </c>
      <c r="D1103">
        <v>20151117161500</v>
      </c>
      <c r="E1103" s="1">
        <f>IF(SUMPRODUCT(--ISNUMBER(SEARCH({"ECON_EARNINGSREPORT","ECON_STOCKMARKET"},C1103)))&gt;0,1,0)</f>
        <v>1</v>
      </c>
      <c r="F1103" s="1">
        <f>IF(SUMPRODUCT(--ISNUMBER(SEARCH({"ENV_"},C1103)))&gt;0,1,0)</f>
        <v>0</v>
      </c>
      <c r="G1103" s="1">
        <f>IF(SUMPRODUCT(--ISNUMBER(SEARCH({"DISCRIMINATION","HARASSMENT","HATE_SPEECH","GENDER_VIOLENCE"},C1103)))&gt;0,1,0)</f>
        <v>0</v>
      </c>
      <c r="H1103" s="1">
        <f>IF(SUMPRODUCT(--ISNUMBER(SEARCH({"LEGALIZE","LEGISLATION","TRIAL"},C1103)))&gt;0,1,0)</f>
        <v>0</v>
      </c>
      <c r="I1103" s="1">
        <f>IF(SUMPRODUCT(--ISNUMBER(SEARCH({"LEADER"},C1103)))&gt;0,1,0)</f>
        <v>0</v>
      </c>
      <c r="J1103" t="str">
        <f t="shared" si="68"/>
        <v>2015</v>
      </c>
      <c r="K1103" t="str">
        <f t="shared" si="69"/>
        <v>11</v>
      </c>
      <c r="L1103" t="str">
        <f t="shared" si="70"/>
        <v>17</v>
      </c>
      <c r="M1103" s="2">
        <f t="shared" si="71"/>
        <v>42325.677083333336</v>
      </c>
      <c r="N1103" s="1">
        <f>IF(SUMPRODUCT(--ISNUMBER(SEARCH({"nasdaq.com","bloomberg.com","wsj.com","seekingalpha.com","valuewalk.com","reuters.com","forbes.com","marketwatch.com","investopedia.com","businessinsider.com","analystratings.com"},B1103)))&gt;0,1,0)</f>
        <v>0</v>
      </c>
      <c r="O1103" t="s">
        <v>1302</v>
      </c>
    </row>
    <row r="1104" spans="1:15" x14ac:dyDescent="0.35">
      <c r="A1104">
        <v>3.4129692832764502</v>
      </c>
      <c r="B1104" t="s">
        <v>717</v>
      </c>
      <c r="C1104" t="s">
        <v>188</v>
      </c>
      <c r="D1104">
        <v>20150714060000</v>
      </c>
      <c r="E1104" s="1">
        <f>IF(SUMPRODUCT(--ISNUMBER(SEARCH({"ECON_EARNINGSREPORT","ECON_STOCKMARKET"},C1104)))&gt;0,1,0)</f>
        <v>0</v>
      </c>
      <c r="F1104" s="1">
        <f>IF(SUMPRODUCT(--ISNUMBER(SEARCH({"ENV_"},C1104)))&gt;0,1,0)</f>
        <v>0</v>
      </c>
      <c r="G1104" s="1">
        <f>IF(SUMPRODUCT(--ISNUMBER(SEARCH({"DISCRIMINATION","HARASSMENT","HATE_SPEECH","GENDER_VIOLENCE"},C1104)))&gt;0,1,0)</f>
        <v>0</v>
      </c>
      <c r="H1104" s="1">
        <f>IF(SUMPRODUCT(--ISNUMBER(SEARCH({"LEGALIZE","LEGISLATION","TRIAL"},C1104)))&gt;0,1,0)</f>
        <v>0</v>
      </c>
      <c r="I1104" s="1">
        <f>IF(SUMPRODUCT(--ISNUMBER(SEARCH({"LEADER"},C1104)))&gt;0,1,0)</f>
        <v>0</v>
      </c>
      <c r="J1104" t="str">
        <f t="shared" si="68"/>
        <v>2015</v>
      </c>
      <c r="K1104" t="str">
        <f t="shared" si="69"/>
        <v>07</v>
      </c>
      <c r="L1104" t="str">
        <f t="shared" si="70"/>
        <v>14</v>
      </c>
      <c r="M1104" s="2">
        <f t="shared" si="71"/>
        <v>42199.25</v>
      </c>
      <c r="N1104" s="1">
        <f>IF(SUMPRODUCT(--ISNUMBER(SEARCH({"nasdaq.com","bloomberg.com","wsj.com","seekingalpha.com","valuewalk.com","reuters.com","forbes.com","marketwatch.com","investopedia.com","businessinsider.com","analystratings.com"},B1104)))&gt;0,1,0)</f>
        <v>0</v>
      </c>
      <c r="O1104" t="s">
        <v>1302</v>
      </c>
    </row>
    <row r="1105" spans="1:15" x14ac:dyDescent="0.35">
      <c r="A1105">
        <v>3.4972677595628401</v>
      </c>
      <c r="B1105" t="s">
        <v>70</v>
      </c>
      <c r="C1105" t="s">
        <v>368</v>
      </c>
      <c r="D1105">
        <v>20160303164500</v>
      </c>
      <c r="E1105" s="1">
        <f>IF(SUMPRODUCT(--ISNUMBER(SEARCH({"ECON_EARNINGSREPORT","ECON_STOCKMARKET"},C1105)))&gt;0,1,0)</f>
        <v>0</v>
      </c>
      <c r="F1105" s="1">
        <f>IF(SUMPRODUCT(--ISNUMBER(SEARCH({"ENV_"},C1105)))&gt;0,1,0)</f>
        <v>0</v>
      </c>
      <c r="G1105" s="1">
        <f>IF(SUMPRODUCT(--ISNUMBER(SEARCH({"DISCRIMINATION","HARASSMENT","HATE_SPEECH","GENDER_VIOLENCE"},C1105)))&gt;0,1,0)</f>
        <v>0</v>
      </c>
      <c r="H1105" s="1">
        <f>IF(SUMPRODUCT(--ISNUMBER(SEARCH({"LEGALIZE","LEGISLATION","TRIAL"},C1105)))&gt;0,1,0)</f>
        <v>0</v>
      </c>
      <c r="I1105" s="1">
        <f>IF(SUMPRODUCT(--ISNUMBER(SEARCH({"LEADER"},C1105)))&gt;0,1,0)</f>
        <v>0</v>
      </c>
      <c r="J1105" t="str">
        <f t="shared" si="68"/>
        <v>2016</v>
      </c>
      <c r="K1105" t="str">
        <f t="shared" si="69"/>
        <v>03</v>
      </c>
      <c r="L1105" t="str">
        <f t="shared" si="70"/>
        <v>03</v>
      </c>
      <c r="M1105" s="2">
        <f t="shared" si="71"/>
        <v>42432.697916666664</v>
      </c>
      <c r="N1105" s="1">
        <f>IF(SUMPRODUCT(--ISNUMBER(SEARCH({"nasdaq.com","bloomberg.com","wsj.com","seekingalpha.com","valuewalk.com","reuters.com","forbes.com","marketwatch.com","investopedia.com","businessinsider.com","analystratings.com"},B1105)))&gt;0,1,0)</f>
        <v>0</v>
      </c>
      <c r="O1105" t="s">
        <v>1302</v>
      </c>
    </row>
    <row r="1106" spans="1:15" x14ac:dyDescent="0.35">
      <c r="A1106">
        <v>-2.5495750708215299</v>
      </c>
      <c r="B1106" t="s">
        <v>814</v>
      </c>
      <c r="C1106" t="s">
        <v>836</v>
      </c>
      <c r="D1106">
        <v>20151004043000</v>
      </c>
      <c r="E1106" s="1">
        <f>IF(SUMPRODUCT(--ISNUMBER(SEARCH({"ECON_EARNINGSREPORT","ECON_STOCKMARKET"},C1106)))&gt;0,1,0)</f>
        <v>1</v>
      </c>
      <c r="F1106" s="1">
        <f>IF(SUMPRODUCT(--ISNUMBER(SEARCH({"ENV_"},C1106)))&gt;0,1,0)</f>
        <v>0</v>
      </c>
      <c r="G1106" s="1">
        <f>IF(SUMPRODUCT(--ISNUMBER(SEARCH({"DISCRIMINATION","HARASSMENT","HATE_SPEECH","GENDER_VIOLENCE"},C1106)))&gt;0,1,0)</f>
        <v>0</v>
      </c>
      <c r="H1106" s="1">
        <f>IF(SUMPRODUCT(--ISNUMBER(SEARCH({"LEGALIZE","LEGISLATION","TRIAL"},C1106)))&gt;0,1,0)</f>
        <v>0</v>
      </c>
      <c r="I1106" s="1">
        <f>IF(SUMPRODUCT(--ISNUMBER(SEARCH({"LEADER"},C1106)))&gt;0,1,0)</f>
        <v>0</v>
      </c>
      <c r="J1106" t="str">
        <f t="shared" si="68"/>
        <v>2015</v>
      </c>
      <c r="K1106" t="str">
        <f t="shared" si="69"/>
        <v>10</v>
      </c>
      <c r="L1106" t="str">
        <f t="shared" si="70"/>
        <v>04</v>
      </c>
      <c r="M1106" s="2">
        <f t="shared" si="71"/>
        <v>42281.1875</v>
      </c>
      <c r="N1106" s="1">
        <f>IF(SUMPRODUCT(--ISNUMBER(SEARCH({"nasdaq.com","bloomberg.com","wsj.com","seekingalpha.com","valuewalk.com","reuters.com","forbes.com","marketwatch.com","investopedia.com","businessinsider.com","analystratings.com"},B1106)))&gt;0,1,0)</f>
        <v>0</v>
      </c>
      <c r="O1106" t="s">
        <v>1302</v>
      </c>
    </row>
    <row r="1107" spans="1:15" x14ac:dyDescent="0.35">
      <c r="A1107">
        <v>-1.31291028446389</v>
      </c>
      <c r="B1107" t="s">
        <v>73</v>
      </c>
      <c r="D1107">
        <v>20160119224500</v>
      </c>
      <c r="E1107" s="1">
        <f>IF(SUMPRODUCT(--ISNUMBER(SEARCH({"ECON_EARNINGSREPORT","ECON_STOCKMARKET"},C1107)))&gt;0,1,0)</f>
        <v>0</v>
      </c>
      <c r="F1107" s="1">
        <f>IF(SUMPRODUCT(--ISNUMBER(SEARCH({"ENV_"},C1107)))&gt;0,1,0)</f>
        <v>0</v>
      </c>
      <c r="G1107" s="1">
        <f>IF(SUMPRODUCT(--ISNUMBER(SEARCH({"DISCRIMINATION","HARASSMENT","HATE_SPEECH","GENDER_VIOLENCE"},C1107)))&gt;0,1,0)</f>
        <v>0</v>
      </c>
      <c r="H1107" s="1">
        <f>IF(SUMPRODUCT(--ISNUMBER(SEARCH({"LEGALIZE","LEGISLATION","TRIAL"},C1107)))&gt;0,1,0)</f>
        <v>0</v>
      </c>
      <c r="I1107" s="1">
        <f>IF(SUMPRODUCT(--ISNUMBER(SEARCH({"LEADER"},C1107)))&gt;0,1,0)</f>
        <v>0</v>
      </c>
      <c r="J1107" t="str">
        <f t="shared" si="68"/>
        <v>2016</v>
      </c>
      <c r="K1107" t="str">
        <f t="shared" si="69"/>
        <v>01</v>
      </c>
      <c r="L1107" t="str">
        <f t="shared" si="70"/>
        <v>19</v>
      </c>
      <c r="M1107" s="2">
        <f t="shared" si="71"/>
        <v>42388.947916666664</v>
      </c>
      <c r="N1107" s="1">
        <f>IF(SUMPRODUCT(--ISNUMBER(SEARCH({"nasdaq.com","bloomberg.com","wsj.com","seekingalpha.com","valuewalk.com","reuters.com","forbes.com","marketwatch.com","investopedia.com","businessinsider.com","analystratings.com"},B1107)))&gt;0,1,0)</f>
        <v>0</v>
      </c>
      <c r="O1107" t="s">
        <v>1302</v>
      </c>
    </row>
    <row r="1108" spans="1:15" x14ac:dyDescent="0.35">
      <c r="A1108">
        <v>1.5267175572519101</v>
      </c>
      <c r="B1108" t="s">
        <v>155</v>
      </c>
      <c r="C1108" t="s">
        <v>837</v>
      </c>
      <c r="D1108">
        <v>20150924200000</v>
      </c>
      <c r="E1108" s="1">
        <f>IF(SUMPRODUCT(--ISNUMBER(SEARCH({"ECON_EARNINGSREPORT","ECON_STOCKMARKET"},C1108)))&gt;0,1,0)</f>
        <v>1</v>
      </c>
      <c r="F1108" s="1">
        <f>IF(SUMPRODUCT(--ISNUMBER(SEARCH({"ENV_"},C1108)))&gt;0,1,0)</f>
        <v>0</v>
      </c>
      <c r="G1108" s="1">
        <f>IF(SUMPRODUCT(--ISNUMBER(SEARCH({"DISCRIMINATION","HARASSMENT","HATE_SPEECH","GENDER_VIOLENCE"},C1108)))&gt;0,1,0)</f>
        <v>0</v>
      </c>
      <c r="H1108" s="1">
        <f>IF(SUMPRODUCT(--ISNUMBER(SEARCH({"LEGALIZE","LEGISLATION","TRIAL"},C1108)))&gt;0,1,0)</f>
        <v>0</v>
      </c>
      <c r="I1108" s="1">
        <f>IF(SUMPRODUCT(--ISNUMBER(SEARCH({"LEADER"},C1108)))&gt;0,1,0)</f>
        <v>0</v>
      </c>
      <c r="J1108" t="str">
        <f t="shared" si="68"/>
        <v>2015</v>
      </c>
      <c r="K1108" t="str">
        <f t="shared" si="69"/>
        <v>09</v>
      </c>
      <c r="L1108" t="str">
        <f t="shared" si="70"/>
        <v>24</v>
      </c>
      <c r="M1108" s="2">
        <f t="shared" si="71"/>
        <v>42271.833333333336</v>
      </c>
      <c r="N1108" s="1">
        <f>IF(SUMPRODUCT(--ISNUMBER(SEARCH({"nasdaq.com","bloomberg.com","wsj.com","seekingalpha.com","valuewalk.com","reuters.com","forbes.com","marketwatch.com","investopedia.com","businessinsider.com","analystratings.com"},B1108)))&gt;0,1,0)</f>
        <v>0</v>
      </c>
      <c r="O1108" t="s">
        <v>1302</v>
      </c>
    </row>
    <row r="1109" spans="1:15" x14ac:dyDescent="0.35">
      <c r="A1109">
        <v>1.53374233128834</v>
      </c>
      <c r="B1109" t="s">
        <v>155</v>
      </c>
      <c r="C1109" t="s">
        <v>735</v>
      </c>
      <c r="D1109">
        <v>20151110133000</v>
      </c>
      <c r="E1109" s="1">
        <f>IF(SUMPRODUCT(--ISNUMBER(SEARCH({"ECON_EARNINGSREPORT","ECON_STOCKMARKET"},C1109)))&gt;0,1,0)</f>
        <v>1</v>
      </c>
      <c r="F1109" s="1">
        <f>IF(SUMPRODUCT(--ISNUMBER(SEARCH({"ENV_"},C1109)))&gt;0,1,0)</f>
        <v>1</v>
      </c>
      <c r="G1109" s="1">
        <f>IF(SUMPRODUCT(--ISNUMBER(SEARCH({"DISCRIMINATION","HARASSMENT","HATE_SPEECH","GENDER_VIOLENCE"},C1109)))&gt;0,1,0)</f>
        <v>0</v>
      </c>
      <c r="H1109" s="1">
        <f>IF(SUMPRODUCT(--ISNUMBER(SEARCH({"LEGALIZE","LEGISLATION","TRIAL"},C1109)))&gt;0,1,0)</f>
        <v>0</v>
      </c>
      <c r="I1109" s="1">
        <f>IF(SUMPRODUCT(--ISNUMBER(SEARCH({"LEADER"},C1109)))&gt;0,1,0)</f>
        <v>0</v>
      </c>
      <c r="J1109" t="str">
        <f t="shared" si="68"/>
        <v>2015</v>
      </c>
      <c r="K1109" t="str">
        <f t="shared" si="69"/>
        <v>11</v>
      </c>
      <c r="L1109" t="str">
        <f t="shared" si="70"/>
        <v>10</v>
      </c>
      <c r="M1109" s="2">
        <f t="shared" si="71"/>
        <v>42318.5625</v>
      </c>
      <c r="N1109" s="1">
        <f>IF(SUMPRODUCT(--ISNUMBER(SEARCH({"nasdaq.com","bloomberg.com","wsj.com","seekingalpha.com","valuewalk.com","reuters.com","forbes.com","marketwatch.com","investopedia.com","businessinsider.com","analystratings.com"},B1109)))&gt;0,1,0)</f>
        <v>0</v>
      </c>
      <c r="O1109" t="s">
        <v>1302</v>
      </c>
    </row>
    <row r="1110" spans="1:15" x14ac:dyDescent="0.35">
      <c r="A1110">
        <v>-0.121359223300971</v>
      </c>
      <c r="B1110" t="s">
        <v>73</v>
      </c>
      <c r="D1110">
        <v>20160120001500</v>
      </c>
      <c r="E1110" s="1">
        <f>IF(SUMPRODUCT(--ISNUMBER(SEARCH({"ECON_EARNINGSREPORT","ECON_STOCKMARKET"},C1110)))&gt;0,1,0)</f>
        <v>0</v>
      </c>
      <c r="F1110" s="1">
        <f>IF(SUMPRODUCT(--ISNUMBER(SEARCH({"ENV_"},C1110)))&gt;0,1,0)</f>
        <v>0</v>
      </c>
      <c r="G1110" s="1">
        <f>IF(SUMPRODUCT(--ISNUMBER(SEARCH({"DISCRIMINATION","HARASSMENT","HATE_SPEECH","GENDER_VIOLENCE"},C1110)))&gt;0,1,0)</f>
        <v>0</v>
      </c>
      <c r="H1110" s="1">
        <f>IF(SUMPRODUCT(--ISNUMBER(SEARCH({"LEGALIZE","LEGISLATION","TRIAL"},C1110)))&gt;0,1,0)</f>
        <v>0</v>
      </c>
      <c r="I1110" s="1">
        <f>IF(SUMPRODUCT(--ISNUMBER(SEARCH({"LEADER"},C1110)))&gt;0,1,0)</f>
        <v>0</v>
      </c>
      <c r="J1110" t="str">
        <f t="shared" si="68"/>
        <v>2016</v>
      </c>
      <c r="K1110" t="str">
        <f t="shared" si="69"/>
        <v>01</v>
      </c>
      <c r="L1110" t="str">
        <f t="shared" si="70"/>
        <v>20</v>
      </c>
      <c r="M1110" s="2">
        <f t="shared" si="71"/>
        <v>42389.010416666664</v>
      </c>
      <c r="N1110" s="1">
        <f>IF(SUMPRODUCT(--ISNUMBER(SEARCH({"nasdaq.com","bloomberg.com","wsj.com","seekingalpha.com","valuewalk.com","reuters.com","forbes.com","marketwatch.com","investopedia.com","businessinsider.com","analystratings.com"},B1110)))&gt;0,1,0)</f>
        <v>0</v>
      </c>
      <c r="O1110" t="s">
        <v>1302</v>
      </c>
    </row>
    <row r="1111" spans="1:15" x14ac:dyDescent="0.35">
      <c r="A1111">
        <v>-1.67364016736402</v>
      </c>
      <c r="B1111" t="s">
        <v>838</v>
      </c>
      <c r="C1111" t="s">
        <v>839</v>
      </c>
      <c r="D1111">
        <v>20150409050000</v>
      </c>
      <c r="E1111" s="1">
        <f>IF(SUMPRODUCT(--ISNUMBER(SEARCH({"ECON_EARNINGSREPORT","ECON_STOCKMARKET"},C1111)))&gt;0,1,0)</f>
        <v>0</v>
      </c>
      <c r="F1111" s="1">
        <f>IF(SUMPRODUCT(--ISNUMBER(SEARCH({"ENV_"},C1111)))&gt;0,1,0)</f>
        <v>0</v>
      </c>
      <c r="G1111" s="1">
        <f>IF(SUMPRODUCT(--ISNUMBER(SEARCH({"DISCRIMINATION","HARASSMENT","HATE_SPEECH","GENDER_VIOLENCE"},C1111)))&gt;0,1,0)</f>
        <v>0</v>
      </c>
      <c r="H1111" s="1">
        <f>IF(SUMPRODUCT(--ISNUMBER(SEARCH({"LEGALIZE","LEGISLATION","TRIAL"},C1111)))&gt;0,1,0)</f>
        <v>1</v>
      </c>
      <c r="I1111" s="1">
        <f>IF(SUMPRODUCT(--ISNUMBER(SEARCH({"LEADER"},C1111)))&gt;0,1,0)</f>
        <v>0</v>
      </c>
      <c r="J1111" t="str">
        <f t="shared" si="68"/>
        <v>2015</v>
      </c>
      <c r="K1111" t="str">
        <f t="shared" si="69"/>
        <v>04</v>
      </c>
      <c r="L1111" t="str">
        <f t="shared" si="70"/>
        <v>09</v>
      </c>
      <c r="M1111" s="2">
        <f t="shared" si="71"/>
        <v>42103.208333333336</v>
      </c>
      <c r="N1111" s="1">
        <f>IF(SUMPRODUCT(--ISNUMBER(SEARCH({"nasdaq.com","bloomberg.com","wsj.com","seekingalpha.com","valuewalk.com","reuters.com","forbes.com","marketwatch.com","investopedia.com","businessinsider.com","analystratings.com"},B1111)))&gt;0,1,0)</f>
        <v>0</v>
      </c>
      <c r="O1111" t="s">
        <v>1302</v>
      </c>
    </row>
    <row r="1112" spans="1:15" x14ac:dyDescent="0.35">
      <c r="A1112">
        <v>4.1551246537396098</v>
      </c>
      <c r="B1112" t="s">
        <v>717</v>
      </c>
      <c r="D1112">
        <v>20150805101500</v>
      </c>
      <c r="E1112" s="1">
        <f>IF(SUMPRODUCT(--ISNUMBER(SEARCH({"ECON_EARNINGSREPORT","ECON_STOCKMARKET"},C1112)))&gt;0,1,0)</f>
        <v>0</v>
      </c>
      <c r="F1112" s="1">
        <f>IF(SUMPRODUCT(--ISNUMBER(SEARCH({"ENV_"},C1112)))&gt;0,1,0)</f>
        <v>0</v>
      </c>
      <c r="G1112" s="1">
        <f>IF(SUMPRODUCT(--ISNUMBER(SEARCH({"DISCRIMINATION","HARASSMENT","HATE_SPEECH","GENDER_VIOLENCE"},C1112)))&gt;0,1,0)</f>
        <v>0</v>
      </c>
      <c r="H1112" s="1">
        <f>IF(SUMPRODUCT(--ISNUMBER(SEARCH({"LEGALIZE","LEGISLATION","TRIAL"},C1112)))&gt;0,1,0)</f>
        <v>0</v>
      </c>
      <c r="I1112" s="1">
        <f>IF(SUMPRODUCT(--ISNUMBER(SEARCH({"LEADER"},C1112)))&gt;0,1,0)</f>
        <v>0</v>
      </c>
      <c r="J1112" t="str">
        <f t="shared" si="68"/>
        <v>2015</v>
      </c>
      <c r="K1112" t="str">
        <f t="shared" si="69"/>
        <v>08</v>
      </c>
      <c r="L1112" t="str">
        <f t="shared" si="70"/>
        <v>05</v>
      </c>
      <c r="M1112" s="2">
        <f t="shared" si="71"/>
        <v>42221.427083333336</v>
      </c>
      <c r="N1112" s="1">
        <f>IF(SUMPRODUCT(--ISNUMBER(SEARCH({"nasdaq.com","bloomberg.com","wsj.com","seekingalpha.com","valuewalk.com","reuters.com","forbes.com","marketwatch.com","investopedia.com","businessinsider.com","analystratings.com"},B1112)))&gt;0,1,0)</f>
        <v>0</v>
      </c>
      <c r="O1112" t="s">
        <v>1302</v>
      </c>
    </row>
    <row r="1113" spans="1:15" x14ac:dyDescent="0.35">
      <c r="A1113">
        <v>2.8409090909090899</v>
      </c>
      <c r="B1113" t="s">
        <v>155</v>
      </c>
      <c r="C1113" t="s">
        <v>840</v>
      </c>
      <c r="D1113">
        <v>20151119044500</v>
      </c>
      <c r="E1113" s="1">
        <f>IF(SUMPRODUCT(--ISNUMBER(SEARCH({"ECON_EARNINGSREPORT","ECON_STOCKMARKET"},C1113)))&gt;0,1,0)</f>
        <v>1</v>
      </c>
      <c r="F1113" s="1">
        <f>IF(SUMPRODUCT(--ISNUMBER(SEARCH({"ENV_"},C1113)))&gt;0,1,0)</f>
        <v>1</v>
      </c>
      <c r="G1113" s="1">
        <f>IF(SUMPRODUCT(--ISNUMBER(SEARCH({"DISCRIMINATION","HARASSMENT","HATE_SPEECH","GENDER_VIOLENCE"},C1113)))&gt;0,1,0)</f>
        <v>0</v>
      </c>
      <c r="H1113" s="1">
        <f>IF(SUMPRODUCT(--ISNUMBER(SEARCH({"LEGALIZE","LEGISLATION","TRIAL"},C1113)))&gt;0,1,0)</f>
        <v>0</v>
      </c>
      <c r="I1113" s="1">
        <f>IF(SUMPRODUCT(--ISNUMBER(SEARCH({"LEADER"},C1113)))&gt;0,1,0)</f>
        <v>0</v>
      </c>
      <c r="J1113" t="str">
        <f t="shared" si="68"/>
        <v>2015</v>
      </c>
      <c r="K1113" t="str">
        <f t="shared" si="69"/>
        <v>11</v>
      </c>
      <c r="L1113" t="str">
        <f t="shared" si="70"/>
        <v>19</v>
      </c>
      <c r="M1113" s="2">
        <f t="shared" si="71"/>
        <v>42327.197916666664</v>
      </c>
      <c r="N1113" s="1">
        <f>IF(SUMPRODUCT(--ISNUMBER(SEARCH({"nasdaq.com","bloomberg.com","wsj.com","seekingalpha.com","valuewalk.com","reuters.com","forbes.com","marketwatch.com","investopedia.com","businessinsider.com","analystratings.com"},B1113)))&gt;0,1,0)</f>
        <v>0</v>
      </c>
      <c r="O1113" t="s">
        <v>1302</v>
      </c>
    </row>
    <row r="1114" spans="1:15" x14ac:dyDescent="0.35">
      <c r="A1114">
        <v>3.125</v>
      </c>
      <c r="B1114" t="s">
        <v>710</v>
      </c>
      <c r="D1114">
        <v>20150827130000</v>
      </c>
      <c r="E1114" s="1">
        <f>IF(SUMPRODUCT(--ISNUMBER(SEARCH({"ECON_EARNINGSREPORT","ECON_STOCKMARKET"},C1114)))&gt;0,1,0)</f>
        <v>0</v>
      </c>
      <c r="F1114" s="1">
        <f>IF(SUMPRODUCT(--ISNUMBER(SEARCH({"ENV_"},C1114)))&gt;0,1,0)</f>
        <v>0</v>
      </c>
      <c r="G1114" s="1">
        <f>IF(SUMPRODUCT(--ISNUMBER(SEARCH({"DISCRIMINATION","HARASSMENT","HATE_SPEECH","GENDER_VIOLENCE"},C1114)))&gt;0,1,0)</f>
        <v>0</v>
      </c>
      <c r="H1114" s="1">
        <f>IF(SUMPRODUCT(--ISNUMBER(SEARCH({"LEGALIZE","LEGISLATION","TRIAL"},C1114)))&gt;0,1,0)</f>
        <v>0</v>
      </c>
      <c r="I1114" s="1">
        <f>IF(SUMPRODUCT(--ISNUMBER(SEARCH({"LEADER"},C1114)))&gt;0,1,0)</f>
        <v>0</v>
      </c>
      <c r="J1114" t="str">
        <f t="shared" si="68"/>
        <v>2015</v>
      </c>
      <c r="K1114" t="str">
        <f t="shared" si="69"/>
        <v>08</v>
      </c>
      <c r="L1114" t="str">
        <f t="shared" si="70"/>
        <v>27</v>
      </c>
      <c r="M1114" s="2">
        <f t="shared" si="71"/>
        <v>42243.541666666664</v>
      </c>
      <c r="N1114" s="1">
        <f>IF(SUMPRODUCT(--ISNUMBER(SEARCH({"nasdaq.com","bloomberg.com","wsj.com","seekingalpha.com","valuewalk.com","reuters.com","forbes.com","marketwatch.com","investopedia.com","businessinsider.com","analystratings.com"},B1114)))&gt;0,1,0)</f>
        <v>0</v>
      </c>
      <c r="O1114" t="s">
        <v>1302</v>
      </c>
    </row>
    <row r="1115" spans="1:15" x14ac:dyDescent="0.35">
      <c r="A1115">
        <v>4.0284360189573496</v>
      </c>
      <c r="B1115" t="s">
        <v>105</v>
      </c>
      <c r="C1115" t="s">
        <v>841</v>
      </c>
      <c r="D1115">
        <v>20160530054500</v>
      </c>
      <c r="E1115" s="1">
        <f>IF(SUMPRODUCT(--ISNUMBER(SEARCH({"ECON_EARNINGSREPORT","ECON_STOCKMARKET"},C1115)))&gt;0,1,0)</f>
        <v>0</v>
      </c>
      <c r="F1115" s="1">
        <f>IF(SUMPRODUCT(--ISNUMBER(SEARCH({"ENV_"},C1115)))&gt;0,1,0)</f>
        <v>0</v>
      </c>
      <c r="G1115" s="1">
        <f>IF(SUMPRODUCT(--ISNUMBER(SEARCH({"DISCRIMINATION","HARASSMENT","HATE_SPEECH","GENDER_VIOLENCE"},C1115)))&gt;0,1,0)</f>
        <v>0</v>
      </c>
      <c r="H1115" s="1">
        <f>IF(SUMPRODUCT(--ISNUMBER(SEARCH({"LEGALIZE","LEGISLATION","TRIAL"},C1115)))&gt;0,1,0)</f>
        <v>0</v>
      </c>
      <c r="I1115" s="1">
        <f>IF(SUMPRODUCT(--ISNUMBER(SEARCH({"LEADER"},C1115)))&gt;0,1,0)</f>
        <v>0</v>
      </c>
      <c r="J1115" t="str">
        <f t="shared" si="68"/>
        <v>2016</v>
      </c>
      <c r="K1115" t="str">
        <f t="shared" si="69"/>
        <v>05</v>
      </c>
      <c r="L1115" t="str">
        <f t="shared" si="70"/>
        <v>30</v>
      </c>
      <c r="M1115" s="2">
        <f t="shared" si="71"/>
        <v>42520.239583333336</v>
      </c>
      <c r="N1115" s="1">
        <f>IF(SUMPRODUCT(--ISNUMBER(SEARCH({"nasdaq.com","bloomberg.com","wsj.com","seekingalpha.com","valuewalk.com","reuters.com","forbes.com","marketwatch.com","investopedia.com","businessinsider.com","analystratings.com"},B1115)))&gt;0,1,0)</f>
        <v>0</v>
      </c>
      <c r="O1115" t="s">
        <v>1302</v>
      </c>
    </row>
    <row r="1116" spans="1:15" x14ac:dyDescent="0.35">
      <c r="A1116">
        <v>0</v>
      </c>
      <c r="B1116" t="s">
        <v>693</v>
      </c>
      <c r="C1116" t="s">
        <v>842</v>
      </c>
      <c r="D1116">
        <v>20150911014500</v>
      </c>
      <c r="E1116" s="1">
        <f>IF(SUMPRODUCT(--ISNUMBER(SEARCH({"ECON_EARNINGSREPORT","ECON_STOCKMARKET"},C1116)))&gt;0,1,0)</f>
        <v>1</v>
      </c>
      <c r="F1116" s="1">
        <f>IF(SUMPRODUCT(--ISNUMBER(SEARCH({"ENV_"},C1116)))&gt;0,1,0)</f>
        <v>0</v>
      </c>
      <c r="G1116" s="1">
        <f>IF(SUMPRODUCT(--ISNUMBER(SEARCH({"DISCRIMINATION","HARASSMENT","HATE_SPEECH","GENDER_VIOLENCE"},C1116)))&gt;0,1,0)</f>
        <v>0</v>
      </c>
      <c r="H1116" s="1">
        <f>IF(SUMPRODUCT(--ISNUMBER(SEARCH({"LEGALIZE","LEGISLATION","TRIAL"},C1116)))&gt;0,1,0)</f>
        <v>0</v>
      </c>
      <c r="I1116" s="1">
        <f>IF(SUMPRODUCT(--ISNUMBER(SEARCH({"LEADER"},C1116)))&gt;0,1,0)</f>
        <v>0</v>
      </c>
      <c r="J1116" t="str">
        <f t="shared" si="68"/>
        <v>2015</v>
      </c>
      <c r="K1116" t="str">
        <f t="shared" si="69"/>
        <v>09</v>
      </c>
      <c r="L1116" t="str">
        <f t="shared" si="70"/>
        <v>11</v>
      </c>
      <c r="M1116" s="2">
        <f t="shared" si="71"/>
        <v>42258.072916666664</v>
      </c>
      <c r="N1116" s="1">
        <f>IF(SUMPRODUCT(--ISNUMBER(SEARCH({"nasdaq.com","bloomberg.com","wsj.com","seekingalpha.com","valuewalk.com","reuters.com","forbes.com","marketwatch.com","investopedia.com","businessinsider.com","analystratings.com"},B1116)))&gt;0,1,0)</f>
        <v>0</v>
      </c>
      <c r="O1116" t="s">
        <v>1302</v>
      </c>
    </row>
    <row r="1117" spans="1:15" x14ac:dyDescent="0.35">
      <c r="A1117">
        <v>4.03587443946188</v>
      </c>
      <c r="B1117" t="s">
        <v>164</v>
      </c>
      <c r="C1117" t="s">
        <v>77</v>
      </c>
      <c r="D1117">
        <v>20160212231500</v>
      </c>
      <c r="E1117" s="1">
        <f>IF(SUMPRODUCT(--ISNUMBER(SEARCH({"ECON_EARNINGSREPORT","ECON_STOCKMARKET"},C1117)))&gt;0,1,0)</f>
        <v>0</v>
      </c>
      <c r="F1117" s="1">
        <f>IF(SUMPRODUCT(--ISNUMBER(SEARCH({"ENV_"},C1117)))&gt;0,1,0)</f>
        <v>0</v>
      </c>
      <c r="G1117" s="1">
        <f>IF(SUMPRODUCT(--ISNUMBER(SEARCH({"DISCRIMINATION","HARASSMENT","HATE_SPEECH","GENDER_VIOLENCE"},C1117)))&gt;0,1,0)</f>
        <v>0</v>
      </c>
      <c r="H1117" s="1">
        <f>IF(SUMPRODUCT(--ISNUMBER(SEARCH({"LEGALIZE","LEGISLATION","TRIAL"},C1117)))&gt;0,1,0)</f>
        <v>0</v>
      </c>
      <c r="I1117" s="1">
        <f>IF(SUMPRODUCT(--ISNUMBER(SEARCH({"LEADER"},C1117)))&gt;0,1,0)</f>
        <v>0</v>
      </c>
      <c r="J1117" t="str">
        <f t="shared" si="68"/>
        <v>2016</v>
      </c>
      <c r="K1117" t="str">
        <f t="shared" si="69"/>
        <v>02</v>
      </c>
      <c r="L1117" t="str">
        <f t="shared" si="70"/>
        <v>12</v>
      </c>
      <c r="M1117" s="2">
        <f t="shared" si="71"/>
        <v>42412.96875</v>
      </c>
      <c r="N1117" s="1">
        <f>IF(SUMPRODUCT(--ISNUMBER(SEARCH({"nasdaq.com","bloomberg.com","wsj.com","seekingalpha.com","valuewalk.com","reuters.com","forbes.com","marketwatch.com","investopedia.com","businessinsider.com","analystratings.com"},B1117)))&gt;0,1,0)</f>
        <v>0</v>
      </c>
      <c r="O1117" t="s">
        <v>1302</v>
      </c>
    </row>
    <row r="1118" spans="1:15" x14ac:dyDescent="0.35">
      <c r="A1118">
        <v>1.5710382513661201</v>
      </c>
      <c r="B1118" t="s">
        <v>843</v>
      </c>
      <c r="C1118" t="s">
        <v>844</v>
      </c>
      <c r="D1118">
        <v>20151118183000</v>
      </c>
      <c r="E1118" s="1">
        <f>IF(SUMPRODUCT(--ISNUMBER(SEARCH({"ECON_EARNINGSREPORT","ECON_STOCKMARKET"},C1118)))&gt;0,1,0)</f>
        <v>1</v>
      </c>
      <c r="F1118" s="1">
        <f>IF(SUMPRODUCT(--ISNUMBER(SEARCH({"ENV_"},C1118)))&gt;0,1,0)</f>
        <v>0</v>
      </c>
      <c r="G1118" s="1">
        <f>IF(SUMPRODUCT(--ISNUMBER(SEARCH({"DISCRIMINATION","HARASSMENT","HATE_SPEECH","GENDER_VIOLENCE"},C1118)))&gt;0,1,0)</f>
        <v>0</v>
      </c>
      <c r="H1118" s="1">
        <f>IF(SUMPRODUCT(--ISNUMBER(SEARCH({"LEGALIZE","LEGISLATION","TRIAL"},C1118)))&gt;0,1,0)</f>
        <v>1</v>
      </c>
      <c r="I1118" s="1">
        <f>IF(SUMPRODUCT(--ISNUMBER(SEARCH({"LEADER"},C1118)))&gt;0,1,0)</f>
        <v>1</v>
      </c>
      <c r="J1118" t="str">
        <f t="shared" si="68"/>
        <v>2015</v>
      </c>
      <c r="K1118" t="str">
        <f t="shared" si="69"/>
        <v>11</v>
      </c>
      <c r="L1118" t="str">
        <f t="shared" si="70"/>
        <v>18</v>
      </c>
      <c r="M1118" s="2">
        <f t="shared" si="71"/>
        <v>42326.770833333336</v>
      </c>
      <c r="N1118" s="1">
        <f>IF(SUMPRODUCT(--ISNUMBER(SEARCH({"nasdaq.com","bloomberg.com","wsj.com","seekingalpha.com","valuewalk.com","reuters.com","forbes.com","marketwatch.com","investopedia.com","businessinsider.com","analystratings.com"},B1118)))&gt;0,1,0)</f>
        <v>0</v>
      </c>
      <c r="O1118" t="s">
        <v>1302</v>
      </c>
    </row>
    <row r="1119" spans="1:15" x14ac:dyDescent="0.35">
      <c r="A1119">
        <v>1.5384615384615401</v>
      </c>
      <c r="B1119" t="s">
        <v>845</v>
      </c>
      <c r="C1119" t="s">
        <v>846</v>
      </c>
      <c r="D1119">
        <v>20150327144500</v>
      </c>
      <c r="E1119" s="1">
        <f>IF(SUMPRODUCT(--ISNUMBER(SEARCH({"ECON_EARNINGSREPORT","ECON_STOCKMARKET"},C1119)))&gt;0,1,0)</f>
        <v>0</v>
      </c>
      <c r="F1119" s="1">
        <f>IF(SUMPRODUCT(--ISNUMBER(SEARCH({"ENV_"},C1119)))&gt;0,1,0)</f>
        <v>0</v>
      </c>
      <c r="G1119" s="1">
        <f>IF(SUMPRODUCT(--ISNUMBER(SEARCH({"DISCRIMINATION","HARASSMENT","HATE_SPEECH","GENDER_VIOLENCE"},C1119)))&gt;0,1,0)</f>
        <v>0</v>
      </c>
      <c r="H1119" s="1">
        <f>IF(SUMPRODUCT(--ISNUMBER(SEARCH({"LEGALIZE","LEGISLATION","TRIAL"},C1119)))&gt;0,1,0)</f>
        <v>0</v>
      </c>
      <c r="I1119" s="1">
        <f>IF(SUMPRODUCT(--ISNUMBER(SEARCH({"LEADER"},C1119)))&gt;0,1,0)</f>
        <v>0</v>
      </c>
      <c r="J1119" t="str">
        <f t="shared" si="68"/>
        <v>2015</v>
      </c>
      <c r="K1119" t="str">
        <f t="shared" si="69"/>
        <v>03</v>
      </c>
      <c r="L1119" t="str">
        <f t="shared" si="70"/>
        <v>27</v>
      </c>
      <c r="M1119" s="2">
        <f t="shared" si="71"/>
        <v>42090.614583333336</v>
      </c>
      <c r="N1119" s="1">
        <f>IF(SUMPRODUCT(--ISNUMBER(SEARCH({"nasdaq.com","bloomberg.com","wsj.com","seekingalpha.com","valuewalk.com","reuters.com","forbes.com","marketwatch.com","investopedia.com","businessinsider.com","analystratings.com"},B1119)))&gt;0,1,0)</f>
        <v>0</v>
      </c>
      <c r="O1119" t="s">
        <v>1302</v>
      </c>
    </row>
    <row r="1120" spans="1:15" x14ac:dyDescent="0.35">
      <c r="A1120">
        <v>0.74211502782931404</v>
      </c>
      <c r="B1120" t="s">
        <v>34</v>
      </c>
      <c r="C1120" t="s">
        <v>847</v>
      </c>
      <c r="D1120">
        <v>20160325173000</v>
      </c>
      <c r="E1120" s="1">
        <f>IF(SUMPRODUCT(--ISNUMBER(SEARCH({"ECON_EARNINGSREPORT","ECON_STOCKMARKET"},C1120)))&gt;0,1,0)</f>
        <v>1</v>
      </c>
      <c r="F1120" s="1">
        <f>IF(SUMPRODUCT(--ISNUMBER(SEARCH({"ENV_"},C1120)))&gt;0,1,0)</f>
        <v>0</v>
      </c>
      <c r="G1120" s="1">
        <f>IF(SUMPRODUCT(--ISNUMBER(SEARCH({"DISCRIMINATION","HARASSMENT","HATE_SPEECH","GENDER_VIOLENCE"},C1120)))&gt;0,1,0)</f>
        <v>0</v>
      </c>
      <c r="H1120" s="1">
        <f>IF(SUMPRODUCT(--ISNUMBER(SEARCH({"LEGALIZE","LEGISLATION","TRIAL"},C1120)))&gt;0,1,0)</f>
        <v>0</v>
      </c>
      <c r="I1120" s="1">
        <f>IF(SUMPRODUCT(--ISNUMBER(SEARCH({"LEADER"},C1120)))&gt;0,1,0)</f>
        <v>0</v>
      </c>
      <c r="J1120" t="str">
        <f t="shared" si="68"/>
        <v>2016</v>
      </c>
      <c r="K1120" t="str">
        <f t="shared" si="69"/>
        <v>03</v>
      </c>
      <c r="L1120" t="str">
        <f t="shared" si="70"/>
        <v>25</v>
      </c>
      <c r="M1120" s="2">
        <f t="shared" si="71"/>
        <v>42454.729166666664</v>
      </c>
      <c r="N1120" s="1">
        <f>IF(SUMPRODUCT(--ISNUMBER(SEARCH({"nasdaq.com","bloomberg.com","wsj.com","seekingalpha.com","valuewalk.com","reuters.com","forbes.com","marketwatch.com","investopedia.com","businessinsider.com","analystratings.com"},B1120)))&gt;0,1,0)</f>
        <v>0</v>
      </c>
      <c r="O1120" t="s">
        <v>1302</v>
      </c>
    </row>
    <row r="1121" spans="1:15" x14ac:dyDescent="0.35">
      <c r="A1121">
        <v>0.90497737556561098</v>
      </c>
      <c r="B1121" t="s">
        <v>21</v>
      </c>
      <c r="D1121">
        <v>20160426194500</v>
      </c>
      <c r="E1121" s="1">
        <f>IF(SUMPRODUCT(--ISNUMBER(SEARCH({"ECON_EARNINGSREPORT","ECON_STOCKMARKET"},C1121)))&gt;0,1,0)</f>
        <v>0</v>
      </c>
      <c r="F1121" s="1">
        <f>IF(SUMPRODUCT(--ISNUMBER(SEARCH({"ENV_"},C1121)))&gt;0,1,0)</f>
        <v>0</v>
      </c>
      <c r="G1121" s="1">
        <f>IF(SUMPRODUCT(--ISNUMBER(SEARCH({"DISCRIMINATION","HARASSMENT","HATE_SPEECH","GENDER_VIOLENCE"},C1121)))&gt;0,1,0)</f>
        <v>0</v>
      </c>
      <c r="H1121" s="1">
        <f>IF(SUMPRODUCT(--ISNUMBER(SEARCH({"LEGALIZE","LEGISLATION","TRIAL"},C1121)))&gt;0,1,0)</f>
        <v>0</v>
      </c>
      <c r="I1121" s="1">
        <f>IF(SUMPRODUCT(--ISNUMBER(SEARCH({"LEADER"},C1121)))&gt;0,1,0)</f>
        <v>0</v>
      </c>
      <c r="J1121" t="str">
        <f t="shared" si="68"/>
        <v>2016</v>
      </c>
      <c r="K1121" t="str">
        <f t="shared" si="69"/>
        <v>04</v>
      </c>
      <c r="L1121" t="str">
        <f t="shared" si="70"/>
        <v>26</v>
      </c>
      <c r="M1121" s="2">
        <f t="shared" si="71"/>
        <v>42486.822916666664</v>
      </c>
      <c r="N1121" s="1">
        <f>IF(SUMPRODUCT(--ISNUMBER(SEARCH({"nasdaq.com","bloomberg.com","wsj.com","seekingalpha.com","valuewalk.com","reuters.com","forbes.com","marketwatch.com","investopedia.com","businessinsider.com","analystratings.com"},B1121)))&gt;0,1,0)</f>
        <v>0</v>
      </c>
      <c r="O1121" t="s">
        <v>1302</v>
      </c>
    </row>
    <row r="1122" spans="1:15" x14ac:dyDescent="0.35">
      <c r="A1122">
        <v>0.36363636363636398</v>
      </c>
      <c r="B1122" t="s">
        <v>58</v>
      </c>
      <c r="C1122" t="s">
        <v>848</v>
      </c>
      <c r="D1122">
        <v>20160213001500</v>
      </c>
      <c r="E1122" s="1">
        <f>IF(SUMPRODUCT(--ISNUMBER(SEARCH({"ECON_EARNINGSREPORT","ECON_STOCKMARKET"},C1122)))&gt;0,1,0)</f>
        <v>0</v>
      </c>
      <c r="F1122" s="1">
        <f>IF(SUMPRODUCT(--ISNUMBER(SEARCH({"ENV_"},C1122)))&gt;0,1,0)</f>
        <v>0</v>
      </c>
      <c r="G1122" s="1">
        <f>IF(SUMPRODUCT(--ISNUMBER(SEARCH({"DISCRIMINATION","HARASSMENT","HATE_SPEECH","GENDER_VIOLENCE"},C1122)))&gt;0,1,0)</f>
        <v>0</v>
      </c>
      <c r="H1122" s="1">
        <f>IF(SUMPRODUCT(--ISNUMBER(SEARCH({"LEGALIZE","LEGISLATION","TRIAL"},C1122)))&gt;0,1,0)</f>
        <v>0</v>
      </c>
      <c r="I1122" s="1">
        <f>IF(SUMPRODUCT(--ISNUMBER(SEARCH({"LEADER"},C1122)))&gt;0,1,0)</f>
        <v>0</v>
      </c>
      <c r="J1122" t="str">
        <f t="shared" si="68"/>
        <v>2016</v>
      </c>
      <c r="K1122" t="str">
        <f t="shared" si="69"/>
        <v>02</v>
      </c>
      <c r="L1122" t="str">
        <f t="shared" si="70"/>
        <v>13</v>
      </c>
      <c r="M1122" s="2">
        <f t="shared" si="71"/>
        <v>42413.010416666664</v>
      </c>
      <c r="N1122" s="1">
        <f>IF(SUMPRODUCT(--ISNUMBER(SEARCH({"nasdaq.com","bloomberg.com","wsj.com","seekingalpha.com","valuewalk.com","reuters.com","forbes.com","marketwatch.com","investopedia.com","businessinsider.com","analystratings.com"},B1122)))&gt;0,1,0)</f>
        <v>0</v>
      </c>
      <c r="O1122" t="s">
        <v>1302</v>
      </c>
    </row>
    <row r="1123" spans="1:15" x14ac:dyDescent="0.35">
      <c r="A1123">
        <v>1.88679245283019</v>
      </c>
      <c r="B1123" t="s">
        <v>752</v>
      </c>
      <c r="C1123" t="s">
        <v>849</v>
      </c>
      <c r="D1123">
        <v>20150417010000</v>
      </c>
      <c r="E1123" s="1">
        <f>IF(SUMPRODUCT(--ISNUMBER(SEARCH({"ECON_EARNINGSREPORT","ECON_STOCKMARKET"},C1123)))&gt;0,1,0)</f>
        <v>0</v>
      </c>
      <c r="F1123" s="1">
        <f>IF(SUMPRODUCT(--ISNUMBER(SEARCH({"ENV_"},C1123)))&gt;0,1,0)</f>
        <v>0</v>
      </c>
      <c r="G1123" s="1">
        <f>IF(SUMPRODUCT(--ISNUMBER(SEARCH({"DISCRIMINATION","HARASSMENT","HATE_SPEECH","GENDER_VIOLENCE"},C1123)))&gt;0,1,0)</f>
        <v>0</v>
      </c>
      <c r="H1123" s="1">
        <f>IF(SUMPRODUCT(--ISNUMBER(SEARCH({"LEGALIZE","LEGISLATION","TRIAL"},C1123)))&gt;0,1,0)</f>
        <v>0</v>
      </c>
      <c r="I1123" s="1">
        <f>IF(SUMPRODUCT(--ISNUMBER(SEARCH({"LEADER"},C1123)))&gt;0,1,0)</f>
        <v>0</v>
      </c>
      <c r="J1123" t="str">
        <f t="shared" si="68"/>
        <v>2015</v>
      </c>
      <c r="K1123" t="str">
        <f t="shared" si="69"/>
        <v>04</v>
      </c>
      <c r="L1123" t="str">
        <f t="shared" si="70"/>
        <v>17</v>
      </c>
      <c r="M1123" s="2">
        <f t="shared" si="71"/>
        <v>42111.041666666664</v>
      </c>
      <c r="N1123" s="1">
        <f>IF(SUMPRODUCT(--ISNUMBER(SEARCH({"nasdaq.com","bloomberg.com","wsj.com","seekingalpha.com","valuewalk.com","reuters.com","forbes.com","marketwatch.com","investopedia.com","businessinsider.com","analystratings.com"},B1123)))&gt;0,1,0)</f>
        <v>0</v>
      </c>
      <c r="O1123" t="s">
        <v>1302</v>
      </c>
    </row>
    <row r="1124" spans="1:15" x14ac:dyDescent="0.35">
      <c r="A1124">
        <v>-1.5463917525773201</v>
      </c>
      <c r="B1124" t="s">
        <v>691</v>
      </c>
      <c r="C1124" t="s">
        <v>850</v>
      </c>
      <c r="D1124">
        <v>20151020181500</v>
      </c>
      <c r="E1124" s="1">
        <f>IF(SUMPRODUCT(--ISNUMBER(SEARCH({"ECON_EARNINGSREPORT","ECON_STOCKMARKET"},C1124)))&gt;0,1,0)</f>
        <v>1</v>
      </c>
      <c r="F1124" s="1">
        <f>IF(SUMPRODUCT(--ISNUMBER(SEARCH({"ENV_"},C1124)))&gt;0,1,0)</f>
        <v>0</v>
      </c>
      <c r="G1124" s="1">
        <f>IF(SUMPRODUCT(--ISNUMBER(SEARCH({"DISCRIMINATION","HARASSMENT","HATE_SPEECH","GENDER_VIOLENCE"},C1124)))&gt;0,1,0)</f>
        <v>0</v>
      </c>
      <c r="H1124" s="1">
        <f>IF(SUMPRODUCT(--ISNUMBER(SEARCH({"LEGALIZE","LEGISLATION","TRIAL"},C1124)))&gt;0,1,0)</f>
        <v>1</v>
      </c>
      <c r="I1124" s="1">
        <f>IF(SUMPRODUCT(--ISNUMBER(SEARCH({"LEADER"},C1124)))&gt;0,1,0)</f>
        <v>0</v>
      </c>
      <c r="J1124" t="str">
        <f t="shared" si="68"/>
        <v>2015</v>
      </c>
      <c r="K1124" t="str">
        <f t="shared" si="69"/>
        <v>10</v>
      </c>
      <c r="L1124" t="str">
        <f t="shared" si="70"/>
        <v>20</v>
      </c>
      <c r="M1124" s="2">
        <f t="shared" si="71"/>
        <v>42297.760416666664</v>
      </c>
      <c r="N1124" s="1">
        <f>IF(SUMPRODUCT(--ISNUMBER(SEARCH({"nasdaq.com","bloomberg.com","wsj.com","seekingalpha.com","valuewalk.com","reuters.com","forbes.com","marketwatch.com","investopedia.com","businessinsider.com","analystratings.com"},B1124)))&gt;0,1,0)</f>
        <v>0</v>
      </c>
      <c r="O1124" t="s">
        <v>1302</v>
      </c>
    </row>
    <row r="1125" spans="1:15" x14ac:dyDescent="0.35">
      <c r="A1125">
        <v>-1.4285714285714299</v>
      </c>
      <c r="B1125" t="s">
        <v>21</v>
      </c>
      <c r="C1125" t="s">
        <v>851</v>
      </c>
      <c r="D1125">
        <v>20150630213000</v>
      </c>
      <c r="E1125" s="1">
        <f>IF(SUMPRODUCT(--ISNUMBER(SEARCH({"ECON_EARNINGSREPORT","ECON_STOCKMARKET"},C1125)))&gt;0,1,0)</f>
        <v>1</v>
      </c>
      <c r="F1125" s="1">
        <f>IF(SUMPRODUCT(--ISNUMBER(SEARCH({"ENV_"},C1125)))&gt;0,1,0)</f>
        <v>0</v>
      </c>
      <c r="G1125" s="1">
        <f>IF(SUMPRODUCT(--ISNUMBER(SEARCH({"DISCRIMINATION","HARASSMENT","HATE_SPEECH","GENDER_VIOLENCE"},C1125)))&gt;0,1,0)</f>
        <v>0</v>
      </c>
      <c r="H1125" s="1">
        <f>IF(SUMPRODUCT(--ISNUMBER(SEARCH({"LEGALIZE","LEGISLATION","TRIAL"},C1125)))&gt;0,1,0)</f>
        <v>0</v>
      </c>
      <c r="I1125" s="1">
        <f>IF(SUMPRODUCT(--ISNUMBER(SEARCH({"LEADER"},C1125)))&gt;0,1,0)</f>
        <v>0</v>
      </c>
      <c r="J1125" t="str">
        <f t="shared" si="68"/>
        <v>2015</v>
      </c>
      <c r="K1125" t="str">
        <f t="shared" si="69"/>
        <v>06</v>
      </c>
      <c r="L1125" t="str">
        <f t="shared" si="70"/>
        <v>30</v>
      </c>
      <c r="M1125" s="2">
        <f t="shared" si="71"/>
        <v>42185.895833333336</v>
      </c>
      <c r="N1125" s="1">
        <f>IF(SUMPRODUCT(--ISNUMBER(SEARCH({"nasdaq.com","bloomberg.com","wsj.com","seekingalpha.com","valuewalk.com","reuters.com","forbes.com","marketwatch.com","investopedia.com","businessinsider.com","analystratings.com"},B1125)))&gt;0,1,0)</f>
        <v>0</v>
      </c>
      <c r="O1125" t="s">
        <v>1302</v>
      </c>
    </row>
    <row r="1126" spans="1:15" x14ac:dyDescent="0.35">
      <c r="A1126">
        <v>-1.1764705882352899</v>
      </c>
      <c r="B1126" t="s">
        <v>14</v>
      </c>
      <c r="C1126" t="s">
        <v>852</v>
      </c>
      <c r="D1126">
        <v>20160607203000</v>
      </c>
      <c r="E1126" s="1">
        <f>IF(SUMPRODUCT(--ISNUMBER(SEARCH({"ECON_EARNINGSREPORT","ECON_STOCKMARKET"},C1126)))&gt;0,1,0)</f>
        <v>1</v>
      </c>
      <c r="F1126" s="1">
        <f>IF(SUMPRODUCT(--ISNUMBER(SEARCH({"ENV_"},C1126)))&gt;0,1,0)</f>
        <v>0</v>
      </c>
      <c r="G1126" s="1">
        <f>IF(SUMPRODUCT(--ISNUMBER(SEARCH({"DISCRIMINATION","HARASSMENT","HATE_SPEECH","GENDER_VIOLENCE"},C1126)))&gt;0,1,0)</f>
        <v>0</v>
      </c>
      <c r="H1126" s="1">
        <f>IF(SUMPRODUCT(--ISNUMBER(SEARCH({"LEGALIZE","LEGISLATION","TRIAL"},C1126)))&gt;0,1,0)</f>
        <v>0</v>
      </c>
      <c r="I1126" s="1">
        <f>IF(SUMPRODUCT(--ISNUMBER(SEARCH({"LEADER"},C1126)))&gt;0,1,0)</f>
        <v>0</v>
      </c>
      <c r="J1126" t="str">
        <f t="shared" si="68"/>
        <v>2016</v>
      </c>
      <c r="K1126" t="str">
        <f t="shared" si="69"/>
        <v>06</v>
      </c>
      <c r="L1126" t="str">
        <f t="shared" si="70"/>
        <v>07</v>
      </c>
      <c r="M1126" s="2">
        <f t="shared" si="71"/>
        <v>42528.854166666664</v>
      </c>
      <c r="N1126" s="1">
        <f>IF(SUMPRODUCT(--ISNUMBER(SEARCH({"nasdaq.com","bloomberg.com","wsj.com","seekingalpha.com","valuewalk.com","reuters.com","forbes.com","marketwatch.com","investopedia.com","businessinsider.com","analystratings.com"},B1126)))&gt;0,1,0)</f>
        <v>0</v>
      </c>
      <c r="O1126" t="s">
        <v>1302</v>
      </c>
    </row>
    <row r="1127" spans="1:15" x14ac:dyDescent="0.35">
      <c r="A1127">
        <v>1.6245487364620901</v>
      </c>
      <c r="B1127" t="s">
        <v>853</v>
      </c>
      <c r="D1127">
        <v>20151124174500</v>
      </c>
      <c r="E1127" s="1">
        <f>IF(SUMPRODUCT(--ISNUMBER(SEARCH({"ECON_EARNINGSREPORT","ECON_STOCKMARKET"},C1127)))&gt;0,1,0)</f>
        <v>0</v>
      </c>
      <c r="F1127" s="1">
        <f>IF(SUMPRODUCT(--ISNUMBER(SEARCH({"ENV_"},C1127)))&gt;0,1,0)</f>
        <v>0</v>
      </c>
      <c r="G1127" s="1">
        <f>IF(SUMPRODUCT(--ISNUMBER(SEARCH({"DISCRIMINATION","HARASSMENT","HATE_SPEECH","GENDER_VIOLENCE"},C1127)))&gt;0,1,0)</f>
        <v>0</v>
      </c>
      <c r="H1127" s="1">
        <f>IF(SUMPRODUCT(--ISNUMBER(SEARCH({"LEGALIZE","LEGISLATION","TRIAL"},C1127)))&gt;0,1,0)</f>
        <v>0</v>
      </c>
      <c r="I1127" s="1">
        <f>IF(SUMPRODUCT(--ISNUMBER(SEARCH({"LEADER"},C1127)))&gt;0,1,0)</f>
        <v>0</v>
      </c>
      <c r="J1127" t="str">
        <f t="shared" si="68"/>
        <v>2015</v>
      </c>
      <c r="K1127" t="str">
        <f t="shared" si="69"/>
        <v>11</v>
      </c>
      <c r="L1127" t="str">
        <f t="shared" si="70"/>
        <v>24</v>
      </c>
      <c r="M1127" s="2">
        <f t="shared" si="71"/>
        <v>42332.739583333336</v>
      </c>
      <c r="N1127" s="1">
        <f>IF(SUMPRODUCT(--ISNUMBER(SEARCH({"nasdaq.com","bloomberg.com","wsj.com","seekingalpha.com","valuewalk.com","reuters.com","forbes.com","marketwatch.com","investopedia.com","businessinsider.com","analystratings.com"},B1127)))&gt;0,1,0)</f>
        <v>0</v>
      </c>
      <c r="O1127" t="s">
        <v>1302</v>
      </c>
    </row>
    <row r="1128" spans="1:15" x14ac:dyDescent="0.35">
      <c r="A1128">
        <v>1.1664899257688199</v>
      </c>
      <c r="B1128" t="s">
        <v>49</v>
      </c>
      <c r="C1128" t="s">
        <v>854</v>
      </c>
      <c r="D1128">
        <v>20160315141500</v>
      </c>
      <c r="E1128" s="1">
        <f>IF(SUMPRODUCT(--ISNUMBER(SEARCH({"ECON_EARNINGSREPORT","ECON_STOCKMARKET"},C1128)))&gt;0,1,0)</f>
        <v>0</v>
      </c>
      <c r="F1128" s="1">
        <f>IF(SUMPRODUCT(--ISNUMBER(SEARCH({"ENV_"},C1128)))&gt;0,1,0)</f>
        <v>0</v>
      </c>
      <c r="G1128" s="1">
        <f>IF(SUMPRODUCT(--ISNUMBER(SEARCH({"DISCRIMINATION","HARASSMENT","HATE_SPEECH","GENDER_VIOLENCE"},C1128)))&gt;0,1,0)</f>
        <v>0</v>
      </c>
      <c r="H1128" s="1">
        <f>IF(SUMPRODUCT(--ISNUMBER(SEARCH({"LEGALIZE","LEGISLATION","TRIAL"},C1128)))&gt;0,1,0)</f>
        <v>0</v>
      </c>
      <c r="I1128" s="1">
        <f>IF(SUMPRODUCT(--ISNUMBER(SEARCH({"LEADER"},C1128)))&gt;0,1,0)</f>
        <v>0</v>
      </c>
      <c r="J1128" t="str">
        <f t="shared" si="68"/>
        <v>2016</v>
      </c>
      <c r="K1128" t="str">
        <f t="shared" si="69"/>
        <v>03</v>
      </c>
      <c r="L1128" t="str">
        <f t="shared" si="70"/>
        <v>15</v>
      </c>
      <c r="M1128" s="2">
        <f t="shared" si="71"/>
        <v>42444.59375</v>
      </c>
      <c r="N1128" s="1">
        <f>IF(SUMPRODUCT(--ISNUMBER(SEARCH({"nasdaq.com","bloomberg.com","wsj.com","seekingalpha.com","valuewalk.com","reuters.com","forbes.com","marketwatch.com","investopedia.com","businessinsider.com","analystratings.com"},B1128)))&gt;0,1,0)</f>
        <v>0</v>
      </c>
      <c r="O1128" t="s">
        <v>1302</v>
      </c>
    </row>
    <row r="1129" spans="1:15" x14ac:dyDescent="0.35">
      <c r="A1129">
        <v>1.18845500848896</v>
      </c>
      <c r="B1129" t="s">
        <v>693</v>
      </c>
      <c r="D1129">
        <v>20150718134500</v>
      </c>
      <c r="E1129" s="1">
        <f>IF(SUMPRODUCT(--ISNUMBER(SEARCH({"ECON_EARNINGSREPORT","ECON_STOCKMARKET"},C1129)))&gt;0,1,0)</f>
        <v>0</v>
      </c>
      <c r="F1129" s="1">
        <f>IF(SUMPRODUCT(--ISNUMBER(SEARCH({"ENV_"},C1129)))&gt;0,1,0)</f>
        <v>0</v>
      </c>
      <c r="G1129" s="1">
        <f>IF(SUMPRODUCT(--ISNUMBER(SEARCH({"DISCRIMINATION","HARASSMENT","HATE_SPEECH","GENDER_VIOLENCE"},C1129)))&gt;0,1,0)</f>
        <v>0</v>
      </c>
      <c r="H1129" s="1">
        <f>IF(SUMPRODUCT(--ISNUMBER(SEARCH({"LEGALIZE","LEGISLATION","TRIAL"},C1129)))&gt;0,1,0)</f>
        <v>0</v>
      </c>
      <c r="I1129" s="1">
        <f>IF(SUMPRODUCT(--ISNUMBER(SEARCH({"LEADER"},C1129)))&gt;0,1,0)</f>
        <v>0</v>
      </c>
      <c r="J1129" t="str">
        <f t="shared" si="68"/>
        <v>2015</v>
      </c>
      <c r="K1129" t="str">
        <f t="shared" si="69"/>
        <v>07</v>
      </c>
      <c r="L1129" t="str">
        <f t="shared" si="70"/>
        <v>18</v>
      </c>
      <c r="M1129" s="2">
        <f t="shared" si="71"/>
        <v>42203.572916666664</v>
      </c>
      <c r="N1129" s="1">
        <f>IF(SUMPRODUCT(--ISNUMBER(SEARCH({"nasdaq.com","bloomberg.com","wsj.com","seekingalpha.com","valuewalk.com","reuters.com","forbes.com","marketwatch.com","investopedia.com","businessinsider.com","analystratings.com"},B1129)))&gt;0,1,0)</f>
        <v>0</v>
      </c>
      <c r="O1129" t="s">
        <v>1302</v>
      </c>
    </row>
    <row r="1130" spans="1:15" x14ac:dyDescent="0.35">
      <c r="A1130">
        <v>2.0260492040521001</v>
      </c>
      <c r="B1130" t="s">
        <v>73</v>
      </c>
      <c r="D1130">
        <v>20160217151500</v>
      </c>
      <c r="E1130" s="1">
        <f>IF(SUMPRODUCT(--ISNUMBER(SEARCH({"ECON_EARNINGSREPORT","ECON_STOCKMARKET"},C1130)))&gt;0,1,0)</f>
        <v>0</v>
      </c>
      <c r="F1130" s="1">
        <f>IF(SUMPRODUCT(--ISNUMBER(SEARCH({"ENV_"},C1130)))&gt;0,1,0)</f>
        <v>0</v>
      </c>
      <c r="G1130" s="1">
        <f>IF(SUMPRODUCT(--ISNUMBER(SEARCH({"DISCRIMINATION","HARASSMENT","HATE_SPEECH","GENDER_VIOLENCE"},C1130)))&gt;0,1,0)</f>
        <v>0</v>
      </c>
      <c r="H1130" s="1">
        <f>IF(SUMPRODUCT(--ISNUMBER(SEARCH({"LEGALIZE","LEGISLATION","TRIAL"},C1130)))&gt;0,1,0)</f>
        <v>0</v>
      </c>
      <c r="I1130" s="1">
        <f>IF(SUMPRODUCT(--ISNUMBER(SEARCH({"LEADER"},C1130)))&gt;0,1,0)</f>
        <v>0</v>
      </c>
      <c r="J1130" t="str">
        <f t="shared" si="68"/>
        <v>2016</v>
      </c>
      <c r="K1130" t="str">
        <f t="shared" si="69"/>
        <v>02</v>
      </c>
      <c r="L1130" t="str">
        <f t="shared" si="70"/>
        <v>17</v>
      </c>
      <c r="M1130" s="2">
        <f t="shared" si="71"/>
        <v>42417.635416666664</v>
      </c>
      <c r="N1130" s="1">
        <f>IF(SUMPRODUCT(--ISNUMBER(SEARCH({"nasdaq.com","bloomberg.com","wsj.com","seekingalpha.com","valuewalk.com","reuters.com","forbes.com","marketwatch.com","investopedia.com","businessinsider.com","analystratings.com"},B1130)))&gt;0,1,0)</f>
        <v>0</v>
      </c>
      <c r="O1130" t="s">
        <v>1302</v>
      </c>
    </row>
    <row r="1131" spans="1:15" x14ac:dyDescent="0.35">
      <c r="A1131">
        <v>2.7202072538860098</v>
      </c>
      <c r="B1131" t="s">
        <v>855</v>
      </c>
      <c r="C1131" t="s">
        <v>856</v>
      </c>
      <c r="D1131">
        <v>20150617164500</v>
      </c>
      <c r="E1131" s="1">
        <f>IF(SUMPRODUCT(--ISNUMBER(SEARCH({"ECON_EARNINGSREPORT","ECON_STOCKMARKET"},C1131)))&gt;0,1,0)</f>
        <v>1</v>
      </c>
      <c r="F1131" s="1">
        <f>IF(SUMPRODUCT(--ISNUMBER(SEARCH({"ENV_"},C1131)))&gt;0,1,0)</f>
        <v>0</v>
      </c>
      <c r="G1131" s="1">
        <f>IF(SUMPRODUCT(--ISNUMBER(SEARCH({"DISCRIMINATION","HARASSMENT","HATE_SPEECH","GENDER_VIOLENCE"},C1131)))&gt;0,1,0)</f>
        <v>0</v>
      </c>
      <c r="H1131" s="1">
        <f>IF(SUMPRODUCT(--ISNUMBER(SEARCH({"LEGALIZE","LEGISLATION","TRIAL"},C1131)))&gt;0,1,0)</f>
        <v>0</v>
      </c>
      <c r="I1131" s="1">
        <f>IF(SUMPRODUCT(--ISNUMBER(SEARCH({"LEADER"},C1131)))&gt;0,1,0)</f>
        <v>0</v>
      </c>
      <c r="J1131" t="str">
        <f t="shared" si="68"/>
        <v>2015</v>
      </c>
      <c r="K1131" t="str">
        <f t="shared" si="69"/>
        <v>06</v>
      </c>
      <c r="L1131" t="str">
        <f t="shared" si="70"/>
        <v>17</v>
      </c>
      <c r="M1131" s="2">
        <f t="shared" si="71"/>
        <v>42172.697916666664</v>
      </c>
      <c r="N1131" s="1">
        <f>IF(SUMPRODUCT(--ISNUMBER(SEARCH({"nasdaq.com","bloomberg.com","wsj.com","seekingalpha.com","valuewalk.com","reuters.com","forbes.com","marketwatch.com","investopedia.com","businessinsider.com","analystratings.com"},B1131)))&gt;0,1,0)</f>
        <v>0</v>
      </c>
      <c r="O1131" t="s">
        <v>1302</v>
      </c>
    </row>
    <row r="1132" spans="1:15" x14ac:dyDescent="0.35">
      <c r="A1132">
        <v>0</v>
      </c>
      <c r="B1132" t="s">
        <v>58</v>
      </c>
      <c r="C1132" t="s">
        <v>857</v>
      </c>
      <c r="D1132">
        <v>20150417040000</v>
      </c>
      <c r="E1132" s="1">
        <f>IF(SUMPRODUCT(--ISNUMBER(SEARCH({"ECON_EARNINGSREPORT","ECON_STOCKMARKET"},C1132)))&gt;0,1,0)</f>
        <v>0</v>
      </c>
      <c r="F1132" s="1">
        <f>IF(SUMPRODUCT(--ISNUMBER(SEARCH({"ENV_"},C1132)))&gt;0,1,0)</f>
        <v>0</v>
      </c>
      <c r="G1132" s="1">
        <f>IF(SUMPRODUCT(--ISNUMBER(SEARCH({"DISCRIMINATION","HARASSMENT","HATE_SPEECH","GENDER_VIOLENCE"},C1132)))&gt;0,1,0)</f>
        <v>0</v>
      </c>
      <c r="H1132" s="1">
        <f>IF(SUMPRODUCT(--ISNUMBER(SEARCH({"LEGALIZE","LEGISLATION","TRIAL"},C1132)))&gt;0,1,0)</f>
        <v>0</v>
      </c>
      <c r="I1132" s="1">
        <f>IF(SUMPRODUCT(--ISNUMBER(SEARCH({"LEADER"},C1132)))&gt;0,1,0)</f>
        <v>0</v>
      </c>
      <c r="J1132" t="str">
        <f t="shared" si="68"/>
        <v>2015</v>
      </c>
      <c r="K1132" t="str">
        <f t="shared" si="69"/>
        <v>04</v>
      </c>
      <c r="L1132" t="str">
        <f t="shared" si="70"/>
        <v>17</v>
      </c>
      <c r="M1132" s="2">
        <f t="shared" si="71"/>
        <v>42111.166666666664</v>
      </c>
      <c r="N1132" s="1">
        <f>IF(SUMPRODUCT(--ISNUMBER(SEARCH({"nasdaq.com","bloomberg.com","wsj.com","seekingalpha.com","valuewalk.com","reuters.com","forbes.com","marketwatch.com","investopedia.com","businessinsider.com","analystratings.com"},B1132)))&gt;0,1,0)</f>
        <v>0</v>
      </c>
      <c r="O1132" t="s">
        <v>1302</v>
      </c>
    </row>
    <row r="1133" spans="1:15" x14ac:dyDescent="0.35">
      <c r="A1133">
        <v>-9.1911764705882207E-2</v>
      </c>
      <c r="B1133" t="s">
        <v>12</v>
      </c>
      <c r="D1133">
        <v>20160413233000</v>
      </c>
      <c r="E1133" s="1">
        <f>IF(SUMPRODUCT(--ISNUMBER(SEARCH({"ECON_EARNINGSREPORT","ECON_STOCKMARKET"},C1133)))&gt;0,1,0)</f>
        <v>0</v>
      </c>
      <c r="F1133" s="1">
        <f>IF(SUMPRODUCT(--ISNUMBER(SEARCH({"ENV_"},C1133)))&gt;0,1,0)</f>
        <v>0</v>
      </c>
      <c r="G1133" s="1">
        <f>IF(SUMPRODUCT(--ISNUMBER(SEARCH({"DISCRIMINATION","HARASSMENT","HATE_SPEECH","GENDER_VIOLENCE"},C1133)))&gt;0,1,0)</f>
        <v>0</v>
      </c>
      <c r="H1133" s="1">
        <f>IF(SUMPRODUCT(--ISNUMBER(SEARCH({"LEGALIZE","LEGISLATION","TRIAL"},C1133)))&gt;0,1,0)</f>
        <v>0</v>
      </c>
      <c r="I1133" s="1">
        <f>IF(SUMPRODUCT(--ISNUMBER(SEARCH({"LEADER"},C1133)))&gt;0,1,0)</f>
        <v>0</v>
      </c>
      <c r="J1133" t="str">
        <f t="shared" si="68"/>
        <v>2016</v>
      </c>
      <c r="K1133" t="str">
        <f t="shared" si="69"/>
        <v>04</v>
      </c>
      <c r="L1133" t="str">
        <f t="shared" si="70"/>
        <v>13</v>
      </c>
      <c r="M1133" s="2">
        <f t="shared" si="71"/>
        <v>42473.979166666664</v>
      </c>
      <c r="N1133" s="1">
        <f>IF(SUMPRODUCT(--ISNUMBER(SEARCH({"nasdaq.com","bloomberg.com","wsj.com","seekingalpha.com","valuewalk.com","reuters.com","forbes.com","marketwatch.com","investopedia.com","businessinsider.com","analystratings.com"},B1133)))&gt;0,1,0)</f>
        <v>1</v>
      </c>
      <c r="O1133" t="s">
        <v>1302</v>
      </c>
    </row>
    <row r="1134" spans="1:15" x14ac:dyDescent="0.35">
      <c r="A1134">
        <v>0.32154340836012901</v>
      </c>
      <c r="B1134" t="s">
        <v>62</v>
      </c>
      <c r="C1134" t="s">
        <v>858</v>
      </c>
      <c r="D1134">
        <v>20150708174500</v>
      </c>
      <c r="E1134" s="1">
        <f>IF(SUMPRODUCT(--ISNUMBER(SEARCH({"ECON_EARNINGSREPORT","ECON_STOCKMARKET"},C1134)))&gt;0,1,0)</f>
        <v>0</v>
      </c>
      <c r="F1134" s="1">
        <f>IF(SUMPRODUCT(--ISNUMBER(SEARCH({"ENV_"},C1134)))&gt;0,1,0)</f>
        <v>0</v>
      </c>
      <c r="G1134" s="1">
        <f>IF(SUMPRODUCT(--ISNUMBER(SEARCH({"DISCRIMINATION","HARASSMENT","HATE_SPEECH","GENDER_VIOLENCE"},C1134)))&gt;0,1,0)</f>
        <v>0</v>
      </c>
      <c r="H1134" s="1">
        <f>IF(SUMPRODUCT(--ISNUMBER(SEARCH({"LEGALIZE","LEGISLATION","TRIAL"},C1134)))&gt;0,1,0)</f>
        <v>1</v>
      </c>
      <c r="I1134" s="1">
        <f>IF(SUMPRODUCT(--ISNUMBER(SEARCH({"LEADER"},C1134)))&gt;0,1,0)</f>
        <v>0</v>
      </c>
      <c r="J1134" t="str">
        <f t="shared" si="68"/>
        <v>2015</v>
      </c>
      <c r="K1134" t="str">
        <f t="shared" si="69"/>
        <v>07</v>
      </c>
      <c r="L1134" t="str">
        <f t="shared" si="70"/>
        <v>08</v>
      </c>
      <c r="M1134" s="2">
        <f t="shared" si="71"/>
        <v>42193.739583333336</v>
      </c>
      <c r="N1134" s="1">
        <f>IF(SUMPRODUCT(--ISNUMBER(SEARCH({"nasdaq.com","bloomberg.com","wsj.com","seekingalpha.com","valuewalk.com","reuters.com","forbes.com","marketwatch.com","investopedia.com","businessinsider.com","analystratings.com"},B1134)))&gt;0,1,0)</f>
        <v>1</v>
      </c>
      <c r="O1134" t="s">
        <v>1302</v>
      </c>
    </row>
    <row r="1135" spans="1:15" x14ac:dyDescent="0.35">
      <c r="A1135">
        <v>3.2</v>
      </c>
      <c r="B1135" t="s">
        <v>51</v>
      </c>
      <c r="C1135" t="s">
        <v>859</v>
      </c>
      <c r="D1135">
        <v>20150616173000</v>
      </c>
      <c r="E1135" s="1">
        <f>IF(SUMPRODUCT(--ISNUMBER(SEARCH({"ECON_EARNINGSREPORT","ECON_STOCKMARKET"},C1135)))&gt;0,1,0)</f>
        <v>0</v>
      </c>
      <c r="F1135" s="1">
        <f>IF(SUMPRODUCT(--ISNUMBER(SEARCH({"ENV_"},C1135)))&gt;0,1,0)</f>
        <v>0</v>
      </c>
      <c r="G1135" s="1">
        <f>IF(SUMPRODUCT(--ISNUMBER(SEARCH({"DISCRIMINATION","HARASSMENT","HATE_SPEECH","GENDER_VIOLENCE"},C1135)))&gt;0,1,0)</f>
        <v>0</v>
      </c>
      <c r="H1135" s="1">
        <f>IF(SUMPRODUCT(--ISNUMBER(SEARCH({"LEGALIZE","LEGISLATION","TRIAL"},C1135)))&gt;0,1,0)</f>
        <v>0</v>
      </c>
      <c r="I1135" s="1">
        <f>IF(SUMPRODUCT(--ISNUMBER(SEARCH({"LEADER"},C1135)))&gt;0,1,0)</f>
        <v>1</v>
      </c>
      <c r="J1135" t="str">
        <f t="shared" si="68"/>
        <v>2015</v>
      </c>
      <c r="K1135" t="str">
        <f t="shared" si="69"/>
        <v>06</v>
      </c>
      <c r="L1135" t="str">
        <f t="shared" si="70"/>
        <v>16</v>
      </c>
      <c r="M1135" s="2">
        <f t="shared" si="71"/>
        <v>42171.729166666664</v>
      </c>
      <c r="N1135" s="1">
        <f>IF(SUMPRODUCT(--ISNUMBER(SEARCH({"nasdaq.com","bloomberg.com","wsj.com","seekingalpha.com","valuewalk.com","reuters.com","forbes.com","marketwatch.com","investopedia.com","businessinsider.com","analystratings.com"},B1135)))&gt;0,1,0)</f>
        <v>1</v>
      </c>
      <c r="O1135" t="s">
        <v>1302</v>
      </c>
    </row>
    <row r="1136" spans="1:15" x14ac:dyDescent="0.35">
      <c r="A1136">
        <v>-1.6666666666666701</v>
      </c>
      <c r="B1136" t="s">
        <v>860</v>
      </c>
      <c r="C1136" t="s">
        <v>861</v>
      </c>
      <c r="D1136">
        <v>20160112074500</v>
      </c>
      <c r="E1136" s="1">
        <f>IF(SUMPRODUCT(--ISNUMBER(SEARCH({"ECON_EARNINGSREPORT","ECON_STOCKMARKET"},C1136)))&gt;0,1,0)</f>
        <v>0</v>
      </c>
      <c r="F1136" s="1">
        <f>IF(SUMPRODUCT(--ISNUMBER(SEARCH({"ENV_"},C1136)))&gt;0,1,0)</f>
        <v>0</v>
      </c>
      <c r="G1136" s="1">
        <f>IF(SUMPRODUCT(--ISNUMBER(SEARCH({"DISCRIMINATION","HARASSMENT","HATE_SPEECH","GENDER_VIOLENCE"},C1136)))&gt;0,1,0)</f>
        <v>0</v>
      </c>
      <c r="H1136" s="1">
        <f>IF(SUMPRODUCT(--ISNUMBER(SEARCH({"LEGALIZE","LEGISLATION","TRIAL"},C1136)))&gt;0,1,0)</f>
        <v>1</v>
      </c>
      <c r="I1136" s="1">
        <f>IF(SUMPRODUCT(--ISNUMBER(SEARCH({"LEADER"},C1136)))&gt;0,1,0)</f>
        <v>0</v>
      </c>
      <c r="J1136" t="str">
        <f t="shared" si="68"/>
        <v>2016</v>
      </c>
      <c r="K1136" t="str">
        <f t="shared" si="69"/>
        <v>01</v>
      </c>
      <c r="L1136" t="str">
        <f t="shared" si="70"/>
        <v>12</v>
      </c>
      <c r="M1136" s="2">
        <f t="shared" si="71"/>
        <v>42381.322916666664</v>
      </c>
      <c r="N1136" s="1">
        <f>IF(SUMPRODUCT(--ISNUMBER(SEARCH({"nasdaq.com","bloomberg.com","wsj.com","seekingalpha.com","valuewalk.com","reuters.com","forbes.com","marketwatch.com","investopedia.com","businessinsider.com","analystratings.com"},B1136)))&gt;0,1,0)</f>
        <v>0</v>
      </c>
      <c r="O1136" t="s">
        <v>1302</v>
      </c>
    </row>
    <row r="1137" spans="1:15" x14ac:dyDescent="0.35">
      <c r="A1137">
        <v>-0.42372881355932202</v>
      </c>
      <c r="B1137" t="s">
        <v>694</v>
      </c>
      <c r="C1137" t="s">
        <v>862</v>
      </c>
      <c r="D1137">
        <v>20151202144500</v>
      </c>
      <c r="E1137" s="1">
        <f>IF(SUMPRODUCT(--ISNUMBER(SEARCH({"ECON_EARNINGSREPORT","ECON_STOCKMARKET"},C1137)))&gt;0,1,0)</f>
        <v>0</v>
      </c>
      <c r="F1137" s="1">
        <f>IF(SUMPRODUCT(--ISNUMBER(SEARCH({"ENV_"},C1137)))&gt;0,1,0)</f>
        <v>1</v>
      </c>
      <c r="G1137" s="1">
        <f>IF(SUMPRODUCT(--ISNUMBER(SEARCH({"DISCRIMINATION","HARASSMENT","HATE_SPEECH","GENDER_VIOLENCE"},C1137)))&gt;0,1,0)</f>
        <v>0</v>
      </c>
      <c r="H1137" s="1">
        <f>IF(SUMPRODUCT(--ISNUMBER(SEARCH({"LEGALIZE","LEGISLATION","TRIAL"},C1137)))&gt;0,1,0)</f>
        <v>0</v>
      </c>
      <c r="I1137" s="1">
        <f>IF(SUMPRODUCT(--ISNUMBER(SEARCH({"LEADER"},C1137)))&gt;0,1,0)</f>
        <v>0</v>
      </c>
      <c r="J1137" t="str">
        <f t="shared" si="68"/>
        <v>2015</v>
      </c>
      <c r="K1137" t="str">
        <f t="shared" si="69"/>
        <v>12</v>
      </c>
      <c r="L1137" t="str">
        <f t="shared" si="70"/>
        <v>02</v>
      </c>
      <c r="M1137" s="2">
        <f t="shared" si="71"/>
        <v>42340.614583333336</v>
      </c>
      <c r="N1137" s="1">
        <f>IF(SUMPRODUCT(--ISNUMBER(SEARCH({"nasdaq.com","bloomberg.com","wsj.com","seekingalpha.com","valuewalk.com","reuters.com","forbes.com","marketwatch.com","investopedia.com","businessinsider.com","analystratings.com"},B1137)))&gt;0,1,0)</f>
        <v>0</v>
      </c>
      <c r="O1137" t="s">
        <v>1302</v>
      </c>
    </row>
    <row r="1138" spans="1:15" x14ac:dyDescent="0.35">
      <c r="A1138">
        <v>-0.56497175141242995</v>
      </c>
      <c r="B1138" t="s">
        <v>863</v>
      </c>
      <c r="C1138" t="s">
        <v>864</v>
      </c>
      <c r="D1138">
        <v>20150327000000</v>
      </c>
      <c r="E1138" s="1">
        <f>IF(SUMPRODUCT(--ISNUMBER(SEARCH({"ECON_EARNINGSREPORT","ECON_STOCKMARKET"},C1138)))&gt;0,1,0)</f>
        <v>1</v>
      </c>
      <c r="F1138" s="1">
        <f>IF(SUMPRODUCT(--ISNUMBER(SEARCH({"ENV_"},C1138)))&gt;0,1,0)</f>
        <v>0</v>
      </c>
      <c r="G1138" s="1">
        <f>IF(SUMPRODUCT(--ISNUMBER(SEARCH({"DISCRIMINATION","HARASSMENT","HATE_SPEECH","GENDER_VIOLENCE"},C1138)))&gt;0,1,0)</f>
        <v>0</v>
      </c>
      <c r="H1138" s="1">
        <f>IF(SUMPRODUCT(--ISNUMBER(SEARCH({"LEGALIZE","LEGISLATION","TRIAL"},C1138)))&gt;0,1,0)</f>
        <v>1</v>
      </c>
      <c r="I1138" s="1">
        <f>IF(SUMPRODUCT(--ISNUMBER(SEARCH({"LEADER"},C1138)))&gt;0,1,0)</f>
        <v>0</v>
      </c>
      <c r="J1138" t="str">
        <f t="shared" si="68"/>
        <v>2015</v>
      </c>
      <c r="K1138" t="str">
        <f t="shared" si="69"/>
        <v>03</v>
      </c>
      <c r="L1138" t="str">
        <f t="shared" si="70"/>
        <v>27</v>
      </c>
      <c r="M1138" s="2">
        <f t="shared" si="71"/>
        <v>42090</v>
      </c>
      <c r="N1138" s="1">
        <f>IF(SUMPRODUCT(--ISNUMBER(SEARCH({"nasdaq.com","bloomberg.com","wsj.com","seekingalpha.com","valuewalk.com","reuters.com","forbes.com","marketwatch.com","investopedia.com","businessinsider.com","analystratings.com"},B1138)))&gt;0,1,0)</f>
        <v>0</v>
      </c>
      <c r="O1138" t="s">
        <v>1302</v>
      </c>
    </row>
    <row r="1139" spans="1:15" x14ac:dyDescent="0.35">
      <c r="A1139">
        <v>0.54794520547945202</v>
      </c>
      <c r="B1139" t="s">
        <v>58</v>
      </c>
      <c r="C1139" t="s">
        <v>865</v>
      </c>
      <c r="D1139">
        <v>20150909201500</v>
      </c>
      <c r="E1139" s="1">
        <f>IF(SUMPRODUCT(--ISNUMBER(SEARCH({"ECON_EARNINGSREPORT","ECON_STOCKMARKET"},C1139)))&gt;0,1,0)</f>
        <v>0</v>
      </c>
      <c r="F1139" s="1">
        <f>IF(SUMPRODUCT(--ISNUMBER(SEARCH({"ENV_"},C1139)))&gt;0,1,0)</f>
        <v>0</v>
      </c>
      <c r="G1139" s="1">
        <f>IF(SUMPRODUCT(--ISNUMBER(SEARCH({"DISCRIMINATION","HARASSMENT","HATE_SPEECH","GENDER_VIOLENCE"},C1139)))&gt;0,1,0)</f>
        <v>0</v>
      </c>
      <c r="H1139" s="1">
        <f>IF(SUMPRODUCT(--ISNUMBER(SEARCH({"LEGALIZE","LEGISLATION","TRIAL"},C1139)))&gt;0,1,0)</f>
        <v>0</v>
      </c>
      <c r="I1139" s="1">
        <f>IF(SUMPRODUCT(--ISNUMBER(SEARCH({"LEADER"},C1139)))&gt;0,1,0)</f>
        <v>1</v>
      </c>
      <c r="J1139" t="str">
        <f t="shared" si="68"/>
        <v>2015</v>
      </c>
      <c r="K1139" t="str">
        <f t="shared" si="69"/>
        <v>09</v>
      </c>
      <c r="L1139" t="str">
        <f t="shared" si="70"/>
        <v>09</v>
      </c>
      <c r="M1139" s="2">
        <f t="shared" si="71"/>
        <v>42256.84375</v>
      </c>
      <c r="N1139" s="1">
        <f>IF(SUMPRODUCT(--ISNUMBER(SEARCH({"nasdaq.com","bloomberg.com","wsj.com","seekingalpha.com","valuewalk.com","reuters.com","forbes.com","marketwatch.com","investopedia.com","businessinsider.com","analystratings.com"},B1139)))&gt;0,1,0)</f>
        <v>0</v>
      </c>
      <c r="O1139" t="s">
        <v>1302</v>
      </c>
    </row>
    <row r="1140" spans="1:15" x14ac:dyDescent="0.35">
      <c r="A1140">
        <v>0.52264808362369297</v>
      </c>
      <c r="B1140" t="s">
        <v>708</v>
      </c>
      <c r="C1140" t="s">
        <v>866</v>
      </c>
      <c r="D1140">
        <v>20150708110000</v>
      </c>
      <c r="E1140" s="1">
        <f>IF(SUMPRODUCT(--ISNUMBER(SEARCH({"ECON_EARNINGSREPORT","ECON_STOCKMARKET"},C1140)))&gt;0,1,0)</f>
        <v>1</v>
      </c>
      <c r="F1140" s="1">
        <f>IF(SUMPRODUCT(--ISNUMBER(SEARCH({"ENV_"},C1140)))&gt;0,1,0)</f>
        <v>1</v>
      </c>
      <c r="G1140" s="1">
        <f>IF(SUMPRODUCT(--ISNUMBER(SEARCH({"DISCRIMINATION","HARASSMENT","HATE_SPEECH","GENDER_VIOLENCE"},C1140)))&gt;0,1,0)</f>
        <v>0</v>
      </c>
      <c r="H1140" s="1">
        <f>IF(SUMPRODUCT(--ISNUMBER(SEARCH({"LEGALIZE","LEGISLATION","TRIAL"},C1140)))&gt;0,1,0)</f>
        <v>1</v>
      </c>
      <c r="I1140" s="1">
        <f>IF(SUMPRODUCT(--ISNUMBER(SEARCH({"LEADER"},C1140)))&gt;0,1,0)</f>
        <v>0</v>
      </c>
      <c r="J1140" t="str">
        <f t="shared" si="68"/>
        <v>2015</v>
      </c>
      <c r="K1140" t="str">
        <f t="shared" si="69"/>
        <v>07</v>
      </c>
      <c r="L1140" t="str">
        <f t="shared" si="70"/>
        <v>08</v>
      </c>
      <c r="M1140" s="2">
        <f t="shared" si="71"/>
        <v>42193.458333333336</v>
      </c>
      <c r="N1140" s="1">
        <f>IF(SUMPRODUCT(--ISNUMBER(SEARCH({"nasdaq.com","bloomberg.com","wsj.com","seekingalpha.com","valuewalk.com","reuters.com","forbes.com","marketwatch.com","investopedia.com","businessinsider.com","analystratings.com"},B1140)))&gt;0,1,0)</f>
        <v>0</v>
      </c>
      <c r="O1140" t="s">
        <v>1302</v>
      </c>
    </row>
    <row r="1141" spans="1:15" x14ac:dyDescent="0.35">
      <c r="A1141">
        <v>3.1128404669260701</v>
      </c>
      <c r="B1141" t="s">
        <v>757</v>
      </c>
      <c r="D1141">
        <v>20151115200000</v>
      </c>
      <c r="E1141" s="1">
        <f>IF(SUMPRODUCT(--ISNUMBER(SEARCH({"ECON_EARNINGSREPORT","ECON_STOCKMARKET"},C1141)))&gt;0,1,0)</f>
        <v>0</v>
      </c>
      <c r="F1141" s="1">
        <f>IF(SUMPRODUCT(--ISNUMBER(SEARCH({"ENV_"},C1141)))&gt;0,1,0)</f>
        <v>0</v>
      </c>
      <c r="G1141" s="1">
        <f>IF(SUMPRODUCT(--ISNUMBER(SEARCH({"DISCRIMINATION","HARASSMENT","HATE_SPEECH","GENDER_VIOLENCE"},C1141)))&gt;0,1,0)</f>
        <v>0</v>
      </c>
      <c r="H1141" s="1">
        <f>IF(SUMPRODUCT(--ISNUMBER(SEARCH({"LEGALIZE","LEGISLATION","TRIAL"},C1141)))&gt;0,1,0)</f>
        <v>0</v>
      </c>
      <c r="I1141" s="1">
        <f>IF(SUMPRODUCT(--ISNUMBER(SEARCH({"LEADER"},C1141)))&gt;0,1,0)</f>
        <v>0</v>
      </c>
      <c r="J1141" t="str">
        <f t="shared" si="68"/>
        <v>2015</v>
      </c>
      <c r="K1141" t="str">
        <f t="shared" si="69"/>
        <v>11</v>
      </c>
      <c r="L1141" t="str">
        <f t="shared" si="70"/>
        <v>15</v>
      </c>
      <c r="M1141" s="2">
        <f t="shared" si="71"/>
        <v>42323.833333333336</v>
      </c>
      <c r="N1141" s="1">
        <f>IF(SUMPRODUCT(--ISNUMBER(SEARCH({"nasdaq.com","bloomberg.com","wsj.com","seekingalpha.com","valuewalk.com","reuters.com","forbes.com","marketwatch.com","investopedia.com","businessinsider.com","analystratings.com"},B1141)))&gt;0,1,0)</f>
        <v>0</v>
      </c>
      <c r="O1141" t="s">
        <v>1302</v>
      </c>
    </row>
    <row r="1142" spans="1:15" x14ac:dyDescent="0.35">
      <c r="A1142">
        <v>-0.61919504643962797</v>
      </c>
      <c r="B1142" t="s">
        <v>843</v>
      </c>
      <c r="C1142" t="s">
        <v>867</v>
      </c>
      <c r="D1142">
        <v>20151103221500</v>
      </c>
      <c r="E1142" s="1">
        <f>IF(SUMPRODUCT(--ISNUMBER(SEARCH({"ECON_EARNINGSREPORT","ECON_STOCKMARKET"},C1142)))&gt;0,1,0)</f>
        <v>1</v>
      </c>
      <c r="F1142" s="1">
        <f>IF(SUMPRODUCT(--ISNUMBER(SEARCH({"ENV_"},C1142)))&gt;0,1,0)</f>
        <v>0</v>
      </c>
      <c r="G1142" s="1">
        <f>IF(SUMPRODUCT(--ISNUMBER(SEARCH({"DISCRIMINATION","HARASSMENT","HATE_SPEECH","GENDER_VIOLENCE"},C1142)))&gt;0,1,0)</f>
        <v>0</v>
      </c>
      <c r="H1142" s="1">
        <f>IF(SUMPRODUCT(--ISNUMBER(SEARCH({"LEGALIZE","LEGISLATION","TRIAL"},C1142)))&gt;0,1,0)</f>
        <v>0</v>
      </c>
      <c r="I1142" s="1">
        <f>IF(SUMPRODUCT(--ISNUMBER(SEARCH({"LEADER"},C1142)))&gt;0,1,0)</f>
        <v>1</v>
      </c>
      <c r="J1142" t="str">
        <f t="shared" si="68"/>
        <v>2015</v>
      </c>
      <c r="K1142" t="str">
        <f t="shared" si="69"/>
        <v>11</v>
      </c>
      <c r="L1142" t="str">
        <f t="shared" si="70"/>
        <v>03</v>
      </c>
      <c r="M1142" s="2">
        <f t="shared" si="71"/>
        <v>42311.927083333336</v>
      </c>
      <c r="N1142" s="1">
        <f>IF(SUMPRODUCT(--ISNUMBER(SEARCH({"nasdaq.com","bloomberg.com","wsj.com","seekingalpha.com","valuewalk.com","reuters.com","forbes.com","marketwatch.com","investopedia.com","businessinsider.com","analystratings.com"},B1142)))&gt;0,1,0)</f>
        <v>0</v>
      </c>
      <c r="O1142" t="s">
        <v>1302</v>
      </c>
    </row>
    <row r="1143" spans="1:15" x14ac:dyDescent="0.35">
      <c r="A1143">
        <v>0.826446280991736</v>
      </c>
      <c r="B1143" t="s">
        <v>696</v>
      </c>
      <c r="D1143">
        <v>20150425161500</v>
      </c>
      <c r="E1143" s="1">
        <f>IF(SUMPRODUCT(--ISNUMBER(SEARCH({"ECON_EARNINGSREPORT","ECON_STOCKMARKET"},C1143)))&gt;0,1,0)</f>
        <v>0</v>
      </c>
      <c r="F1143" s="1">
        <f>IF(SUMPRODUCT(--ISNUMBER(SEARCH({"ENV_"},C1143)))&gt;0,1,0)</f>
        <v>0</v>
      </c>
      <c r="G1143" s="1">
        <f>IF(SUMPRODUCT(--ISNUMBER(SEARCH({"DISCRIMINATION","HARASSMENT","HATE_SPEECH","GENDER_VIOLENCE"},C1143)))&gt;0,1,0)</f>
        <v>0</v>
      </c>
      <c r="H1143" s="1">
        <f>IF(SUMPRODUCT(--ISNUMBER(SEARCH({"LEGALIZE","LEGISLATION","TRIAL"},C1143)))&gt;0,1,0)</f>
        <v>0</v>
      </c>
      <c r="I1143" s="1">
        <f>IF(SUMPRODUCT(--ISNUMBER(SEARCH({"LEADER"},C1143)))&gt;0,1,0)</f>
        <v>0</v>
      </c>
      <c r="J1143" t="str">
        <f t="shared" si="68"/>
        <v>2015</v>
      </c>
      <c r="K1143" t="str">
        <f t="shared" si="69"/>
        <v>04</v>
      </c>
      <c r="L1143" t="str">
        <f t="shared" si="70"/>
        <v>25</v>
      </c>
      <c r="M1143" s="2">
        <f t="shared" si="71"/>
        <v>42119.677083333336</v>
      </c>
      <c r="N1143" s="1">
        <f>IF(SUMPRODUCT(--ISNUMBER(SEARCH({"nasdaq.com","bloomberg.com","wsj.com","seekingalpha.com","valuewalk.com","reuters.com","forbes.com","marketwatch.com","investopedia.com","businessinsider.com","analystratings.com"},B1143)))&gt;0,1,0)</f>
        <v>0</v>
      </c>
      <c r="O1143" t="s">
        <v>1302</v>
      </c>
    </row>
    <row r="1144" spans="1:15" x14ac:dyDescent="0.35">
      <c r="A1144">
        <v>2.3411371237458201</v>
      </c>
      <c r="B1144" t="s">
        <v>868</v>
      </c>
      <c r="C1144" t="s">
        <v>869</v>
      </c>
      <c r="D1144">
        <v>20160604124500</v>
      </c>
      <c r="E1144" s="1">
        <f>IF(SUMPRODUCT(--ISNUMBER(SEARCH({"ECON_EARNINGSREPORT","ECON_STOCKMARKET"},C1144)))&gt;0,1,0)</f>
        <v>0</v>
      </c>
      <c r="F1144" s="1">
        <f>IF(SUMPRODUCT(--ISNUMBER(SEARCH({"ENV_"},C1144)))&gt;0,1,0)</f>
        <v>0</v>
      </c>
      <c r="G1144" s="1">
        <f>IF(SUMPRODUCT(--ISNUMBER(SEARCH({"DISCRIMINATION","HARASSMENT","HATE_SPEECH","GENDER_VIOLENCE"},C1144)))&gt;0,1,0)</f>
        <v>0</v>
      </c>
      <c r="H1144" s="1">
        <f>IF(SUMPRODUCT(--ISNUMBER(SEARCH({"LEGALIZE","LEGISLATION","TRIAL"},C1144)))&gt;0,1,0)</f>
        <v>1</v>
      </c>
      <c r="I1144" s="1">
        <f>IF(SUMPRODUCT(--ISNUMBER(SEARCH({"LEADER"},C1144)))&gt;0,1,0)</f>
        <v>0</v>
      </c>
      <c r="J1144" t="str">
        <f t="shared" si="68"/>
        <v>2016</v>
      </c>
      <c r="K1144" t="str">
        <f t="shared" si="69"/>
        <v>06</v>
      </c>
      <c r="L1144" t="str">
        <f t="shared" si="70"/>
        <v>04</v>
      </c>
      <c r="M1144" s="2">
        <f t="shared" si="71"/>
        <v>42525.53125</v>
      </c>
      <c r="N1144" s="1">
        <f>IF(SUMPRODUCT(--ISNUMBER(SEARCH({"nasdaq.com","bloomberg.com","wsj.com","seekingalpha.com","valuewalk.com","reuters.com","forbes.com","marketwatch.com","investopedia.com","businessinsider.com","analystratings.com"},B1144)))&gt;0,1,0)</f>
        <v>0</v>
      </c>
      <c r="O1144" t="s">
        <v>1302</v>
      </c>
    </row>
    <row r="1145" spans="1:15" x14ac:dyDescent="0.35">
      <c r="A1145">
        <v>1.4877789585547301</v>
      </c>
      <c r="B1145" t="s">
        <v>870</v>
      </c>
      <c r="D1145">
        <v>20150522130000</v>
      </c>
      <c r="E1145" s="1">
        <f>IF(SUMPRODUCT(--ISNUMBER(SEARCH({"ECON_EARNINGSREPORT","ECON_STOCKMARKET"},C1145)))&gt;0,1,0)</f>
        <v>0</v>
      </c>
      <c r="F1145" s="1">
        <f>IF(SUMPRODUCT(--ISNUMBER(SEARCH({"ENV_"},C1145)))&gt;0,1,0)</f>
        <v>0</v>
      </c>
      <c r="G1145" s="1">
        <f>IF(SUMPRODUCT(--ISNUMBER(SEARCH({"DISCRIMINATION","HARASSMENT","HATE_SPEECH","GENDER_VIOLENCE"},C1145)))&gt;0,1,0)</f>
        <v>0</v>
      </c>
      <c r="H1145" s="1">
        <f>IF(SUMPRODUCT(--ISNUMBER(SEARCH({"LEGALIZE","LEGISLATION","TRIAL"},C1145)))&gt;0,1,0)</f>
        <v>0</v>
      </c>
      <c r="I1145" s="1">
        <f>IF(SUMPRODUCT(--ISNUMBER(SEARCH({"LEADER"},C1145)))&gt;0,1,0)</f>
        <v>0</v>
      </c>
      <c r="J1145" t="str">
        <f t="shared" si="68"/>
        <v>2015</v>
      </c>
      <c r="K1145" t="str">
        <f t="shared" si="69"/>
        <v>05</v>
      </c>
      <c r="L1145" t="str">
        <f t="shared" si="70"/>
        <v>22</v>
      </c>
      <c r="M1145" s="2">
        <f t="shared" si="71"/>
        <v>42146.541666666664</v>
      </c>
      <c r="N1145" s="1">
        <f>IF(SUMPRODUCT(--ISNUMBER(SEARCH({"nasdaq.com","bloomberg.com","wsj.com","seekingalpha.com","valuewalk.com","reuters.com","forbes.com","marketwatch.com","investopedia.com","businessinsider.com","analystratings.com"},B1145)))&gt;0,1,0)</f>
        <v>0</v>
      </c>
      <c r="O1145" t="s">
        <v>1302</v>
      </c>
    </row>
    <row r="1146" spans="1:15" x14ac:dyDescent="0.35">
      <c r="A1146">
        <v>2.5297619047619002</v>
      </c>
      <c r="B1146" t="s">
        <v>125</v>
      </c>
      <c r="C1146" t="s">
        <v>871</v>
      </c>
      <c r="D1146">
        <v>20160422201500</v>
      </c>
      <c r="E1146" s="1">
        <f>IF(SUMPRODUCT(--ISNUMBER(SEARCH({"ECON_EARNINGSREPORT","ECON_STOCKMARKET"},C1146)))&gt;0,1,0)</f>
        <v>1</v>
      </c>
      <c r="F1146" s="1">
        <f>IF(SUMPRODUCT(--ISNUMBER(SEARCH({"ENV_"},C1146)))&gt;0,1,0)</f>
        <v>0</v>
      </c>
      <c r="G1146" s="1">
        <f>IF(SUMPRODUCT(--ISNUMBER(SEARCH({"DISCRIMINATION","HARASSMENT","HATE_SPEECH","GENDER_VIOLENCE"},C1146)))&gt;0,1,0)</f>
        <v>0</v>
      </c>
      <c r="H1146" s="1">
        <f>IF(SUMPRODUCT(--ISNUMBER(SEARCH({"LEGALIZE","LEGISLATION","TRIAL"},C1146)))&gt;0,1,0)</f>
        <v>0</v>
      </c>
      <c r="I1146" s="1">
        <f>IF(SUMPRODUCT(--ISNUMBER(SEARCH({"LEADER"},C1146)))&gt;0,1,0)</f>
        <v>0</v>
      </c>
      <c r="J1146" t="str">
        <f t="shared" si="68"/>
        <v>2016</v>
      </c>
      <c r="K1146" t="str">
        <f t="shared" si="69"/>
        <v>04</v>
      </c>
      <c r="L1146" t="str">
        <f t="shared" si="70"/>
        <v>22</v>
      </c>
      <c r="M1146" s="2">
        <f t="shared" si="71"/>
        <v>42482.84375</v>
      </c>
      <c r="N1146" s="1">
        <f>IF(SUMPRODUCT(--ISNUMBER(SEARCH({"nasdaq.com","bloomberg.com","wsj.com","seekingalpha.com","valuewalk.com","reuters.com","forbes.com","marketwatch.com","investopedia.com","businessinsider.com","analystratings.com"},B1146)))&gt;0,1,0)</f>
        <v>0</v>
      </c>
      <c r="O1146" t="s">
        <v>1302</v>
      </c>
    </row>
    <row r="1147" spans="1:15" x14ac:dyDescent="0.35">
      <c r="A1147">
        <v>2.78372591006424</v>
      </c>
      <c r="B1147" t="s">
        <v>752</v>
      </c>
      <c r="C1147" t="s">
        <v>872</v>
      </c>
      <c r="D1147">
        <v>20150603193000</v>
      </c>
      <c r="E1147" s="1">
        <f>IF(SUMPRODUCT(--ISNUMBER(SEARCH({"ECON_EARNINGSREPORT","ECON_STOCKMARKET"},C1147)))&gt;0,1,0)</f>
        <v>0</v>
      </c>
      <c r="F1147" s="1">
        <f>IF(SUMPRODUCT(--ISNUMBER(SEARCH({"ENV_"},C1147)))&gt;0,1,0)</f>
        <v>0</v>
      </c>
      <c r="G1147" s="1">
        <f>IF(SUMPRODUCT(--ISNUMBER(SEARCH({"DISCRIMINATION","HARASSMENT","HATE_SPEECH","GENDER_VIOLENCE"},C1147)))&gt;0,1,0)</f>
        <v>0</v>
      </c>
      <c r="H1147" s="1">
        <f>IF(SUMPRODUCT(--ISNUMBER(SEARCH({"LEGALIZE","LEGISLATION","TRIAL"},C1147)))&gt;0,1,0)</f>
        <v>0</v>
      </c>
      <c r="I1147" s="1">
        <f>IF(SUMPRODUCT(--ISNUMBER(SEARCH({"LEADER"},C1147)))&gt;0,1,0)</f>
        <v>1</v>
      </c>
      <c r="J1147" t="str">
        <f t="shared" si="68"/>
        <v>2015</v>
      </c>
      <c r="K1147" t="str">
        <f t="shared" si="69"/>
        <v>06</v>
      </c>
      <c r="L1147" t="str">
        <f t="shared" si="70"/>
        <v>03</v>
      </c>
      <c r="M1147" s="2">
        <f t="shared" si="71"/>
        <v>42158.8125</v>
      </c>
      <c r="N1147" s="1">
        <f>IF(SUMPRODUCT(--ISNUMBER(SEARCH({"nasdaq.com","bloomberg.com","wsj.com","seekingalpha.com","valuewalk.com","reuters.com","forbes.com","marketwatch.com","investopedia.com","businessinsider.com","analystratings.com"},B1147)))&gt;0,1,0)</f>
        <v>0</v>
      </c>
      <c r="O1147" t="s">
        <v>1302</v>
      </c>
    </row>
    <row r="1148" spans="1:15" x14ac:dyDescent="0.35">
      <c r="A1148">
        <v>3.9840637450199199</v>
      </c>
      <c r="B1148" t="s">
        <v>6</v>
      </c>
      <c r="C1148" t="s">
        <v>197</v>
      </c>
      <c r="D1148">
        <v>20160425144500</v>
      </c>
      <c r="E1148" s="1">
        <f>IF(SUMPRODUCT(--ISNUMBER(SEARCH({"ECON_EARNINGSREPORT","ECON_STOCKMARKET"},C1148)))&gt;0,1,0)</f>
        <v>1</v>
      </c>
      <c r="F1148" s="1">
        <f>IF(SUMPRODUCT(--ISNUMBER(SEARCH({"ENV_"},C1148)))&gt;0,1,0)</f>
        <v>0</v>
      </c>
      <c r="G1148" s="1">
        <f>IF(SUMPRODUCT(--ISNUMBER(SEARCH({"DISCRIMINATION","HARASSMENT","HATE_SPEECH","GENDER_VIOLENCE"},C1148)))&gt;0,1,0)</f>
        <v>0</v>
      </c>
      <c r="H1148" s="1">
        <f>IF(SUMPRODUCT(--ISNUMBER(SEARCH({"LEGALIZE","LEGISLATION","TRIAL"},C1148)))&gt;0,1,0)</f>
        <v>0</v>
      </c>
      <c r="I1148" s="1">
        <f>IF(SUMPRODUCT(--ISNUMBER(SEARCH({"LEADER"},C1148)))&gt;0,1,0)</f>
        <v>0</v>
      </c>
      <c r="J1148" t="str">
        <f t="shared" si="68"/>
        <v>2016</v>
      </c>
      <c r="K1148" t="str">
        <f t="shared" si="69"/>
        <v>04</v>
      </c>
      <c r="L1148" t="str">
        <f t="shared" si="70"/>
        <v>25</v>
      </c>
      <c r="M1148" s="2">
        <f t="shared" si="71"/>
        <v>42485.614583333336</v>
      </c>
      <c r="N1148" s="1">
        <f>IF(SUMPRODUCT(--ISNUMBER(SEARCH({"nasdaq.com","bloomberg.com","wsj.com","seekingalpha.com","valuewalk.com","reuters.com","forbes.com","marketwatch.com","investopedia.com","businessinsider.com","analystratings.com"},B1148)))&gt;0,1,0)</f>
        <v>0</v>
      </c>
      <c r="O1148" t="s">
        <v>1302</v>
      </c>
    </row>
    <row r="1149" spans="1:15" x14ac:dyDescent="0.35">
      <c r="A1149">
        <v>0.98314606741572996</v>
      </c>
      <c r="B1149" t="s">
        <v>708</v>
      </c>
      <c r="C1149" t="s">
        <v>873</v>
      </c>
      <c r="D1149">
        <v>20151113151500</v>
      </c>
      <c r="E1149" s="1">
        <f>IF(SUMPRODUCT(--ISNUMBER(SEARCH({"ECON_EARNINGSREPORT","ECON_STOCKMARKET"},C1149)))&gt;0,1,0)</f>
        <v>1</v>
      </c>
      <c r="F1149" s="1">
        <f>IF(SUMPRODUCT(--ISNUMBER(SEARCH({"ENV_"},C1149)))&gt;0,1,0)</f>
        <v>0</v>
      </c>
      <c r="G1149" s="1">
        <f>IF(SUMPRODUCT(--ISNUMBER(SEARCH({"DISCRIMINATION","HARASSMENT","HATE_SPEECH","GENDER_VIOLENCE"},C1149)))&gt;0,1,0)</f>
        <v>0</v>
      </c>
      <c r="H1149" s="1">
        <f>IF(SUMPRODUCT(--ISNUMBER(SEARCH({"LEGALIZE","LEGISLATION","TRIAL"},C1149)))&gt;0,1,0)</f>
        <v>0</v>
      </c>
      <c r="I1149" s="1">
        <f>IF(SUMPRODUCT(--ISNUMBER(SEARCH({"LEADER"},C1149)))&gt;0,1,0)</f>
        <v>0</v>
      </c>
      <c r="J1149" t="str">
        <f t="shared" si="68"/>
        <v>2015</v>
      </c>
      <c r="K1149" t="str">
        <f t="shared" si="69"/>
        <v>11</v>
      </c>
      <c r="L1149" t="str">
        <f t="shared" si="70"/>
        <v>13</v>
      </c>
      <c r="M1149" s="2">
        <f t="shared" si="71"/>
        <v>42321.635416666664</v>
      </c>
      <c r="N1149" s="1">
        <f>IF(SUMPRODUCT(--ISNUMBER(SEARCH({"nasdaq.com","bloomberg.com","wsj.com","seekingalpha.com","valuewalk.com","reuters.com","forbes.com","marketwatch.com","investopedia.com","businessinsider.com","analystratings.com"},B1149)))&gt;0,1,0)</f>
        <v>0</v>
      </c>
      <c r="O1149" t="s">
        <v>1302</v>
      </c>
    </row>
    <row r="1150" spans="1:15" x14ac:dyDescent="0.35">
      <c r="A1150">
        <v>3.3898305084745801</v>
      </c>
      <c r="B1150" t="s">
        <v>54</v>
      </c>
      <c r="C1150" t="s">
        <v>874</v>
      </c>
      <c r="D1150">
        <v>20160505173000</v>
      </c>
      <c r="E1150" s="1">
        <f>IF(SUMPRODUCT(--ISNUMBER(SEARCH({"ECON_EARNINGSREPORT","ECON_STOCKMARKET"},C1150)))&gt;0,1,0)</f>
        <v>1</v>
      </c>
      <c r="F1150" s="1">
        <f>IF(SUMPRODUCT(--ISNUMBER(SEARCH({"ENV_"},C1150)))&gt;0,1,0)</f>
        <v>0</v>
      </c>
      <c r="G1150" s="1">
        <f>IF(SUMPRODUCT(--ISNUMBER(SEARCH({"DISCRIMINATION","HARASSMENT","HATE_SPEECH","GENDER_VIOLENCE"},C1150)))&gt;0,1,0)</f>
        <v>0</v>
      </c>
      <c r="H1150" s="1">
        <f>IF(SUMPRODUCT(--ISNUMBER(SEARCH({"LEGALIZE","LEGISLATION","TRIAL"},C1150)))&gt;0,1,0)</f>
        <v>0</v>
      </c>
      <c r="I1150" s="1">
        <f>IF(SUMPRODUCT(--ISNUMBER(SEARCH({"LEADER"},C1150)))&gt;0,1,0)</f>
        <v>0</v>
      </c>
      <c r="J1150" t="str">
        <f t="shared" si="68"/>
        <v>2016</v>
      </c>
      <c r="K1150" t="str">
        <f t="shared" si="69"/>
        <v>05</v>
      </c>
      <c r="L1150" t="str">
        <f t="shared" si="70"/>
        <v>05</v>
      </c>
      <c r="M1150" s="2">
        <f t="shared" si="71"/>
        <v>42495.729166666664</v>
      </c>
      <c r="N1150" s="1">
        <f>IF(SUMPRODUCT(--ISNUMBER(SEARCH({"nasdaq.com","bloomberg.com","wsj.com","seekingalpha.com","valuewalk.com","reuters.com","forbes.com","marketwatch.com","investopedia.com","businessinsider.com","analystratings.com"},B1150)))&gt;0,1,0)</f>
        <v>0</v>
      </c>
      <c r="O1150" t="s">
        <v>1302</v>
      </c>
    </row>
    <row r="1151" spans="1:15" x14ac:dyDescent="0.35">
      <c r="A1151">
        <v>-0.88691796008869195</v>
      </c>
      <c r="B1151" t="s">
        <v>31</v>
      </c>
      <c r="C1151" t="s">
        <v>731</v>
      </c>
      <c r="D1151">
        <v>20150620010000</v>
      </c>
      <c r="E1151" s="1">
        <f>IF(SUMPRODUCT(--ISNUMBER(SEARCH({"ECON_EARNINGSREPORT","ECON_STOCKMARKET"},C1151)))&gt;0,1,0)</f>
        <v>0</v>
      </c>
      <c r="F1151" s="1">
        <f>IF(SUMPRODUCT(--ISNUMBER(SEARCH({"ENV_"},C1151)))&gt;0,1,0)</f>
        <v>0</v>
      </c>
      <c r="G1151" s="1">
        <f>IF(SUMPRODUCT(--ISNUMBER(SEARCH({"DISCRIMINATION","HARASSMENT","HATE_SPEECH","GENDER_VIOLENCE"},C1151)))&gt;0,1,0)</f>
        <v>0</v>
      </c>
      <c r="H1151" s="1">
        <f>IF(SUMPRODUCT(--ISNUMBER(SEARCH({"LEGALIZE","LEGISLATION","TRIAL"},C1151)))&gt;0,1,0)</f>
        <v>0</v>
      </c>
      <c r="I1151" s="1">
        <f>IF(SUMPRODUCT(--ISNUMBER(SEARCH({"LEADER"},C1151)))&gt;0,1,0)</f>
        <v>0</v>
      </c>
      <c r="J1151" t="str">
        <f t="shared" si="68"/>
        <v>2015</v>
      </c>
      <c r="K1151" t="str">
        <f t="shared" si="69"/>
        <v>06</v>
      </c>
      <c r="L1151" t="str">
        <f t="shared" si="70"/>
        <v>20</v>
      </c>
      <c r="M1151" s="2">
        <f t="shared" si="71"/>
        <v>42175.041666666664</v>
      </c>
      <c r="N1151" s="1">
        <f>IF(SUMPRODUCT(--ISNUMBER(SEARCH({"nasdaq.com","bloomberg.com","wsj.com","seekingalpha.com","valuewalk.com","reuters.com","forbes.com","marketwatch.com","investopedia.com","businessinsider.com","analystratings.com"},B1151)))&gt;0,1,0)</f>
        <v>0</v>
      </c>
      <c r="O1151" t="s">
        <v>1302</v>
      </c>
    </row>
    <row r="1152" spans="1:15" x14ac:dyDescent="0.35">
      <c r="A1152">
        <v>3.2520325203252001</v>
      </c>
      <c r="B1152" t="s">
        <v>73</v>
      </c>
      <c r="D1152">
        <v>20151015233000</v>
      </c>
      <c r="E1152" s="1">
        <f>IF(SUMPRODUCT(--ISNUMBER(SEARCH({"ECON_EARNINGSREPORT","ECON_STOCKMARKET"},C1152)))&gt;0,1,0)</f>
        <v>0</v>
      </c>
      <c r="F1152" s="1">
        <f>IF(SUMPRODUCT(--ISNUMBER(SEARCH({"ENV_"},C1152)))&gt;0,1,0)</f>
        <v>0</v>
      </c>
      <c r="G1152" s="1">
        <f>IF(SUMPRODUCT(--ISNUMBER(SEARCH({"DISCRIMINATION","HARASSMENT","HATE_SPEECH","GENDER_VIOLENCE"},C1152)))&gt;0,1,0)</f>
        <v>0</v>
      </c>
      <c r="H1152" s="1">
        <f>IF(SUMPRODUCT(--ISNUMBER(SEARCH({"LEGALIZE","LEGISLATION","TRIAL"},C1152)))&gt;0,1,0)</f>
        <v>0</v>
      </c>
      <c r="I1152" s="1">
        <f>IF(SUMPRODUCT(--ISNUMBER(SEARCH({"LEADER"},C1152)))&gt;0,1,0)</f>
        <v>0</v>
      </c>
      <c r="J1152" t="str">
        <f t="shared" si="68"/>
        <v>2015</v>
      </c>
      <c r="K1152" t="str">
        <f t="shared" si="69"/>
        <v>10</v>
      </c>
      <c r="L1152" t="str">
        <f t="shared" si="70"/>
        <v>15</v>
      </c>
      <c r="M1152" s="2">
        <f t="shared" si="71"/>
        <v>42292.979166666664</v>
      </c>
      <c r="N1152" s="1">
        <f>IF(SUMPRODUCT(--ISNUMBER(SEARCH({"nasdaq.com","bloomberg.com","wsj.com","seekingalpha.com","valuewalk.com","reuters.com","forbes.com","marketwatch.com","investopedia.com","businessinsider.com","analystratings.com"},B1152)))&gt;0,1,0)</f>
        <v>0</v>
      </c>
      <c r="O1152" t="s">
        <v>1302</v>
      </c>
    </row>
    <row r="1153" spans="1:15" x14ac:dyDescent="0.35">
      <c r="A1153">
        <v>4.5454545454545396</v>
      </c>
      <c r="B1153" t="s">
        <v>54</v>
      </c>
      <c r="C1153" t="s">
        <v>875</v>
      </c>
      <c r="D1153">
        <v>20160607153000</v>
      </c>
      <c r="E1153" s="1">
        <f>IF(SUMPRODUCT(--ISNUMBER(SEARCH({"ECON_EARNINGSREPORT","ECON_STOCKMARKET"},C1153)))&gt;0,1,0)</f>
        <v>1</v>
      </c>
      <c r="F1153" s="1">
        <f>IF(SUMPRODUCT(--ISNUMBER(SEARCH({"ENV_"},C1153)))&gt;0,1,0)</f>
        <v>0</v>
      </c>
      <c r="G1153" s="1">
        <f>IF(SUMPRODUCT(--ISNUMBER(SEARCH({"DISCRIMINATION","HARASSMENT","HATE_SPEECH","GENDER_VIOLENCE"},C1153)))&gt;0,1,0)</f>
        <v>0</v>
      </c>
      <c r="H1153" s="1">
        <f>IF(SUMPRODUCT(--ISNUMBER(SEARCH({"LEGALIZE","LEGISLATION","TRIAL"},C1153)))&gt;0,1,0)</f>
        <v>0</v>
      </c>
      <c r="I1153" s="1">
        <f>IF(SUMPRODUCT(--ISNUMBER(SEARCH({"LEADER"},C1153)))&gt;0,1,0)</f>
        <v>0</v>
      </c>
      <c r="J1153" t="str">
        <f t="shared" si="68"/>
        <v>2016</v>
      </c>
      <c r="K1153" t="str">
        <f t="shared" si="69"/>
        <v>06</v>
      </c>
      <c r="L1153" t="str">
        <f t="shared" si="70"/>
        <v>07</v>
      </c>
      <c r="M1153" s="2">
        <f t="shared" si="71"/>
        <v>42528.645833333336</v>
      </c>
      <c r="N1153" s="1">
        <f>IF(SUMPRODUCT(--ISNUMBER(SEARCH({"nasdaq.com","bloomberg.com","wsj.com","seekingalpha.com","valuewalk.com","reuters.com","forbes.com","marketwatch.com","investopedia.com","businessinsider.com","analystratings.com"},B1153)))&gt;0,1,0)</f>
        <v>0</v>
      </c>
      <c r="O1153" t="s">
        <v>1302</v>
      </c>
    </row>
    <row r="1154" spans="1:15" x14ac:dyDescent="0.35">
      <c r="A1154">
        <v>2.4115755627009601</v>
      </c>
      <c r="B1154" t="s">
        <v>757</v>
      </c>
      <c r="D1154">
        <v>20151103073000</v>
      </c>
      <c r="E1154" s="1">
        <f>IF(SUMPRODUCT(--ISNUMBER(SEARCH({"ECON_EARNINGSREPORT","ECON_STOCKMARKET"},C1154)))&gt;0,1,0)</f>
        <v>0</v>
      </c>
      <c r="F1154" s="1">
        <f>IF(SUMPRODUCT(--ISNUMBER(SEARCH({"ENV_"},C1154)))&gt;0,1,0)</f>
        <v>0</v>
      </c>
      <c r="G1154" s="1">
        <f>IF(SUMPRODUCT(--ISNUMBER(SEARCH({"DISCRIMINATION","HARASSMENT","HATE_SPEECH","GENDER_VIOLENCE"},C1154)))&gt;0,1,0)</f>
        <v>0</v>
      </c>
      <c r="H1154" s="1">
        <f>IF(SUMPRODUCT(--ISNUMBER(SEARCH({"LEGALIZE","LEGISLATION","TRIAL"},C1154)))&gt;0,1,0)</f>
        <v>0</v>
      </c>
      <c r="I1154" s="1">
        <f>IF(SUMPRODUCT(--ISNUMBER(SEARCH({"LEADER"},C1154)))&gt;0,1,0)</f>
        <v>0</v>
      </c>
      <c r="J1154" t="str">
        <f t="shared" si="68"/>
        <v>2015</v>
      </c>
      <c r="K1154" t="str">
        <f t="shared" si="69"/>
        <v>11</v>
      </c>
      <c r="L1154" t="str">
        <f t="shared" si="70"/>
        <v>03</v>
      </c>
      <c r="M1154" s="2">
        <f t="shared" si="71"/>
        <v>42311.3125</v>
      </c>
      <c r="N1154" s="1">
        <f>IF(SUMPRODUCT(--ISNUMBER(SEARCH({"nasdaq.com","bloomberg.com","wsj.com","seekingalpha.com","valuewalk.com","reuters.com","forbes.com","marketwatch.com","investopedia.com","businessinsider.com","analystratings.com"},B1154)))&gt;0,1,0)</f>
        <v>0</v>
      </c>
      <c r="O1154" t="s">
        <v>1302</v>
      </c>
    </row>
    <row r="1155" spans="1:15" x14ac:dyDescent="0.35">
      <c r="A1155">
        <v>-1.3262599469495999</v>
      </c>
      <c r="B1155" t="s">
        <v>12</v>
      </c>
      <c r="C1155" t="s">
        <v>876</v>
      </c>
      <c r="D1155">
        <v>20160505011500</v>
      </c>
      <c r="E1155" s="1">
        <f>IF(SUMPRODUCT(--ISNUMBER(SEARCH({"ECON_EARNINGSREPORT","ECON_STOCKMARKET"},C1155)))&gt;0,1,0)</f>
        <v>1</v>
      </c>
      <c r="F1155" s="1">
        <f>IF(SUMPRODUCT(--ISNUMBER(SEARCH({"ENV_"},C1155)))&gt;0,1,0)</f>
        <v>0</v>
      </c>
      <c r="G1155" s="1">
        <f>IF(SUMPRODUCT(--ISNUMBER(SEARCH({"DISCRIMINATION","HARASSMENT","HATE_SPEECH","GENDER_VIOLENCE"},C1155)))&gt;0,1,0)</f>
        <v>0</v>
      </c>
      <c r="H1155" s="1">
        <f>IF(SUMPRODUCT(--ISNUMBER(SEARCH({"LEGALIZE","LEGISLATION","TRIAL"},C1155)))&gt;0,1,0)</f>
        <v>0</v>
      </c>
      <c r="I1155" s="1">
        <f>IF(SUMPRODUCT(--ISNUMBER(SEARCH({"LEADER"},C1155)))&gt;0,1,0)</f>
        <v>0</v>
      </c>
      <c r="J1155" t="str">
        <f t="shared" ref="J1155:J1218" si="72">LEFT(D1155,4)</f>
        <v>2016</v>
      </c>
      <c r="K1155" t="str">
        <f t="shared" ref="K1155:K1218" si="73">MID(D1155,5,2)</f>
        <v>05</v>
      </c>
      <c r="L1155" t="str">
        <f t="shared" ref="L1155:L1218" si="74">MID(D1155,7,2)</f>
        <v>05</v>
      </c>
      <c r="M1155" s="2">
        <f t="shared" ref="M1155:M1218" si="75">DATE(LEFT(D1155,4),MID(D1155,5,2),MID(D1155,7,2))+TIME(MID(D1155,9,2),MID(D1155,11,2),RIGHT(D1155,2))</f>
        <v>42495.052083333336</v>
      </c>
      <c r="N1155" s="1">
        <f>IF(SUMPRODUCT(--ISNUMBER(SEARCH({"nasdaq.com","bloomberg.com","wsj.com","seekingalpha.com","valuewalk.com","reuters.com","forbes.com","marketwatch.com","investopedia.com","businessinsider.com","analystratings.com"},B1155)))&gt;0,1,0)</f>
        <v>1</v>
      </c>
      <c r="O1155" t="s">
        <v>1302</v>
      </c>
    </row>
    <row r="1156" spans="1:15" x14ac:dyDescent="0.35">
      <c r="A1156">
        <v>0.25445292620865101</v>
      </c>
      <c r="B1156" t="s">
        <v>877</v>
      </c>
      <c r="D1156">
        <v>20150707180000</v>
      </c>
      <c r="E1156" s="1">
        <f>IF(SUMPRODUCT(--ISNUMBER(SEARCH({"ECON_EARNINGSREPORT","ECON_STOCKMARKET"},C1156)))&gt;0,1,0)</f>
        <v>0</v>
      </c>
      <c r="F1156" s="1">
        <f>IF(SUMPRODUCT(--ISNUMBER(SEARCH({"ENV_"},C1156)))&gt;0,1,0)</f>
        <v>0</v>
      </c>
      <c r="G1156" s="1">
        <f>IF(SUMPRODUCT(--ISNUMBER(SEARCH({"DISCRIMINATION","HARASSMENT","HATE_SPEECH","GENDER_VIOLENCE"},C1156)))&gt;0,1,0)</f>
        <v>0</v>
      </c>
      <c r="H1156" s="1">
        <f>IF(SUMPRODUCT(--ISNUMBER(SEARCH({"LEGALIZE","LEGISLATION","TRIAL"},C1156)))&gt;0,1,0)</f>
        <v>0</v>
      </c>
      <c r="I1156" s="1">
        <f>IF(SUMPRODUCT(--ISNUMBER(SEARCH({"LEADER"},C1156)))&gt;0,1,0)</f>
        <v>0</v>
      </c>
      <c r="J1156" t="str">
        <f t="shared" si="72"/>
        <v>2015</v>
      </c>
      <c r="K1156" t="str">
        <f t="shared" si="73"/>
        <v>07</v>
      </c>
      <c r="L1156" t="str">
        <f t="shared" si="74"/>
        <v>07</v>
      </c>
      <c r="M1156" s="2">
        <f t="shared" si="75"/>
        <v>42192.75</v>
      </c>
      <c r="N1156" s="1">
        <f>IF(SUMPRODUCT(--ISNUMBER(SEARCH({"nasdaq.com","bloomberg.com","wsj.com","seekingalpha.com","valuewalk.com","reuters.com","forbes.com","marketwatch.com","investopedia.com","businessinsider.com","analystratings.com"},B1156)))&gt;0,1,0)</f>
        <v>0</v>
      </c>
      <c r="O1156" t="s">
        <v>1302</v>
      </c>
    </row>
    <row r="1157" spans="1:15" x14ac:dyDescent="0.35">
      <c r="A1157">
        <v>1.24826629680999</v>
      </c>
      <c r="B1157" t="s">
        <v>155</v>
      </c>
      <c r="D1157">
        <v>20150810180000</v>
      </c>
      <c r="E1157" s="1">
        <f>IF(SUMPRODUCT(--ISNUMBER(SEARCH({"ECON_EARNINGSREPORT","ECON_STOCKMARKET"},C1157)))&gt;0,1,0)</f>
        <v>0</v>
      </c>
      <c r="F1157" s="1">
        <f>IF(SUMPRODUCT(--ISNUMBER(SEARCH({"ENV_"},C1157)))&gt;0,1,0)</f>
        <v>0</v>
      </c>
      <c r="G1157" s="1">
        <f>IF(SUMPRODUCT(--ISNUMBER(SEARCH({"DISCRIMINATION","HARASSMENT","HATE_SPEECH","GENDER_VIOLENCE"},C1157)))&gt;0,1,0)</f>
        <v>0</v>
      </c>
      <c r="H1157" s="1">
        <f>IF(SUMPRODUCT(--ISNUMBER(SEARCH({"LEGALIZE","LEGISLATION","TRIAL"},C1157)))&gt;0,1,0)</f>
        <v>0</v>
      </c>
      <c r="I1157" s="1">
        <f>IF(SUMPRODUCT(--ISNUMBER(SEARCH({"LEADER"},C1157)))&gt;0,1,0)</f>
        <v>0</v>
      </c>
      <c r="J1157" t="str">
        <f t="shared" si="72"/>
        <v>2015</v>
      </c>
      <c r="K1157" t="str">
        <f t="shared" si="73"/>
        <v>08</v>
      </c>
      <c r="L1157" t="str">
        <f t="shared" si="74"/>
        <v>10</v>
      </c>
      <c r="M1157" s="2">
        <f t="shared" si="75"/>
        <v>42226.75</v>
      </c>
      <c r="N1157" s="1">
        <f>IF(SUMPRODUCT(--ISNUMBER(SEARCH({"nasdaq.com","bloomberg.com","wsj.com","seekingalpha.com","valuewalk.com","reuters.com","forbes.com","marketwatch.com","investopedia.com","businessinsider.com","analystratings.com"},B1157)))&gt;0,1,0)</f>
        <v>0</v>
      </c>
      <c r="O1157" t="s">
        <v>1302</v>
      </c>
    </row>
    <row r="1158" spans="1:15" x14ac:dyDescent="0.35">
      <c r="A1158">
        <v>0.65359477124182996</v>
      </c>
      <c r="B1158" t="s">
        <v>48</v>
      </c>
      <c r="C1158" t="s">
        <v>878</v>
      </c>
      <c r="D1158">
        <v>20150707153000</v>
      </c>
      <c r="E1158" s="1">
        <f>IF(SUMPRODUCT(--ISNUMBER(SEARCH({"ECON_EARNINGSREPORT","ECON_STOCKMARKET"},C1158)))&gt;0,1,0)</f>
        <v>1</v>
      </c>
      <c r="F1158" s="1">
        <f>IF(SUMPRODUCT(--ISNUMBER(SEARCH({"ENV_"},C1158)))&gt;0,1,0)</f>
        <v>0</v>
      </c>
      <c r="G1158" s="1">
        <f>IF(SUMPRODUCT(--ISNUMBER(SEARCH({"DISCRIMINATION","HARASSMENT","HATE_SPEECH","GENDER_VIOLENCE"},C1158)))&gt;0,1,0)</f>
        <v>0</v>
      </c>
      <c r="H1158" s="1">
        <f>IF(SUMPRODUCT(--ISNUMBER(SEARCH({"LEGALIZE","LEGISLATION","TRIAL"},C1158)))&gt;0,1,0)</f>
        <v>0</v>
      </c>
      <c r="I1158" s="1">
        <f>IF(SUMPRODUCT(--ISNUMBER(SEARCH({"LEADER"},C1158)))&gt;0,1,0)</f>
        <v>0</v>
      </c>
      <c r="J1158" t="str">
        <f t="shared" si="72"/>
        <v>2015</v>
      </c>
      <c r="K1158" t="str">
        <f t="shared" si="73"/>
        <v>07</v>
      </c>
      <c r="L1158" t="str">
        <f t="shared" si="74"/>
        <v>07</v>
      </c>
      <c r="M1158" s="2">
        <f t="shared" si="75"/>
        <v>42192.645833333336</v>
      </c>
      <c r="N1158" s="1">
        <f>IF(SUMPRODUCT(--ISNUMBER(SEARCH({"nasdaq.com","bloomberg.com","wsj.com","seekingalpha.com","valuewalk.com","reuters.com","forbes.com","marketwatch.com","investopedia.com","businessinsider.com","analystratings.com"},B1158)))&gt;0,1,0)</f>
        <v>1</v>
      </c>
      <c r="O1158" t="s">
        <v>1302</v>
      </c>
    </row>
    <row r="1159" spans="1:15" x14ac:dyDescent="0.35">
      <c r="A1159">
        <v>-0.93808630393996195</v>
      </c>
      <c r="B1159" t="s">
        <v>245</v>
      </c>
      <c r="C1159" t="s">
        <v>879</v>
      </c>
      <c r="D1159">
        <v>20151002123000</v>
      </c>
      <c r="E1159" s="1">
        <f>IF(SUMPRODUCT(--ISNUMBER(SEARCH({"ECON_EARNINGSREPORT","ECON_STOCKMARKET"},C1159)))&gt;0,1,0)</f>
        <v>1</v>
      </c>
      <c r="F1159" s="1">
        <f>IF(SUMPRODUCT(--ISNUMBER(SEARCH({"ENV_"},C1159)))&gt;0,1,0)</f>
        <v>0</v>
      </c>
      <c r="G1159" s="1">
        <f>IF(SUMPRODUCT(--ISNUMBER(SEARCH({"DISCRIMINATION","HARASSMENT","HATE_SPEECH","GENDER_VIOLENCE"},C1159)))&gt;0,1,0)</f>
        <v>0</v>
      </c>
      <c r="H1159" s="1">
        <f>IF(SUMPRODUCT(--ISNUMBER(SEARCH({"LEGALIZE","LEGISLATION","TRIAL"},C1159)))&gt;0,1,0)</f>
        <v>0</v>
      </c>
      <c r="I1159" s="1">
        <f>IF(SUMPRODUCT(--ISNUMBER(SEARCH({"LEADER"},C1159)))&gt;0,1,0)</f>
        <v>0</v>
      </c>
      <c r="J1159" t="str">
        <f t="shared" si="72"/>
        <v>2015</v>
      </c>
      <c r="K1159" t="str">
        <f t="shared" si="73"/>
        <v>10</v>
      </c>
      <c r="L1159" t="str">
        <f t="shared" si="74"/>
        <v>02</v>
      </c>
      <c r="M1159" s="2">
        <f t="shared" si="75"/>
        <v>42279.520833333336</v>
      </c>
      <c r="N1159" s="1">
        <f>IF(SUMPRODUCT(--ISNUMBER(SEARCH({"nasdaq.com","bloomberg.com","wsj.com","seekingalpha.com","valuewalk.com","reuters.com","forbes.com","marketwatch.com","investopedia.com","businessinsider.com","analystratings.com"},B1159)))&gt;0,1,0)</f>
        <v>0</v>
      </c>
      <c r="O1159" t="s">
        <v>1302</v>
      </c>
    </row>
    <row r="1160" spans="1:15" x14ac:dyDescent="0.35">
      <c r="A1160">
        <v>-1.2931034482758601</v>
      </c>
      <c r="B1160" t="s">
        <v>17</v>
      </c>
      <c r="C1160" t="s">
        <v>880</v>
      </c>
      <c r="D1160">
        <v>20150706214500</v>
      </c>
      <c r="E1160" s="1">
        <f>IF(SUMPRODUCT(--ISNUMBER(SEARCH({"ECON_EARNINGSREPORT","ECON_STOCKMARKET"},C1160)))&gt;0,1,0)</f>
        <v>0</v>
      </c>
      <c r="F1160" s="1">
        <f>IF(SUMPRODUCT(--ISNUMBER(SEARCH({"ENV_"},C1160)))&gt;0,1,0)</f>
        <v>0</v>
      </c>
      <c r="G1160" s="1">
        <f>IF(SUMPRODUCT(--ISNUMBER(SEARCH({"DISCRIMINATION","HARASSMENT","HATE_SPEECH","GENDER_VIOLENCE"},C1160)))&gt;0,1,0)</f>
        <v>0</v>
      </c>
      <c r="H1160" s="1">
        <f>IF(SUMPRODUCT(--ISNUMBER(SEARCH({"LEGALIZE","LEGISLATION","TRIAL"},C1160)))&gt;0,1,0)</f>
        <v>0</v>
      </c>
      <c r="I1160" s="1">
        <f>IF(SUMPRODUCT(--ISNUMBER(SEARCH({"LEADER"},C1160)))&gt;0,1,0)</f>
        <v>0</v>
      </c>
      <c r="J1160" t="str">
        <f t="shared" si="72"/>
        <v>2015</v>
      </c>
      <c r="K1160" t="str">
        <f t="shared" si="73"/>
        <v>07</v>
      </c>
      <c r="L1160" t="str">
        <f t="shared" si="74"/>
        <v>06</v>
      </c>
      <c r="M1160" s="2">
        <f t="shared" si="75"/>
        <v>42191.90625</v>
      </c>
      <c r="N1160" s="1">
        <f>IF(SUMPRODUCT(--ISNUMBER(SEARCH({"nasdaq.com","bloomberg.com","wsj.com","seekingalpha.com","valuewalk.com","reuters.com","forbes.com","marketwatch.com","investopedia.com","businessinsider.com","analystratings.com"},B1160)))&gt;0,1,0)</f>
        <v>0</v>
      </c>
      <c r="O1160" t="s">
        <v>1302</v>
      </c>
    </row>
    <row r="1161" spans="1:15" x14ac:dyDescent="0.35">
      <c r="A1161">
        <v>2.09424083769634</v>
      </c>
      <c r="B1161" t="s">
        <v>733</v>
      </c>
      <c r="C1161" t="s">
        <v>881</v>
      </c>
      <c r="D1161">
        <v>20150821194500</v>
      </c>
      <c r="E1161" s="1">
        <f>IF(SUMPRODUCT(--ISNUMBER(SEARCH({"ECON_EARNINGSREPORT","ECON_STOCKMARKET"},C1161)))&gt;0,1,0)</f>
        <v>1</v>
      </c>
      <c r="F1161" s="1">
        <f>IF(SUMPRODUCT(--ISNUMBER(SEARCH({"ENV_"},C1161)))&gt;0,1,0)</f>
        <v>0</v>
      </c>
      <c r="G1161" s="1">
        <f>IF(SUMPRODUCT(--ISNUMBER(SEARCH({"DISCRIMINATION","HARASSMENT","HATE_SPEECH","GENDER_VIOLENCE"},C1161)))&gt;0,1,0)</f>
        <v>0</v>
      </c>
      <c r="H1161" s="1">
        <f>IF(SUMPRODUCT(--ISNUMBER(SEARCH({"LEGALIZE","LEGISLATION","TRIAL"},C1161)))&gt;0,1,0)</f>
        <v>0</v>
      </c>
      <c r="I1161" s="1">
        <f>IF(SUMPRODUCT(--ISNUMBER(SEARCH({"LEADER"},C1161)))&gt;0,1,0)</f>
        <v>0</v>
      </c>
      <c r="J1161" t="str">
        <f t="shared" si="72"/>
        <v>2015</v>
      </c>
      <c r="K1161" t="str">
        <f t="shared" si="73"/>
        <v>08</v>
      </c>
      <c r="L1161" t="str">
        <f t="shared" si="74"/>
        <v>21</v>
      </c>
      <c r="M1161" s="2">
        <f t="shared" si="75"/>
        <v>42237.822916666664</v>
      </c>
      <c r="N1161" s="1">
        <f>IF(SUMPRODUCT(--ISNUMBER(SEARCH({"nasdaq.com","bloomberg.com","wsj.com","seekingalpha.com","valuewalk.com","reuters.com","forbes.com","marketwatch.com","investopedia.com","businessinsider.com","analystratings.com"},B1161)))&gt;0,1,0)</f>
        <v>0</v>
      </c>
      <c r="O1161" t="s">
        <v>1302</v>
      </c>
    </row>
    <row r="1162" spans="1:15" x14ac:dyDescent="0.35">
      <c r="A1162">
        <v>-1.2396694214876001</v>
      </c>
      <c r="B1162" t="s">
        <v>882</v>
      </c>
      <c r="D1162">
        <v>20151002223000</v>
      </c>
      <c r="E1162" s="1">
        <f>IF(SUMPRODUCT(--ISNUMBER(SEARCH({"ECON_EARNINGSREPORT","ECON_STOCKMARKET"},C1162)))&gt;0,1,0)</f>
        <v>0</v>
      </c>
      <c r="F1162" s="1">
        <f>IF(SUMPRODUCT(--ISNUMBER(SEARCH({"ENV_"},C1162)))&gt;0,1,0)</f>
        <v>0</v>
      </c>
      <c r="G1162" s="1">
        <f>IF(SUMPRODUCT(--ISNUMBER(SEARCH({"DISCRIMINATION","HARASSMENT","HATE_SPEECH","GENDER_VIOLENCE"},C1162)))&gt;0,1,0)</f>
        <v>0</v>
      </c>
      <c r="H1162" s="1">
        <f>IF(SUMPRODUCT(--ISNUMBER(SEARCH({"LEGALIZE","LEGISLATION","TRIAL"},C1162)))&gt;0,1,0)</f>
        <v>0</v>
      </c>
      <c r="I1162" s="1">
        <f>IF(SUMPRODUCT(--ISNUMBER(SEARCH({"LEADER"},C1162)))&gt;0,1,0)</f>
        <v>0</v>
      </c>
      <c r="J1162" t="str">
        <f t="shared" si="72"/>
        <v>2015</v>
      </c>
      <c r="K1162" t="str">
        <f t="shared" si="73"/>
        <v>10</v>
      </c>
      <c r="L1162" t="str">
        <f t="shared" si="74"/>
        <v>02</v>
      </c>
      <c r="M1162" s="2">
        <f t="shared" si="75"/>
        <v>42279.9375</v>
      </c>
      <c r="N1162" s="1">
        <f>IF(SUMPRODUCT(--ISNUMBER(SEARCH({"nasdaq.com","bloomberg.com","wsj.com","seekingalpha.com","valuewalk.com","reuters.com","forbes.com","marketwatch.com","investopedia.com","businessinsider.com","analystratings.com"},B1162)))&gt;0,1,0)</f>
        <v>0</v>
      </c>
      <c r="O1162" t="s">
        <v>1302</v>
      </c>
    </row>
    <row r="1163" spans="1:15" x14ac:dyDescent="0.35">
      <c r="A1163">
        <v>1.2433392539964501</v>
      </c>
      <c r="B1163" t="s">
        <v>691</v>
      </c>
      <c r="C1163" t="s">
        <v>883</v>
      </c>
      <c r="D1163">
        <v>20150616143000</v>
      </c>
      <c r="E1163" s="1">
        <f>IF(SUMPRODUCT(--ISNUMBER(SEARCH({"ECON_EARNINGSREPORT","ECON_STOCKMARKET"},C1163)))&gt;0,1,0)</f>
        <v>1</v>
      </c>
      <c r="F1163" s="1">
        <f>IF(SUMPRODUCT(--ISNUMBER(SEARCH({"ENV_"},C1163)))&gt;0,1,0)</f>
        <v>1</v>
      </c>
      <c r="G1163" s="1">
        <f>IF(SUMPRODUCT(--ISNUMBER(SEARCH({"DISCRIMINATION","HARASSMENT","HATE_SPEECH","GENDER_VIOLENCE"},C1163)))&gt;0,1,0)</f>
        <v>0</v>
      </c>
      <c r="H1163" s="1">
        <f>IF(SUMPRODUCT(--ISNUMBER(SEARCH({"LEGALIZE","LEGISLATION","TRIAL"},C1163)))&gt;0,1,0)</f>
        <v>0</v>
      </c>
      <c r="I1163" s="1">
        <f>IF(SUMPRODUCT(--ISNUMBER(SEARCH({"LEADER"},C1163)))&gt;0,1,0)</f>
        <v>0</v>
      </c>
      <c r="J1163" t="str">
        <f t="shared" si="72"/>
        <v>2015</v>
      </c>
      <c r="K1163" t="str">
        <f t="shared" si="73"/>
        <v>06</v>
      </c>
      <c r="L1163" t="str">
        <f t="shared" si="74"/>
        <v>16</v>
      </c>
      <c r="M1163" s="2">
        <f t="shared" si="75"/>
        <v>42171.604166666664</v>
      </c>
      <c r="N1163" s="1">
        <f>IF(SUMPRODUCT(--ISNUMBER(SEARCH({"nasdaq.com","bloomberg.com","wsj.com","seekingalpha.com","valuewalk.com","reuters.com","forbes.com","marketwatch.com","investopedia.com","businessinsider.com","analystratings.com"},B1163)))&gt;0,1,0)</f>
        <v>0</v>
      </c>
      <c r="O1163" t="s">
        <v>1302</v>
      </c>
    </row>
    <row r="1164" spans="1:15" x14ac:dyDescent="0.35">
      <c r="A1164">
        <v>2.2540983606557399</v>
      </c>
      <c r="B1164" t="s">
        <v>884</v>
      </c>
      <c r="C1164" t="s">
        <v>885</v>
      </c>
      <c r="D1164">
        <v>20160114151500</v>
      </c>
      <c r="E1164" s="1">
        <f>IF(SUMPRODUCT(--ISNUMBER(SEARCH({"ECON_EARNINGSREPORT","ECON_STOCKMARKET"},C1164)))&gt;0,1,0)</f>
        <v>0</v>
      </c>
      <c r="F1164" s="1">
        <f>IF(SUMPRODUCT(--ISNUMBER(SEARCH({"ENV_"},C1164)))&gt;0,1,0)</f>
        <v>0</v>
      </c>
      <c r="G1164" s="1">
        <f>IF(SUMPRODUCT(--ISNUMBER(SEARCH({"DISCRIMINATION","HARASSMENT","HATE_SPEECH","GENDER_VIOLENCE"},C1164)))&gt;0,1,0)</f>
        <v>0</v>
      </c>
      <c r="H1164" s="1">
        <f>IF(SUMPRODUCT(--ISNUMBER(SEARCH({"LEGALIZE","LEGISLATION","TRIAL"},C1164)))&gt;0,1,0)</f>
        <v>0</v>
      </c>
      <c r="I1164" s="1">
        <f>IF(SUMPRODUCT(--ISNUMBER(SEARCH({"LEADER"},C1164)))&gt;0,1,0)</f>
        <v>1</v>
      </c>
      <c r="J1164" t="str">
        <f t="shared" si="72"/>
        <v>2016</v>
      </c>
      <c r="K1164" t="str">
        <f t="shared" si="73"/>
        <v>01</v>
      </c>
      <c r="L1164" t="str">
        <f t="shared" si="74"/>
        <v>14</v>
      </c>
      <c r="M1164" s="2">
        <f t="shared" si="75"/>
        <v>42383.635416666664</v>
      </c>
      <c r="N1164" s="1">
        <f>IF(SUMPRODUCT(--ISNUMBER(SEARCH({"nasdaq.com","bloomberg.com","wsj.com","seekingalpha.com","valuewalk.com","reuters.com","forbes.com","marketwatch.com","investopedia.com","businessinsider.com","analystratings.com"},B1164)))&gt;0,1,0)</f>
        <v>0</v>
      </c>
      <c r="O1164" t="s">
        <v>1302</v>
      </c>
    </row>
    <row r="1165" spans="1:15" x14ac:dyDescent="0.35">
      <c r="A1165">
        <v>0.47961630695443702</v>
      </c>
      <c r="B1165" t="s">
        <v>870</v>
      </c>
      <c r="C1165" t="s">
        <v>886</v>
      </c>
      <c r="D1165">
        <v>20150707181500</v>
      </c>
      <c r="E1165" s="1">
        <f>IF(SUMPRODUCT(--ISNUMBER(SEARCH({"ECON_EARNINGSREPORT","ECON_STOCKMARKET"},C1165)))&gt;0,1,0)</f>
        <v>1</v>
      </c>
      <c r="F1165" s="1">
        <f>IF(SUMPRODUCT(--ISNUMBER(SEARCH({"ENV_"},C1165)))&gt;0,1,0)</f>
        <v>1</v>
      </c>
      <c r="G1165" s="1">
        <f>IF(SUMPRODUCT(--ISNUMBER(SEARCH({"DISCRIMINATION","HARASSMENT","HATE_SPEECH","GENDER_VIOLENCE"},C1165)))&gt;0,1,0)</f>
        <v>0</v>
      </c>
      <c r="H1165" s="1">
        <f>IF(SUMPRODUCT(--ISNUMBER(SEARCH({"LEGALIZE","LEGISLATION","TRIAL"},C1165)))&gt;0,1,0)</f>
        <v>0</v>
      </c>
      <c r="I1165" s="1">
        <f>IF(SUMPRODUCT(--ISNUMBER(SEARCH({"LEADER"},C1165)))&gt;0,1,0)</f>
        <v>0</v>
      </c>
      <c r="J1165" t="str">
        <f t="shared" si="72"/>
        <v>2015</v>
      </c>
      <c r="K1165" t="str">
        <f t="shared" si="73"/>
        <v>07</v>
      </c>
      <c r="L1165" t="str">
        <f t="shared" si="74"/>
        <v>07</v>
      </c>
      <c r="M1165" s="2">
        <f t="shared" si="75"/>
        <v>42192.760416666664</v>
      </c>
      <c r="N1165" s="1">
        <f>IF(SUMPRODUCT(--ISNUMBER(SEARCH({"nasdaq.com","bloomberg.com","wsj.com","seekingalpha.com","valuewalk.com","reuters.com","forbes.com","marketwatch.com","investopedia.com","businessinsider.com","analystratings.com"},B1165)))&gt;0,1,0)</f>
        <v>0</v>
      </c>
      <c r="O1165" t="s">
        <v>1302</v>
      </c>
    </row>
    <row r="1166" spans="1:15" x14ac:dyDescent="0.35">
      <c r="A1166">
        <v>2.8571428571428599</v>
      </c>
      <c r="B1166" t="s">
        <v>92</v>
      </c>
      <c r="C1166" t="s">
        <v>887</v>
      </c>
      <c r="D1166">
        <v>20150516034500</v>
      </c>
      <c r="E1166" s="1">
        <f>IF(SUMPRODUCT(--ISNUMBER(SEARCH({"ECON_EARNINGSREPORT","ECON_STOCKMARKET"},C1166)))&gt;0,1,0)</f>
        <v>0</v>
      </c>
      <c r="F1166" s="1">
        <f>IF(SUMPRODUCT(--ISNUMBER(SEARCH({"ENV_"},C1166)))&gt;0,1,0)</f>
        <v>0</v>
      </c>
      <c r="G1166" s="1">
        <f>IF(SUMPRODUCT(--ISNUMBER(SEARCH({"DISCRIMINATION","HARASSMENT","HATE_SPEECH","GENDER_VIOLENCE"},C1166)))&gt;0,1,0)</f>
        <v>0</v>
      </c>
      <c r="H1166" s="1">
        <f>IF(SUMPRODUCT(--ISNUMBER(SEARCH({"LEGALIZE","LEGISLATION","TRIAL"},C1166)))&gt;0,1,0)</f>
        <v>0</v>
      </c>
      <c r="I1166" s="1">
        <f>IF(SUMPRODUCT(--ISNUMBER(SEARCH({"LEADER"},C1166)))&gt;0,1,0)</f>
        <v>0</v>
      </c>
      <c r="J1166" t="str">
        <f t="shared" si="72"/>
        <v>2015</v>
      </c>
      <c r="K1166" t="str">
        <f t="shared" si="73"/>
        <v>05</v>
      </c>
      <c r="L1166" t="str">
        <f t="shared" si="74"/>
        <v>16</v>
      </c>
      <c r="M1166" s="2">
        <f t="shared" si="75"/>
        <v>42140.15625</v>
      </c>
      <c r="N1166" s="1">
        <f>IF(SUMPRODUCT(--ISNUMBER(SEARCH({"nasdaq.com","bloomberg.com","wsj.com","seekingalpha.com","valuewalk.com","reuters.com","forbes.com","marketwatch.com","investopedia.com","businessinsider.com","analystratings.com"},B1166)))&gt;0,1,0)</f>
        <v>0</v>
      </c>
      <c r="O1166" t="s">
        <v>1302</v>
      </c>
    </row>
    <row r="1167" spans="1:15" x14ac:dyDescent="0.35">
      <c r="A1167">
        <v>1.4970059880239499</v>
      </c>
      <c r="B1167" t="s">
        <v>12</v>
      </c>
      <c r="C1167" t="s">
        <v>888</v>
      </c>
      <c r="D1167">
        <v>20150722140000</v>
      </c>
      <c r="E1167" s="1">
        <f>IF(SUMPRODUCT(--ISNUMBER(SEARCH({"ECON_EARNINGSREPORT","ECON_STOCKMARKET"},C1167)))&gt;0,1,0)</f>
        <v>0</v>
      </c>
      <c r="F1167" s="1">
        <f>IF(SUMPRODUCT(--ISNUMBER(SEARCH({"ENV_"},C1167)))&gt;0,1,0)</f>
        <v>0</v>
      </c>
      <c r="G1167" s="1">
        <f>IF(SUMPRODUCT(--ISNUMBER(SEARCH({"DISCRIMINATION","HARASSMENT","HATE_SPEECH","GENDER_VIOLENCE"},C1167)))&gt;0,1,0)</f>
        <v>0</v>
      </c>
      <c r="H1167" s="1">
        <f>IF(SUMPRODUCT(--ISNUMBER(SEARCH({"LEGALIZE","LEGISLATION","TRIAL"},C1167)))&gt;0,1,0)</f>
        <v>0</v>
      </c>
      <c r="I1167" s="1">
        <f>IF(SUMPRODUCT(--ISNUMBER(SEARCH({"LEADER"},C1167)))&gt;0,1,0)</f>
        <v>0</v>
      </c>
      <c r="J1167" t="str">
        <f t="shared" si="72"/>
        <v>2015</v>
      </c>
      <c r="K1167" t="str">
        <f t="shared" si="73"/>
        <v>07</v>
      </c>
      <c r="L1167" t="str">
        <f t="shared" si="74"/>
        <v>22</v>
      </c>
      <c r="M1167" s="2">
        <f t="shared" si="75"/>
        <v>42207.583333333336</v>
      </c>
      <c r="N1167" s="1">
        <f>IF(SUMPRODUCT(--ISNUMBER(SEARCH({"nasdaq.com","bloomberg.com","wsj.com","seekingalpha.com","valuewalk.com","reuters.com","forbes.com","marketwatch.com","investopedia.com","businessinsider.com","analystratings.com"},B1167)))&gt;0,1,0)</f>
        <v>1</v>
      </c>
      <c r="O1167" t="s">
        <v>1302</v>
      </c>
    </row>
    <row r="1168" spans="1:15" x14ac:dyDescent="0.35">
      <c r="A1168">
        <v>-0.53667262969588603</v>
      </c>
      <c r="B1168" t="s">
        <v>58</v>
      </c>
      <c r="C1168" t="s">
        <v>214</v>
      </c>
      <c r="D1168">
        <v>20150706221500</v>
      </c>
      <c r="E1168" s="1">
        <f>IF(SUMPRODUCT(--ISNUMBER(SEARCH({"ECON_EARNINGSREPORT","ECON_STOCKMARKET"},C1168)))&gt;0,1,0)</f>
        <v>0</v>
      </c>
      <c r="F1168" s="1">
        <f>IF(SUMPRODUCT(--ISNUMBER(SEARCH({"ENV_"},C1168)))&gt;0,1,0)</f>
        <v>0</v>
      </c>
      <c r="G1168" s="1">
        <f>IF(SUMPRODUCT(--ISNUMBER(SEARCH({"DISCRIMINATION","HARASSMENT","HATE_SPEECH","GENDER_VIOLENCE"},C1168)))&gt;0,1,0)</f>
        <v>0</v>
      </c>
      <c r="H1168" s="1">
        <f>IF(SUMPRODUCT(--ISNUMBER(SEARCH({"LEGALIZE","LEGISLATION","TRIAL"},C1168)))&gt;0,1,0)</f>
        <v>0</v>
      </c>
      <c r="I1168" s="1">
        <f>IF(SUMPRODUCT(--ISNUMBER(SEARCH({"LEADER"},C1168)))&gt;0,1,0)</f>
        <v>0</v>
      </c>
      <c r="J1168" t="str">
        <f t="shared" si="72"/>
        <v>2015</v>
      </c>
      <c r="K1168" t="str">
        <f t="shared" si="73"/>
        <v>07</v>
      </c>
      <c r="L1168" t="str">
        <f t="shared" si="74"/>
        <v>06</v>
      </c>
      <c r="M1168" s="2">
        <f t="shared" si="75"/>
        <v>42191.927083333336</v>
      </c>
      <c r="N1168" s="1">
        <f>IF(SUMPRODUCT(--ISNUMBER(SEARCH({"nasdaq.com","bloomberg.com","wsj.com","seekingalpha.com","valuewalk.com","reuters.com","forbes.com","marketwatch.com","investopedia.com","businessinsider.com","analystratings.com"},B1168)))&gt;0,1,0)</f>
        <v>0</v>
      </c>
      <c r="O1168" t="s">
        <v>1302</v>
      </c>
    </row>
    <row r="1169" spans="1:15" x14ac:dyDescent="0.35">
      <c r="A1169">
        <v>1.1811023622047201</v>
      </c>
      <c r="B1169" t="s">
        <v>691</v>
      </c>
      <c r="C1169" t="s">
        <v>889</v>
      </c>
      <c r="D1169">
        <v>20160501041500</v>
      </c>
      <c r="E1169" s="1">
        <f>IF(SUMPRODUCT(--ISNUMBER(SEARCH({"ECON_EARNINGSREPORT","ECON_STOCKMARKET"},C1169)))&gt;0,1,0)</f>
        <v>1</v>
      </c>
      <c r="F1169" s="1">
        <f>IF(SUMPRODUCT(--ISNUMBER(SEARCH({"ENV_"},C1169)))&gt;0,1,0)</f>
        <v>0</v>
      </c>
      <c r="G1169" s="1">
        <f>IF(SUMPRODUCT(--ISNUMBER(SEARCH({"DISCRIMINATION","HARASSMENT","HATE_SPEECH","GENDER_VIOLENCE"},C1169)))&gt;0,1,0)</f>
        <v>0</v>
      </c>
      <c r="H1169" s="1">
        <f>IF(SUMPRODUCT(--ISNUMBER(SEARCH({"LEGALIZE","LEGISLATION","TRIAL"},C1169)))&gt;0,1,0)</f>
        <v>0</v>
      </c>
      <c r="I1169" s="1">
        <f>IF(SUMPRODUCT(--ISNUMBER(SEARCH({"LEADER"},C1169)))&gt;0,1,0)</f>
        <v>0</v>
      </c>
      <c r="J1169" t="str">
        <f t="shared" si="72"/>
        <v>2016</v>
      </c>
      <c r="K1169" t="str">
        <f t="shared" si="73"/>
        <v>05</v>
      </c>
      <c r="L1169" t="str">
        <f t="shared" si="74"/>
        <v>01</v>
      </c>
      <c r="M1169" s="2">
        <f t="shared" si="75"/>
        <v>42491.177083333336</v>
      </c>
      <c r="N1169" s="1">
        <f>IF(SUMPRODUCT(--ISNUMBER(SEARCH({"nasdaq.com","bloomberg.com","wsj.com","seekingalpha.com","valuewalk.com","reuters.com","forbes.com","marketwatch.com","investopedia.com","businessinsider.com","analystratings.com"},B1169)))&gt;0,1,0)</f>
        <v>0</v>
      </c>
      <c r="O1169" t="s">
        <v>1302</v>
      </c>
    </row>
    <row r="1170" spans="1:15" x14ac:dyDescent="0.35">
      <c r="A1170">
        <v>3.3690658499234298</v>
      </c>
      <c r="B1170" t="s">
        <v>70</v>
      </c>
      <c r="D1170">
        <v>20151006144500</v>
      </c>
      <c r="E1170" s="1">
        <f>IF(SUMPRODUCT(--ISNUMBER(SEARCH({"ECON_EARNINGSREPORT","ECON_STOCKMARKET"},C1170)))&gt;0,1,0)</f>
        <v>0</v>
      </c>
      <c r="F1170" s="1">
        <f>IF(SUMPRODUCT(--ISNUMBER(SEARCH({"ENV_"},C1170)))&gt;0,1,0)</f>
        <v>0</v>
      </c>
      <c r="G1170" s="1">
        <f>IF(SUMPRODUCT(--ISNUMBER(SEARCH({"DISCRIMINATION","HARASSMENT","HATE_SPEECH","GENDER_VIOLENCE"},C1170)))&gt;0,1,0)</f>
        <v>0</v>
      </c>
      <c r="H1170" s="1">
        <f>IF(SUMPRODUCT(--ISNUMBER(SEARCH({"LEGALIZE","LEGISLATION","TRIAL"},C1170)))&gt;0,1,0)</f>
        <v>0</v>
      </c>
      <c r="I1170" s="1">
        <f>IF(SUMPRODUCT(--ISNUMBER(SEARCH({"LEADER"},C1170)))&gt;0,1,0)</f>
        <v>0</v>
      </c>
      <c r="J1170" t="str">
        <f t="shared" si="72"/>
        <v>2015</v>
      </c>
      <c r="K1170" t="str">
        <f t="shared" si="73"/>
        <v>10</v>
      </c>
      <c r="L1170" t="str">
        <f t="shared" si="74"/>
        <v>06</v>
      </c>
      <c r="M1170" s="2">
        <f t="shared" si="75"/>
        <v>42283.614583333336</v>
      </c>
      <c r="N1170" s="1">
        <f>IF(SUMPRODUCT(--ISNUMBER(SEARCH({"nasdaq.com","bloomberg.com","wsj.com","seekingalpha.com","valuewalk.com","reuters.com","forbes.com","marketwatch.com","investopedia.com","businessinsider.com","analystratings.com"},B1170)))&gt;0,1,0)</f>
        <v>0</v>
      </c>
      <c r="O1170" t="s">
        <v>1302</v>
      </c>
    </row>
    <row r="1171" spans="1:15" x14ac:dyDescent="0.35">
      <c r="A1171">
        <v>0</v>
      </c>
      <c r="B1171" t="s">
        <v>73</v>
      </c>
      <c r="C1171" t="s">
        <v>890</v>
      </c>
      <c r="D1171">
        <v>20151015233000</v>
      </c>
      <c r="E1171" s="1">
        <f>IF(SUMPRODUCT(--ISNUMBER(SEARCH({"ECON_EARNINGSREPORT","ECON_STOCKMARKET"},C1171)))&gt;0,1,0)</f>
        <v>0</v>
      </c>
      <c r="F1171" s="1">
        <f>IF(SUMPRODUCT(--ISNUMBER(SEARCH({"ENV_"},C1171)))&gt;0,1,0)</f>
        <v>0</v>
      </c>
      <c r="G1171" s="1">
        <f>IF(SUMPRODUCT(--ISNUMBER(SEARCH({"DISCRIMINATION","HARASSMENT","HATE_SPEECH","GENDER_VIOLENCE"},C1171)))&gt;0,1,0)</f>
        <v>0</v>
      </c>
      <c r="H1171" s="1">
        <f>IF(SUMPRODUCT(--ISNUMBER(SEARCH({"LEGALIZE","LEGISLATION","TRIAL"},C1171)))&gt;0,1,0)</f>
        <v>0</v>
      </c>
      <c r="I1171" s="1">
        <f>IF(SUMPRODUCT(--ISNUMBER(SEARCH({"LEADER"},C1171)))&gt;0,1,0)</f>
        <v>0</v>
      </c>
      <c r="J1171" t="str">
        <f t="shared" si="72"/>
        <v>2015</v>
      </c>
      <c r="K1171" t="str">
        <f t="shared" si="73"/>
        <v>10</v>
      </c>
      <c r="L1171" t="str">
        <f t="shared" si="74"/>
        <v>15</v>
      </c>
      <c r="M1171" s="2">
        <f t="shared" si="75"/>
        <v>42292.979166666664</v>
      </c>
      <c r="N1171" s="1">
        <f>IF(SUMPRODUCT(--ISNUMBER(SEARCH({"nasdaq.com","bloomberg.com","wsj.com","seekingalpha.com","valuewalk.com","reuters.com","forbes.com","marketwatch.com","investopedia.com","businessinsider.com","analystratings.com"},B1171)))&gt;0,1,0)</f>
        <v>0</v>
      </c>
      <c r="O1171" t="s">
        <v>1302</v>
      </c>
    </row>
    <row r="1172" spans="1:15" x14ac:dyDescent="0.35">
      <c r="A1172">
        <v>0.44776119402985098</v>
      </c>
      <c r="B1172" t="s">
        <v>56</v>
      </c>
      <c r="C1172" t="s">
        <v>891</v>
      </c>
      <c r="D1172">
        <v>20160606114500</v>
      </c>
      <c r="E1172" s="1">
        <f>IF(SUMPRODUCT(--ISNUMBER(SEARCH({"ECON_EARNINGSREPORT","ECON_STOCKMARKET"},C1172)))&gt;0,1,0)</f>
        <v>1</v>
      </c>
      <c r="F1172" s="1">
        <f>IF(SUMPRODUCT(--ISNUMBER(SEARCH({"ENV_"},C1172)))&gt;0,1,0)</f>
        <v>0</v>
      </c>
      <c r="G1172" s="1">
        <f>IF(SUMPRODUCT(--ISNUMBER(SEARCH({"DISCRIMINATION","HARASSMENT","HATE_SPEECH","GENDER_VIOLENCE"},C1172)))&gt;0,1,0)</f>
        <v>0</v>
      </c>
      <c r="H1172" s="1">
        <f>IF(SUMPRODUCT(--ISNUMBER(SEARCH({"LEGALIZE","LEGISLATION","TRIAL"},C1172)))&gt;0,1,0)</f>
        <v>0</v>
      </c>
      <c r="I1172" s="1">
        <f>IF(SUMPRODUCT(--ISNUMBER(SEARCH({"LEADER"},C1172)))&gt;0,1,0)</f>
        <v>0</v>
      </c>
      <c r="J1172" t="str">
        <f t="shared" si="72"/>
        <v>2016</v>
      </c>
      <c r="K1172" t="str">
        <f t="shared" si="73"/>
        <v>06</v>
      </c>
      <c r="L1172" t="str">
        <f t="shared" si="74"/>
        <v>06</v>
      </c>
      <c r="M1172" s="2">
        <f t="shared" si="75"/>
        <v>42527.489583333336</v>
      </c>
      <c r="N1172" s="1">
        <f>IF(SUMPRODUCT(--ISNUMBER(SEARCH({"nasdaq.com","bloomberg.com","wsj.com","seekingalpha.com","valuewalk.com","reuters.com","forbes.com","marketwatch.com","investopedia.com","businessinsider.com","analystratings.com"},B1172)))&gt;0,1,0)</f>
        <v>0</v>
      </c>
      <c r="O1172" t="s">
        <v>1302</v>
      </c>
    </row>
    <row r="1173" spans="1:15" x14ac:dyDescent="0.35">
      <c r="A1173">
        <v>2.2375215146299499</v>
      </c>
      <c r="B1173" t="s">
        <v>693</v>
      </c>
      <c r="C1173" t="s">
        <v>892</v>
      </c>
      <c r="D1173">
        <v>20150919003000</v>
      </c>
      <c r="E1173" s="1">
        <f>IF(SUMPRODUCT(--ISNUMBER(SEARCH({"ECON_EARNINGSREPORT","ECON_STOCKMARKET"},C1173)))&gt;0,1,0)</f>
        <v>0</v>
      </c>
      <c r="F1173" s="1">
        <f>IF(SUMPRODUCT(--ISNUMBER(SEARCH({"ENV_"},C1173)))&gt;0,1,0)</f>
        <v>0</v>
      </c>
      <c r="G1173" s="1">
        <f>IF(SUMPRODUCT(--ISNUMBER(SEARCH({"DISCRIMINATION","HARASSMENT","HATE_SPEECH","GENDER_VIOLENCE"},C1173)))&gt;0,1,0)</f>
        <v>0</v>
      </c>
      <c r="H1173" s="1">
        <f>IF(SUMPRODUCT(--ISNUMBER(SEARCH({"LEGALIZE","LEGISLATION","TRIAL"},C1173)))&gt;0,1,0)</f>
        <v>0</v>
      </c>
      <c r="I1173" s="1">
        <f>IF(SUMPRODUCT(--ISNUMBER(SEARCH({"LEADER"},C1173)))&gt;0,1,0)</f>
        <v>1</v>
      </c>
      <c r="J1173" t="str">
        <f t="shared" si="72"/>
        <v>2015</v>
      </c>
      <c r="K1173" t="str">
        <f t="shared" si="73"/>
        <v>09</v>
      </c>
      <c r="L1173" t="str">
        <f t="shared" si="74"/>
        <v>19</v>
      </c>
      <c r="M1173" s="2">
        <f t="shared" si="75"/>
        <v>42266.020833333336</v>
      </c>
      <c r="N1173" s="1">
        <f>IF(SUMPRODUCT(--ISNUMBER(SEARCH({"nasdaq.com","bloomberg.com","wsj.com","seekingalpha.com","valuewalk.com","reuters.com","forbes.com","marketwatch.com","investopedia.com","businessinsider.com","analystratings.com"},B1173)))&gt;0,1,0)</f>
        <v>0</v>
      </c>
      <c r="O1173" t="s">
        <v>1302</v>
      </c>
    </row>
    <row r="1174" spans="1:15" x14ac:dyDescent="0.35">
      <c r="A1174">
        <v>2.33576642335766</v>
      </c>
      <c r="B1174" t="s">
        <v>58</v>
      </c>
      <c r="C1174" t="s">
        <v>150</v>
      </c>
      <c r="D1174">
        <v>20160104233000</v>
      </c>
      <c r="E1174" s="1">
        <f>IF(SUMPRODUCT(--ISNUMBER(SEARCH({"ECON_EARNINGSREPORT","ECON_STOCKMARKET"},C1174)))&gt;0,1,0)</f>
        <v>0</v>
      </c>
      <c r="F1174" s="1">
        <f>IF(SUMPRODUCT(--ISNUMBER(SEARCH({"ENV_"},C1174)))&gt;0,1,0)</f>
        <v>0</v>
      </c>
      <c r="G1174" s="1">
        <f>IF(SUMPRODUCT(--ISNUMBER(SEARCH({"DISCRIMINATION","HARASSMENT","HATE_SPEECH","GENDER_VIOLENCE"},C1174)))&gt;0,1,0)</f>
        <v>0</v>
      </c>
      <c r="H1174" s="1">
        <f>IF(SUMPRODUCT(--ISNUMBER(SEARCH({"LEGALIZE","LEGISLATION","TRIAL"},C1174)))&gt;0,1,0)</f>
        <v>0</v>
      </c>
      <c r="I1174" s="1">
        <f>IF(SUMPRODUCT(--ISNUMBER(SEARCH({"LEADER"},C1174)))&gt;0,1,0)</f>
        <v>1</v>
      </c>
      <c r="J1174" t="str">
        <f t="shared" si="72"/>
        <v>2016</v>
      </c>
      <c r="K1174" t="str">
        <f t="shared" si="73"/>
        <v>01</v>
      </c>
      <c r="L1174" t="str">
        <f t="shared" si="74"/>
        <v>04</v>
      </c>
      <c r="M1174" s="2">
        <f t="shared" si="75"/>
        <v>42373.979166666664</v>
      </c>
      <c r="N1174" s="1">
        <f>IF(SUMPRODUCT(--ISNUMBER(SEARCH({"nasdaq.com","bloomberg.com","wsj.com","seekingalpha.com","valuewalk.com","reuters.com","forbes.com","marketwatch.com","investopedia.com","businessinsider.com","analystratings.com"},B1174)))&gt;0,1,0)</f>
        <v>0</v>
      </c>
      <c r="O1174" t="s">
        <v>1302</v>
      </c>
    </row>
    <row r="1175" spans="1:15" x14ac:dyDescent="0.35">
      <c r="A1175">
        <v>5.9479553903345703</v>
      </c>
      <c r="B1175" t="s">
        <v>602</v>
      </c>
      <c r="C1175" t="s">
        <v>893</v>
      </c>
      <c r="D1175">
        <v>20160422153000</v>
      </c>
      <c r="E1175" s="1">
        <f>IF(SUMPRODUCT(--ISNUMBER(SEARCH({"ECON_EARNINGSREPORT","ECON_STOCKMARKET"},C1175)))&gt;0,1,0)</f>
        <v>1</v>
      </c>
      <c r="F1175" s="1">
        <f>IF(SUMPRODUCT(--ISNUMBER(SEARCH({"ENV_"},C1175)))&gt;0,1,0)</f>
        <v>0</v>
      </c>
      <c r="G1175" s="1">
        <f>IF(SUMPRODUCT(--ISNUMBER(SEARCH({"DISCRIMINATION","HARASSMENT","HATE_SPEECH","GENDER_VIOLENCE"},C1175)))&gt;0,1,0)</f>
        <v>0</v>
      </c>
      <c r="H1175" s="1">
        <f>IF(SUMPRODUCT(--ISNUMBER(SEARCH({"LEGALIZE","LEGISLATION","TRIAL"},C1175)))&gt;0,1,0)</f>
        <v>0</v>
      </c>
      <c r="I1175" s="1">
        <f>IF(SUMPRODUCT(--ISNUMBER(SEARCH({"LEADER"},C1175)))&gt;0,1,0)</f>
        <v>0</v>
      </c>
      <c r="J1175" t="str">
        <f t="shared" si="72"/>
        <v>2016</v>
      </c>
      <c r="K1175" t="str">
        <f t="shared" si="73"/>
        <v>04</v>
      </c>
      <c r="L1175" t="str">
        <f t="shared" si="74"/>
        <v>22</v>
      </c>
      <c r="M1175" s="2">
        <f t="shared" si="75"/>
        <v>42482.645833333336</v>
      </c>
      <c r="N1175" s="1">
        <f>IF(SUMPRODUCT(--ISNUMBER(SEARCH({"nasdaq.com","bloomberg.com","wsj.com","seekingalpha.com","valuewalk.com","reuters.com","forbes.com","marketwatch.com","investopedia.com","businessinsider.com","analystratings.com"},B1175)))&gt;0,1,0)</f>
        <v>0</v>
      </c>
      <c r="O1175" t="s">
        <v>1302</v>
      </c>
    </row>
    <row r="1176" spans="1:15" x14ac:dyDescent="0.35">
      <c r="A1176">
        <v>-0.17211703958691901</v>
      </c>
      <c r="B1176" t="s">
        <v>64</v>
      </c>
      <c r="C1176" t="s">
        <v>894</v>
      </c>
      <c r="D1176">
        <v>20150828230000</v>
      </c>
      <c r="E1176" s="1">
        <f>IF(SUMPRODUCT(--ISNUMBER(SEARCH({"ECON_EARNINGSREPORT","ECON_STOCKMARKET"},C1176)))&gt;0,1,0)</f>
        <v>1</v>
      </c>
      <c r="F1176" s="1">
        <f>IF(SUMPRODUCT(--ISNUMBER(SEARCH({"ENV_"},C1176)))&gt;0,1,0)</f>
        <v>0</v>
      </c>
      <c r="G1176" s="1">
        <f>IF(SUMPRODUCT(--ISNUMBER(SEARCH({"DISCRIMINATION","HARASSMENT","HATE_SPEECH","GENDER_VIOLENCE"},C1176)))&gt;0,1,0)</f>
        <v>0</v>
      </c>
      <c r="H1176" s="1">
        <f>IF(SUMPRODUCT(--ISNUMBER(SEARCH({"LEGALIZE","LEGISLATION","TRIAL"},C1176)))&gt;0,1,0)</f>
        <v>0</v>
      </c>
      <c r="I1176" s="1">
        <f>IF(SUMPRODUCT(--ISNUMBER(SEARCH({"LEADER"},C1176)))&gt;0,1,0)</f>
        <v>0</v>
      </c>
      <c r="J1176" t="str">
        <f t="shared" si="72"/>
        <v>2015</v>
      </c>
      <c r="K1176" t="str">
        <f t="shared" si="73"/>
        <v>08</v>
      </c>
      <c r="L1176" t="str">
        <f t="shared" si="74"/>
        <v>28</v>
      </c>
      <c r="M1176" s="2">
        <f t="shared" si="75"/>
        <v>42244.958333333336</v>
      </c>
      <c r="N1176" s="1">
        <f>IF(SUMPRODUCT(--ISNUMBER(SEARCH({"nasdaq.com","bloomberg.com","wsj.com","seekingalpha.com","valuewalk.com","reuters.com","forbes.com","marketwatch.com","investopedia.com","businessinsider.com","analystratings.com"},B1176)))&gt;0,1,0)</f>
        <v>0</v>
      </c>
      <c r="O1176" t="s">
        <v>1302</v>
      </c>
    </row>
    <row r="1177" spans="1:15" x14ac:dyDescent="0.35">
      <c r="A1177">
        <v>-5.4945054945054901</v>
      </c>
      <c r="B1177" t="s">
        <v>895</v>
      </c>
      <c r="C1177" t="s">
        <v>896</v>
      </c>
      <c r="D1177">
        <v>20150707013000</v>
      </c>
      <c r="E1177" s="1">
        <f>IF(SUMPRODUCT(--ISNUMBER(SEARCH({"ECON_EARNINGSREPORT","ECON_STOCKMARKET"},C1177)))&gt;0,1,0)</f>
        <v>1</v>
      </c>
      <c r="F1177" s="1">
        <f>IF(SUMPRODUCT(--ISNUMBER(SEARCH({"ENV_"},C1177)))&gt;0,1,0)</f>
        <v>0</v>
      </c>
      <c r="G1177" s="1">
        <f>IF(SUMPRODUCT(--ISNUMBER(SEARCH({"DISCRIMINATION","HARASSMENT","HATE_SPEECH","GENDER_VIOLENCE"},C1177)))&gt;0,1,0)</f>
        <v>0</v>
      </c>
      <c r="H1177" s="1">
        <f>IF(SUMPRODUCT(--ISNUMBER(SEARCH({"LEGALIZE","LEGISLATION","TRIAL"},C1177)))&gt;0,1,0)</f>
        <v>0</v>
      </c>
      <c r="I1177" s="1">
        <f>IF(SUMPRODUCT(--ISNUMBER(SEARCH({"LEADER"},C1177)))&gt;0,1,0)</f>
        <v>0</v>
      </c>
      <c r="J1177" t="str">
        <f t="shared" si="72"/>
        <v>2015</v>
      </c>
      <c r="K1177" t="str">
        <f t="shared" si="73"/>
        <v>07</v>
      </c>
      <c r="L1177" t="str">
        <f t="shared" si="74"/>
        <v>07</v>
      </c>
      <c r="M1177" s="2">
        <f t="shared" si="75"/>
        <v>42192.0625</v>
      </c>
      <c r="N1177" s="1">
        <f>IF(SUMPRODUCT(--ISNUMBER(SEARCH({"nasdaq.com","bloomberg.com","wsj.com","seekingalpha.com","valuewalk.com","reuters.com","forbes.com","marketwatch.com","investopedia.com","businessinsider.com","analystratings.com"},B1177)))&gt;0,1,0)</f>
        <v>0</v>
      </c>
      <c r="O1177" t="s">
        <v>1302</v>
      </c>
    </row>
    <row r="1178" spans="1:15" x14ac:dyDescent="0.35">
      <c r="A1178">
        <v>1.55038759689922</v>
      </c>
      <c r="B1178" t="s">
        <v>693</v>
      </c>
      <c r="C1178" t="s">
        <v>897</v>
      </c>
      <c r="D1178">
        <v>20150331041500</v>
      </c>
      <c r="E1178" s="1">
        <f>IF(SUMPRODUCT(--ISNUMBER(SEARCH({"ECON_EARNINGSREPORT","ECON_STOCKMARKET"},C1178)))&gt;0,1,0)</f>
        <v>0</v>
      </c>
      <c r="F1178" s="1">
        <f>IF(SUMPRODUCT(--ISNUMBER(SEARCH({"ENV_"},C1178)))&gt;0,1,0)</f>
        <v>0</v>
      </c>
      <c r="G1178" s="1">
        <f>IF(SUMPRODUCT(--ISNUMBER(SEARCH({"DISCRIMINATION","HARASSMENT","HATE_SPEECH","GENDER_VIOLENCE"},C1178)))&gt;0,1,0)</f>
        <v>0</v>
      </c>
      <c r="H1178" s="1">
        <f>IF(SUMPRODUCT(--ISNUMBER(SEARCH({"LEGALIZE","LEGISLATION","TRIAL"},C1178)))&gt;0,1,0)</f>
        <v>0</v>
      </c>
      <c r="I1178" s="1">
        <f>IF(SUMPRODUCT(--ISNUMBER(SEARCH({"LEADER"},C1178)))&gt;0,1,0)</f>
        <v>0</v>
      </c>
      <c r="J1178" t="str">
        <f t="shared" si="72"/>
        <v>2015</v>
      </c>
      <c r="K1178" t="str">
        <f t="shared" si="73"/>
        <v>03</v>
      </c>
      <c r="L1178" t="str">
        <f t="shared" si="74"/>
        <v>31</v>
      </c>
      <c r="M1178" s="2">
        <f t="shared" si="75"/>
        <v>42094.177083333336</v>
      </c>
      <c r="N1178" s="1">
        <f>IF(SUMPRODUCT(--ISNUMBER(SEARCH({"nasdaq.com","bloomberg.com","wsj.com","seekingalpha.com","valuewalk.com","reuters.com","forbes.com","marketwatch.com","investopedia.com","businessinsider.com","analystratings.com"},B1178)))&gt;0,1,0)</f>
        <v>0</v>
      </c>
      <c r="O1178" t="s">
        <v>1302</v>
      </c>
    </row>
    <row r="1179" spans="1:15" x14ac:dyDescent="0.35">
      <c r="A1179">
        <v>3.1446540880503102</v>
      </c>
      <c r="B1179" t="s">
        <v>898</v>
      </c>
      <c r="C1179" t="s">
        <v>899</v>
      </c>
      <c r="D1179">
        <v>20160425214500</v>
      </c>
      <c r="E1179" s="1">
        <f>IF(SUMPRODUCT(--ISNUMBER(SEARCH({"ECON_EARNINGSREPORT","ECON_STOCKMARKET"},C1179)))&gt;0,1,0)</f>
        <v>1</v>
      </c>
      <c r="F1179" s="1">
        <f>IF(SUMPRODUCT(--ISNUMBER(SEARCH({"ENV_"},C1179)))&gt;0,1,0)</f>
        <v>0</v>
      </c>
      <c r="G1179" s="1">
        <f>IF(SUMPRODUCT(--ISNUMBER(SEARCH({"DISCRIMINATION","HARASSMENT","HATE_SPEECH","GENDER_VIOLENCE"},C1179)))&gt;0,1,0)</f>
        <v>0</v>
      </c>
      <c r="H1179" s="1">
        <f>IF(SUMPRODUCT(--ISNUMBER(SEARCH({"LEGALIZE","LEGISLATION","TRIAL"},C1179)))&gt;0,1,0)</f>
        <v>0</v>
      </c>
      <c r="I1179" s="1">
        <f>IF(SUMPRODUCT(--ISNUMBER(SEARCH({"LEADER"},C1179)))&gt;0,1,0)</f>
        <v>0</v>
      </c>
      <c r="J1179" t="str">
        <f t="shared" si="72"/>
        <v>2016</v>
      </c>
      <c r="K1179" t="str">
        <f t="shared" si="73"/>
        <v>04</v>
      </c>
      <c r="L1179" t="str">
        <f t="shared" si="74"/>
        <v>25</v>
      </c>
      <c r="M1179" s="2">
        <f t="shared" si="75"/>
        <v>42485.90625</v>
      </c>
      <c r="N1179" s="1">
        <f>IF(SUMPRODUCT(--ISNUMBER(SEARCH({"nasdaq.com","bloomberg.com","wsj.com","seekingalpha.com","valuewalk.com","reuters.com","forbes.com","marketwatch.com","investopedia.com","businessinsider.com","analystratings.com"},B1179)))&gt;0,1,0)</f>
        <v>0</v>
      </c>
      <c r="O1179" t="s">
        <v>1302</v>
      </c>
    </row>
    <row r="1180" spans="1:15" x14ac:dyDescent="0.35">
      <c r="A1180">
        <v>1.25984251968504</v>
      </c>
      <c r="B1180" t="s">
        <v>798</v>
      </c>
      <c r="C1180" t="s">
        <v>900</v>
      </c>
      <c r="D1180">
        <v>20150515171500</v>
      </c>
      <c r="E1180" s="1">
        <f>IF(SUMPRODUCT(--ISNUMBER(SEARCH({"ECON_EARNINGSREPORT","ECON_STOCKMARKET"},C1180)))&gt;0,1,0)</f>
        <v>1</v>
      </c>
      <c r="F1180" s="1">
        <f>IF(SUMPRODUCT(--ISNUMBER(SEARCH({"ENV_"},C1180)))&gt;0,1,0)</f>
        <v>0</v>
      </c>
      <c r="G1180" s="1">
        <f>IF(SUMPRODUCT(--ISNUMBER(SEARCH({"DISCRIMINATION","HARASSMENT","HATE_SPEECH","GENDER_VIOLENCE"},C1180)))&gt;0,1,0)</f>
        <v>0</v>
      </c>
      <c r="H1180" s="1">
        <f>IF(SUMPRODUCT(--ISNUMBER(SEARCH({"LEGALIZE","LEGISLATION","TRIAL"},C1180)))&gt;0,1,0)</f>
        <v>0</v>
      </c>
      <c r="I1180" s="1">
        <f>IF(SUMPRODUCT(--ISNUMBER(SEARCH({"LEADER"},C1180)))&gt;0,1,0)</f>
        <v>1</v>
      </c>
      <c r="J1180" t="str">
        <f t="shared" si="72"/>
        <v>2015</v>
      </c>
      <c r="K1180" t="str">
        <f t="shared" si="73"/>
        <v>05</v>
      </c>
      <c r="L1180" t="str">
        <f t="shared" si="74"/>
        <v>15</v>
      </c>
      <c r="M1180" s="2">
        <f t="shared" si="75"/>
        <v>42139.71875</v>
      </c>
      <c r="N1180" s="1">
        <f>IF(SUMPRODUCT(--ISNUMBER(SEARCH({"nasdaq.com","bloomberg.com","wsj.com","seekingalpha.com","valuewalk.com","reuters.com","forbes.com","marketwatch.com","investopedia.com","businessinsider.com","analystratings.com"},B1180)))&gt;0,1,0)</f>
        <v>0</v>
      </c>
      <c r="O1180" t="s">
        <v>1302</v>
      </c>
    </row>
    <row r="1181" spans="1:15" x14ac:dyDescent="0.35">
      <c r="A1181">
        <v>-1.3363028953229401</v>
      </c>
      <c r="B1181" t="s">
        <v>693</v>
      </c>
      <c r="C1181" t="s">
        <v>901</v>
      </c>
      <c r="D1181">
        <v>20150827080000</v>
      </c>
      <c r="E1181" s="1">
        <f>IF(SUMPRODUCT(--ISNUMBER(SEARCH({"ECON_EARNINGSREPORT","ECON_STOCKMARKET"},C1181)))&gt;0,1,0)</f>
        <v>0</v>
      </c>
      <c r="F1181" s="1">
        <f>IF(SUMPRODUCT(--ISNUMBER(SEARCH({"ENV_"},C1181)))&gt;0,1,0)</f>
        <v>0</v>
      </c>
      <c r="G1181" s="1">
        <f>IF(SUMPRODUCT(--ISNUMBER(SEARCH({"DISCRIMINATION","HARASSMENT","HATE_SPEECH","GENDER_VIOLENCE"},C1181)))&gt;0,1,0)</f>
        <v>0</v>
      </c>
      <c r="H1181" s="1">
        <f>IF(SUMPRODUCT(--ISNUMBER(SEARCH({"LEGALIZE","LEGISLATION","TRIAL"},C1181)))&gt;0,1,0)</f>
        <v>0</v>
      </c>
      <c r="I1181" s="1">
        <f>IF(SUMPRODUCT(--ISNUMBER(SEARCH({"LEADER"},C1181)))&gt;0,1,0)</f>
        <v>0</v>
      </c>
      <c r="J1181" t="str">
        <f t="shared" si="72"/>
        <v>2015</v>
      </c>
      <c r="K1181" t="str">
        <f t="shared" si="73"/>
        <v>08</v>
      </c>
      <c r="L1181" t="str">
        <f t="shared" si="74"/>
        <v>27</v>
      </c>
      <c r="M1181" s="2">
        <f t="shared" si="75"/>
        <v>42243.333333333336</v>
      </c>
      <c r="N1181" s="1">
        <f>IF(SUMPRODUCT(--ISNUMBER(SEARCH({"nasdaq.com","bloomberg.com","wsj.com","seekingalpha.com","valuewalk.com","reuters.com","forbes.com","marketwatch.com","investopedia.com","businessinsider.com","analystratings.com"},B1181)))&gt;0,1,0)</f>
        <v>0</v>
      </c>
      <c r="O1181" t="s">
        <v>1302</v>
      </c>
    </row>
    <row r="1182" spans="1:15" x14ac:dyDescent="0.35">
      <c r="A1182">
        <v>-2.32558139534884</v>
      </c>
      <c r="B1182" t="s">
        <v>902</v>
      </c>
      <c r="D1182">
        <v>20160421214500</v>
      </c>
      <c r="E1182" s="1">
        <f>IF(SUMPRODUCT(--ISNUMBER(SEARCH({"ECON_EARNINGSREPORT","ECON_STOCKMARKET"},C1182)))&gt;0,1,0)</f>
        <v>0</v>
      </c>
      <c r="F1182" s="1">
        <f>IF(SUMPRODUCT(--ISNUMBER(SEARCH({"ENV_"},C1182)))&gt;0,1,0)</f>
        <v>0</v>
      </c>
      <c r="G1182" s="1">
        <f>IF(SUMPRODUCT(--ISNUMBER(SEARCH({"DISCRIMINATION","HARASSMENT","HATE_SPEECH","GENDER_VIOLENCE"},C1182)))&gt;0,1,0)</f>
        <v>0</v>
      </c>
      <c r="H1182" s="1">
        <f>IF(SUMPRODUCT(--ISNUMBER(SEARCH({"LEGALIZE","LEGISLATION","TRIAL"},C1182)))&gt;0,1,0)</f>
        <v>0</v>
      </c>
      <c r="I1182" s="1">
        <f>IF(SUMPRODUCT(--ISNUMBER(SEARCH({"LEADER"},C1182)))&gt;0,1,0)</f>
        <v>0</v>
      </c>
      <c r="J1182" t="str">
        <f t="shared" si="72"/>
        <v>2016</v>
      </c>
      <c r="K1182" t="str">
        <f t="shared" si="73"/>
        <v>04</v>
      </c>
      <c r="L1182" t="str">
        <f t="shared" si="74"/>
        <v>21</v>
      </c>
      <c r="M1182" s="2">
        <f t="shared" si="75"/>
        <v>42481.90625</v>
      </c>
      <c r="N1182" s="1">
        <f>IF(SUMPRODUCT(--ISNUMBER(SEARCH({"nasdaq.com","bloomberg.com","wsj.com","seekingalpha.com","valuewalk.com","reuters.com","forbes.com","marketwatch.com","investopedia.com","businessinsider.com","analystratings.com"},B1182)))&gt;0,1,0)</f>
        <v>0</v>
      </c>
      <c r="O1182" t="s">
        <v>1302</v>
      </c>
    </row>
    <row r="1183" spans="1:15" x14ac:dyDescent="0.35">
      <c r="A1183">
        <v>-0.90293453724605</v>
      </c>
      <c r="B1183" t="s">
        <v>237</v>
      </c>
      <c r="C1183" t="s">
        <v>731</v>
      </c>
      <c r="D1183">
        <v>20150620053000</v>
      </c>
      <c r="E1183" s="1">
        <f>IF(SUMPRODUCT(--ISNUMBER(SEARCH({"ECON_EARNINGSREPORT","ECON_STOCKMARKET"},C1183)))&gt;0,1,0)</f>
        <v>0</v>
      </c>
      <c r="F1183" s="1">
        <f>IF(SUMPRODUCT(--ISNUMBER(SEARCH({"ENV_"},C1183)))&gt;0,1,0)</f>
        <v>0</v>
      </c>
      <c r="G1183" s="1">
        <f>IF(SUMPRODUCT(--ISNUMBER(SEARCH({"DISCRIMINATION","HARASSMENT","HATE_SPEECH","GENDER_VIOLENCE"},C1183)))&gt;0,1,0)</f>
        <v>0</v>
      </c>
      <c r="H1183" s="1">
        <f>IF(SUMPRODUCT(--ISNUMBER(SEARCH({"LEGALIZE","LEGISLATION","TRIAL"},C1183)))&gt;0,1,0)</f>
        <v>0</v>
      </c>
      <c r="I1183" s="1">
        <f>IF(SUMPRODUCT(--ISNUMBER(SEARCH({"LEADER"},C1183)))&gt;0,1,0)</f>
        <v>0</v>
      </c>
      <c r="J1183" t="str">
        <f t="shared" si="72"/>
        <v>2015</v>
      </c>
      <c r="K1183" t="str">
        <f t="shared" si="73"/>
        <v>06</v>
      </c>
      <c r="L1183" t="str">
        <f t="shared" si="74"/>
        <v>20</v>
      </c>
      <c r="M1183" s="2">
        <f t="shared" si="75"/>
        <v>42175.229166666664</v>
      </c>
      <c r="N1183" s="1">
        <f>IF(SUMPRODUCT(--ISNUMBER(SEARCH({"nasdaq.com","bloomberg.com","wsj.com","seekingalpha.com","valuewalk.com","reuters.com","forbes.com","marketwatch.com","investopedia.com","businessinsider.com","analystratings.com"},B1183)))&gt;0,1,0)</f>
        <v>0</v>
      </c>
      <c r="O1183" t="s">
        <v>1302</v>
      </c>
    </row>
    <row r="1184" spans="1:15" x14ac:dyDescent="0.35">
      <c r="A1184">
        <v>-0.64935064935065001</v>
      </c>
      <c r="B1184" t="s">
        <v>21</v>
      </c>
      <c r="C1184" t="s">
        <v>903</v>
      </c>
      <c r="D1184">
        <v>20150416211500</v>
      </c>
      <c r="E1184" s="1">
        <f>IF(SUMPRODUCT(--ISNUMBER(SEARCH({"ECON_EARNINGSREPORT","ECON_STOCKMARKET"},C1184)))&gt;0,1,0)</f>
        <v>1</v>
      </c>
      <c r="F1184" s="1">
        <f>IF(SUMPRODUCT(--ISNUMBER(SEARCH({"ENV_"},C1184)))&gt;0,1,0)</f>
        <v>0</v>
      </c>
      <c r="G1184" s="1">
        <f>IF(SUMPRODUCT(--ISNUMBER(SEARCH({"DISCRIMINATION","HARASSMENT","HATE_SPEECH","GENDER_VIOLENCE"},C1184)))&gt;0,1,0)</f>
        <v>0</v>
      </c>
      <c r="H1184" s="1">
        <f>IF(SUMPRODUCT(--ISNUMBER(SEARCH({"LEGALIZE","LEGISLATION","TRIAL"},C1184)))&gt;0,1,0)</f>
        <v>0</v>
      </c>
      <c r="I1184" s="1">
        <f>IF(SUMPRODUCT(--ISNUMBER(SEARCH({"LEADER"},C1184)))&gt;0,1,0)</f>
        <v>1</v>
      </c>
      <c r="J1184" t="str">
        <f t="shared" si="72"/>
        <v>2015</v>
      </c>
      <c r="K1184" t="str">
        <f t="shared" si="73"/>
        <v>04</v>
      </c>
      <c r="L1184" t="str">
        <f t="shared" si="74"/>
        <v>16</v>
      </c>
      <c r="M1184" s="2">
        <f t="shared" si="75"/>
        <v>42110.885416666664</v>
      </c>
      <c r="N1184" s="1">
        <f>IF(SUMPRODUCT(--ISNUMBER(SEARCH({"nasdaq.com","bloomberg.com","wsj.com","seekingalpha.com","valuewalk.com","reuters.com","forbes.com","marketwatch.com","investopedia.com","businessinsider.com","analystratings.com"},B1184)))&gt;0,1,0)</f>
        <v>0</v>
      </c>
      <c r="O1184" t="s">
        <v>1302</v>
      </c>
    </row>
    <row r="1185" spans="1:15" x14ac:dyDescent="0.35">
      <c r="A1185">
        <v>-1.33729569093611</v>
      </c>
      <c r="B1185" t="s">
        <v>64</v>
      </c>
      <c r="C1185" t="s">
        <v>904</v>
      </c>
      <c r="D1185">
        <v>20150617153000</v>
      </c>
      <c r="E1185" s="1">
        <f>IF(SUMPRODUCT(--ISNUMBER(SEARCH({"ECON_EARNINGSREPORT","ECON_STOCKMARKET"},C1185)))&gt;0,1,0)</f>
        <v>0</v>
      </c>
      <c r="F1185" s="1">
        <f>IF(SUMPRODUCT(--ISNUMBER(SEARCH({"ENV_"},C1185)))&gt;0,1,0)</f>
        <v>0</v>
      </c>
      <c r="G1185" s="1">
        <f>IF(SUMPRODUCT(--ISNUMBER(SEARCH({"DISCRIMINATION","HARASSMENT","HATE_SPEECH","GENDER_VIOLENCE"},C1185)))&gt;0,1,0)</f>
        <v>0</v>
      </c>
      <c r="H1185" s="1">
        <f>IF(SUMPRODUCT(--ISNUMBER(SEARCH({"LEGALIZE","LEGISLATION","TRIAL"},C1185)))&gt;0,1,0)</f>
        <v>0</v>
      </c>
      <c r="I1185" s="1">
        <f>IF(SUMPRODUCT(--ISNUMBER(SEARCH({"LEADER"},C1185)))&gt;0,1,0)</f>
        <v>0</v>
      </c>
      <c r="J1185" t="str">
        <f t="shared" si="72"/>
        <v>2015</v>
      </c>
      <c r="K1185" t="str">
        <f t="shared" si="73"/>
        <v>06</v>
      </c>
      <c r="L1185" t="str">
        <f t="shared" si="74"/>
        <v>17</v>
      </c>
      <c r="M1185" s="2">
        <f t="shared" si="75"/>
        <v>42172.645833333336</v>
      </c>
      <c r="N1185" s="1">
        <f>IF(SUMPRODUCT(--ISNUMBER(SEARCH({"nasdaq.com","bloomberg.com","wsj.com","seekingalpha.com","valuewalk.com","reuters.com","forbes.com","marketwatch.com","investopedia.com","businessinsider.com","analystratings.com"},B1185)))&gt;0,1,0)</f>
        <v>0</v>
      </c>
      <c r="O1185" t="s">
        <v>1302</v>
      </c>
    </row>
    <row r="1186" spans="1:15" x14ac:dyDescent="0.35">
      <c r="A1186">
        <v>-2.3955773955774</v>
      </c>
      <c r="B1186" t="s">
        <v>31</v>
      </c>
      <c r="C1186" t="s">
        <v>905</v>
      </c>
      <c r="D1186">
        <v>20160120000000</v>
      </c>
      <c r="E1186" s="1">
        <f>IF(SUMPRODUCT(--ISNUMBER(SEARCH({"ECON_EARNINGSREPORT","ECON_STOCKMARKET"},C1186)))&gt;0,1,0)</f>
        <v>0</v>
      </c>
      <c r="F1186" s="1">
        <f>IF(SUMPRODUCT(--ISNUMBER(SEARCH({"ENV_"},C1186)))&gt;0,1,0)</f>
        <v>0</v>
      </c>
      <c r="G1186" s="1">
        <f>IF(SUMPRODUCT(--ISNUMBER(SEARCH({"DISCRIMINATION","HARASSMENT","HATE_SPEECH","GENDER_VIOLENCE"},C1186)))&gt;0,1,0)</f>
        <v>0</v>
      </c>
      <c r="H1186" s="1">
        <f>IF(SUMPRODUCT(--ISNUMBER(SEARCH({"LEGALIZE","LEGISLATION","TRIAL"},C1186)))&gt;0,1,0)</f>
        <v>0</v>
      </c>
      <c r="I1186" s="1">
        <f>IF(SUMPRODUCT(--ISNUMBER(SEARCH({"LEADER"},C1186)))&gt;0,1,0)</f>
        <v>1</v>
      </c>
      <c r="J1186" t="str">
        <f t="shared" si="72"/>
        <v>2016</v>
      </c>
      <c r="K1186" t="str">
        <f t="shared" si="73"/>
        <v>01</v>
      </c>
      <c r="L1186" t="str">
        <f t="shared" si="74"/>
        <v>20</v>
      </c>
      <c r="M1186" s="2">
        <f t="shared" si="75"/>
        <v>42389</v>
      </c>
      <c r="N1186" s="1">
        <f>IF(SUMPRODUCT(--ISNUMBER(SEARCH({"nasdaq.com","bloomberg.com","wsj.com","seekingalpha.com","valuewalk.com","reuters.com","forbes.com","marketwatch.com","investopedia.com","businessinsider.com","analystratings.com"},B1186)))&gt;0,1,0)</f>
        <v>0</v>
      </c>
      <c r="O1186" t="s">
        <v>1302</v>
      </c>
    </row>
    <row r="1187" spans="1:15" x14ac:dyDescent="0.35">
      <c r="A1187">
        <v>0</v>
      </c>
      <c r="B1187" t="s">
        <v>12</v>
      </c>
      <c r="D1187">
        <v>20151023021500</v>
      </c>
      <c r="E1187" s="1">
        <f>IF(SUMPRODUCT(--ISNUMBER(SEARCH({"ECON_EARNINGSREPORT","ECON_STOCKMARKET"},C1187)))&gt;0,1,0)</f>
        <v>0</v>
      </c>
      <c r="F1187" s="1">
        <f>IF(SUMPRODUCT(--ISNUMBER(SEARCH({"ENV_"},C1187)))&gt;0,1,0)</f>
        <v>0</v>
      </c>
      <c r="G1187" s="1">
        <f>IF(SUMPRODUCT(--ISNUMBER(SEARCH({"DISCRIMINATION","HARASSMENT","HATE_SPEECH","GENDER_VIOLENCE"},C1187)))&gt;0,1,0)</f>
        <v>0</v>
      </c>
      <c r="H1187" s="1">
        <f>IF(SUMPRODUCT(--ISNUMBER(SEARCH({"LEGALIZE","LEGISLATION","TRIAL"},C1187)))&gt;0,1,0)</f>
        <v>0</v>
      </c>
      <c r="I1187" s="1">
        <f>IF(SUMPRODUCT(--ISNUMBER(SEARCH({"LEADER"},C1187)))&gt;0,1,0)</f>
        <v>0</v>
      </c>
      <c r="J1187" t="str">
        <f t="shared" si="72"/>
        <v>2015</v>
      </c>
      <c r="K1187" t="str">
        <f t="shared" si="73"/>
        <v>10</v>
      </c>
      <c r="L1187" t="str">
        <f t="shared" si="74"/>
        <v>23</v>
      </c>
      <c r="M1187" s="2">
        <f t="shared" si="75"/>
        <v>42300.09375</v>
      </c>
      <c r="N1187" s="1">
        <f>IF(SUMPRODUCT(--ISNUMBER(SEARCH({"nasdaq.com","bloomberg.com","wsj.com","seekingalpha.com","valuewalk.com","reuters.com","forbes.com","marketwatch.com","investopedia.com","businessinsider.com","analystratings.com"},B1187)))&gt;0,1,0)</f>
        <v>1</v>
      </c>
      <c r="O1187" t="s">
        <v>1302</v>
      </c>
    </row>
    <row r="1188" spans="1:15" x14ac:dyDescent="0.35">
      <c r="A1188">
        <v>-1.43884892086331</v>
      </c>
      <c r="B1188" t="s">
        <v>62</v>
      </c>
      <c r="C1188" t="s">
        <v>906</v>
      </c>
      <c r="D1188">
        <v>20150417160000</v>
      </c>
      <c r="E1188" s="1">
        <f>IF(SUMPRODUCT(--ISNUMBER(SEARCH({"ECON_EARNINGSREPORT","ECON_STOCKMARKET"},C1188)))&gt;0,1,0)</f>
        <v>1</v>
      </c>
      <c r="F1188" s="1">
        <f>IF(SUMPRODUCT(--ISNUMBER(SEARCH({"ENV_"},C1188)))&gt;0,1,0)</f>
        <v>0</v>
      </c>
      <c r="G1188" s="1">
        <f>IF(SUMPRODUCT(--ISNUMBER(SEARCH({"DISCRIMINATION","HARASSMENT","HATE_SPEECH","GENDER_VIOLENCE"},C1188)))&gt;0,1,0)</f>
        <v>0</v>
      </c>
      <c r="H1188" s="1">
        <f>IF(SUMPRODUCT(--ISNUMBER(SEARCH({"LEGALIZE","LEGISLATION","TRIAL"},C1188)))&gt;0,1,0)</f>
        <v>0</v>
      </c>
      <c r="I1188" s="1">
        <f>IF(SUMPRODUCT(--ISNUMBER(SEARCH({"LEADER"},C1188)))&gt;0,1,0)</f>
        <v>0</v>
      </c>
      <c r="J1188" t="str">
        <f t="shared" si="72"/>
        <v>2015</v>
      </c>
      <c r="K1188" t="str">
        <f t="shared" si="73"/>
        <v>04</v>
      </c>
      <c r="L1188" t="str">
        <f t="shared" si="74"/>
        <v>17</v>
      </c>
      <c r="M1188" s="2">
        <f t="shared" si="75"/>
        <v>42111.666666666664</v>
      </c>
      <c r="N1188" s="1">
        <f>IF(SUMPRODUCT(--ISNUMBER(SEARCH({"nasdaq.com","bloomberg.com","wsj.com","seekingalpha.com","valuewalk.com","reuters.com","forbes.com","marketwatch.com","investopedia.com","businessinsider.com","analystratings.com"},B1188)))&gt;0,1,0)</f>
        <v>1</v>
      </c>
      <c r="O1188" t="s">
        <v>1302</v>
      </c>
    </row>
    <row r="1189" spans="1:15" x14ac:dyDescent="0.35">
      <c r="A1189">
        <v>1.5873015873015901</v>
      </c>
      <c r="B1189" t="s">
        <v>907</v>
      </c>
      <c r="D1189">
        <v>20150828161500</v>
      </c>
      <c r="E1189" s="1">
        <f>IF(SUMPRODUCT(--ISNUMBER(SEARCH({"ECON_EARNINGSREPORT","ECON_STOCKMARKET"},C1189)))&gt;0,1,0)</f>
        <v>0</v>
      </c>
      <c r="F1189" s="1">
        <f>IF(SUMPRODUCT(--ISNUMBER(SEARCH({"ENV_"},C1189)))&gt;0,1,0)</f>
        <v>0</v>
      </c>
      <c r="G1189" s="1">
        <f>IF(SUMPRODUCT(--ISNUMBER(SEARCH({"DISCRIMINATION","HARASSMENT","HATE_SPEECH","GENDER_VIOLENCE"},C1189)))&gt;0,1,0)</f>
        <v>0</v>
      </c>
      <c r="H1189" s="1">
        <f>IF(SUMPRODUCT(--ISNUMBER(SEARCH({"LEGALIZE","LEGISLATION","TRIAL"},C1189)))&gt;0,1,0)</f>
        <v>0</v>
      </c>
      <c r="I1189" s="1">
        <f>IF(SUMPRODUCT(--ISNUMBER(SEARCH({"LEADER"},C1189)))&gt;0,1,0)</f>
        <v>0</v>
      </c>
      <c r="J1189" t="str">
        <f t="shared" si="72"/>
        <v>2015</v>
      </c>
      <c r="K1189" t="str">
        <f t="shared" si="73"/>
        <v>08</v>
      </c>
      <c r="L1189" t="str">
        <f t="shared" si="74"/>
        <v>28</v>
      </c>
      <c r="M1189" s="2">
        <f t="shared" si="75"/>
        <v>42244.677083333336</v>
      </c>
      <c r="N1189" s="1">
        <f>IF(SUMPRODUCT(--ISNUMBER(SEARCH({"nasdaq.com","bloomberg.com","wsj.com","seekingalpha.com","valuewalk.com","reuters.com","forbes.com","marketwatch.com","investopedia.com","businessinsider.com","analystratings.com"},B1189)))&gt;0,1,0)</f>
        <v>0</v>
      </c>
      <c r="O1189" t="s">
        <v>1302</v>
      </c>
    </row>
    <row r="1190" spans="1:15" x14ac:dyDescent="0.35">
      <c r="A1190">
        <v>3.6</v>
      </c>
      <c r="B1190" t="s">
        <v>908</v>
      </c>
      <c r="C1190" t="s">
        <v>909</v>
      </c>
      <c r="D1190">
        <v>20160411183000</v>
      </c>
      <c r="E1190" s="1">
        <f>IF(SUMPRODUCT(--ISNUMBER(SEARCH({"ECON_EARNINGSREPORT","ECON_STOCKMARKET"},C1190)))&gt;0,1,0)</f>
        <v>1</v>
      </c>
      <c r="F1190" s="1">
        <f>IF(SUMPRODUCT(--ISNUMBER(SEARCH({"ENV_"},C1190)))&gt;0,1,0)</f>
        <v>0</v>
      </c>
      <c r="G1190" s="1">
        <f>IF(SUMPRODUCT(--ISNUMBER(SEARCH({"DISCRIMINATION","HARASSMENT","HATE_SPEECH","GENDER_VIOLENCE"},C1190)))&gt;0,1,0)</f>
        <v>0</v>
      </c>
      <c r="H1190" s="1">
        <f>IF(SUMPRODUCT(--ISNUMBER(SEARCH({"LEGALIZE","LEGISLATION","TRIAL"},C1190)))&gt;0,1,0)</f>
        <v>0</v>
      </c>
      <c r="I1190" s="1">
        <f>IF(SUMPRODUCT(--ISNUMBER(SEARCH({"LEADER"},C1190)))&gt;0,1,0)</f>
        <v>0</v>
      </c>
      <c r="J1190" t="str">
        <f t="shared" si="72"/>
        <v>2016</v>
      </c>
      <c r="K1190" t="str">
        <f t="shared" si="73"/>
        <v>04</v>
      </c>
      <c r="L1190" t="str">
        <f t="shared" si="74"/>
        <v>11</v>
      </c>
      <c r="M1190" s="2">
        <f t="shared" si="75"/>
        <v>42471.770833333336</v>
      </c>
      <c r="N1190" s="1">
        <f>IF(SUMPRODUCT(--ISNUMBER(SEARCH({"nasdaq.com","bloomberg.com","wsj.com","seekingalpha.com","valuewalk.com","reuters.com","forbes.com","marketwatch.com","investopedia.com","businessinsider.com","analystratings.com"},B1190)))&gt;0,1,0)</f>
        <v>0</v>
      </c>
      <c r="O1190" t="s">
        <v>1302</v>
      </c>
    </row>
    <row r="1191" spans="1:15" x14ac:dyDescent="0.35">
      <c r="A1191">
        <v>0</v>
      </c>
      <c r="B1191" t="s">
        <v>54</v>
      </c>
      <c r="C1191" t="s">
        <v>910</v>
      </c>
      <c r="D1191">
        <v>20160524013000</v>
      </c>
      <c r="E1191" s="1">
        <f>IF(SUMPRODUCT(--ISNUMBER(SEARCH({"ECON_EARNINGSREPORT","ECON_STOCKMARKET"},C1191)))&gt;0,1,0)</f>
        <v>1</v>
      </c>
      <c r="F1191" s="1">
        <f>IF(SUMPRODUCT(--ISNUMBER(SEARCH({"ENV_"},C1191)))&gt;0,1,0)</f>
        <v>0</v>
      </c>
      <c r="G1191" s="1">
        <f>IF(SUMPRODUCT(--ISNUMBER(SEARCH({"DISCRIMINATION","HARASSMENT","HATE_SPEECH","GENDER_VIOLENCE"},C1191)))&gt;0,1,0)</f>
        <v>0</v>
      </c>
      <c r="H1191" s="1">
        <f>IF(SUMPRODUCT(--ISNUMBER(SEARCH({"LEGALIZE","LEGISLATION","TRIAL"},C1191)))&gt;0,1,0)</f>
        <v>0</v>
      </c>
      <c r="I1191" s="1">
        <f>IF(SUMPRODUCT(--ISNUMBER(SEARCH({"LEADER"},C1191)))&gt;0,1,0)</f>
        <v>0</v>
      </c>
      <c r="J1191" t="str">
        <f t="shared" si="72"/>
        <v>2016</v>
      </c>
      <c r="K1191" t="str">
        <f t="shared" si="73"/>
        <v>05</v>
      </c>
      <c r="L1191" t="str">
        <f t="shared" si="74"/>
        <v>24</v>
      </c>
      <c r="M1191" s="2">
        <f t="shared" si="75"/>
        <v>42514.0625</v>
      </c>
      <c r="N1191" s="1">
        <f>IF(SUMPRODUCT(--ISNUMBER(SEARCH({"nasdaq.com","bloomberg.com","wsj.com","seekingalpha.com","valuewalk.com","reuters.com","forbes.com","marketwatch.com","investopedia.com","businessinsider.com","analystratings.com"},B1191)))&gt;0,1,0)</f>
        <v>0</v>
      </c>
      <c r="O1191" t="s">
        <v>1302</v>
      </c>
    </row>
    <row r="1192" spans="1:15" x14ac:dyDescent="0.35">
      <c r="A1192">
        <v>-0.87719298245613997</v>
      </c>
      <c r="B1192" t="s">
        <v>12</v>
      </c>
      <c r="C1192" t="s">
        <v>911</v>
      </c>
      <c r="D1192">
        <v>20150831140000</v>
      </c>
      <c r="E1192" s="1">
        <f>IF(SUMPRODUCT(--ISNUMBER(SEARCH({"ECON_EARNINGSREPORT","ECON_STOCKMARKET"},C1192)))&gt;0,1,0)</f>
        <v>1</v>
      </c>
      <c r="F1192" s="1">
        <f>IF(SUMPRODUCT(--ISNUMBER(SEARCH({"ENV_"},C1192)))&gt;0,1,0)</f>
        <v>0</v>
      </c>
      <c r="G1192" s="1">
        <f>IF(SUMPRODUCT(--ISNUMBER(SEARCH({"DISCRIMINATION","HARASSMENT","HATE_SPEECH","GENDER_VIOLENCE"},C1192)))&gt;0,1,0)</f>
        <v>0</v>
      </c>
      <c r="H1192" s="1">
        <f>IF(SUMPRODUCT(--ISNUMBER(SEARCH({"LEGALIZE","LEGISLATION","TRIAL"},C1192)))&gt;0,1,0)</f>
        <v>0</v>
      </c>
      <c r="I1192" s="1">
        <f>IF(SUMPRODUCT(--ISNUMBER(SEARCH({"LEADER"},C1192)))&gt;0,1,0)</f>
        <v>0</v>
      </c>
      <c r="J1192" t="str">
        <f t="shared" si="72"/>
        <v>2015</v>
      </c>
      <c r="K1192" t="str">
        <f t="shared" si="73"/>
        <v>08</v>
      </c>
      <c r="L1192" t="str">
        <f t="shared" si="74"/>
        <v>31</v>
      </c>
      <c r="M1192" s="2">
        <f t="shared" si="75"/>
        <v>42247.583333333336</v>
      </c>
      <c r="N1192" s="1">
        <f>IF(SUMPRODUCT(--ISNUMBER(SEARCH({"nasdaq.com","bloomberg.com","wsj.com","seekingalpha.com","valuewalk.com","reuters.com","forbes.com","marketwatch.com","investopedia.com","businessinsider.com","analystratings.com"},B1192)))&gt;0,1,0)</f>
        <v>1</v>
      </c>
      <c r="O1192" t="s">
        <v>1302</v>
      </c>
    </row>
    <row r="1193" spans="1:15" x14ac:dyDescent="0.35">
      <c r="A1193">
        <v>-1.7021276595744701</v>
      </c>
      <c r="B1193" t="s">
        <v>18</v>
      </c>
      <c r="C1193" t="s">
        <v>912</v>
      </c>
      <c r="D1193">
        <v>20151015213000</v>
      </c>
      <c r="E1193" s="1">
        <f>IF(SUMPRODUCT(--ISNUMBER(SEARCH({"ECON_EARNINGSREPORT","ECON_STOCKMARKET"},C1193)))&gt;0,1,0)</f>
        <v>0</v>
      </c>
      <c r="F1193" s="1">
        <f>IF(SUMPRODUCT(--ISNUMBER(SEARCH({"ENV_"},C1193)))&gt;0,1,0)</f>
        <v>0</v>
      </c>
      <c r="G1193" s="1">
        <f>IF(SUMPRODUCT(--ISNUMBER(SEARCH({"DISCRIMINATION","HARASSMENT","HATE_SPEECH","GENDER_VIOLENCE"},C1193)))&gt;0,1,0)</f>
        <v>0</v>
      </c>
      <c r="H1193" s="1">
        <f>IF(SUMPRODUCT(--ISNUMBER(SEARCH({"LEGALIZE","LEGISLATION","TRIAL"},C1193)))&gt;0,1,0)</f>
        <v>0</v>
      </c>
      <c r="I1193" s="1">
        <f>IF(SUMPRODUCT(--ISNUMBER(SEARCH({"LEADER"},C1193)))&gt;0,1,0)</f>
        <v>0</v>
      </c>
      <c r="J1193" t="str">
        <f t="shared" si="72"/>
        <v>2015</v>
      </c>
      <c r="K1193" t="str">
        <f t="shared" si="73"/>
        <v>10</v>
      </c>
      <c r="L1193" t="str">
        <f t="shared" si="74"/>
        <v>15</v>
      </c>
      <c r="M1193" s="2">
        <f t="shared" si="75"/>
        <v>42292.895833333336</v>
      </c>
      <c r="N1193" s="1">
        <f>IF(SUMPRODUCT(--ISNUMBER(SEARCH({"nasdaq.com","bloomberg.com","wsj.com","seekingalpha.com","valuewalk.com","reuters.com","forbes.com","marketwatch.com","investopedia.com","businessinsider.com","analystratings.com"},B1193)))&gt;0,1,0)</f>
        <v>1</v>
      </c>
      <c r="O1193" t="s">
        <v>1302</v>
      </c>
    </row>
    <row r="1194" spans="1:15" x14ac:dyDescent="0.35">
      <c r="A1194">
        <v>0.35149384885764501</v>
      </c>
      <c r="B1194" t="s">
        <v>696</v>
      </c>
      <c r="C1194" t="s">
        <v>5</v>
      </c>
      <c r="D1194">
        <v>20150717211500</v>
      </c>
      <c r="E1194" s="1">
        <f>IF(SUMPRODUCT(--ISNUMBER(SEARCH({"ECON_EARNINGSREPORT","ECON_STOCKMARKET"},C1194)))&gt;0,1,0)</f>
        <v>1</v>
      </c>
      <c r="F1194" s="1">
        <f>IF(SUMPRODUCT(--ISNUMBER(SEARCH({"ENV_"},C1194)))&gt;0,1,0)</f>
        <v>0</v>
      </c>
      <c r="G1194" s="1">
        <f>IF(SUMPRODUCT(--ISNUMBER(SEARCH({"DISCRIMINATION","HARASSMENT","HATE_SPEECH","GENDER_VIOLENCE"},C1194)))&gt;0,1,0)</f>
        <v>0</v>
      </c>
      <c r="H1194" s="1">
        <f>IF(SUMPRODUCT(--ISNUMBER(SEARCH({"LEGALIZE","LEGISLATION","TRIAL"},C1194)))&gt;0,1,0)</f>
        <v>0</v>
      </c>
      <c r="I1194" s="1">
        <f>IF(SUMPRODUCT(--ISNUMBER(SEARCH({"LEADER"},C1194)))&gt;0,1,0)</f>
        <v>0</v>
      </c>
      <c r="J1194" t="str">
        <f t="shared" si="72"/>
        <v>2015</v>
      </c>
      <c r="K1194" t="str">
        <f t="shared" si="73"/>
        <v>07</v>
      </c>
      <c r="L1194" t="str">
        <f t="shared" si="74"/>
        <v>17</v>
      </c>
      <c r="M1194" s="2">
        <f t="shared" si="75"/>
        <v>42202.885416666664</v>
      </c>
      <c r="N1194" s="1">
        <f>IF(SUMPRODUCT(--ISNUMBER(SEARCH({"nasdaq.com","bloomberg.com","wsj.com","seekingalpha.com","valuewalk.com","reuters.com","forbes.com","marketwatch.com","investopedia.com","businessinsider.com","analystratings.com"},B1194)))&gt;0,1,0)</f>
        <v>0</v>
      </c>
      <c r="O1194" t="s">
        <v>1302</v>
      </c>
    </row>
    <row r="1195" spans="1:15" x14ac:dyDescent="0.35">
      <c r="A1195">
        <v>2.7397260273972601</v>
      </c>
      <c r="B1195" t="s">
        <v>92</v>
      </c>
      <c r="D1195">
        <v>20150630011500</v>
      </c>
      <c r="E1195" s="1">
        <f>IF(SUMPRODUCT(--ISNUMBER(SEARCH({"ECON_EARNINGSREPORT","ECON_STOCKMARKET"},C1195)))&gt;0,1,0)</f>
        <v>0</v>
      </c>
      <c r="F1195" s="1">
        <f>IF(SUMPRODUCT(--ISNUMBER(SEARCH({"ENV_"},C1195)))&gt;0,1,0)</f>
        <v>0</v>
      </c>
      <c r="G1195" s="1">
        <f>IF(SUMPRODUCT(--ISNUMBER(SEARCH({"DISCRIMINATION","HARASSMENT","HATE_SPEECH","GENDER_VIOLENCE"},C1195)))&gt;0,1,0)</f>
        <v>0</v>
      </c>
      <c r="H1195" s="1">
        <f>IF(SUMPRODUCT(--ISNUMBER(SEARCH({"LEGALIZE","LEGISLATION","TRIAL"},C1195)))&gt;0,1,0)</f>
        <v>0</v>
      </c>
      <c r="I1195" s="1">
        <f>IF(SUMPRODUCT(--ISNUMBER(SEARCH({"LEADER"},C1195)))&gt;0,1,0)</f>
        <v>0</v>
      </c>
      <c r="J1195" t="str">
        <f t="shared" si="72"/>
        <v>2015</v>
      </c>
      <c r="K1195" t="str">
        <f t="shared" si="73"/>
        <v>06</v>
      </c>
      <c r="L1195" t="str">
        <f t="shared" si="74"/>
        <v>30</v>
      </c>
      <c r="M1195" s="2">
        <f t="shared" si="75"/>
        <v>42185.052083333336</v>
      </c>
      <c r="N1195" s="1">
        <f>IF(SUMPRODUCT(--ISNUMBER(SEARCH({"nasdaq.com","bloomberg.com","wsj.com","seekingalpha.com","valuewalk.com","reuters.com","forbes.com","marketwatch.com","investopedia.com","businessinsider.com","analystratings.com"},B1195)))&gt;0,1,0)</f>
        <v>0</v>
      </c>
      <c r="O1195" t="s">
        <v>1302</v>
      </c>
    </row>
    <row r="1196" spans="1:15" x14ac:dyDescent="0.35">
      <c r="A1196">
        <v>1.55979202772964</v>
      </c>
      <c r="B1196" t="s">
        <v>913</v>
      </c>
      <c r="C1196" t="s">
        <v>914</v>
      </c>
      <c r="D1196">
        <v>20150706180000</v>
      </c>
      <c r="E1196" s="1">
        <f>IF(SUMPRODUCT(--ISNUMBER(SEARCH({"ECON_EARNINGSREPORT","ECON_STOCKMARKET"},C1196)))&gt;0,1,0)</f>
        <v>1</v>
      </c>
      <c r="F1196" s="1">
        <f>IF(SUMPRODUCT(--ISNUMBER(SEARCH({"ENV_"},C1196)))&gt;0,1,0)</f>
        <v>0</v>
      </c>
      <c r="G1196" s="1">
        <f>IF(SUMPRODUCT(--ISNUMBER(SEARCH({"DISCRIMINATION","HARASSMENT","HATE_SPEECH","GENDER_VIOLENCE"},C1196)))&gt;0,1,0)</f>
        <v>0</v>
      </c>
      <c r="H1196" s="1">
        <f>IF(SUMPRODUCT(--ISNUMBER(SEARCH({"LEGALIZE","LEGISLATION","TRIAL"},C1196)))&gt;0,1,0)</f>
        <v>0</v>
      </c>
      <c r="I1196" s="1">
        <f>IF(SUMPRODUCT(--ISNUMBER(SEARCH({"LEADER"},C1196)))&gt;0,1,0)</f>
        <v>0</v>
      </c>
      <c r="J1196" t="str">
        <f t="shared" si="72"/>
        <v>2015</v>
      </c>
      <c r="K1196" t="str">
        <f t="shared" si="73"/>
        <v>07</v>
      </c>
      <c r="L1196" t="str">
        <f t="shared" si="74"/>
        <v>06</v>
      </c>
      <c r="M1196" s="2">
        <f t="shared" si="75"/>
        <v>42191.75</v>
      </c>
      <c r="N1196" s="1">
        <f>IF(SUMPRODUCT(--ISNUMBER(SEARCH({"nasdaq.com","bloomberg.com","wsj.com","seekingalpha.com","valuewalk.com","reuters.com","forbes.com","marketwatch.com","investopedia.com","businessinsider.com","analystratings.com"},B1196)))&gt;0,1,0)</f>
        <v>0</v>
      </c>
      <c r="O1196" t="s">
        <v>1302</v>
      </c>
    </row>
    <row r="1197" spans="1:15" x14ac:dyDescent="0.35">
      <c r="A1197">
        <v>-2.0042194092827001</v>
      </c>
      <c r="B1197" t="s">
        <v>12</v>
      </c>
      <c r="D1197">
        <v>20160308160000</v>
      </c>
      <c r="E1197" s="1">
        <f>IF(SUMPRODUCT(--ISNUMBER(SEARCH({"ECON_EARNINGSREPORT","ECON_STOCKMARKET"},C1197)))&gt;0,1,0)</f>
        <v>0</v>
      </c>
      <c r="F1197" s="1">
        <f>IF(SUMPRODUCT(--ISNUMBER(SEARCH({"ENV_"},C1197)))&gt;0,1,0)</f>
        <v>0</v>
      </c>
      <c r="G1197" s="1">
        <f>IF(SUMPRODUCT(--ISNUMBER(SEARCH({"DISCRIMINATION","HARASSMENT","HATE_SPEECH","GENDER_VIOLENCE"},C1197)))&gt;0,1,0)</f>
        <v>0</v>
      </c>
      <c r="H1197" s="1">
        <f>IF(SUMPRODUCT(--ISNUMBER(SEARCH({"LEGALIZE","LEGISLATION","TRIAL"},C1197)))&gt;0,1,0)</f>
        <v>0</v>
      </c>
      <c r="I1197" s="1">
        <f>IF(SUMPRODUCT(--ISNUMBER(SEARCH({"LEADER"},C1197)))&gt;0,1,0)</f>
        <v>0</v>
      </c>
      <c r="J1197" t="str">
        <f t="shared" si="72"/>
        <v>2016</v>
      </c>
      <c r="K1197" t="str">
        <f t="shared" si="73"/>
        <v>03</v>
      </c>
      <c r="L1197" t="str">
        <f t="shared" si="74"/>
        <v>08</v>
      </c>
      <c r="M1197" s="2">
        <f t="shared" si="75"/>
        <v>42437.666666666664</v>
      </c>
      <c r="N1197" s="1">
        <f>IF(SUMPRODUCT(--ISNUMBER(SEARCH({"nasdaq.com","bloomberg.com","wsj.com","seekingalpha.com","valuewalk.com","reuters.com","forbes.com","marketwatch.com","investopedia.com","businessinsider.com","analystratings.com"},B1197)))&gt;0,1,0)</f>
        <v>1</v>
      </c>
      <c r="O1197" t="s">
        <v>1302</v>
      </c>
    </row>
    <row r="1198" spans="1:15" x14ac:dyDescent="0.35">
      <c r="A1198">
        <v>0.83798882681564202</v>
      </c>
      <c r="B1198" t="s">
        <v>733</v>
      </c>
      <c r="C1198" t="s">
        <v>915</v>
      </c>
      <c r="D1198">
        <v>20151015233000</v>
      </c>
      <c r="E1198" s="1">
        <f>IF(SUMPRODUCT(--ISNUMBER(SEARCH({"ECON_EARNINGSREPORT","ECON_STOCKMARKET"},C1198)))&gt;0,1,0)</f>
        <v>1</v>
      </c>
      <c r="F1198" s="1">
        <f>IF(SUMPRODUCT(--ISNUMBER(SEARCH({"ENV_"},C1198)))&gt;0,1,0)</f>
        <v>0</v>
      </c>
      <c r="G1198" s="1">
        <f>IF(SUMPRODUCT(--ISNUMBER(SEARCH({"DISCRIMINATION","HARASSMENT","HATE_SPEECH","GENDER_VIOLENCE"},C1198)))&gt;0,1,0)</f>
        <v>0</v>
      </c>
      <c r="H1198" s="1">
        <f>IF(SUMPRODUCT(--ISNUMBER(SEARCH({"LEGALIZE","LEGISLATION","TRIAL"},C1198)))&gt;0,1,0)</f>
        <v>0</v>
      </c>
      <c r="I1198" s="1">
        <f>IF(SUMPRODUCT(--ISNUMBER(SEARCH({"LEADER"},C1198)))&gt;0,1,0)</f>
        <v>0</v>
      </c>
      <c r="J1198" t="str">
        <f t="shared" si="72"/>
        <v>2015</v>
      </c>
      <c r="K1198" t="str">
        <f t="shared" si="73"/>
        <v>10</v>
      </c>
      <c r="L1198" t="str">
        <f t="shared" si="74"/>
        <v>15</v>
      </c>
      <c r="M1198" s="2">
        <f t="shared" si="75"/>
        <v>42292.979166666664</v>
      </c>
      <c r="N1198" s="1">
        <f>IF(SUMPRODUCT(--ISNUMBER(SEARCH({"nasdaq.com","bloomberg.com","wsj.com","seekingalpha.com","valuewalk.com","reuters.com","forbes.com","marketwatch.com","investopedia.com","businessinsider.com","analystratings.com"},B1198)))&gt;0,1,0)</f>
        <v>0</v>
      </c>
      <c r="O1198" t="s">
        <v>1302</v>
      </c>
    </row>
    <row r="1199" spans="1:15" x14ac:dyDescent="0.35">
      <c r="A1199">
        <v>-1.09649122807018</v>
      </c>
      <c r="B1199" t="s">
        <v>801</v>
      </c>
      <c r="C1199" t="s">
        <v>731</v>
      </c>
      <c r="D1199">
        <v>20150621081500</v>
      </c>
      <c r="E1199" s="1">
        <f>IF(SUMPRODUCT(--ISNUMBER(SEARCH({"ECON_EARNINGSREPORT","ECON_STOCKMARKET"},C1199)))&gt;0,1,0)</f>
        <v>0</v>
      </c>
      <c r="F1199" s="1">
        <f>IF(SUMPRODUCT(--ISNUMBER(SEARCH({"ENV_"},C1199)))&gt;0,1,0)</f>
        <v>0</v>
      </c>
      <c r="G1199" s="1">
        <f>IF(SUMPRODUCT(--ISNUMBER(SEARCH({"DISCRIMINATION","HARASSMENT","HATE_SPEECH","GENDER_VIOLENCE"},C1199)))&gt;0,1,0)</f>
        <v>0</v>
      </c>
      <c r="H1199" s="1">
        <f>IF(SUMPRODUCT(--ISNUMBER(SEARCH({"LEGALIZE","LEGISLATION","TRIAL"},C1199)))&gt;0,1,0)</f>
        <v>0</v>
      </c>
      <c r="I1199" s="1">
        <f>IF(SUMPRODUCT(--ISNUMBER(SEARCH({"LEADER"},C1199)))&gt;0,1,0)</f>
        <v>0</v>
      </c>
      <c r="J1199" t="str">
        <f t="shared" si="72"/>
        <v>2015</v>
      </c>
      <c r="K1199" t="str">
        <f t="shared" si="73"/>
        <v>06</v>
      </c>
      <c r="L1199" t="str">
        <f t="shared" si="74"/>
        <v>21</v>
      </c>
      <c r="M1199" s="2">
        <f t="shared" si="75"/>
        <v>42176.34375</v>
      </c>
      <c r="N1199" s="1">
        <f>IF(SUMPRODUCT(--ISNUMBER(SEARCH({"nasdaq.com","bloomberg.com","wsj.com","seekingalpha.com","valuewalk.com","reuters.com","forbes.com","marketwatch.com","investopedia.com","businessinsider.com","analystratings.com"},B1199)))&gt;0,1,0)</f>
        <v>0</v>
      </c>
      <c r="O1199" t="s">
        <v>1302</v>
      </c>
    </row>
    <row r="1200" spans="1:15" x14ac:dyDescent="0.35">
      <c r="A1200">
        <v>1.1889035667107</v>
      </c>
      <c r="B1200" t="s">
        <v>155</v>
      </c>
      <c r="D1200">
        <v>20150721124500</v>
      </c>
      <c r="E1200" s="1">
        <f>IF(SUMPRODUCT(--ISNUMBER(SEARCH({"ECON_EARNINGSREPORT","ECON_STOCKMARKET"},C1200)))&gt;0,1,0)</f>
        <v>0</v>
      </c>
      <c r="F1200" s="1">
        <f>IF(SUMPRODUCT(--ISNUMBER(SEARCH({"ENV_"},C1200)))&gt;0,1,0)</f>
        <v>0</v>
      </c>
      <c r="G1200" s="1">
        <f>IF(SUMPRODUCT(--ISNUMBER(SEARCH({"DISCRIMINATION","HARASSMENT","HATE_SPEECH","GENDER_VIOLENCE"},C1200)))&gt;0,1,0)</f>
        <v>0</v>
      </c>
      <c r="H1200" s="1">
        <f>IF(SUMPRODUCT(--ISNUMBER(SEARCH({"LEGALIZE","LEGISLATION","TRIAL"},C1200)))&gt;0,1,0)</f>
        <v>0</v>
      </c>
      <c r="I1200" s="1">
        <f>IF(SUMPRODUCT(--ISNUMBER(SEARCH({"LEADER"},C1200)))&gt;0,1,0)</f>
        <v>0</v>
      </c>
      <c r="J1200" t="str">
        <f t="shared" si="72"/>
        <v>2015</v>
      </c>
      <c r="K1200" t="str">
        <f t="shared" si="73"/>
        <v>07</v>
      </c>
      <c r="L1200" t="str">
        <f t="shared" si="74"/>
        <v>21</v>
      </c>
      <c r="M1200" s="2">
        <f t="shared" si="75"/>
        <v>42206.53125</v>
      </c>
      <c r="N1200" s="1">
        <f>IF(SUMPRODUCT(--ISNUMBER(SEARCH({"nasdaq.com","bloomberg.com","wsj.com","seekingalpha.com","valuewalk.com","reuters.com","forbes.com","marketwatch.com","investopedia.com","businessinsider.com","analystratings.com"},B1200)))&gt;0,1,0)</f>
        <v>0</v>
      </c>
      <c r="O1200" t="s">
        <v>1302</v>
      </c>
    </row>
    <row r="1201" spans="1:15" x14ac:dyDescent="0.35">
      <c r="A1201">
        <v>0</v>
      </c>
      <c r="B1201" t="s">
        <v>229</v>
      </c>
      <c r="C1201" t="s">
        <v>916</v>
      </c>
      <c r="D1201">
        <v>20160421220000</v>
      </c>
      <c r="E1201" s="1">
        <f>IF(SUMPRODUCT(--ISNUMBER(SEARCH({"ECON_EARNINGSREPORT","ECON_STOCKMARKET"},C1201)))&gt;0,1,0)</f>
        <v>1</v>
      </c>
      <c r="F1201" s="1">
        <f>IF(SUMPRODUCT(--ISNUMBER(SEARCH({"ENV_"},C1201)))&gt;0,1,0)</f>
        <v>0</v>
      </c>
      <c r="G1201" s="1">
        <f>IF(SUMPRODUCT(--ISNUMBER(SEARCH({"DISCRIMINATION","HARASSMENT","HATE_SPEECH","GENDER_VIOLENCE"},C1201)))&gt;0,1,0)</f>
        <v>0</v>
      </c>
      <c r="H1201" s="1">
        <f>IF(SUMPRODUCT(--ISNUMBER(SEARCH({"LEGALIZE","LEGISLATION","TRIAL"},C1201)))&gt;0,1,0)</f>
        <v>0</v>
      </c>
      <c r="I1201" s="1">
        <f>IF(SUMPRODUCT(--ISNUMBER(SEARCH({"LEADER"},C1201)))&gt;0,1,0)</f>
        <v>0</v>
      </c>
      <c r="J1201" t="str">
        <f t="shared" si="72"/>
        <v>2016</v>
      </c>
      <c r="K1201" t="str">
        <f t="shared" si="73"/>
        <v>04</v>
      </c>
      <c r="L1201" t="str">
        <f t="shared" si="74"/>
        <v>21</v>
      </c>
      <c r="M1201" s="2">
        <f t="shared" si="75"/>
        <v>42481.916666666664</v>
      </c>
      <c r="N1201" s="1">
        <f>IF(SUMPRODUCT(--ISNUMBER(SEARCH({"nasdaq.com","bloomberg.com","wsj.com","seekingalpha.com","valuewalk.com","reuters.com","forbes.com","marketwatch.com","investopedia.com","businessinsider.com","analystratings.com"},B1201)))&gt;0,1,0)</f>
        <v>1</v>
      </c>
      <c r="O1201" t="s">
        <v>1302</v>
      </c>
    </row>
    <row r="1202" spans="1:15" x14ac:dyDescent="0.35">
      <c r="A1202">
        <v>1.5009380863039401</v>
      </c>
      <c r="B1202" t="s">
        <v>34</v>
      </c>
      <c r="C1202" t="s">
        <v>917</v>
      </c>
      <c r="D1202">
        <v>20160302153000</v>
      </c>
      <c r="E1202" s="1">
        <f>IF(SUMPRODUCT(--ISNUMBER(SEARCH({"ECON_EARNINGSREPORT","ECON_STOCKMARKET"},C1202)))&gt;0,1,0)</f>
        <v>1</v>
      </c>
      <c r="F1202" s="1">
        <f>IF(SUMPRODUCT(--ISNUMBER(SEARCH({"ENV_"},C1202)))&gt;0,1,0)</f>
        <v>0</v>
      </c>
      <c r="G1202" s="1">
        <f>IF(SUMPRODUCT(--ISNUMBER(SEARCH({"DISCRIMINATION","HARASSMENT","HATE_SPEECH","GENDER_VIOLENCE"},C1202)))&gt;0,1,0)</f>
        <v>0</v>
      </c>
      <c r="H1202" s="1">
        <f>IF(SUMPRODUCT(--ISNUMBER(SEARCH({"LEGALIZE","LEGISLATION","TRIAL"},C1202)))&gt;0,1,0)</f>
        <v>0</v>
      </c>
      <c r="I1202" s="1">
        <f>IF(SUMPRODUCT(--ISNUMBER(SEARCH({"LEADER"},C1202)))&gt;0,1,0)</f>
        <v>0</v>
      </c>
      <c r="J1202" t="str">
        <f t="shared" si="72"/>
        <v>2016</v>
      </c>
      <c r="K1202" t="str">
        <f t="shared" si="73"/>
        <v>03</v>
      </c>
      <c r="L1202" t="str">
        <f t="shared" si="74"/>
        <v>02</v>
      </c>
      <c r="M1202" s="2">
        <f t="shared" si="75"/>
        <v>42431.645833333336</v>
      </c>
      <c r="N1202" s="1">
        <f>IF(SUMPRODUCT(--ISNUMBER(SEARCH({"nasdaq.com","bloomberg.com","wsj.com","seekingalpha.com","valuewalk.com","reuters.com","forbes.com","marketwatch.com","investopedia.com","businessinsider.com","analystratings.com"},B1202)))&gt;0,1,0)</f>
        <v>0</v>
      </c>
      <c r="O1202" t="s">
        <v>1302</v>
      </c>
    </row>
    <row r="1203" spans="1:15" x14ac:dyDescent="0.35">
      <c r="A1203">
        <v>-1.6470588235294099</v>
      </c>
      <c r="B1203" t="s">
        <v>14</v>
      </c>
      <c r="C1203" t="s">
        <v>918</v>
      </c>
      <c r="D1203">
        <v>20160603153000</v>
      </c>
      <c r="E1203" s="1">
        <f>IF(SUMPRODUCT(--ISNUMBER(SEARCH({"ECON_EARNINGSREPORT","ECON_STOCKMARKET"},C1203)))&gt;0,1,0)</f>
        <v>1</v>
      </c>
      <c r="F1203" s="1">
        <f>IF(SUMPRODUCT(--ISNUMBER(SEARCH({"ENV_"},C1203)))&gt;0,1,0)</f>
        <v>0</v>
      </c>
      <c r="G1203" s="1">
        <f>IF(SUMPRODUCT(--ISNUMBER(SEARCH({"DISCRIMINATION","HARASSMENT","HATE_SPEECH","GENDER_VIOLENCE"},C1203)))&gt;0,1,0)</f>
        <v>0</v>
      </c>
      <c r="H1203" s="1">
        <f>IF(SUMPRODUCT(--ISNUMBER(SEARCH({"LEGALIZE","LEGISLATION","TRIAL"},C1203)))&gt;0,1,0)</f>
        <v>0</v>
      </c>
      <c r="I1203" s="1">
        <f>IF(SUMPRODUCT(--ISNUMBER(SEARCH({"LEADER"},C1203)))&gt;0,1,0)</f>
        <v>1</v>
      </c>
      <c r="J1203" t="str">
        <f t="shared" si="72"/>
        <v>2016</v>
      </c>
      <c r="K1203" t="str">
        <f t="shared" si="73"/>
        <v>06</v>
      </c>
      <c r="L1203" t="str">
        <f t="shared" si="74"/>
        <v>03</v>
      </c>
      <c r="M1203" s="2">
        <f t="shared" si="75"/>
        <v>42524.645833333336</v>
      </c>
      <c r="N1203" s="1">
        <f>IF(SUMPRODUCT(--ISNUMBER(SEARCH({"nasdaq.com","bloomberg.com","wsj.com","seekingalpha.com","valuewalk.com","reuters.com","forbes.com","marketwatch.com","investopedia.com","businessinsider.com","analystratings.com"},B1203)))&gt;0,1,0)</f>
        <v>0</v>
      </c>
      <c r="O1203" t="s">
        <v>1302</v>
      </c>
    </row>
    <row r="1204" spans="1:15" x14ac:dyDescent="0.35">
      <c r="A1204">
        <v>1.63170163170163</v>
      </c>
      <c r="B1204" t="s">
        <v>75</v>
      </c>
      <c r="C1204" t="s">
        <v>919</v>
      </c>
      <c r="D1204">
        <v>20160120174500</v>
      </c>
      <c r="E1204" s="1">
        <f>IF(SUMPRODUCT(--ISNUMBER(SEARCH({"ECON_EARNINGSREPORT","ECON_STOCKMARKET"},C1204)))&gt;0,1,0)</f>
        <v>1</v>
      </c>
      <c r="F1204" s="1">
        <f>IF(SUMPRODUCT(--ISNUMBER(SEARCH({"ENV_"},C1204)))&gt;0,1,0)</f>
        <v>0</v>
      </c>
      <c r="G1204" s="1">
        <f>IF(SUMPRODUCT(--ISNUMBER(SEARCH({"DISCRIMINATION","HARASSMENT","HATE_SPEECH","GENDER_VIOLENCE"},C1204)))&gt;0,1,0)</f>
        <v>0</v>
      </c>
      <c r="H1204" s="1">
        <f>IF(SUMPRODUCT(--ISNUMBER(SEARCH({"LEGALIZE","LEGISLATION","TRIAL"},C1204)))&gt;0,1,0)</f>
        <v>0</v>
      </c>
      <c r="I1204" s="1">
        <f>IF(SUMPRODUCT(--ISNUMBER(SEARCH({"LEADER"},C1204)))&gt;0,1,0)</f>
        <v>0</v>
      </c>
      <c r="J1204" t="str">
        <f t="shared" si="72"/>
        <v>2016</v>
      </c>
      <c r="K1204" t="str">
        <f t="shared" si="73"/>
        <v>01</v>
      </c>
      <c r="L1204" t="str">
        <f t="shared" si="74"/>
        <v>20</v>
      </c>
      <c r="M1204" s="2">
        <f t="shared" si="75"/>
        <v>42389.739583333336</v>
      </c>
      <c r="N1204" s="1">
        <f>IF(SUMPRODUCT(--ISNUMBER(SEARCH({"nasdaq.com","bloomberg.com","wsj.com","seekingalpha.com","valuewalk.com","reuters.com","forbes.com","marketwatch.com","investopedia.com","businessinsider.com","analystratings.com"},B1204)))&gt;0,1,0)</f>
        <v>0</v>
      </c>
      <c r="O1204" t="s">
        <v>1302</v>
      </c>
    </row>
    <row r="1205" spans="1:15" x14ac:dyDescent="0.35">
      <c r="A1205">
        <v>1.9559902200489001</v>
      </c>
      <c r="B1205" t="s">
        <v>920</v>
      </c>
      <c r="C1205" t="s">
        <v>921</v>
      </c>
      <c r="D1205">
        <v>20150813081500</v>
      </c>
      <c r="E1205" s="1">
        <f>IF(SUMPRODUCT(--ISNUMBER(SEARCH({"ECON_EARNINGSREPORT","ECON_STOCKMARKET"},C1205)))&gt;0,1,0)</f>
        <v>1</v>
      </c>
      <c r="F1205" s="1">
        <f>IF(SUMPRODUCT(--ISNUMBER(SEARCH({"ENV_"},C1205)))&gt;0,1,0)</f>
        <v>0</v>
      </c>
      <c r="G1205" s="1">
        <f>IF(SUMPRODUCT(--ISNUMBER(SEARCH({"DISCRIMINATION","HARASSMENT","HATE_SPEECH","GENDER_VIOLENCE"},C1205)))&gt;0,1,0)</f>
        <v>0</v>
      </c>
      <c r="H1205" s="1">
        <f>IF(SUMPRODUCT(--ISNUMBER(SEARCH({"LEGALIZE","LEGISLATION","TRIAL"},C1205)))&gt;0,1,0)</f>
        <v>0</v>
      </c>
      <c r="I1205" s="1">
        <f>IF(SUMPRODUCT(--ISNUMBER(SEARCH({"LEADER"},C1205)))&gt;0,1,0)</f>
        <v>0</v>
      </c>
      <c r="J1205" t="str">
        <f t="shared" si="72"/>
        <v>2015</v>
      </c>
      <c r="K1205" t="str">
        <f t="shared" si="73"/>
        <v>08</v>
      </c>
      <c r="L1205" t="str">
        <f t="shared" si="74"/>
        <v>13</v>
      </c>
      <c r="M1205" s="2">
        <f t="shared" si="75"/>
        <v>42229.34375</v>
      </c>
      <c r="N1205" s="1">
        <f>IF(SUMPRODUCT(--ISNUMBER(SEARCH({"nasdaq.com","bloomberg.com","wsj.com","seekingalpha.com","valuewalk.com","reuters.com","forbes.com","marketwatch.com","investopedia.com","businessinsider.com","analystratings.com"},B1205)))&gt;0,1,0)</f>
        <v>0</v>
      </c>
      <c r="O1205" t="s">
        <v>1302</v>
      </c>
    </row>
    <row r="1206" spans="1:15" x14ac:dyDescent="0.35">
      <c r="A1206">
        <v>3.8135593220339001</v>
      </c>
      <c r="B1206" t="s">
        <v>31</v>
      </c>
      <c r="D1206">
        <v>20160530191500</v>
      </c>
      <c r="E1206" s="1">
        <f>IF(SUMPRODUCT(--ISNUMBER(SEARCH({"ECON_EARNINGSREPORT","ECON_STOCKMARKET"},C1206)))&gt;0,1,0)</f>
        <v>0</v>
      </c>
      <c r="F1206" s="1">
        <f>IF(SUMPRODUCT(--ISNUMBER(SEARCH({"ENV_"},C1206)))&gt;0,1,0)</f>
        <v>0</v>
      </c>
      <c r="G1206" s="1">
        <f>IF(SUMPRODUCT(--ISNUMBER(SEARCH({"DISCRIMINATION","HARASSMENT","HATE_SPEECH","GENDER_VIOLENCE"},C1206)))&gt;0,1,0)</f>
        <v>0</v>
      </c>
      <c r="H1206" s="1">
        <f>IF(SUMPRODUCT(--ISNUMBER(SEARCH({"LEGALIZE","LEGISLATION","TRIAL"},C1206)))&gt;0,1,0)</f>
        <v>0</v>
      </c>
      <c r="I1206" s="1">
        <f>IF(SUMPRODUCT(--ISNUMBER(SEARCH({"LEADER"},C1206)))&gt;0,1,0)</f>
        <v>0</v>
      </c>
      <c r="J1206" t="str">
        <f t="shared" si="72"/>
        <v>2016</v>
      </c>
      <c r="K1206" t="str">
        <f t="shared" si="73"/>
        <v>05</v>
      </c>
      <c r="L1206" t="str">
        <f t="shared" si="74"/>
        <v>30</v>
      </c>
      <c r="M1206" s="2">
        <f t="shared" si="75"/>
        <v>42520.802083333336</v>
      </c>
      <c r="N1206" s="1">
        <f>IF(SUMPRODUCT(--ISNUMBER(SEARCH({"nasdaq.com","bloomberg.com","wsj.com","seekingalpha.com","valuewalk.com","reuters.com","forbes.com","marketwatch.com","investopedia.com","businessinsider.com","analystratings.com"},B1206)))&gt;0,1,0)</f>
        <v>0</v>
      </c>
      <c r="O1206" t="s">
        <v>1302</v>
      </c>
    </row>
    <row r="1207" spans="1:15" x14ac:dyDescent="0.35">
      <c r="A1207">
        <v>0.40485829959514202</v>
      </c>
      <c r="B1207" t="s">
        <v>58</v>
      </c>
      <c r="C1207" t="s">
        <v>922</v>
      </c>
      <c r="D1207">
        <v>20150622021500</v>
      </c>
      <c r="E1207" s="1">
        <f>IF(SUMPRODUCT(--ISNUMBER(SEARCH({"ECON_EARNINGSREPORT","ECON_STOCKMARKET"},C1207)))&gt;0,1,0)</f>
        <v>1</v>
      </c>
      <c r="F1207" s="1">
        <f>IF(SUMPRODUCT(--ISNUMBER(SEARCH({"ENV_"},C1207)))&gt;0,1,0)</f>
        <v>0</v>
      </c>
      <c r="G1207" s="1">
        <f>IF(SUMPRODUCT(--ISNUMBER(SEARCH({"DISCRIMINATION","HARASSMENT","HATE_SPEECH","GENDER_VIOLENCE"},C1207)))&gt;0,1,0)</f>
        <v>0</v>
      </c>
      <c r="H1207" s="1">
        <f>IF(SUMPRODUCT(--ISNUMBER(SEARCH({"LEGALIZE","LEGISLATION","TRIAL"},C1207)))&gt;0,1,0)</f>
        <v>0</v>
      </c>
      <c r="I1207" s="1">
        <f>IF(SUMPRODUCT(--ISNUMBER(SEARCH({"LEADER"},C1207)))&gt;0,1,0)</f>
        <v>0</v>
      </c>
      <c r="J1207" t="str">
        <f t="shared" si="72"/>
        <v>2015</v>
      </c>
      <c r="K1207" t="str">
        <f t="shared" si="73"/>
        <v>06</v>
      </c>
      <c r="L1207" t="str">
        <f t="shared" si="74"/>
        <v>22</v>
      </c>
      <c r="M1207" s="2">
        <f t="shared" si="75"/>
        <v>42177.09375</v>
      </c>
      <c r="N1207" s="1">
        <f>IF(SUMPRODUCT(--ISNUMBER(SEARCH({"nasdaq.com","bloomberg.com","wsj.com","seekingalpha.com","valuewalk.com","reuters.com","forbes.com","marketwatch.com","investopedia.com","businessinsider.com","analystratings.com"},B1207)))&gt;0,1,0)</f>
        <v>0</v>
      </c>
      <c r="O1207" t="s">
        <v>1302</v>
      </c>
    </row>
    <row r="1208" spans="1:15" x14ac:dyDescent="0.35">
      <c r="A1208">
        <v>3.9745627980922098</v>
      </c>
      <c r="B1208" t="s">
        <v>717</v>
      </c>
      <c r="D1208">
        <v>20150922043000</v>
      </c>
      <c r="E1208" s="1">
        <f>IF(SUMPRODUCT(--ISNUMBER(SEARCH({"ECON_EARNINGSREPORT","ECON_STOCKMARKET"},C1208)))&gt;0,1,0)</f>
        <v>0</v>
      </c>
      <c r="F1208" s="1">
        <f>IF(SUMPRODUCT(--ISNUMBER(SEARCH({"ENV_"},C1208)))&gt;0,1,0)</f>
        <v>0</v>
      </c>
      <c r="G1208" s="1">
        <f>IF(SUMPRODUCT(--ISNUMBER(SEARCH({"DISCRIMINATION","HARASSMENT","HATE_SPEECH","GENDER_VIOLENCE"},C1208)))&gt;0,1,0)</f>
        <v>0</v>
      </c>
      <c r="H1208" s="1">
        <f>IF(SUMPRODUCT(--ISNUMBER(SEARCH({"LEGALIZE","LEGISLATION","TRIAL"},C1208)))&gt;0,1,0)</f>
        <v>0</v>
      </c>
      <c r="I1208" s="1">
        <f>IF(SUMPRODUCT(--ISNUMBER(SEARCH({"LEADER"},C1208)))&gt;0,1,0)</f>
        <v>0</v>
      </c>
      <c r="J1208" t="str">
        <f t="shared" si="72"/>
        <v>2015</v>
      </c>
      <c r="K1208" t="str">
        <f t="shared" si="73"/>
        <v>09</v>
      </c>
      <c r="L1208" t="str">
        <f t="shared" si="74"/>
        <v>22</v>
      </c>
      <c r="M1208" s="2">
        <f t="shared" si="75"/>
        <v>42269.1875</v>
      </c>
      <c r="N1208" s="1">
        <f>IF(SUMPRODUCT(--ISNUMBER(SEARCH({"nasdaq.com","bloomberg.com","wsj.com","seekingalpha.com","valuewalk.com","reuters.com","forbes.com","marketwatch.com","investopedia.com","businessinsider.com","analystratings.com"},B1208)))&gt;0,1,0)</f>
        <v>0</v>
      </c>
      <c r="O1208" t="s">
        <v>1302</v>
      </c>
    </row>
    <row r="1209" spans="1:15" x14ac:dyDescent="0.35">
      <c r="A1209">
        <v>1.4150943396226401</v>
      </c>
      <c r="B1209" t="s">
        <v>923</v>
      </c>
      <c r="C1209" t="s">
        <v>924</v>
      </c>
      <c r="D1209">
        <v>20160604164500</v>
      </c>
      <c r="E1209" s="1">
        <f>IF(SUMPRODUCT(--ISNUMBER(SEARCH({"ECON_EARNINGSREPORT","ECON_STOCKMARKET"},C1209)))&gt;0,1,0)</f>
        <v>1</v>
      </c>
      <c r="F1209" s="1">
        <f>IF(SUMPRODUCT(--ISNUMBER(SEARCH({"ENV_"},C1209)))&gt;0,1,0)</f>
        <v>0</v>
      </c>
      <c r="G1209" s="1">
        <f>IF(SUMPRODUCT(--ISNUMBER(SEARCH({"DISCRIMINATION","HARASSMENT","HATE_SPEECH","GENDER_VIOLENCE"},C1209)))&gt;0,1,0)</f>
        <v>0</v>
      </c>
      <c r="H1209" s="1">
        <f>IF(SUMPRODUCT(--ISNUMBER(SEARCH({"LEGALIZE","LEGISLATION","TRIAL"},C1209)))&gt;0,1,0)</f>
        <v>0</v>
      </c>
      <c r="I1209" s="1">
        <f>IF(SUMPRODUCT(--ISNUMBER(SEARCH({"LEADER"},C1209)))&gt;0,1,0)</f>
        <v>0</v>
      </c>
      <c r="J1209" t="str">
        <f t="shared" si="72"/>
        <v>2016</v>
      </c>
      <c r="K1209" t="str">
        <f t="shared" si="73"/>
        <v>06</v>
      </c>
      <c r="L1209" t="str">
        <f t="shared" si="74"/>
        <v>04</v>
      </c>
      <c r="M1209" s="2">
        <f t="shared" si="75"/>
        <v>42525.697916666664</v>
      </c>
      <c r="N1209" s="1">
        <f>IF(SUMPRODUCT(--ISNUMBER(SEARCH({"nasdaq.com","bloomberg.com","wsj.com","seekingalpha.com","valuewalk.com","reuters.com","forbes.com","marketwatch.com","investopedia.com","businessinsider.com","analystratings.com"},B1209)))&gt;0,1,0)</f>
        <v>0</v>
      </c>
      <c r="O1209" t="s">
        <v>1302</v>
      </c>
    </row>
    <row r="1210" spans="1:15" x14ac:dyDescent="0.35">
      <c r="A1210">
        <v>-1.3953488372092999</v>
      </c>
      <c r="B1210" t="s">
        <v>31</v>
      </c>
      <c r="C1210" t="s">
        <v>925</v>
      </c>
      <c r="D1210">
        <v>20150707161500</v>
      </c>
      <c r="E1210" s="1">
        <f>IF(SUMPRODUCT(--ISNUMBER(SEARCH({"ECON_EARNINGSREPORT","ECON_STOCKMARKET"},C1210)))&gt;0,1,0)</f>
        <v>1</v>
      </c>
      <c r="F1210" s="1">
        <f>IF(SUMPRODUCT(--ISNUMBER(SEARCH({"ENV_"},C1210)))&gt;0,1,0)</f>
        <v>0</v>
      </c>
      <c r="G1210" s="1">
        <f>IF(SUMPRODUCT(--ISNUMBER(SEARCH({"DISCRIMINATION","HARASSMENT","HATE_SPEECH","GENDER_VIOLENCE"},C1210)))&gt;0,1,0)</f>
        <v>0</v>
      </c>
      <c r="H1210" s="1">
        <f>IF(SUMPRODUCT(--ISNUMBER(SEARCH({"LEGALIZE","LEGISLATION","TRIAL"},C1210)))&gt;0,1,0)</f>
        <v>0</v>
      </c>
      <c r="I1210" s="1">
        <f>IF(SUMPRODUCT(--ISNUMBER(SEARCH({"LEADER"},C1210)))&gt;0,1,0)</f>
        <v>0</v>
      </c>
      <c r="J1210" t="str">
        <f t="shared" si="72"/>
        <v>2015</v>
      </c>
      <c r="K1210" t="str">
        <f t="shared" si="73"/>
        <v>07</v>
      </c>
      <c r="L1210" t="str">
        <f t="shared" si="74"/>
        <v>07</v>
      </c>
      <c r="M1210" s="2">
        <f t="shared" si="75"/>
        <v>42192.677083333336</v>
      </c>
      <c r="N1210" s="1">
        <f>IF(SUMPRODUCT(--ISNUMBER(SEARCH({"nasdaq.com","bloomberg.com","wsj.com","seekingalpha.com","valuewalk.com","reuters.com","forbes.com","marketwatch.com","investopedia.com","businessinsider.com","analystratings.com"},B1210)))&gt;0,1,0)</f>
        <v>0</v>
      </c>
      <c r="O1210" t="s">
        <v>1302</v>
      </c>
    </row>
    <row r="1211" spans="1:15" x14ac:dyDescent="0.35">
      <c r="A1211">
        <v>2.9494382022471899</v>
      </c>
      <c r="B1211" t="s">
        <v>870</v>
      </c>
      <c r="C1211" t="s">
        <v>926</v>
      </c>
      <c r="D1211">
        <v>20150706081500</v>
      </c>
      <c r="E1211" s="1">
        <f>IF(SUMPRODUCT(--ISNUMBER(SEARCH({"ECON_EARNINGSREPORT","ECON_STOCKMARKET"},C1211)))&gt;0,1,0)</f>
        <v>1</v>
      </c>
      <c r="F1211" s="1">
        <f>IF(SUMPRODUCT(--ISNUMBER(SEARCH({"ENV_"},C1211)))&gt;0,1,0)</f>
        <v>0</v>
      </c>
      <c r="G1211" s="1">
        <f>IF(SUMPRODUCT(--ISNUMBER(SEARCH({"DISCRIMINATION","HARASSMENT","HATE_SPEECH","GENDER_VIOLENCE"},C1211)))&gt;0,1,0)</f>
        <v>0</v>
      </c>
      <c r="H1211" s="1">
        <f>IF(SUMPRODUCT(--ISNUMBER(SEARCH({"LEGALIZE","LEGISLATION","TRIAL"},C1211)))&gt;0,1,0)</f>
        <v>0</v>
      </c>
      <c r="I1211" s="1">
        <f>IF(SUMPRODUCT(--ISNUMBER(SEARCH({"LEADER"},C1211)))&gt;0,1,0)</f>
        <v>1</v>
      </c>
      <c r="J1211" t="str">
        <f t="shared" si="72"/>
        <v>2015</v>
      </c>
      <c r="K1211" t="str">
        <f t="shared" si="73"/>
        <v>07</v>
      </c>
      <c r="L1211" t="str">
        <f t="shared" si="74"/>
        <v>06</v>
      </c>
      <c r="M1211" s="2">
        <f t="shared" si="75"/>
        <v>42191.34375</v>
      </c>
      <c r="N1211" s="1">
        <f>IF(SUMPRODUCT(--ISNUMBER(SEARCH({"nasdaq.com","bloomberg.com","wsj.com","seekingalpha.com","valuewalk.com","reuters.com","forbes.com","marketwatch.com","investopedia.com","businessinsider.com","analystratings.com"},B1211)))&gt;0,1,0)</f>
        <v>0</v>
      </c>
      <c r="O1211" t="s">
        <v>1302</v>
      </c>
    </row>
    <row r="1212" spans="1:15" x14ac:dyDescent="0.35">
      <c r="A1212">
        <v>-3.7252619324796301</v>
      </c>
      <c r="B1212" t="s">
        <v>14</v>
      </c>
      <c r="D1212">
        <v>20160420131500</v>
      </c>
      <c r="E1212" s="1">
        <f>IF(SUMPRODUCT(--ISNUMBER(SEARCH({"ECON_EARNINGSREPORT","ECON_STOCKMARKET"},C1212)))&gt;0,1,0)</f>
        <v>0</v>
      </c>
      <c r="F1212" s="1">
        <f>IF(SUMPRODUCT(--ISNUMBER(SEARCH({"ENV_"},C1212)))&gt;0,1,0)</f>
        <v>0</v>
      </c>
      <c r="G1212" s="1">
        <f>IF(SUMPRODUCT(--ISNUMBER(SEARCH({"DISCRIMINATION","HARASSMENT","HATE_SPEECH","GENDER_VIOLENCE"},C1212)))&gt;0,1,0)</f>
        <v>0</v>
      </c>
      <c r="H1212" s="1">
        <f>IF(SUMPRODUCT(--ISNUMBER(SEARCH({"LEGALIZE","LEGISLATION","TRIAL"},C1212)))&gt;0,1,0)</f>
        <v>0</v>
      </c>
      <c r="I1212" s="1">
        <f>IF(SUMPRODUCT(--ISNUMBER(SEARCH({"LEADER"},C1212)))&gt;0,1,0)</f>
        <v>0</v>
      </c>
      <c r="J1212" t="str">
        <f t="shared" si="72"/>
        <v>2016</v>
      </c>
      <c r="K1212" t="str">
        <f t="shared" si="73"/>
        <v>04</v>
      </c>
      <c r="L1212" t="str">
        <f t="shared" si="74"/>
        <v>20</v>
      </c>
      <c r="M1212" s="2">
        <f t="shared" si="75"/>
        <v>42480.552083333336</v>
      </c>
      <c r="N1212" s="1">
        <f>IF(SUMPRODUCT(--ISNUMBER(SEARCH({"nasdaq.com","bloomberg.com","wsj.com","seekingalpha.com","valuewalk.com","reuters.com","forbes.com","marketwatch.com","investopedia.com","businessinsider.com","analystratings.com"},B1212)))&gt;0,1,0)</f>
        <v>0</v>
      </c>
      <c r="O1212" t="s">
        <v>1302</v>
      </c>
    </row>
    <row r="1213" spans="1:15" x14ac:dyDescent="0.35">
      <c r="A1213">
        <v>-1.37795275590551</v>
      </c>
      <c r="B1213" t="s">
        <v>54</v>
      </c>
      <c r="C1213" t="s">
        <v>927</v>
      </c>
      <c r="D1213">
        <v>20151028201500</v>
      </c>
      <c r="E1213" s="1">
        <f>IF(SUMPRODUCT(--ISNUMBER(SEARCH({"ECON_EARNINGSREPORT","ECON_STOCKMARKET"},C1213)))&gt;0,1,0)</f>
        <v>1</v>
      </c>
      <c r="F1213" s="1">
        <f>IF(SUMPRODUCT(--ISNUMBER(SEARCH({"ENV_"},C1213)))&gt;0,1,0)</f>
        <v>0</v>
      </c>
      <c r="G1213" s="1">
        <f>IF(SUMPRODUCT(--ISNUMBER(SEARCH({"DISCRIMINATION","HARASSMENT","HATE_SPEECH","GENDER_VIOLENCE"},C1213)))&gt;0,1,0)</f>
        <v>0</v>
      </c>
      <c r="H1213" s="1">
        <f>IF(SUMPRODUCT(--ISNUMBER(SEARCH({"LEGALIZE","LEGISLATION","TRIAL"},C1213)))&gt;0,1,0)</f>
        <v>0</v>
      </c>
      <c r="I1213" s="1">
        <f>IF(SUMPRODUCT(--ISNUMBER(SEARCH({"LEADER"},C1213)))&gt;0,1,0)</f>
        <v>1</v>
      </c>
      <c r="J1213" t="str">
        <f t="shared" si="72"/>
        <v>2015</v>
      </c>
      <c r="K1213" t="str">
        <f t="shared" si="73"/>
        <v>10</v>
      </c>
      <c r="L1213" t="str">
        <f t="shared" si="74"/>
        <v>28</v>
      </c>
      <c r="M1213" s="2">
        <f t="shared" si="75"/>
        <v>42305.84375</v>
      </c>
      <c r="N1213" s="1">
        <f>IF(SUMPRODUCT(--ISNUMBER(SEARCH({"nasdaq.com","bloomberg.com","wsj.com","seekingalpha.com","valuewalk.com","reuters.com","forbes.com","marketwatch.com","investopedia.com","businessinsider.com","analystratings.com"},B1213)))&gt;0,1,0)</f>
        <v>0</v>
      </c>
      <c r="O1213" t="s">
        <v>1302</v>
      </c>
    </row>
    <row r="1214" spans="1:15" x14ac:dyDescent="0.35">
      <c r="A1214">
        <v>2.2351797862001899</v>
      </c>
      <c r="B1214" t="s">
        <v>870</v>
      </c>
      <c r="C1214" t="s">
        <v>928</v>
      </c>
      <c r="D1214">
        <v>20150529120000</v>
      </c>
      <c r="E1214" s="1">
        <f>IF(SUMPRODUCT(--ISNUMBER(SEARCH({"ECON_EARNINGSREPORT","ECON_STOCKMARKET"},C1214)))&gt;0,1,0)</f>
        <v>1</v>
      </c>
      <c r="F1214" s="1">
        <f>IF(SUMPRODUCT(--ISNUMBER(SEARCH({"ENV_"},C1214)))&gt;0,1,0)</f>
        <v>1</v>
      </c>
      <c r="G1214" s="1">
        <f>IF(SUMPRODUCT(--ISNUMBER(SEARCH({"DISCRIMINATION","HARASSMENT","HATE_SPEECH","GENDER_VIOLENCE"},C1214)))&gt;0,1,0)</f>
        <v>0</v>
      </c>
      <c r="H1214" s="1">
        <f>IF(SUMPRODUCT(--ISNUMBER(SEARCH({"LEGALIZE","LEGISLATION","TRIAL"},C1214)))&gt;0,1,0)</f>
        <v>0</v>
      </c>
      <c r="I1214" s="1">
        <f>IF(SUMPRODUCT(--ISNUMBER(SEARCH({"LEADER"},C1214)))&gt;0,1,0)</f>
        <v>0</v>
      </c>
      <c r="J1214" t="str">
        <f t="shared" si="72"/>
        <v>2015</v>
      </c>
      <c r="K1214" t="str">
        <f t="shared" si="73"/>
        <v>05</v>
      </c>
      <c r="L1214" t="str">
        <f t="shared" si="74"/>
        <v>29</v>
      </c>
      <c r="M1214" s="2">
        <f t="shared" si="75"/>
        <v>42153.5</v>
      </c>
      <c r="N1214" s="1">
        <f>IF(SUMPRODUCT(--ISNUMBER(SEARCH({"nasdaq.com","bloomberg.com","wsj.com","seekingalpha.com","valuewalk.com","reuters.com","forbes.com","marketwatch.com","investopedia.com","businessinsider.com","analystratings.com"},B1214)))&gt;0,1,0)</f>
        <v>0</v>
      </c>
      <c r="O1214" t="s">
        <v>1302</v>
      </c>
    </row>
    <row r="1215" spans="1:15" x14ac:dyDescent="0.35">
      <c r="A1215">
        <v>2.1428571428571401</v>
      </c>
      <c r="B1215" t="s">
        <v>155</v>
      </c>
      <c r="C1215" t="s">
        <v>929</v>
      </c>
      <c r="D1215">
        <v>20151109023000</v>
      </c>
      <c r="E1215" s="1">
        <f>IF(SUMPRODUCT(--ISNUMBER(SEARCH({"ECON_EARNINGSREPORT","ECON_STOCKMARKET"},C1215)))&gt;0,1,0)</f>
        <v>1</v>
      </c>
      <c r="F1215" s="1">
        <f>IF(SUMPRODUCT(--ISNUMBER(SEARCH({"ENV_"},C1215)))&gt;0,1,0)</f>
        <v>0</v>
      </c>
      <c r="G1215" s="1">
        <f>IF(SUMPRODUCT(--ISNUMBER(SEARCH({"DISCRIMINATION","HARASSMENT","HATE_SPEECH","GENDER_VIOLENCE"},C1215)))&gt;0,1,0)</f>
        <v>0</v>
      </c>
      <c r="H1215" s="1">
        <f>IF(SUMPRODUCT(--ISNUMBER(SEARCH({"LEGALIZE","LEGISLATION","TRIAL"},C1215)))&gt;0,1,0)</f>
        <v>0</v>
      </c>
      <c r="I1215" s="1">
        <f>IF(SUMPRODUCT(--ISNUMBER(SEARCH({"LEADER"},C1215)))&gt;0,1,0)</f>
        <v>0</v>
      </c>
      <c r="J1215" t="str">
        <f t="shared" si="72"/>
        <v>2015</v>
      </c>
      <c r="K1215" t="str">
        <f t="shared" si="73"/>
        <v>11</v>
      </c>
      <c r="L1215" t="str">
        <f t="shared" si="74"/>
        <v>09</v>
      </c>
      <c r="M1215" s="2">
        <f t="shared" si="75"/>
        <v>42317.104166666664</v>
      </c>
      <c r="N1215" s="1">
        <f>IF(SUMPRODUCT(--ISNUMBER(SEARCH({"nasdaq.com","bloomberg.com","wsj.com","seekingalpha.com","valuewalk.com","reuters.com","forbes.com","marketwatch.com","investopedia.com","businessinsider.com","analystratings.com"},B1215)))&gt;0,1,0)</f>
        <v>0</v>
      </c>
      <c r="O1215" t="s">
        <v>1302</v>
      </c>
    </row>
    <row r="1216" spans="1:15" x14ac:dyDescent="0.35">
      <c r="A1216">
        <v>3.5273368606701898</v>
      </c>
      <c r="B1216" t="s">
        <v>105</v>
      </c>
      <c r="D1216">
        <v>20151023210000</v>
      </c>
      <c r="E1216" s="1">
        <f>IF(SUMPRODUCT(--ISNUMBER(SEARCH({"ECON_EARNINGSREPORT","ECON_STOCKMARKET"},C1216)))&gt;0,1,0)</f>
        <v>0</v>
      </c>
      <c r="F1216" s="1">
        <f>IF(SUMPRODUCT(--ISNUMBER(SEARCH({"ENV_"},C1216)))&gt;0,1,0)</f>
        <v>0</v>
      </c>
      <c r="G1216" s="1">
        <f>IF(SUMPRODUCT(--ISNUMBER(SEARCH({"DISCRIMINATION","HARASSMENT","HATE_SPEECH","GENDER_VIOLENCE"},C1216)))&gt;0,1,0)</f>
        <v>0</v>
      </c>
      <c r="H1216" s="1">
        <f>IF(SUMPRODUCT(--ISNUMBER(SEARCH({"LEGALIZE","LEGISLATION","TRIAL"},C1216)))&gt;0,1,0)</f>
        <v>0</v>
      </c>
      <c r="I1216" s="1">
        <f>IF(SUMPRODUCT(--ISNUMBER(SEARCH({"LEADER"},C1216)))&gt;0,1,0)</f>
        <v>0</v>
      </c>
      <c r="J1216" t="str">
        <f t="shared" si="72"/>
        <v>2015</v>
      </c>
      <c r="K1216" t="str">
        <f t="shared" si="73"/>
        <v>10</v>
      </c>
      <c r="L1216" t="str">
        <f t="shared" si="74"/>
        <v>23</v>
      </c>
      <c r="M1216" s="2">
        <f t="shared" si="75"/>
        <v>42300.875</v>
      </c>
      <c r="N1216" s="1">
        <f>IF(SUMPRODUCT(--ISNUMBER(SEARCH({"nasdaq.com","bloomberg.com","wsj.com","seekingalpha.com","valuewalk.com","reuters.com","forbes.com","marketwatch.com","investopedia.com","businessinsider.com","analystratings.com"},B1216)))&gt;0,1,0)</f>
        <v>0</v>
      </c>
      <c r="O1216" t="s">
        <v>1302</v>
      </c>
    </row>
    <row r="1217" spans="1:15" x14ac:dyDescent="0.35">
      <c r="A1217">
        <v>3.0588235294117601</v>
      </c>
      <c r="B1217" t="s">
        <v>58</v>
      </c>
      <c r="C1217" t="s">
        <v>930</v>
      </c>
      <c r="D1217">
        <v>20151007223000</v>
      </c>
      <c r="E1217" s="1">
        <f>IF(SUMPRODUCT(--ISNUMBER(SEARCH({"ECON_EARNINGSREPORT","ECON_STOCKMARKET"},C1217)))&gt;0,1,0)</f>
        <v>0</v>
      </c>
      <c r="F1217" s="1">
        <f>IF(SUMPRODUCT(--ISNUMBER(SEARCH({"ENV_"},C1217)))&gt;0,1,0)</f>
        <v>0</v>
      </c>
      <c r="G1217" s="1">
        <f>IF(SUMPRODUCT(--ISNUMBER(SEARCH({"DISCRIMINATION","HARASSMENT","HATE_SPEECH","GENDER_VIOLENCE"},C1217)))&gt;0,1,0)</f>
        <v>0</v>
      </c>
      <c r="H1217" s="1">
        <f>IF(SUMPRODUCT(--ISNUMBER(SEARCH({"LEGALIZE","LEGISLATION","TRIAL"},C1217)))&gt;0,1,0)</f>
        <v>0</v>
      </c>
      <c r="I1217" s="1">
        <f>IF(SUMPRODUCT(--ISNUMBER(SEARCH({"LEADER"},C1217)))&gt;0,1,0)</f>
        <v>1</v>
      </c>
      <c r="J1217" t="str">
        <f t="shared" si="72"/>
        <v>2015</v>
      </c>
      <c r="K1217" t="str">
        <f t="shared" si="73"/>
        <v>10</v>
      </c>
      <c r="L1217" t="str">
        <f t="shared" si="74"/>
        <v>07</v>
      </c>
      <c r="M1217" s="2">
        <f t="shared" si="75"/>
        <v>42284.9375</v>
      </c>
      <c r="N1217" s="1">
        <f>IF(SUMPRODUCT(--ISNUMBER(SEARCH({"nasdaq.com","bloomberg.com","wsj.com","seekingalpha.com","valuewalk.com","reuters.com","forbes.com","marketwatch.com","investopedia.com","businessinsider.com","analystratings.com"},B1217)))&gt;0,1,0)</f>
        <v>0</v>
      </c>
      <c r="O1217" t="s">
        <v>1302</v>
      </c>
    </row>
    <row r="1218" spans="1:15" x14ac:dyDescent="0.35">
      <c r="A1218">
        <v>-5.0387596899224798</v>
      </c>
      <c r="B1218" t="s">
        <v>434</v>
      </c>
      <c r="C1218" t="s">
        <v>751</v>
      </c>
      <c r="D1218">
        <v>20150708050000</v>
      </c>
      <c r="E1218" s="1">
        <f>IF(SUMPRODUCT(--ISNUMBER(SEARCH({"ECON_EARNINGSREPORT","ECON_STOCKMARKET"},C1218)))&gt;0,1,0)</f>
        <v>1</v>
      </c>
      <c r="F1218" s="1">
        <f>IF(SUMPRODUCT(--ISNUMBER(SEARCH({"ENV_"},C1218)))&gt;0,1,0)</f>
        <v>0</v>
      </c>
      <c r="G1218" s="1">
        <f>IF(SUMPRODUCT(--ISNUMBER(SEARCH({"DISCRIMINATION","HARASSMENT","HATE_SPEECH","GENDER_VIOLENCE"},C1218)))&gt;0,1,0)</f>
        <v>0</v>
      </c>
      <c r="H1218" s="1">
        <f>IF(SUMPRODUCT(--ISNUMBER(SEARCH({"LEGALIZE","LEGISLATION","TRIAL"},C1218)))&gt;0,1,0)</f>
        <v>0</v>
      </c>
      <c r="I1218" s="1">
        <f>IF(SUMPRODUCT(--ISNUMBER(SEARCH({"LEADER"},C1218)))&gt;0,1,0)</f>
        <v>0</v>
      </c>
      <c r="J1218" t="str">
        <f t="shared" si="72"/>
        <v>2015</v>
      </c>
      <c r="K1218" t="str">
        <f t="shared" si="73"/>
        <v>07</v>
      </c>
      <c r="L1218" t="str">
        <f t="shared" si="74"/>
        <v>08</v>
      </c>
      <c r="M1218" s="2">
        <f t="shared" si="75"/>
        <v>42193.208333333336</v>
      </c>
      <c r="N1218" s="1">
        <f>IF(SUMPRODUCT(--ISNUMBER(SEARCH({"nasdaq.com","bloomberg.com","wsj.com","seekingalpha.com","valuewalk.com","reuters.com","forbes.com","marketwatch.com","investopedia.com","businessinsider.com","analystratings.com"},B1218)))&gt;0,1,0)</f>
        <v>0</v>
      </c>
      <c r="O1218" t="s">
        <v>1302</v>
      </c>
    </row>
    <row r="1219" spans="1:15" x14ac:dyDescent="0.35">
      <c r="A1219">
        <v>2.2091310751104598</v>
      </c>
      <c r="B1219" t="s">
        <v>58</v>
      </c>
      <c r="C1219" t="s">
        <v>931</v>
      </c>
      <c r="D1219">
        <v>20160223204500</v>
      </c>
      <c r="E1219" s="1">
        <f>IF(SUMPRODUCT(--ISNUMBER(SEARCH({"ECON_EARNINGSREPORT","ECON_STOCKMARKET"},C1219)))&gt;0,1,0)</f>
        <v>0</v>
      </c>
      <c r="F1219" s="1">
        <f>IF(SUMPRODUCT(--ISNUMBER(SEARCH({"ENV_"},C1219)))&gt;0,1,0)</f>
        <v>0</v>
      </c>
      <c r="G1219" s="1">
        <f>IF(SUMPRODUCT(--ISNUMBER(SEARCH({"DISCRIMINATION","HARASSMENT","HATE_SPEECH","GENDER_VIOLENCE"},C1219)))&gt;0,1,0)</f>
        <v>0</v>
      </c>
      <c r="H1219" s="1">
        <f>IF(SUMPRODUCT(--ISNUMBER(SEARCH({"LEGALIZE","LEGISLATION","TRIAL"},C1219)))&gt;0,1,0)</f>
        <v>0</v>
      </c>
      <c r="I1219" s="1">
        <f>IF(SUMPRODUCT(--ISNUMBER(SEARCH({"LEADER"},C1219)))&gt;0,1,0)</f>
        <v>1</v>
      </c>
      <c r="J1219" t="str">
        <f t="shared" ref="J1219:J1282" si="76">LEFT(D1219,4)</f>
        <v>2016</v>
      </c>
      <c r="K1219" t="str">
        <f t="shared" ref="K1219:K1282" si="77">MID(D1219,5,2)</f>
        <v>02</v>
      </c>
      <c r="L1219" t="str">
        <f t="shared" ref="L1219:L1282" si="78">MID(D1219,7,2)</f>
        <v>23</v>
      </c>
      <c r="M1219" s="2">
        <f t="shared" ref="M1219:M1282" si="79">DATE(LEFT(D1219,4),MID(D1219,5,2),MID(D1219,7,2))+TIME(MID(D1219,9,2),MID(D1219,11,2),RIGHT(D1219,2))</f>
        <v>42423.864583333336</v>
      </c>
      <c r="N1219" s="1">
        <f>IF(SUMPRODUCT(--ISNUMBER(SEARCH({"nasdaq.com","bloomberg.com","wsj.com","seekingalpha.com","valuewalk.com","reuters.com","forbes.com","marketwatch.com","investopedia.com","businessinsider.com","analystratings.com"},B1219)))&gt;0,1,0)</f>
        <v>0</v>
      </c>
      <c r="O1219" t="s">
        <v>1302</v>
      </c>
    </row>
    <row r="1220" spans="1:15" x14ac:dyDescent="0.35">
      <c r="A1220">
        <v>-1.44578313253012</v>
      </c>
      <c r="B1220" t="s">
        <v>14</v>
      </c>
      <c r="C1220" t="s">
        <v>932</v>
      </c>
      <c r="D1220">
        <v>20160518163000</v>
      </c>
      <c r="E1220" s="1">
        <f>IF(SUMPRODUCT(--ISNUMBER(SEARCH({"ECON_EARNINGSREPORT","ECON_STOCKMARKET"},C1220)))&gt;0,1,0)</f>
        <v>1</v>
      </c>
      <c r="F1220" s="1">
        <f>IF(SUMPRODUCT(--ISNUMBER(SEARCH({"ENV_"},C1220)))&gt;0,1,0)</f>
        <v>0</v>
      </c>
      <c r="G1220" s="1">
        <f>IF(SUMPRODUCT(--ISNUMBER(SEARCH({"DISCRIMINATION","HARASSMENT","HATE_SPEECH","GENDER_VIOLENCE"},C1220)))&gt;0,1,0)</f>
        <v>0</v>
      </c>
      <c r="H1220" s="1">
        <f>IF(SUMPRODUCT(--ISNUMBER(SEARCH({"LEGALIZE","LEGISLATION","TRIAL"},C1220)))&gt;0,1,0)</f>
        <v>0</v>
      </c>
      <c r="I1220" s="1">
        <f>IF(SUMPRODUCT(--ISNUMBER(SEARCH({"LEADER"},C1220)))&gt;0,1,0)</f>
        <v>0</v>
      </c>
      <c r="J1220" t="str">
        <f t="shared" si="76"/>
        <v>2016</v>
      </c>
      <c r="K1220" t="str">
        <f t="shared" si="77"/>
        <v>05</v>
      </c>
      <c r="L1220" t="str">
        <f t="shared" si="78"/>
        <v>18</v>
      </c>
      <c r="M1220" s="2">
        <f t="shared" si="79"/>
        <v>42508.6875</v>
      </c>
      <c r="N1220" s="1">
        <f>IF(SUMPRODUCT(--ISNUMBER(SEARCH({"nasdaq.com","bloomberg.com","wsj.com","seekingalpha.com","valuewalk.com","reuters.com","forbes.com","marketwatch.com","investopedia.com","businessinsider.com","analystratings.com"},B1220)))&gt;0,1,0)</f>
        <v>0</v>
      </c>
      <c r="O1220" t="s">
        <v>1302</v>
      </c>
    </row>
    <row r="1221" spans="1:15" x14ac:dyDescent="0.35">
      <c r="A1221">
        <v>3.0211480362537801</v>
      </c>
      <c r="B1221" t="s">
        <v>98</v>
      </c>
      <c r="C1221" t="s">
        <v>933</v>
      </c>
      <c r="D1221">
        <v>20160306103000</v>
      </c>
      <c r="E1221" s="1">
        <f>IF(SUMPRODUCT(--ISNUMBER(SEARCH({"ECON_EARNINGSREPORT","ECON_STOCKMARKET"},C1221)))&gt;0,1,0)</f>
        <v>1</v>
      </c>
      <c r="F1221" s="1">
        <f>IF(SUMPRODUCT(--ISNUMBER(SEARCH({"ENV_"},C1221)))&gt;0,1,0)</f>
        <v>0</v>
      </c>
      <c r="G1221" s="1">
        <f>IF(SUMPRODUCT(--ISNUMBER(SEARCH({"DISCRIMINATION","HARASSMENT","HATE_SPEECH","GENDER_VIOLENCE"},C1221)))&gt;0,1,0)</f>
        <v>0</v>
      </c>
      <c r="H1221" s="1">
        <f>IF(SUMPRODUCT(--ISNUMBER(SEARCH({"LEGALIZE","LEGISLATION","TRIAL"},C1221)))&gt;0,1,0)</f>
        <v>0</v>
      </c>
      <c r="I1221" s="1">
        <f>IF(SUMPRODUCT(--ISNUMBER(SEARCH({"LEADER"},C1221)))&gt;0,1,0)</f>
        <v>0</v>
      </c>
      <c r="J1221" t="str">
        <f t="shared" si="76"/>
        <v>2016</v>
      </c>
      <c r="K1221" t="str">
        <f t="shared" si="77"/>
        <v>03</v>
      </c>
      <c r="L1221" t="str">
        <f t="shared" si="78"/>
        <v>06</v>
      </c>
      <c r="M1221" s="2">
        <f t="shared" si="79"/>
        <v>42435.4375</v>
      </c>
      <c r="N1221" s="1">
        <f>IF(SUMPRODUCT(--ISNUMBER(SEARCH({"nasdaq.com","bloomberg.com","wsj.com","seekingalpha.com","valuewalk.com","reuters.com","forbes.com","marketwatch.com","investopedia.com","businessinsider.com","analystratings.com"},B1221)))&gt;0,1,0)</f>
        <v>0</v>
      </c>
      <c r="O1221" t="s">
        <v>1302</v>
      </c>
    </row>
    <row r="1222" spans="1:15" x14ac:dyDescent="0.35">
      <c r="A1222">
        <v>2.6073619631901801</v>
      </c>
      <c r="B1222" t="s">
        <v>716</v>
      </c>
      <c r="C1222" t="s">
        <v>5</v>
      </c>
      <c r="D1222">
        <v>20150719143000</v>
      </c>
      <c r="E1222" s="1">
        <f>IF(SUMPRODUCT(--ISNUMBER(SEARCH({"ECON_EARNINGSREPORT","ECON_STOCKMARKET"},C1222)))&gt;0,1,0)</f>
        <v>1</v>
      </c>
      <c r="F1222" s="1">
        <f>IF(SUMPRODUCT(--ISNUMBER(SEARCH({"ENV_"},C1222)))&gt;0,1,0)</f>
        <v>0</v>
      </c>
      <c r="G1222" s="1">
        <f>IF(SUMPRODUCT(--ISNUMBER(SEARCH({"DISCRIMINATION","HARASSMENT","HATE_SPEECH","GENDER_VIOLENCE"},C1222)))&gt;0,1,0)</f>
        <v>0</v>
      </c>
      <c r="H1222" s="1">
        <f>IF(SUMPRODUCT(--ISNUMBER(SEARCH({"LEGALIZE","LEGISLATION","TRIAL"},C1222)))&gt;0,1,0)</f>
        <v>0</v>
      </c>
      <c r="I1222" s="1">
        <f>IF(SUMPRODUCT(--ISNUMBER(SEARCH({"LEADER"},C1222)))&gt;0,1,0)</f>
        <v>0</v>
      </c>
      <c r="J1222" t="str">
        <f t="shared" si="76"/>
        <v>2015</v>
      </c>
      <c r="K1222" t="str">
        <f t="shared" si="77"/>
        <v>07</v>
      </c>
      <c r="L1222" t="str">
        <f t="shared" si="78"/>
        <v>19</v>
      </c>
      <c r="M1222" s="2">
        <f t="shared" si="79"/>
        <v>42204.604166666664</v>
      </c>
      <c r="N1222" s="1">
        <f>IF(SUMPRODUCT(--ISNUMBER(SEARCH({"nasdaq.com","bloomberg.com","wsj.com","seekingalpha.com","valuewalk.com","reuters.com","forbes.com","marketwatch.com","investopedia.com","businessinsider.com","analystratings.com"},B1222)))&gt;0,1,0)</f>
        <v>0</v>
      </c>
      <c r="O1222" t="s">
        <v>1302</v>
      </c>
    </row>
    <row r="1223" spans="1:15" x14ac:dyDescent="0.35">
      <c r="A1223">
        <v>-0.65359477124182996</v>
      </c>
      <c r="B1223" t="s">
        <v>21</v>
      </c>
      <c r="D1223">
        <v>20150715114500</v>
      </c>
      <c r="E1223" s="1">
        <f>IF(SUMPRODUCT(--ISNUMBER(SEARCH({"ECON_EARNINGSREPORT","ECON_STOCKMARKET"},C1223)))&gt;0,1,0)</f>
        <v>0</v>
      </c>
      <c r="F1223" s="1">
        <f>IF(SUMPRODUCT(--ISNUMBER(SEARCH({"ENV_"},C1223)))&gt;0,1,0)</f>
        <v>0</v>
      </c>
      <c r="G1223" s="1">
        <f>IF(SUMPRODUCT(--ISNUMBER(SEARCH({"DISCRIMINATION","HARASSMENT","HATE_SPEECH","GENDER_VIOLENCE"},C1223)))&gt;0,1,0)</f>
        <v>0</v>
      </c>
      <c r="H1223" s="1">
        <f>IF(SUMPRODUCT(--ISNUMBER(SEARCH({"LEGALIZE","LEGISLATION","TRIAL"},C1223)))&gt;0,1,0)</f>
        <v>0</v>
      </c>
      <c r="I1223" s="1">
        <f>IF(SUMPRODUCT(--ISNUMBER(SEARCH({"LEADER"},C1223)))&gt;0,1,0)</f>
        <v>0</v>
      </c>
      <c r="J1223" t="str">
        <f t="shared" si="76"/>
        <v>2015</v>
      </c>
      <c r="K1223" t="str">
        <f t="shared" si="77"/>
        <v>07</v>
      </c>
      <c r="L1223" t="str">
        <f t="shared" si="78"/>
        <v>15</v>
      </c>
      <c r="M1223" s="2">
        <f t="shared" si="79"/>
        <v>42200.489583333336</v>
      </c>
      <c r="N1223" s="1">
        <f>IF(SUMPRODUCT(--ISNUMBER(SEARCH({"nasdaq.com","bloomberg.com","wsj.com","seekingalpha.com","valuewalk.com","reuters.com","forbes.com","marketwatch.com","investopedia.com","businessinsider.com","analystratings.com"},B1223)))&gt;0,1,0)</f>
        <v>0</v>
      </c>
      <c r="O1223" t="s">
        <v>1302</v>
      </c>
    </row>
    <row r="1224" spans="1:15" x14ac:dyDescent="0.35">
      <c r="A1224">
        <v>-1.44578313253012</v>
      </c>
      <c r="B1224" t="s">
        <v>934</v>
      </c>
      <c r="C1224" t="s">
        <v>766</v>
      </c>
      <c r="D1224">
        <v>20150401201500</v>
      </c>
      <c r="E1224" s="1">
        <f>IF(SUMPRODUCT(--ISNUMBER(SEARCH({"ECON_EARNINGSREPORT","ECON_STOCKMARKET"},C1224)))&gt;0,1,0)</f>
        <v>0</v>
      </c>
      <c r="F1224" s="1">
        <f>IF(SUMPRODUCT(--ISNUMBER(SEARCH({"ENV_"},C1224)))&gt;0,1,0)</f>
        <v>0</v>
      </c>
      <c r="G1224" s="1">
        <f>IF(SUMPRODUCT(--ISNUMBER(SEARCH({"DISCRIMINATION","HARASSMENT","HATE_SPEECH","GENDER_VIOLENCE"},C1224)))&gt;0,1,0)</f>
        <v>0</v>
      </c>
      <c r="H1224" s="1">
        <f>IF(SUMPRODUCT(--ISNUMBER(SEARCH({"LEGALIZE","LEGISLATION","TRIAL"},C1224)))&gt;0,1,0)</f>
        <v>1</v>
      </c>
      <c r="I1224" s="1">
        <f>IF(SUMPRODUCT(--ISNUMBER(SEARCH({"LEADER"},C1224)))&gt;0,1,0)</f>
        <v>0</v>
      </c>
      <c r="J1224" t="str">
        <f t="shared" si="76"/>
        <v>2015</v>
      </c>
      <c r="K1224" t="str">
        <f t="shared" si="77"/>
        <v>04</v>
      </c>
      <c r="L1224" t="str">
        <f t="shared" si="78"/>
        <v>01</v>
      </c>
      <c r="M1224" s="2">
        <f t="shared" si="79"/>
        <v>42095.84375</v>
      </c>
      <c r="N1224" s="1">
        <f>IF(SUMPRODUCT(--ISNUMBER(SEARCH({"nasdaq.com","bloomberg.com","wsj.com","seekingalpha.com","valuewalk.com","reuters.com","forbes.com","marketwatch.com","investopedia.com","businessinsider.com","analystratings.com"},B1224)))&gt;0,1,0)</f>
        <v>0</v>
      </c>
      <c r="O1224" t="s">
        <v>1302</v>
      </c>
    </row>
    <row r="1225" spans="1:15" x14ac:dyDescent="0.35">
      <c r="A1225">
        <v>0.98039215686274495</v>
      </c>
      <c r="B1225" t="s">
        <v>935</v>
      </c>
      <c r="C1225" t="s">
        <v>936</v>
      </c>
      <c r="D1225">
        <v>20160114160000</v>
      </c>
      <c r="E1225" s="1">
        <f>IF(SUMPRODUCT(--ISNUMBER(SEARCH({"ECON_EARNINGSREPORT","ECON_STOCKMARKET"},C1225)))&gt;0,1,0)</f>
        <v>0</v>
      </c>
      <c r="F1225" s="1">
        <f>IF(SUMPRODUCT(--ISNUMBER(SEARCH({"ENV_"},C1225)))&gt;0,1,0)</f>
        <v>0</v>
      </c>
      <c r="G1225" s="1">
        <f>IF(SUMPRODUCT(--ISNUMBER(SEARCH({"DISCRIMINATION","HARASSMENT","HATE_SPEECH","GENDER_VIOLENCE"},C1225)))&gt;0,1,0)</f>
        <v>0</v>
      </c>
      <c r="H1225" s="1">
        <f>IF(SUMPRODUCT(--ISNUMBER(SEARCH({"LEGALIZE","LEGISLATION","TRIAL"},C1225)))&gt;0,1,0)</f>
        <v>0</v>
      </c>
      <c r="I1225" s="1">
        <f>IF(SUMPRODUCT(--ISNUMBER(SEARCH({"LEADER"},C1225)))&gt;0,1,0)</f>
        <v>0</v>
      </c>
      <c r="J1225" t="str">
        <f t="shared" si="76"/>
        <v>2016</v>
      </c>
      <c r="K1225" t="str">
        <f t="shared" si="77"/>
        <v>01</v>
      </c>
      <c r="L1225" t="str">
        <f t="shared" si="78"/>
        <v>14</v>
      </c>
      <c r="M1225" s="2">
        <f t="shared" si="79"/>
        <v>42383.666666666664</v>
      </c>
      <c r="N1225" s="1">
        <f>IF(SUMPRODUCT(--ISNUMBER(SEARCH({"nasdaq.com","bloomberg.com","wsj.com","seekingalpha.com","valuewalk.com","reuters.com","forbes.com","marketwatch.com","investopedia.com","businessinsider.com","analystratings.com"},B1225)))&gt;0,1,0)</f>
        <v>0</v>
      </c>
      <c r="O1225" t="s">
        <v>1302</v>
      </c>
    </row>
    <row r="1226" spans="1:15" x14ac:dyDescent="0.35">
      <c r="A1226">
        <v>0.27777777777777801</v>
      </c>
      <c r="B1226" t="s">
        <v>937</v>
      </c>
      <c r="D1226">
        <v>20151004064500</v>
      </c>
      <c r="E1226" s="1">
        <f>IF(SUMPRODUCT(--ISNUMBER(SEARCH({"ECON_EARNINGSREPORT","ECON_STOCKMARKET"},C1226)))&gt;0,1,0)</f>
        <v>0</v>
      </c>
      <c r="F1226" s="1">
        <f>IF(SUMPRODUCT(--ISNUMBER(SEARCH({"ENV_"},C1226)))&gt;0,1,0)</f>
        <v>0</v>
      </c>
      <c r="G1226" s="1">
        <f>IF(SUMPRODUCT(--ISNUMBER(SEARCH({"DISCRIMINATION","HARASSMENT","HATE_SPEECH","GENDER_VIOLENCE"},C1226)))&gt;0,1,0)</f>
        <v>0</v>
      </c>
      <c r="H1226" s="1">
        <f>IF(SUMPRODUCT(--ISNUMBER(SEARCH({"LEGALIZE","LEGISLATION","TRIAL"},C1226)))&gt;0,1,0)</f>
        <v>0</v>
      </c>
      <c r="I1226" s="1">
        <f>IF(SUMPRODUCT(--ISNUMBER(SEARCH({"LEADER"},C1226)))&gt;0,1,0)</f>
        <v>0</v>
      </c>
      <c r="J1226" t="str">
        <f t="shared" si="76"/>
        <v>2015</v>
      </c>
      <c r="K1226" t="str">
        <f t="shared" si="77"/>
        <v>10</v>
      </c>
      <c r="L1226" t="str">
        <f t="shared" si="78"/>
        <v>04</v>
      </c>
      <c r="M1226" s="2">
        <f t="shared" si="79"/>
        <v>42281.28125</v>
      </c>
      <c r="N1226" s="1">
        <f>IF(SUMPRODUCT(--ISNUMBER(SEARCH({"nasdaq.com","bloomberg.com","wsj.com","seekingalpha.com","valuewalk.com","reuters.com","forbes.com","marketwatch.com","investopedia.com","businessinsider.com","analystratings.com"},B1226)))&gt;0,1,0)</f>
        <v>0</v>
      </c>
      <c r="O1226" t="s">
        <v>1302</v>
      </c>
    </row>
    <row r="1227" spans="1:15" x14ac:dyDescent="0.35">
      <c r="A1227">
        <v>2.7874564459930302</v>
      </c>
      <c r="B1227" t="s">
        <v>938</v>
      </c>
      <c r="C1227" t="s">
        <v>939</v>
      </c>
      <c r="D1227">
        <v>20151222121500</v>
      </c>
      <c r="E1227" s="1">
        <f>IF(SUMPRODUCT(--ISNUMBER(SEARCH({"ECON_EARNINGSREPORT","ECON_STOCKMARKET"},C1227)))&gt;0,1,0)</f>
        <v>0</v>
      </c>
      <c r="F1227" s="1">
        <f>IF(SUMPRODUCT(--ISNUMBER(SEARCH({"ENV_"},C1227)))&gt;0,1,0)</f>
        <v>0</v>
      </c>
      <c r="G1227" s="1">
        <f>IF(SUMPRODUCT(--ISNUMBER(SEARCH({"DISCRIMINATION","HARASSMENT","HATE_SPEECH","GENDER_VIOLENCE"},C1227)))&gt;0,1,0)</f>
        <v>0</v>
      </c>
      <c r="H1227" s="1">
        <f>IF(SUMPRODUCT(--ISNUMBER(SEARCH({"LEGALIZE","LEGISLATION","TRIAL"},C1227)))&gt;0,1,0)</f>
        <v>0</v>
      </c>
      <c r="I1227" s="1">
        <f>IF(SUMPRODUCT(--ISNUMBER(SEARCH({"LEADER"},C1227)))&gt;0,1,0)</f>
        <v>0</v>
      </c>
      <c r="J1227" t="str">
        <f t="shared" si="76"/>
        <v>2015</v>
      </c>
      <c r="K1227" t="str">
        <f t="shared" si="77"/>
        <v>12</v>
      </c>
      <c r="L1227" t="str">
        <f t="shared" si="78"/>
        <v>22</v>
      </c>
      <c r="M1227" s="2">
        <f t="shared" si="79"/>
        <v>42360.510416666664</v>
      </c>
      <c r="N1227" s="1">
        <f>IF(SUMPRODUCT(--ISNUMBER(SEARCH({"nasdaq.com","bloomberg.com","wsj.com","seekingalpha.com","valuewalk.com","reuters.com","forbes.com","marketwatch.com","investopedia.com","businessinsider.com","analystratings.com"},B1227)))&gt;0,1,0)</f>
        <v>0</v>
      </c>
      <c r="O1227" t="s">
        <v>1302</v>
      </c>
    </row>
    <row r="1228" spans="1:15" x14ac:dyDescent="0.35">
      <c r="A1228">
        <v>0.132802124833997</v>
      </c>
      <c r="B1228" t="s">
        <v>12</v>
      </c>
      <c r="C1228" t="s">
        <v>940</v>
      </c>
      <c r="D1228">
        <v>20151015073000</v>
      </c>
      <c r="E1228" s="1">
        <f>IF(SUMPRODUCT(--ISNUMBER(SEARCH({"ECON_EARNINGSREPORT","ECON_STOCKMARKET"},C1228)))&gt;0,1,0)</f>
        <v>0</v>
      </c>
      <c r="F1228" s="1">
        <f>IF(SUMPRODUCT(--ISNUMBER(SEARCH({"ENV_"},C1228)))&gt;0,1,0)</f>
        <v>0</v>
      </c>
      <c r="G1228" s="1">
        <f>IF(SUMPRODUCT(--ISNUMBER(SEARCH({"DISCRIMINATION","HARASSMENT","HATE_SPEECH","GENDER_VIOLENCE"},C1228)))&gt;0,1,0)</f>
        <v>0</v>
      </c>
      <c r="H1228" s="1">
        <f>IF(SUMPRODUCT(--ISNUMBER(SEARCH({"LEGALIZE","LEGISLATION","TRIAL"},C1228)))&gt;0,1,0)</f>
        <v>0</v>
      </c>
      <c r="I1228" s="1">
        <f>IF(SUMPRODUCT(--ISNUMBER(SEARCH({"LEADER"},C1228)))&gt;0,1,0)</f>
        <v>0</v>
      </c>
      <c r="J1228" t="str">
        <f t="shared" si="76"/>
        <v>2015</v>
      </c>
      <c r="K1228" t="str">
        <f t="shared" si="77"/>
        <v>10</v>
      </c>
      <c r="L1228" t="str">
        <f t="shared" si="78"/>
        <v>15</v>
      </c>
      <c r="M1228" s="2">
        <f t="shared" si="79"/>
        <v>42292.3125</v>
      </c>
      <c r="N1228" s="1">
        <f>IF(SUMPRODUCT(--ISNUMBER(SEARCH({"nasdaq.com","bloomberg.com","wsj.com","seekingalpha.com","valuewalk.com","reuters.com","forbes.com","marketwatch.com","investopedia.com","businessinsider.com","analystratings.com"},B1228)))&gt;0,1,0)</f>
        <v>1</v>
      </c>
      <c r="O1228" t="s">
        <v>1302</v>
      </c>
    </row>
    <row r="1229" spans="1:15" x14ac:dyDescent="0.35">
      <c r="A1229">
        <v>1.3605442176870699</v>
      </c>
      <c r="B1229" t="s">
        <v>941</v>
      </c>
      <c r="D1229">
        <v>20160210183000</v>
      </c>
      <c r="E1229" s="1">
        <f>IF(SUMPRODUCT(--ISNUMBER(SEARCH({"ECON_EARNINGSREPORT","ECON_STOCKMARKET"},C1229)))&gt;0,1,0)</f>
        <v>0</v>
      </c>
      <c r="F1229" s="1">
        <f>IF(SUMPRODUCT(--ISNUMBER(SEARCH({"ENV_"},C1229)))&gt;0,1,0)</f>
        <v>0</v>
      </c>
      <c r="G1229" s="1">
        <f>IF(SUMPRODUCT(--ISNUMBER(SEARCH({"DISCRIMINATION","HARASSMENT","HATE_SPEECH","GENDER_VIOLENCE"},C1229)))&gt;0,1,0)</f>
        <v>0</v>
      </c>
      <c r="H1229" s="1">
        <f>IF(SUMPRODUCT(--ISNUMBER(SEARCH({"LEGALIZE","LEGISLATION","TRIAL"},C1229)))&gt;0,1,0)</f>
        <v>0</v>
      </c>
      <c r="I1229" s="1">
        <f>IF(SUMPRODUCT(--ISNUMBER(SEARCH({"LEADER"},C1229)))&gt;0,1,0)</f>
        <v>0</v>
      </c>
      <c r="J1229" t="str">
        <f t="shared" si="76"/>
        <v>2016</v>
      </c>
      <c r="K1229" t="str">
        <f t="shared" si="77"/>
        <v>02</v>
      </c>
      <c r="L1229" t="str">
        <f t="shared" si="78"/>
        <v>10</v>
      </c>
      <c r="M1229" s="2">
        <f t="shared" si="79"/>
        <v>42410.770833333336</v>
      </c>
      <c r="N1229" s="1">
        <f>IF(SUMPRODUCT(--ISNUMBER(SEARCH({"nasdaq.com","bloomberg.com","wsj.com","seekingalpha.com","valuewalk.com","reuters.com","forbes.com","marketwatch.com","investopedia.com","businessinsider.com","analystratings.com"},B1229)))&gt;0,1,0)</f>
        <v>0</v>
      </c>
      <c r="O1229" t="s">
        <v>1302</v>
      </c>
    </row>
    <row r="1230" spans="1:15" x14ac:dyDescent="0.35">
      <c r="A1230">
        <v>3.6666666666666701</v>
      </c>
      <c r="B1230" t="s">
        <v>164</v>
      </c>
      <c r="D1230">
        <v>20160122151500</v>
      </c>
      <c r="E1230" s="1">
        <f>IF(SUMPRODUCT(--ISNUMBER(SEARCH({"ECON_EARNINGSREPORT","ECON_STOCKMARKET"},C1230)))&gt;0,1,0)</f>
        <v>0</v>
      </c>
      <c r="F1230" s="1">
        <f>IF(SUMPRODUCT(--ISNUMBER(SEARCH({"ENV_"},C1230)))&gt;0,1,0)</f>
        <v>0</v>
      </c>
      <c r="G1230" s="1">
        <f>IF(SUMPRODUCT(--ISNUMBER(SEARCH({"DISCRIMINATION","HARASSMENT","HATE_SPEECH","GENDER_VIOLENCE"},C1230)))&gt;0,1,0)</f>
        <v>0</v>
      </c>
      <c r="H1230" s="1">
        <f>IF(SUMPRODUCT(--ISNUMBER(SEARCH({"LEGALIZE","LEGISLATION","TRIAL"},C1230)))&gt;0,1,0)</f>
        <v>0</v>
      </c>
      <c r="I1230" s="1">
        <f>IF(SUMPRODUCT(--ISNUMBER(SEARCH({"LEADER"},C1230)))&gt;0,1,0)</f>
        <v>0</v>
      </c>
      <c r="J1230" t="str">
        <f t="shared" si="76"/>
        <v>2016</v>
      </c>
      <c r="K1230" t="str">
        <f t="shared" si="77"/>
        <v>01</v>
      </c>
      <c r="L1230" t="str">
        <f t="shared" si="78"/>
        <v>22</v>
      </c>
      <c r="M1230" s="2">
        <f t="shared" si="79"/>
        <v>42391.635416666664</v>
      </c>
      <c r="N1230" s="1">
        <f>IF(SUMPRODUCT(--ISNUMBER(SEARCH({"nasdaq.com","bloomberg.com","wsj.com","seekingalpha.com","valuewalk.com","reuters.com","forbes.com","marketwatch.com","investopedia.com","businessinsider.com","analystratings.com"},B1230)))&gt;0,1,0)</f>
        <v>0</v>
      </c>
      <c r="O1230" t="s">
        <v>1302</v>
      </c>
    </row>
    <row r="1231" spans="1:15" x14ac:dyDescent="0.35">
      <c r="A1231">
        <v>3.0303030303030298</v>
      </c>
      <c r="B1231" t="s">
        <v>70</v>
      </c>
      <c r="C1231" t="s">
        <v>942</v>
      </c>
      <c r="D1231">
        <v>20150418203000</v>
      </c>
      <c r="E1231" s="1">
        <f>IF(SUMPRODUCT(--ISNUMBER(SEARCH({"ECON_EARNINGSREPORT","ECON_STOCKMARKET"},C1231)))&gt;0,1,0)</f>
        <v>0</v>
      </c>
      <c r="F1231" s="1">
        <f>IF(SUMPRODUCT(--ISNUMBER(SEARCH({"ENV_"},C1231)))&gt;0,1,0)</f>
        <v>0</v>
      </c>
      <c r="G1231" s="1">
        <f>IF(SUMPRODUCT(--ISNUMBER(SEARCH({"DISCRIMINATION","HARASSMENT","HATE_SPEECH","GENDER_VIOLENCE"},C1231)))&gt;0,1,0)</f>
        <v>0</v>
      </c>
      <c r="H1231" s="1">
        <f>IF(SUMPRODUCT(--ISNUMBER(SEARCH({"LEGALIZE","LEGISLATION","TRIAL"},C1231)))&gt;0,1,0)</f>
        <v>0</v>
      </c>
      <c r="I1231" s="1">
        <f>IF(SUMPRODUCT(--ISNUMBER(SEARCH({"LEADER"},C1231)))&gt;0,1,0)</f>
        <v>0</v>
      </c>
      <c r="J1231" t="str">
        <f t="shared" si="76"/>
        <v>2015</v>
      </c>
      <c r="K1231" t="str">
        <f t="shared" si="77"/>
        <v>04</v>
      </c>
      <c r="L1231" t="str">
        <f t="shared" si="78"/>
        <v>18</v>
      </c>
      <c r="M1231" s="2">
        <f t="shared" si="79"/>
        <v>42112.854166666664</v>
      </c>
      <c r="N1231" s="1">
        <f>IF(SUMPRODUCT(--ISNUMBER(SEARCH({"nasdaq.com","bloomberg.com","wsj.com","seekingalpha.com","valuewalk.com","reuters.com","forbes.com","marketwatch.com","investopedia.com","businessinsider.com","analystratings.com"},B1231)))&gt;0,1,0)</f>
        <v>0</v>
      </c>
      <c r="O1231" t="s">
        <v>1302</v>
      </c>
    </row>
    <row r="1232" spans="1:15" x14ac:dyDescent="0.35">
      <c r="A1232">
        <v>2.0092735703245701</v>
      </c>
      <c r="B1232" t="s">
        <v>602</v>
      </c>
      <c r="D1232">
        <v>20160317171500</v>
      </c>
      <c r="E1232" s="1">
        <f>IF(SUMPRODUCT(--ISNUMBER(SEARCH({"ECON_EARNINGSREPORT","ECON_STOCKMARKET"},C1232)))&gt;0,1,0)</f>
        <v>0</v>
      </c>
      <c r="F1232" s="1">
        <f>IF(SUMPRODUCT(--ISNUMBER(SEARCH({"ENV_"},C1232)))&gt;0,1,0)</f>
        <v>0</v>
      </c>
      <c r="G1232" s="1">
        <f>IF(SUMPRODUCT(--ISNUMBER(SEARCH({"DISCRIMINATION","HARASSMENT","HATE_SPEECH","GENDER_VIOLENCE"},C1232)))&gt;0,1,0)</f>
        <v>0</v>
      </c>
      <c r="H1232" s="1">
        <f>IF(SUMPRODUCT(--ISNUMBER(SEARCH({"LEGALIZE","LEGISLATION","TRIAL"},C1232)))&gt;0,1,0)</f>
        <v>0</v>
      </c>
      <c r="I1232" s="1">
        <f>IF(SUMPRODUCT(--ISNUMBER(SEARCH({"LEADER"},C1232)))&gt;0,1,0)</f>
        <v>0</v>
      </c>
      <c r="J1232" t="str">
        <f t="shared" si="76"/>
        <v>2016</v>
      </c>
      <c r="K1232" t="str">
        <f t="shared" si="77"/>
        <v>03</v>
      </c>
      <c r="L1232" t="str">
        <f t="shared" si="78"/>
        <v>17</v>
      </c>
      <c r="M1232" s="2">
        <f t="shared" si="79"/>
        <v>42446.71875</v>
      </c>
      <c r="N1232" s="1">
        <f>IF(SUMPRODUCT(--ISNUMBER(SEARCH({"nasdaq.com","bloomberg.com","wsj.com","seekingalpha.com","valuewalk.com","reuters.com","forbes.com","marketwatch.com","investopedia.com","businessinsider.com","analystratings.com"},B1232)))&gt;0,1,0)</f>
        <v>0</v>
      </c>
      <c r="O1232" t="s">
        <v>1302</v>
      </c>
    </row>
    <row r="1233" spans="1:15" x14ac:dyDescent="0.35">
      <c r="A1233">
        <v>-2.60869565217391</v>
      </c>
      <c r="B1233" t="s">
        <v>31</v>
      </c>
      <c r="C1233" t="s">
        <v>943</v>
      </c>
      <c r="D1233">
        <v>20160119221500</v>
      </c>
      <c r="E1233" s="1">
        <f>IF(SUMPRODUCT(--ISNUMBER(SEARCH({"ECON_EARNINGSREPORT","ECON_STOCKMARKET"},C1233)))&gt;0,1,0)</f>
        <v>1</v>
      </c>
      <c r="F1233" s="1">
        <f>IF(SUMPRODUCT(--ISNUMBER(SEARCH({"ENV_"},C1233)))&gt;0,1,0)</f>
        <v>0</v>
      </c>
      <c r="G1233" s="1">
        <f>IF(SUMPRODUCT(--ISNUMBER(SEARCH({"DISCRIMINATION","HARASSMENT","HATE_SPEECH","GENDER_VIOLENCE"},C1233)))&gt;0,1,0)</f>
        <v>0</v>
      </c>
      <c r="H1233" s="1">
        <f>IF(SUMPRODUCT(--ISNUMBER(SEARCH({"LEGALIZE","LEGISLATION","TRIAL"},C1233)))&gt;0,1,0)</f>
        <v>0</v>
      </c>
      <c r="I1233" s="1">
        <f>IF(SUMPRODUCT(--ISNUMBER(SEARCH({"LEADER"},C1233)))&gt;0,1,0)</f>
        <v>0</v>
      </c>
      <c r="J1233" t="str">
        <f t="shared" si="76"/>
        <v>2016</v>
      </c>
      <c r="K1233" t="str">
        <f t="shared" si="77"/>
        <v>01</v>
      </c>
      <c r="L1233" t="str">
        <f t="shared" si="78"/>
        <v>19</v>
      </c>
      <c r="M1233" s="2">
        <f t="shared" si="79"/>
        <v>42388.927083333336</v>
      </c>
      <c r="N1233" s="1">
        <f>IF(SUMPRODUCT(--ISNUMBER(SEARCH({"nasdaq.com","bloomberg.com","wsj.com","seekingalpha.com","valuewalk.com","reuters.com","forbes.com","marketwatch.com","investopedia.com","businessinsider.com","analystratings.com"},B1233)))&gt;0,1,0)</f>
        <v>0</v>
      </c>
      <c r="O1233" t="s">
        <v>1302</v>
      </c>
    </row>
    <row r="1234" spans="1:15" x14ac:dyDescent="0.35">
      <c r="A1234">
        <v>0.94339622641509502</v>
      </c>
      <c r="B1234" t="s">
        <v>944</v>
      </c>
      <c r="C1234" t="s">
        <v>945</v>
      </c>
      <c r="D1234">
        <v>20150707154500</v>
      </c>
      <c r="E1234" s="1">
        <f>IF(SUMPRODUCT(--ISNUMBER(SEARCH({"ECON_EARNINGSREPORT","ECON_STOCKMARKET"},C1234)))&gt;0,1,0)</f>
        <v>1</v>
      </c>
      <c r="F1234" s="1">
        <f>IF(SUMPRODUCT(--ISNUMBER(SEARCH({"ENV_"},C1234)))&gt;0,1,0)</f>
        <v>0</v>
      </c>
      <c r="G1234" s="1">
        <f>IF(SUMPRODUCT(--ISNUMBER(SEARCH({"DISCRIMINATION","HARASSMENT","HATE_SPEECH","GENDER_VIOLENCE"},C1234)))&gt;0,1,0)</f>
        <v>0</v>
      </c>
      <c r="H1234" s="1">
        <f>IF(SUMPRODUCT(--ISNUMBER(SEARCH({"LEGALIZE","LEGISLATION","TRIAL"},C1234)))&gt;0,1,0)</f>
        <v>0</v>
      </c>
      <c r="I1234" s="1">
        <f>IF(SUMPRODUCT(--ISNUMBER(SEARCH({"LEADER"},C1234)))&gt;0,1,0)</f>
        <v>0</v>
      </c>
      <c r="J1234" t="str">
        <f t="shared" si="76"/>
        <v>2015</v>
      </c>
      <c r="K1234" t="str">
        <f t="shared" si="77"/>
        <v>07</v>
      </c>
      <c r="L1234" t="str">
        <f t="shared" si="78"/>
        <v>07</v>
      </c>
      <c r="M1234" s="2">
        <f t="shared" si="79"/>
        <v>42192.65625</v>
      </c>
      <c r="N1234" s="1">
        <f>IF(SUMPRODUCT(--ISNUMBER(SEARCH({"nasdaq.com","bloomberg.com","wsj.com","seekingalpha.com","valuewalk.com","reuters.com","forbes.com","marketwatch.com","investopedia.com","businessinsider.com","analystratings.com"},B1234)))&gt;0,1,0)</f>
        <v>0</v>
      </c>
      <c r="O1234" t="s">
        <v>1302</v>
      </c>
    </row>
    <row r="1235" spans="1:15" x14ac:dyDescent="0.35">
      <c r="A1235">
        <v>1.0164190774042201</v>
      </c>
      <c r="B1235" t="s">
        <v>946</v>
      </c>
      <c r="D1235">
        <v>20160105180000</v>
      </c>
      <c r="E1235" s="1">
        <f>IF(SUMPRODUCT(--ISNUMBER(SEARCH({"ECON_EARNINGSREPORT","ECON_STOCKMARKET"},C1235)))&gt;0,1,0)</f>
        <v>0</v>
      </c>
      <c r="F1235" s="1">
        <f>IF(SUMPRODUCT(--ISNUMBER(SEARCH({"ENV_"},C1235)))&gt;0,1,0)</f>
        <v>0</v>
      </c>
      <c r="G1235" s="1">
        <f>IF(SUMPRODUCT(--ISNUMBER(SEARCH({"DISCRIMINATION","HARASSMENT","HATE_SPEECH","GENDER_VIOLENCE"},C1235)))&gt;0,1,0)</f>
        <v>0</v>
      </c>
      <c r="H1235" s="1">
        <f>IF(SUMPRODUCT(--ISNUMBER(SEARCH({"LEGALIZE","LEGISLATION","TRIAL"},C1235)))&gt;0,1,0)</f>
        <v>0</v>
      </c>
      <c r="I1235" s="1">
        <f>IF(SUMPRODUCT(--ISNUMBER(SEARCH({"LEADER"},C1235)))&gt;0,1,0)</f>
        <v>0</v>
      </c>
      <c r="J1235" t="str">
        <f t="shared" si="76"/>
        <v>2016</v>
      </c>
      <c r="K1235" t="str">
        <f t="shared" si="77"/>
        <v>01</v>
      </c>
      <c r="L1235" t="str">
        <f t="shared" si="78"/>
        <v>05</v>
      </c>
      <c r="M1235" s="2">
        <f t="shared" si="79"/>
        <v>42374.75</v>
      </c>
      <c r="N1235" s="1">
        <f>IF(SUMPRODUCT(--ISNUMBER(SEARCH({"nasdaq.com","bloomberg.com","wsj.com","seekingalpha.com","valuewalk.com","reuters.com","forbes.com","marketwatch.com","investopedia.com","businessinsider.com","analystratings.com"},B1235)))&gt;0,1,0)</f>
        <v>0</v>
      </c>
      <c r="O1235" t="s">
        <v>1302</v>
      </c>
    </row>
    <row r="1236" spans="1:15" x14ac:dyDescent="0.35">
      <c r="A1236">
        <v>-1.47710487444609</v>
      </c>
      <c r="B1236" t="s">
        <v>14</v>
      </c>
      <c r="C1236" t="s">
        <v>947</v>
      </c>
      <c r="D1236">
        <v>20160425214500</v>
      </c>
      <c r="E1236" s="1">
        <f>IF(SUMPRODUCT(--ISNUMBER(SEARCH({"ECON_EARNINGSREPORT","ECON_STOCKMARKET"},C1236)))&gt;0,1,0)</f>
        <v>1</v>
      </c>
      <c r="F1236" s="1">
        <f>IF(SUMPRODUCT(--ISNUMBER(SEARCH({"ENV_"},C1236)))&gt;0,1,0)</f>
        <v>0</v>
      </c>
      <c r="G1236" s="1">
        <f>IF(SUMPRODUCT(--ISNUMBER(SEARCH({"DISCRIMINATION","HARASSMENT","HATE_SPEECH","GENDER_VIOLENCE"},C1236)))&gt;0,1,0)</f>
        <v>0</v>
      </c>
      <c r="H1236" s="1">
        <f>IF(SUMPRODUCT(--ISNUMBER(SEARCH({"LEGALIZE","LEGISLATION","TRIAL"},C1236)))&gt;0,1,0)</f>
        <v>0</v>
      </c>
      <c r="I1236" s="1">
        <f>IF(SUMPRODUCT(--ISNUMBER(SEARCH({"LEADER"},C1236)))&gt;0,1,0)</f>
        <v>0</v>
      </c>
      <c r="J1236" t="str">
        <f t="shared" si="76"/>
        <v>2016</v>
      </c>
      <c r="K1236" t="str">
        <f t="shared" si="77"/>
        <v>04</v>
      </c>
      <c r="L1236" t="str">
        <f t="shared" si="78"/>
        <v>25</v>
      </c>
      <c r="M1236" s="2">
        <f t="shared" si="79"/>
        <v>42485.90625</v>
      </c>
      <c r="N1236" s="1">
        <f>IF(SUMPRODUCT(--ISNUMBER(SEARCH({"nasdaq.com","bloomberg.com","wsj.com","seekingalpha.com","valuewalk.com","reuters.com","forbes.com","marketwatch.com","investopedia.com","businessinsider.com","analystratings.com"},B1236)))&gt;0,1,0)</f>
        <v>0</v>
      </c>
      <c r="O1236" t="s">
        <v>1302</v>
      </c>
    </row>
    <row r="1237" spans="1:15" x14ac:dyDescent="0.35">
      <c r="A1237">
        <v>3.4722222222222201</v>
      </c>
      <c r="B1237" t="s">
        <v>164</v>
      </c>
      <c r="C1237" t="s">
        <v>5</v>
      </c>
      <c r="D1237">
        <v>20160428183000</v>
      </c>
      <c r="E1237" s="1">
        <f>IF(SUMPRODUCT(--ISNUMBER(SEARCH({"ECON_EARNINGSREPORT","ECON_STOCKMARKET"},C1237)))&gt;0,1,0)</f>
        <v>1</v>
      </c>
      <c r="F1237" s="1">
        <f>IF(SUMPRODUCT(--ISNUMBER(SEARCH({"ENV_"},C1237)))&gt;0,1,0)</f>
        <v>0</v>
      </c>
      <c r="G1237" s="1">
        <f>IF(SUMPRODUCT(--ISNUMBER(SEARCH({"DISCRIMINATION","HARASSMENT","HATE_SPEECH","GENDER_VIOLENCE"},C1237)))&gt;0,1,0)</f>
        <v>0</v>
      </c>
      <c r="H1237" s="1">
        <f>IF(SUMPRODUCT(--ISNUMBER(SEARCH({"LEGALIZE","LEGISLATION","TRIAL"},C1237)))&gt;0,1,0)</f>
        <v>0</v>
      </c>
      <c r="I1237" s="1">
        <f>IF(SUMPRODUCT(--ISNUMBER(SEARCH({"LEADER"},C1237)))&gt;0,1,0)</f>
        <v>0</v>
      </c>
      <c r="J1237" t="str">
        <f t="shared" si="76"/>
        <v>2016</v>
      </c>
      <c r="K1237" t="str">
        <f t="shared" si="77"/>
        <v>04</v>
      </c>
      <c r="L1237" t="str">
        <f t="shared" si="78"/>
        <v>28</v>
      </c>
      <c r="M1237" s="2">
        <f t="shared" si="79"/>
        <v>42488.770833333336</v>
      </c>
      <c r="N1237" s="1">
        <f>IF(SUMPRODUCT(--ISNUMBER(SEARCH({"nasdaq.com","bloomberg.com","wsj.com","seekingalpha.com","valuewalk.com","reuters.com","forbes.com","marketwatch.com","investopedia.com","businessinsider.com","analystratings.com"},B1237)))&gt;0,1,0)</f>
        <v>0</v>
      </c>
      <c r="O1237" t="s">
        <v>1302</v>
      </c>
    </row>
    <row r="1238" spans="1:15" x14ac:dyDescent="0.35">
      <c r="A1238">
        <v>4.0333796940194704</v>
      </c>
      <c r="B1238" t="s">
        <v>58</v>
      </c>
      <c r="C1238" t="s">
        <v>948</v>
      </c>
      <c r="D1238">
        <v>20160523160000</v>
      </c>
      <c r="E1238" s="1">
        <f>IF(SUMPRODUCT(--ISNUMBER(SEARCH({"ECON_EARNINGSREPORT","ECON_STOCKMARKET"},C1238)))&gt;0,1,0)</f>
        <v>0</v>
      </c>
      <c r="F1238" s="1">
        <f>IF(SUMPRODUCT(--ISNUMBER(SEARCH({"ENV_"},C1238)))&gt;0,1,0)</f>
        <v>0</v>
      </c>
      <c r="G1238" s="1">
        <f>IF(SUMPRODUCT(--ISNUMBER(SEARCH({"DISCRIMINATION","HARASSMENT","HATE_SPEECH","GENDER_VIOLENCE"},C1238)))&gt;0,1,0)</f>
        <v>0</v>
      </c>
      <c r="H1238" s="1">
        <f>IF(SUMPRODUCT(--ISNUMBER(SEARCH({"LEGALIZE","LEGISLATION","TRIAL"},C1238)))&gt;0,1,0)</f>
        <v>0</v>
      </c>
      <c r="I1238" s="1">
        <f>IF(SUMPRODUCT(--ISNUMBER(SEARCH({"LEADER"},C1238)))&gt;0,1,0)</f>
        <v>1</v>
      </c>
      <c r="J1238" t="str">
        <f t="shared" si="76"/>
        <v>2016</v>
      </c>
      <c r="K1238" t="str">
        <f t="shared" si="77"/>
        <v>05</v>
      </c>
      <c r="L1238" t="str">
        <f t="shared" si="78"/>
        <v>23</v>
      </c>
      <c r="M1238" s="2">
        <f t="shared" si="79"/>
        <v>42513.666666666664</v>
      </c>
      <c r="N1238" s="1">
        <f>IF(SUMPRODUCT(--ISNUMBER(SEARCH({"nasdaq.com","bloomberg.com","wsj.com","seekingalpha.com","valuewalk.com","reuters.com","forbes.com","marketwatch.com","investopedia.com","businessinsider.com","analystratings.com"},B1238)))&gt;0,1,0)</f>
        <v>0</v>
      </c>
      <c r="O1238" t="s">
        <v>1302</v>
      </c>
    </row>
    <row r="1239" spans="1:15" x14ac:dyDescent="0.35">
      <c r="A1239">
        <v>2.9953917050691201</v>
      </c>
      <c r="B1239" t="s">
        <v>155</v>
      </c>
      <c r="C1239" t="s">
        <v>949</v>
      </c>
      <c r="D1239">
        <v>20151109070000</v>
      </c>
      <c r="E1239" s="1">
        <f>IF(SUMPRODUCT(--ISNUMBER(SEARCH({"ECON_EARNINGSREPORT","ECON_STOCKMARKET"},C1239)))&gt;0,1,0)</f>
        <v>1</v>
      </c>
      <c r="F1239" s="1">
        <f>IF(SUMPRODUCT(--ISNUMBER(SEARCH({"ENV_"},C1239)))&gt;0,1,0)</f>
        <v>0</v>
      </c>
      <c r="G1239" s="1">
        <f>IF(SUMPRODUCT(--ISNUMBER(SEARCH({"DISCRIMINATION","HARASSMENT","HATE_SPEECH","GENDER_VIOLENCE"},C1239)))&gt;0,1,0)</f>
        <v>0</v>
      </c>
      <c r="H1239" s="1">
        <f>IF(SUMPRODUCT(--ISNUMBER(SEARCH({"LEGALIZE","LEGISLATION","TRIAL"},C1239)))&gt;0,1,0)</f>
        <v>0</v>
      </c>
      <c r="I1239" s="1">
        <f>IF(SUMPRODUCT(--ISNUMBER(SEARCH({"LEADER"},C1239)))&gt;0,1,0)</f>
        <v>0</v>
      </c>
      <c r="J1239" t="str">
        <f t="shared" si="76"/>
        <v>2015</v>
      </c>
      <c r="K1239" t="str">
        <f t="shared" si="77"/>
        <v>11</v>
      </c>
      <c r="L1239" t="str">
        <f t="shared" si="78"/>
        <v>09</v>
      </c>
      <c r="M1239" s="2">
        <f t="shared" si="79"/>
        <v>42317.291666666664</v>
      </c>
      <c r="N1239" s="1">
        <f>IF(SUMPRODUCT(--ISNUMBER(SEARCH({"nasdaq.com","bloomberg.com","wsj.com","seekingalpha.com","valuewalk.com","reuters.com","forbes.com","marketwatch.com","investopedia.com","businessinsider.com","analystratings.com"},B1239)))&gt;0,1,0)</f>
        <v>0</v>
      </c>
      <c r="O1239" t="s">
        <v>1302</v>
      </c>
    </row>
    <row r="1240" spans="1:15" x14ac:dyDescent="0.35">
      <c r="A1240">
        <v>2.3897058823529398</v>
      </c>
      <c r="B1240" t="s">
        <v>950</v>
      </c>
      <c r="C1240" t="s">
        <v>951</v>
      </c>
      <c r="D1240">
        <v>20151009151500</v>
      </c>
      <c r="E1240" s="1">
        <f>IF(SUMPRODUCT(--ISNUMBER(SEARCH({"ECON_EARNINGSREPORT","ECON_STOCKMARKET"},C1240)))&gt;0,1,0)</f>
        <v>1</v>
      </c>
      <c r="F1240" s="1">
        <f>IF(SUMPRODUCT(--ISNUMBER(SEARCH({"ENV_"},C1240)))&gt;0,1,0)</f>
        <v>0</v>
      </c>
      <c r="G1240" s="1">
        <f>IF(SUMPRODUCT(--ISNUMBER(SEARCH({"DISCRIMINATION","HARASSMENT","HATE_SPEECH","GENDER_VIOLENCE"},C1240)))&gt;0,1,0)</f>
        <v>0</v>
      </c>
      <c r="H1240" s="1">
        <f>IF(SUMPRODUCT(--ISNUMBER(SEARCH({"LEGALIZE","LEGISLATION","TRIAL"},C1240)))&gt;0,1,0)</f>
        <v>0</v>
      </c>
      <c r="I1240" s="1">
        <f>IF(SUMPRODUCT(--ISNUMBER(SEARCH({"LEADER"},C1240)))&gt;0,1,0)</f>
        <v>0</v>
      </c>
      <c r="J1240" t="str">
        <f t="shared" si="76"/>
        <v>2015</v>
      </c>
      <c r="K1240" t="str">
        <f t="shared" si="77"/>
        <v>10</v>
      </c>
      <c r="L1240" t="str">
        <f t="shared" si="78"/>
        <v>09</v>
      </c>
      <c r="M1240" s="2">
        <f t="shared" si="79"/>
        <v>42286.635416666664</v>
      </c>
      <c r="N1240" s="1">
        <f>IF(SUMPRODUCT(--ISNUMBER(SEARCH({"nasdaq.com","bloomberg.com","wsj.com","seekingalpha.com","valuewalk.com","reuters.com","forbes.com","marketwatch.com","investopedia.com","businessinsider.com","analystratings.com"},B1240)))&gt;0,1,0)</f>
        <v>0</v>
      </c>
      <c r="O1240" t="s">
        <v>1302</v>
      </c>
    </row>
    <row r="1241" spans="1:15" x14ac:dyDescent="0.35">
      <c r="A1241">
        <v>3.2679738562091498</v>
      </c>
      <c r="B1241" t="s">
        <v>691</v>
      </c>
      <c r="C1241" t="s">
        <v>952</v>
      </c>
      <c r="D1241">
        <v>20150820210000</v>
      </c>
      <c r="E1241" s="1">
        <f>IF(SUMPRODUCT(--ISNUMBER(SEARCH({"ECON_EARNINGSREPORT","ECON_STOCKMARKET"},C1241)))&gt;0,1,0)</f>
        <v>1</v>
      </c>
      <c r="F1241" s="1">
        <f>IF(SUMPRODUCT(--ISNUMBER(SEARCH({"ENV_"},C1241)))&gt;0,1,0)</f>
        <v>1</v>
      </c>
      <c r="G1241" s="1">
        <f>IF(SUMPRODUCT(--ISNUMBER(SEARCH({"DISCRIMINATION","HARASSMENT","HATE_SPEECH","GENDER_VIOLENCE"},C1241)))&gt;0,1,0)</f>
        <v>0</v>
      </c>
      <c r="H1241" s="1">
        <f>IF(SUMPRODUCT(--ISNUMBER(SEARCH({"LEGALIZE","LEGISLATION","TRIAL"},C1241)))&gt;0,1,0)</f>
        <v>1</v>
      </c>
      <c r="I1241" s="1">
        <f>IF(SUMPRODUCT(--ISNUMBER(SEARCH({"LEADER"},C1241)))&gt;0,1,0)</f>
        <v>1</v>
      </c>
      <c r="J1241" t="str">
        <f t="shared" si="76"/>
        <v>2015</v>
      </c>
      <c r="K1241" t="str">
        <f t="shared" si="77"/>
        <v>08</v>
      </c>
      <c r="L1241" t="str">
        <f t="shared" si="78"/>
        <v>20</v>
      </c>
      <c r="M1241" s="2">
        <f t="shared" si="79"/>
        <v>42236.875</v>
      </c>
      <c r="N1241" s="1">
        <f>IF(SUMPRODUCT(--ISNUMBER(SEARCH({"nasdaq.com","bloomberg.com","wsj.com","seekingalpha.com","valuewalk.com","reuters.com","forbes.com","marketwatch.com","investopedia.com","businessinsider.com","analystratings.com"},B1241)))&gt;0,1,0)</f>
        <v>0</v>
      </c>
      <c r="O1241" t="s">
        <v>1302</v>
      </c>
    </row>
    <row r="1242" spans="1:15" x14ac:dyDescent="0.35">
      <c r="A1242">
        <v>1.0526315789473699</v>
      </c>
      <c r="B1242" t="s">
        <v>733</v>
      </c>
      <c r="C1242" t="s">
        <v>953</v>
      </c>
      <c r="D1242">
        <v>20150323161500</v>
      </c>
      <c r="E1242" s="1">
        <f>IF(SUMPRODUCT(--ISNUMBER(SEARCH({"ECON_EARNINGSREPORT","ECON_STOCKMARKET"},C1242)))&gt;0,1,0)</f>
        <v>1</v>
      </c>
      <c r="F1242" s="1">
        <f>IF(SUMPRODUCT(--ISNUMBER(SEARCH({"ENV_"},C1242)))&gt;0,1,0)</f>
        <v>0</v>
      </c>
      <c r="G1242" s="1">
        <f>IF(SUMPRODUCT(--ISNUMBER(SEARCH({"DISCRIMINATION","HARASSMENT","HATE_SPEECH","GENDER_VIOLENCE"},C1242)))&gt;0,1,0)</f>
        <v>0</v>
      </c>
      <c r="H1242" s="1">
        <f>IF(SUMPRODUCT(--ISNUMBER(SEARCH({"LEGALIZE","LEGISLATION","TRIAL"},C1242)))&gt;0,1,0)</f>
        <v>0</v>
      </c>
      <c r="I1242" s="1">
        <f>IF(SUMPRODUCT(--ISNUMBER(SEARCH({"LEADER"},C1242)))&gt;0,1,0)</f>
        <v>0</v>
      </c>
      <c r="J1242" t="str">
        <f t="shared" si="76"/>
        <v>2015</v>
      </c>
      <c r="K1242" t="str">
        <f t="shared" si="77"/>
        <v>03</v>
      </c>
      <c r="L1242" t="str">
        <f t="shared" si="78"/>
        <v>23</v>
      </c>
      <c r="M1242" s="2">
        <f t="shared" si="79"/>
        <v>42086.677083333336</v>
      </c>
      <c r="N1242" s="1">
        <f>IF(SUMPRODUCT(--ISNUMBER(SEARCH({"nasdaq.com","bloomberg.com","wsj.com","seekingalpha.com","valuewalk.com","reuters.com","forbes.com","marketwatch.com","investopedia.com","businessinsider.com","analystratings.com"},B1242)))&gt;0,1,0)</f>
        <v>0</v>
      </c>
      <c r="O1242" t="s">
        <v>1302</v>
      </c>
    </row>
    <row r="1243" spans="1:15" x14ac:dyDescent="0.35">
      <c r="A1243">
        <v>-3.75</v>
      </c>
      <c r="B1243" t="s">
        <v>941</v>
      </c>
      <c r="C1243" t="s">
        <v>954</v>
      </c>
      <c r="D1243">
        <v>20151002143000</v>
      </c>
      <c r="E1243" s="1">
        <f>IF(SUMPRODUCT(--ISNUMBER(SEARCH({"ECON_EARNINGSREPORT","ECON_STOCKMARKET"},C1243)))&gt;0,1,0)</f>
        <v>0</v>
      </c>
      <c r="F1243" s="1">
        <f>IF(SUMPRODUCT(--ISNUMBER(SEARCH({"ENV_"},C1243)))&gt;0,1,0)</f>
        <v>0</v>
      </c>
      <c r="G1243" s="1">
        <f>IF(SUMPRODUCT(--ISNUMBER(SEARCH({"DISCRIMINATION","HARASSMENT","HATE_SPEECH","GENDER_VIOLENCE"},C1243)))&gt;0,1,0)</f>
        <v>0</v>
      </c>
      <c r="H1243" s="1">
        <f>IF(SUMPRODUCT(--ISNUMBER(SEARCH({"LEGALIZE","LEGISLATION","TRIAL"},C1243)))&gt;0,1,0)</f>
        <v>0</v>
      </c>
      <c r="I1243" s="1">
        <f>IF(SUMPRODUCT(--ISNUMBER(SEARCH({"LEADER"},C1243)))&gt;0,1,0)</f>
        <v>0</v>
      </c>
      <c r="J1243" t="str">
        <f t="shared" si="76"/>
        <v>2015</v>
      </c>
      <c r="K1243" t="str">
        <f t="shared" si="77"/>
        <v>10</v>
      </c>
      <c r="L1243" t="str">
        <f t="shared" si="78"/>
        <v>02</v>
      </c>
      <c r="M1243" s="2">
        <f t="shared" si="79"/>
        <v>42279.604166666664</v>
      </c>
      <c r="N1243" s="1">
        <f>IF(SUMPRODUCT(--ISNUMBER(SEARCH({"nasdaq.com","bloomberg.com","wsj.com","seekingalpha.com","valuewalk.com","reuters.com","forbes.com","marketwatch.com","investopedia.com","businessinsider.com","analystratings.com"},B1243)))&gt;0,1,0)</f>
        <v>0</v>
      </c>
      <c r="O1243" t="s">
        <v>1302</v>
      </c>
    </row>
    <row r="1244" spans="1:15" x14ac:dyDescent="0.35">
      <c r="A1244">
        <v>-0.60313630880578994</v>
      </c>
      <c r="B1244" t="s">
        <v>12</v>
      </c>
      <c r="C1244" t="s">
        <v>955</v>
      </c>
      <c r="D1244">
        <v>20160430123000</v>
      </c>
      <c r="E1244" s="1">
        <f>IF(SUMPRODUCT(--ISNUMBER(SEARCH({"ECON_EARNINGSREPORT","ECON_STOCKMARKET"},C1244)))&gt;0,1,0)</f>
        <v>1</v>
      </c>
      <c r="F1244" s="1">
        <f>IF(SUMPRODUCT(--ISNUMBER(SEARCH({"ENV_"},C1244)))&gt;0,1,0)</f>
        <v>0</v>
      </c>
      <c r="G1244" s="1">
        <f>IF(SUMPRODUCT(--ISNUMBER(SEARCH({"DISCRIMINATION","HARASSMENT","HATE_SPEECH","GENDER_VIOLENCE"},C1244)))&gt;0,1,0)</f>
        <v>0</v>
      </c>
      <c r="H1244" s="1">
        <f>IF(SUMPRODUCT(--ISNUMBER(SEARCH({"LEGALIZE","LEGISLATION","TRIAL"},C1244)))&gt;0,1,0)</f>
        <v>0</v>
      </c>
      <c r="I1244" s="1">
        <f>IF(SUMPRODUCT(--ISNUMBER(SEARCH({"LEADER"},C1244)))&gt;0,1,0)</f>
        <v>0</v>
      </c>
      <c r="J1244" t="str">
        <f t="shared" si="76"/>
        <v>2016</v>
      </c>
      <c r="K1244" t="str">
        <f t="shared" si="77"/>
        <v>04</v>
      </c>
      <c r="L1244" t="str">
        <f t="shared" si="78"/>
        <v>30</v>
      </c>
      <c r="M1244" s="2">
        <f t="shared" si="79"/>
        <v>42490.520833333336</v>
      </c>
      <c r="N1244" s="1">
        <f>IF(SUMPRODUCT(--ISNUMBER(SEARCH({"nasdaq.com","bloomberg.com","wsj.com","seekingalpha.com","valuewalk.com","reuters.com","forbes.com","marketwatch.com","investopedia.com","businessinsider.com","analystratings.com"},B1244)))&gt;0,1,0)</f>
        <v>1</v>
      </c>
      <c r="O1244" t="s">
        <v>1302</v>
      </c>
    </row>
    <row r="1245" spans="1:15" x14ac:dyDescent="0.35">
      <c r="A1245">
        <v>0</v>
      </c>
      <c r="B1245" t="s">
        <v>956</v>
      </c>
      <c r="C1245" t="s">
        <v>957</v>
      </c>
      <c r="D1245">
        <v>20151226224500</v>
      </c>
      <c r="E1245" s="1">
        <f>IF(SUMPRODUCT(--ISNUMBER(SEARCH({"ECON_EARNINGSREPORT","ECON_STOCKMARKET"},C1245)))&gt;0,1,0)</f>
        <v>0</v>
      </c>
      <c r="F1245" s="1">
        <f>IF(SUMPRODUCT(--ISNUMBER(SEARCH({"ENV_"},C1245)))&gt;0,1,0)</f>
        <v>0</v>
      </c>
      <c r="G1245" s="1">
        <f>IF(SUMPRODUCT(--ISNUMBER(SEARCH({"DISCRIMINATION","HARASSMENT","HATE_SPEECH","GENDER_VIOLENCE"},C1245)))&gt;0,1,0)</f>
        <v>0</v>
      </c>
      <c r="H1245" s="1">
        <f>IF(SUMPRODUCT(--ISNUMBER(SEARCH({"LEGALIZE","LEGISLATION","TRIAL"},C1245)))&gt;0,1,0)</f>
        <v>0</v>
      </c>
      <c r="I1245" s="1">
        <f>IF(SUMPRODUCT(--ISNUMBER(SEARCH({"LEADER"},C1245)))&gt;0,1,0)</f>
        <v>1</v>
      </c>
      <c r="J1245" t="str">
        <f t="shared" si="76"/>
        <v>2015</v>
      </c>
      <c r="K1245" t="str">
        <f t="shared" si="77"/>
        <v>12</v>
      </c>
      <c r="L1245" t="str">
        <f t="shared" si="78"/>
        <v>26</v>
      </c>
      <c r="M1245" s="2">
        <f t="shared" si="79"/>
        <v>42364.947916666664</v>
      </c>
      <c r="N1245" s="1">
        <f>IF(SUMPRODUCT(--ISNUMBER(SEARCH({"nasdaq.com","bloomberg.com","wsj.com","seekingalpha.com","valuewalk.com","reuters.com","forbes.com","marketwatch.com","investopedia.com","businessinsider.com","analystratings.com"},B1245)))&gt;0,1,0)</f>
        <v>0</v>
      </c>
      <c r="O1245" t="s">
        <v>1302</v>
      </c>
    </row>
    <row r="1246" spans="1:15" x14ac:dyDescent="0.35">
      <c r="A1246">
        <v>3.1325301204819298</v>
      </c>
      <c r="B1246" t="s">
        <v>70</v>
      </c>
      <c r="D1246">
        <v>20150803161500</v>
      </c>
      <c r="E1246" s="1">
        <f>IF(SUMPRODUCT(--ISNUMBER(SEARCH({"ECON_EARNINGSREPORT","ECON_STOCKMARKET"},C1246)))&gt;0,1,0)</f>
        <v>0</v>
      </c>
      <c r="F1246" s="1">
        <f>IF(SUMPRODUCT(--ISNUMBER(SEARCH({"ENV_"},C1246)))&gt;0,1,0)</f>
        <v>0</v>
      </c>
      <c r="G1246" s="1">
        <f>IF(SUMPRODUCT(--ISNUMBER(SEARCH({"DISCRIMINATION","HARASSMENT","HATE_SPEECH","GENDER_VIOLENCE"},C1246)))&gt;0,1,0)</f>
        <v>0</v>
      </c>
      <c r="H1246" s="1">
        <f>IF(SUMPRODUCT(--ISNUMBER(SEARCH({"LEGALIZE","LEGISLATION","TRIAL"},C1246)))&gt;0,1,0)</f>
        <v>0</v>
      </c>
      <c r="I1246" s="1">
        <f>IF(SUMPRODUCT(--ISNUMBER(SEARCH({"LEADER"},C1246)))&gt;0,1,0)</f>
        <v>0</v>
      </c>
      <c r="J1246" t="str">
        <f t="shared" si="76"/>
        <v>2015</v>
      </c>
      <c r="K1246" t="str">
        <f t="shared" si="77"/>
        <v>08</v>
      </c>
      <c r="L1246" t="str">
        <f t="shared" si="78"/>
        <v>03</v>
      </c>
      <c r="M1246" s="2">
        <f t="shared" si="79"/>
        <v>42219.677083333336</v>
      </c>
      <c r="N1246" s="1">
        <f>IF(SUMPRODUCT(--ISNUMBER(SEARCH({"nasdaq.com","bloomberg.com","wsj.com","seekingalpha.com","valuewalk.com","reuters.com","forbes.com","marketwatch.com","investopedia.com","businessinsider.com","analystratings.com"},B1246)))&gt;0,1,0)</f>
        <v>0</v>
      </c>
      <c r="O1246" t="s">
        <v>1302</v>
      </c>
    </row>
    <row r="1247" spans="1:15" x14ac:dyDescent="0.35">
      <c r="A1247">
        <v>0</v>
      </c>
      <c r="B1247" t="s">
        <v>34</v>
      </c>
      <c r="C1247" t="s">
        <v>958</v>
      </c>
      <c r="D1247">
        <v>20160325154500</v>
      </c>
      <c r="E1247" s="1">
        <f>IF(SUMPRODUCT(--ISNUMBER(SEARCH({"ECON_EARNINGSREPORT","ECON_STOCKMARKET"},C1247)))&gt;0,1,0)</f>
        <v>1</v>
      </c>
      <c r="F1247" s="1">
        <f>IF(SUMPRODUCT(--ISNUMBER(SEARCH({"ENV_"},C1247)))&gt;0,1,0)</f>
        <v>0</v>
      </c>
      <c r="G1247" s="1">
        <f>IF(SUMPRODUCT(--ISNUMBER(SEARCH({"DISCRIMINATION","HARASSMENT","HATE_SPEECH","GENDER_VIOLENCE"},C1247)))&gt;0,1,0)</f>
        <v>0</v>
      </c>
      <c r="H1247" s="1">
        <f>IF(SUMPRODUCT(--ISNUMBER(SEARCH({"LEGALIZE","LEGISLATION","TRIAL"},C1247)))&gt;0,1,0)</f>
        <v>0</v>
      </c>
      <c r="I1247" s="1">
        <f>IF(SUMPRODUCT(--ISNUMBER(SEARCH({"LEADER"},C1247)))&gt;0,1,0)</f>
        <v>0</v>
      </c>
      <c r="J1247" t="str">
        <f t="shared" si="76"/>
        <v>2016</v>
      </c>
      <c r="K1247" t="str">
        <f t="shared" si="77"/>
        <v>03</v>
      </c>
      <c r="L1247" t="str">
        <f t="shared" si="78"/>
        <v>25</v>
      </c>
      <c r="M1247" s="2">
        <f t="shared" si="79"/>
        <v>42454.65625</v>
      </c>
      <c r="N1247" s="1">
        <f>IF(SUMPRODUCT(--ISNUMBER(SEARCH({"nasdaq.com","bloomberg.com","wsj.com","seekingalpha.com","valuewalk.com","reuters.com","forbes.com","marketwatch.com","investopedia.com","businessinsider.com","analystratings.com"},B1247)))&gt;0,1,0)</f>
        <v>0</v>
      </c>
      <c r="O1247" t="s">
        <v>1302</v>
      </c>
    </row>
    <row r="1248" spans="1:15" x14ac:dyDescent="0.35">
      <c r="A1248">
        <v>1.4880952380952399</v>
      </c>
      <c r="B1248" t="s">
        <v>780</v>
      </c>
      <c r="C1248" t="s">
        <v>959</v>
      </c>
      <c r="D1248">
        <v>20151119171500</v>
      </c>
      <c r="E1248" s="1">
        <f>IF(SUMPRODUCT(--ISNUMBER(SEARCH({"ECON_EARNINGSREPORT","ECON_STOCKMARKET"},C1248)))&gt;0,1,0)</f>
        <v>0</v>
      </c>
      <c r="F1248" s="1">
        <f>IF(SUMPRODUCT(--ISNUMBER(SEARCH({"ENV_"},C1248)))&gt;0,1,0)</f>
        <v>0</v>
      </c>
      <c r="G1248" s="1">
        <f>IF(SUMPRODUCT(--ISNUMBER(SEARCH({"DISCRIMINATION","HARASSMENT","HATE_SPEECH","GENDER_VIOLENCE"},C1248)))&gt;0,1,0)</f>
        <v>0</v>
      </c>
      <c r="H1248" s="1">
        <f>IF(SUMPRODUCT(--ISNUMBER(SEARCH({"LEGALIZE","LEGISLATION","TRIAL"},C1248)))&gt;0,1,0)</f>
        <v>0</v>
      </c>
      <c r="I1248" s="1">
        <f>IF(SUMPRODUCT(--ISNUMBER(SEARCH({"LEADER"},C1248)))&gt;0,1,0)</f>
        <v>0</v>
      </c>
      <c r="J1248" t="str">
        <f t="shared" si="76"/>
        <v>2015</v>
      </c>
      <c r="K1248" t="str">
        <f t="shared" si="77"/>
        <v>11</v>
      </c>
      <c r="L1248" t="str">
        <f t="shared" si="78"/>
        <v>19</v>
      </c>
      <c r="M1248" s="2">
        <f t="shared" si="79"/>
        <v>42327.71875</v>
      </c>
      <c r="N1248" s="1">
        <f>IF(SUMPRODUCT(--ISNUMBER(SEARCH({"nasdaq.com","bloomberg.com","wsj.com","seekingalpha.com","valuewalk.com","reuters.com","forbes.com","marketwatch.com","investopedia.com","businessinsider.com","analystratings.com"},B1248)))&gt;0,1,0)</f>
        <v>0</v>
      </c>
      <c r="O1248" t="s">
        <v>1302</v>
      </c>
    </row>
    <row r="1249" spans="1:15" x14ac:dyDescent="0.35">
      <c r="A1249">
        <v>1.2195121951219501</v>
      </c>
      <c r="B1249" t="s">
        <v>691</v>
      </c>
      <c r="C1249" t="s">
        <v>960</v>
      </c>
      <c r="D1249">
        <v>20150917180000</v>
      </c>
      <c r="E1249" s="1">
        <f>IF(SUMPRODUCT(--ISNUMBER(SEARCH({"ECON_EARNINGSREPORT","ECON_STOCKMARKET"},C1249)))&gt;0,1,0)</f>
        <v>1</v>
      </c>
      <c r="F1249" s="1">
        <f>IF(SUMPRODUCT(--ISNUMBER(SEARCH({"ENV_"},C1249)))&gt;0,1,0)</f>
        <v>0</v>
      </c>
      <c r="G1249" s="1">
        <f>IF(SUMPRODUCT(--ISNUMBER(SEARCH({"DISCRIMINATION","HARASSMENT","HATE_SPEECH","GENDER_VIOLENCE"},C1249)))&gt;0,1,0)</f>
        <v>0</v>
      </c>
      <c r="H1249" s="1">
        <f>IF(SUMPRODUCT(--ISNUMBER(SEARCH({"LEGALIZE","LEGISLATION","TRIAL"},C1249)))&gt;0,1,0)</f>
        <v>0</v>
      </c>
      <c r="I1249" s="1">
        <f>IF(SUMPRODUCT(--ISNUMBER(SEARCH({"LEADER"},C1249)))&gt;0,1,0)</f>
        <v>0</v>
      </c>
      <c r="J1249" t="str">
        <f t="shared" si="76"/>
        <v>2015</v>
      </c>
      <c r="K1249" t="str">
        <f t="shared" si="77"/>
        <v>09</v>
      </c>
      <c r="L1249" t="str">
        <f t="shared" si="78"/>
        <v>17</v>
      </c>
      <c r="M1249" s="2">
        <f t="shared" si="79"/>
        <v>42264.75</v>
      </c>
      <c r="N1249" s="1">
        <f>IF(SUMPRODUCT(--ISNUMBER(SEARCH({"nasdaq.com","bloomberg.com","wsj.com","seekingalpha.com","valuewalk.com","reuters.com","forbes.com","marketwatch.com","investopedia.com","businessinsider.com","analystratings.com"},B1249)))&gt;0,1,0)</f>
        <v>0</v>
      </c>
      <c r="O1249" t="s">
        <v>1302</v>
      </c>
    </row>
    <row r="1250" spans="1:15" x14ac:dyDescent="0.35">
      <c r="A1250">
        <v>1.6910935738444199</v>
      </c>
      <c r="B1250" t="s">
        <v>870</v>
      </c>
      <c r="C1250" t="s">
        <v>961</v>
      </c>
      <c r="D1250">
        <v>20150721111500</v>
      </c>
      <c r="E1250" s="1">
        <f>IF(SUMPRODUCT(--ISNUMBER(SEARCH({"ECON_EARNINGSREPORT","ECON_STOCKMARKET"},C1250)))&gt;0,1,0)</f>
        <v>1</v>
      </c>
      <c r="F1250" s="1">
        <f>IF(SUMPRODUCT(--ISNUMBER(SEARCH({"ENV_"},C1250)))&gt;0,1,0)</f>
        <v>1</v>
      </c>
      <c r="G1250" s="1">
        <f>IF(SUMPRODUCT(--ISNUMBER(SEARCH({"DISCRIMINATION","HARASSMENT","HATE_SPEECH","GENDER_VIOLENCE"},C1250)))&gt;0,1,0)</f>
        <v>0</v>
      </c>
      <c r="H1250" s="1">
        <f>IF(SUMPRODUCT(--ISNUMBER(SEARCH({"LEGALIZE","LEGISLATION","TRIAL"},C1250)))&gt;0,1,0)</f>
        <v>0</v>
      </c>
      <c r="I1250" s="1">
        <f>IF(SUMPRODUCT(--ISNUMBER(SEARCH({"LEADER"},C1250)))&gt;0,1,0)</f>
        <v>0</v>
      </c>
      <c r="J1250" t="str">
        <f t="shared" si="76"/>
        <v>2015</v>
      </c>
      <c r="K1250" t="str">
        <f t="shared" si="77"/>
        <v>07</v>
      </c>
      <c r="L1250" t="str">
        <f t="shared" si="78"/>
        <v>21</v>
      </c>
      <c r="M1250" s="2">
        <f t="shared" si="79"/>
        <v>42206.46875</v>
      </c>
      <c r="N1250" s="1">
        <f>IF(SUMPRODUCT(--ISNUMBER(SEARCH({"nasdaq.com","bloomberg.com","wsj.com","seekingalpha.com","valuewalk.com","reuters.com","forbes.com","marketwatch.com","investopedia.com","businessinsider.com","analystratings.com"},B1250)))&gt;0,1,0)</f>
        <v>0</v>
      </c>
      <c r="O1250" t="s">
        <v>1302</v>
      </c>
    </row>
    <row r="1251" spans="1:15" x14ac:dyDescent="0.35">
      <c r="A1251">
        <v>1.1472275334608</v>
      </c>
      <c r="B1251" t="s">
        <v>962</v>
      </c>
      <c r="C1251" t="s">
        <v>963</v>
      </c>
      <c r="D1251">
        <v>20160503150000</v>
      </c>
      <c r="E1251" s="1">
        <f>IF(SUMPRODUCT(--ISNUMBER(SEARCH({"ECON_EARNINGSREPORT","ECON_STOCKMARKET"},C1251)))&gt;0,1,0)</f>
        <v>1</v>
      </c>
      <c r="F1251" s="1">
        <f>IF(SUMPRODUCT(--ISNUMBER(SEARCH({"ENV_"},C1251)))&gt;0,1,0)</f>
        <v>0</v>
      </c>
      <c r="G1251" s="1">
        <f>IF(SUMPRODUCT(--ISNUMBER(SEARCH({"DISCRIMINATION","HARASSMENT","HATE_SPEECH","GENDER_VIOLENCE"},C1251)))&gt;0,1,0)</f>
        <v>0</v>
      </c>
      <c r="H1251" s="1">
        <f>IF(SUMPRODUCT(--ISNUMBER(SEARCH({"LEGALIZE","LEGISLATION","TRIAL"},C1251)))&gt;0,1,0)</f>
        <v>0</v>
      </c>
      <c r="I1251" s="1">
        <f>IF(SUMPRODUCT(--ISNUMBER(SEARCH({"LEADER"},C1251)))&gt;0,1,0)</f>
        <v>0</v>
      </c>
      <c r="J1251" t="str">
        <f t="shared" si="76"/>
        <v>2016</v>
      </c>
      <c r="K1251" t="str">
        <f t="shared" si="77"/>
        <v>05</v>
      </c>
      <c r="L1251" t="str">
        <f t="shared" si="78"/>
        <v>03</v>
      </c>
      <c r="M1251" s="2">
        <f t="shared" si="79"/>
        <v>42493.625</v>
      </c>
      <c r="N1251" s="1">
        <f>IF(SUMPRODUCT(--ISNUMBER(SEARCH({"nasdaq.com","bloomberg.com","wsj.com","seekingalpha.com","valuewalk.com","reuters.com","forbes.com","marketwatch.com","investopedia.com","businessinsider.com","analystratings.com"},B1251)))&gt;0,1,0)</f>
        <v>0</v>
      </c>
      <c r="O1251" t="s">
        <v>1302</v>
      </c>
    </row>
    <row r="1252" spans="1:15" x14ac:dyDescent="0.35">
      <c r="A1252">
        <v>-1.26315789473684</v>
      </c>
      <c r="B1252" t="s">
        <v>18</v>
      </c>
      <c r="C1252" t="s">
        <v>964</v>
      </c>
      <c r="D1252">
        <v>20150417220000</v>
      </c>
      <c r="E1252" s="1">
        <f>IF(SUMPRODUCT(--ISNUMBER(SEARCH({"ECON_EARNINGSREPORT","ECON_STOCKMARKET"},C1252)))&gt;0,1,0)</f>
        <v>1</v>
      </c>
      <c r="F1252" s="1">
        <f>IF(SUMPRODUCT(--ISNUMBER(SEARCH({"ENV_"},C1252)))&gt;0,1,0)</f>
        <v>0</v>
      </c>
      <c r="G1252" s="1">
        <f>IF(SUMPRODUCT(--ISNUMBER(SEARCH({"DISCRIMINATION","HARASSMENT","HATE_SPEECH","GENDER_VIOLENCE"},C1252)))&gt;0,1,0)</f>
        <v>0</v>
      </c>
      <c r="H1252" s="1">
        <f>IF(SUMPRODUCT(--ISNUMBER(SEARCH({"LEGALIZE","LEGISLATION","TRIAL"},C1252)))&gt;0,1,0)</f>
        <v>0</v>
      </c>
      <c r="I1252" s="1">
        <f>IF(SUMPRODUCT(--ISNUMBER(SEARCH({"LEADER"},C1252)))&gt;0,1,0)</f>
        <v>0</v>
      </c>
      <c r="J1252" t="str">
        <f t="shared" si="76"/>
        <v>2015</v>
      </c>
      <c r="K1252" t="str">
        <f t="shared" si="77"/>
        <v>04</v>
      </c>
      <c r="L1252" t="str">
        <f t="shared" si="78"/>
        <v>17</v>
      </c>
      <c r="M1252" s="2">
        <f t="shared" si="79"/>
        <v>42111.916666666664</v>
      </c>
      <c r="N1252" s="1">
        <f>IF(SUMPRODUCT(--ISNUMBER(SEARCH({"nasdaq.com","bloomberg.com","wsj.com","seekingalpha.com","valuewalk.com","reuters.com","forbes.com","marketwatch.com","investopedia.com","businessinsider.com","analystratings.com"},B1252)))&gt;0,1,0)</f>
        <v>1</v>
      </c>
      <c r="O1252" t="s">
        <v>1302</v>
      </c>
    </row>
    <row r="1253" spans="1:15" x14ac:dyDescent="0.35">
      <c r="A1253">
        <v>-0.25510204081632698</v>
      </c>
      <c r="B1253" t="s">
        <v>965</v>
      </c>
      <c r="C1253" t="s">
        <v>966</v>
      </c>
      <c r="D1253">
        <v>20150718181500</v>
      </c>
      <c r="E1253" s="1">
        <f>IF(SUMPRODUCT(--ISNUMBER(SEARCH({"ECON_EARNINGSREPORT","ECON_STOCKMARKET"},C1253)))&gt;0,1,0)</f>
        <v>1</v>
      </c>
      <c r="F1253" s="1">
        <f>IF(SUMPRODUCT(--ISNUMBER(SEARCH({"ENV_"},C1253)))&gt;0,1,0)</f>
        <v>0</v>
      </c>
      <c r="G1253" s="1">
        <f>IF(SUMPRODUCT(--ISNUMBER(SEARCH({"DISCRIMINATION","HARASSMENT","HATE_SPEECH","GENDER_VIOLENCE"},C1253)))&gt;0,1,0)</f>
        <v>0</v>
      </c>
      <c r="H1253" s="1">
        <f>IF(SUMPRODUCT(--ISNUMBER(SEARCH({"LEGALIZE","LEGISLATION","TRIAL"},C1253)))&gt;0,1,0)</f>
        <v>1</v>
      </c>
      <c r="I1253" s="1">
        <f>IF(SUMPRODUCT(--ISNUMBER(SEARCH({"LEADER"},C1253)))&gt;0,1,0)</f>
        <v>0</v>
      </c>
      <c r="J1253" t="str">
        <f t="shared" si="76"/>
        <v>2015</v>
      </c>
      <c r="K1253" t="str">
        <f t="shared" si="77"/>
        <v>07</v>
      </c>
      <c r="L1253" t="str">
        <f t="shared" si="78"/>
        <v>18</v>
      </c>
      <c r="M1253" s="2">
        <f t="shared" si="79"/>
        <v>42203.760416666664</v>
      </c>
      <c r="N1253" s="1">
        <f>IF(SUMPRODUCT(--ISNUMBER(SEARCH({"nasdaq.com","bloomberg.com","wsj.com","seekingalpha.com","valuewalk.com","reuters.com","forbes.com","marketwatch.com","investopedia.com","businessinsider.com","analystratings.com"},B1253)))&gt;0,1,0)</f>
        <v>0</v>
      </c>
      <c r="O1253" t="s">
        <v>1302</v>
      </c>
    </row>
    <row r="1254" spans="1:15" x14ac:dyDescent="0.35">
      <c r="A1254">
        <v>2.0689655172413799</v>
      </c>
      <c r="B1254" t="s">
        <v>164</v>
      </c>
      <c r="D1254">
        <v>20151018184500</v>
      </c>
      <c r="E1254" s="1">
        <f>IF(SUMPRODUCT(--ISNUMBER(SEARCH({"ECON_EARNINGSREPORT","ECON_STOCKMARKET"},C1254)))&gt;0,1,0)</f>
        <v>0</v>
      </c>
      <c r="F1254" s="1">
        <f>IF(SUMPRODUCT(--ISNUMBER(SEARCH({"ENV_"},C1254)))&gt;0,1,0)</f>
        <v>0</v>
      </c>
      <c r="G1254" s="1">
        <f>IF(SUMPRODUCT(--ISNUMBER(SEARCH({"DISCRIMINATION","HARASSMENT","HATE_SPEECH","GENDER_VIOLENCE"},C1254)))&gt;0,1,0)</f>
        <v>0</v>
      </c>
      <c r="H1254" s="1">
        <f>IF(SUMPRODUCT(--ISNUMBER(SEARCH({"LEGALIZE","LEGISLATION","TRIAL"},C1254)))&gt;0,1,0)</f>
        <v>0</v>
      </c>
      <c r="I1254" s="1">
        <f>IF(SUMPRODUCT(--ISNUMBER(SEARCH({"LEADER"},C1254)))&gt;0,1,0)</f>
        <v>0</v>
      </c>
      <c r="J1254" t="str">
        <f t="shared" si="76"/>
        <v>2015</v>
      </c>
      <c r="K1254" t="str">
        <f t="shared" si="77"/>
        <v>10</v>
      </c>
      <c r="L1254" t="str">
        <f t="shared" si="78"/>
        <v>18</v>
      </c>
      <c r="M1254" s="2">
        <f t="shared" si="79"/>
        <v>42295.78125</v>
      </c>
      <c r="N1254" s="1">
        <f>IF(SUMPRODUCT(--ISNUMBER(SEARCH({"nasdaq.com","bloomberg.com","wsj.com","seekingalpha.com","valuewalk.com","reuters.com","forbes.com","marketwatch.com","investopedia.com","businessinsider.com","analystratings.com"},B1254)))&gt;0,1,0)</f>
        <v>0</v>
      </c>
      <c r="O1254" t="s">
        <v>1302</v>
      </c>
    </row>
    <row r="1255" spans="1:15" x14ac:dyDescent="0.35">
      <c r="A1255">
        <v>-2</v>
      </c>
      <c r="B1255" t="s">
        <v>62</v>
      </c>
      <c r="D1255">
        <v>20150716204500</v>
      </c>
      <c r="E1255" s="1">
        <f>IF(SUMPRODUCT(--ISNUMBER(SEARCH({"ECON_EARNINGSREPORT","ECON_STOCKMARKET"},C1255)))&gt;0,1,0)</f>
        <v>0</v>
      </c>
      <c r="F1255" s="1">
        <f>IF(SUMPRODUCT(--ISNUMBER(SEARCH({"ENV_"},C1255)))&gt;0,1,0)</f>
        <v>0</v>
      </c>
      <c r="G1255" s="1">
        <f>IF(SUMPRODUCT(--ISNUMBER(SEARCH({"DISCRIMINATION","HARASSMENT","HATE_SPEECH","GENDER_VIOLENCE"},C1255)))&gt;0,1,0)</f>
        <v>0</v>
      </c>
      <c r="H1255" s="1">
        <f>IF(SUMPRODUCT(--ISNUMBER(SEARCH({"LEGALIZE","LEGISLATION","TRIAL"},C1255)))&gt;0,1,0)</f>
        <v>0</v>
      </c>
      <c r="I1255" s="1">
        <f>IF(SUMPRODUCT(--ISNUMBER(SEARCH({"LEADER"},C1255)))&gt;0,1,0)</f>
        <v>0</v>
      </c>
      <c r="J1255" t="str">
        <f t="shared" si="76"/>
        <v>2015</v>
      </c>
      <c r="K1255" t="str">
        <f t="shared" si="77"/>
        <v>07</v>
      </c>
      <c r="L1255" t="str">
        <f t="shared" si="78"/>
        <v>16</v>
      </c>
      <c r="M1255" s="2">
        <f t="shared" si="79"/>
        <v>42201.864583333336</v>
      </c>
      <c r="N1255" s="1">
        <f>IF(SUMPRODUCT(--ISNUMBER(SEARCH({"nasdaq.com","bloomberg.com","wsj.com","seekingalpha.com","valuewalk.com","reuters.com","forbes.com","marketwatch.com","investopedia.com","businessinsider.com","analystratings.com"},B1255)))&gt;0,1,0)</f>
        <v>1</v>
      </c>
      <c r="O1255" t="s">
        <v>1302</v>
      </c>
    </row>
    <row r="1256" spans="1:15" x14ac:dyDescent="0.35">
      <c r="A1256">
        <v>1.4173228346456701</v>
      </c>
      <c r="B1256" t="s">
        <v>58</v>
      </c>
      <c r="C1256" t="s">
        <v>967</v>
      </c>
      <c r="D1256">
        <v>20151220170000</v>
      </c>
      <c r="E1256" s="1">
        <f>IF(SUMPRODUCT(--ISNUMBER(SEARCH({"ECON_EARNINGSREPORT","ECON_STOCKMARKET"},C1256)))&gt;0,1,0)</f>
        <v>0</v>
      </c>
      <c r="F1256" s="1">
        <f>IF(SUMPRODUCT(--ISNUMBER(SEARCH({"ENV_"},C1256)))&gt;0,1,0)</f>
        <v>0</v>
      </c>
      <c r="G1256" s="1">
        <f>IF(SUMPRODUCT(--ISNUMBER(SEARCH({"DISCRIMINATION","HARASSMENT","HATE_SPEECH","GENDER_VIOLENCE"},C1256)))&gt;0,1,0)</f>
        <v>0</v>
      </c>
      <c r="H1256" s="1">
        <f>IF(SUMPRODUCT(--ISNUMBER(SEARCH({"LEGALIZE","LEGISLATION","TRIAL"},C1256)))&gt;0,1,0)</f>
        <v>0</v>
      </c>
      <c r="I1256" s="1">
        <f>IF(SUMPRODUCT(--ISNUMBER(SEARCH({"LEADER"},C1256)))&gt;0,1,0)</f>
        <v>1</v>
      </c>
      <c r="J1256" t="str">
        <f t="shared" si="76"/>
        <v>2015</v>
      </c>
      <c r="K1256" t="str">
        <f t="shared" si="77"/>
        <v>12</v>
      </c>
      <c r="L1256" t="str">
        <f t="shared" si="78"/>
        <v>20</v>
      </c>
      <c r="M1256" s="2">
        <f t="shared" si="79"/>
        <v>42358.708333333336</v>
      </c>
      <c r="N1256" s="1">
        <f>IF(SUMPRODUCT(--ISNUMBER(SEARCH({"nasdaq.com","bloomberg.com","wsj.com","seekingalpha.com","valuewalk.com","reuters.com","forbes.com","marketwatch.com","investopedia.com","businessinsider.com","analystratings.com"},B1256)))&gt;0,1,0)</f>
        <v>0</v>
      </c>
      <c r="O1256" t="s">
        <v>1302</v>
      </c>
    </row>
    <row r="1257" spans="1:15" x14ac:dyDescent="0.35">
      <c r="A1257">
        <v>1.8672199170124499</v>
      </c>
      <c r="B1257" t="s">
        <v>693</v>
      </c>
      <c r="D1257">
        <v>20150616233000</v>
      </c>
      <c r="E1257" s="1">
        <f>IF(SUMPRODUCT(--ISNUMBER(SEARCH({"ECON_EARNINGSREPORT","ECON_STOCKMARKET"},C1257)))&gt;0,1,0)</f>
        <v>0</v>
      </c>
      <c r="F1257" s="1">
        <f>IF(SUMPRODUCT(--ISNUMBER(SEARCH({"ENV_"},C1257)))&gt;0,1,0)</f>
        <v>0</v>
      </c>
      <c r="G1257" s="1">
        <f>IF(SUMPRODUCT(--ISNUMBER(SEARCH({"DISCRIMINATION","HARASSMENT","HATE_SPEECH","GENDER_VIOLENCE"},C1257)))&gt;0,1,0)</f>
        <v>0</v>
      </c>
      <c r="H1257" s="1">
        <f>IF(SUMPRODUCT(--ISNUMBER(SEARCH({"LEGALIZE","LEGISLATION","TRIAL"},C1257)))&gt;0,1,0)</f>
        <v>0</v>
      </c>
      <c r="I1257" s="1">
        <f>IF(SUMPRODUCT(--ISNUMBER(SEARCH({"LEADER"},C1257)))&gt;0,1,0)</f>
        <v>0</v>
      </c>
      <c r="J1257" t="str">
        <f t="shared" si="76"/>
        <v>2015</v>
      </c>
      <c r="K1257" t="str">
        <f t="shared" si="77"/>
        <v>06</v>
      </c>
      <c r="L1257" t="str">
        <f t="shared" si="78"/>
        <v>16</v>
      </c>
      <c r="M1257" s="2">
        <f t="shared" si="79"/>
        <v>42171.979166666664</v>
      </c>
      <c r="N1257" s="1">
        <f>IF(SUMPRODUCT(--ISNUMBER(SEARCH({"nasdaq.com","bloomberg.com","wsj.com","seekingalpha.com","valuewalk.com","reuters.com","forbes.com","marketwatch.com","investopedia.com","businessinsider.com","analystratings.com"},B1257)))&gt;0,1,0)</f>
        <v>0</v>
      </c>
      <c r="O1257" t="s">
        <v>1302</v>
      </c>
    </row>
    <row r="1258" spans="1:15" x14ac:dyDescent="0.35">
      <c r="A1258">
        <v>0.80428954423592502</v>
      </c>
      <c r="B1258" t="s">
        <v>733</v>
      </c>
      <c r="C1258" t="s">
        <v>734</v>
      </c>
      <c r="D1258">
        <v>20151214224500</v>
      </c>
      <c r="E1258" s="1">
        <f>IF(SUMPRODUCT(--ISNUMBER(SEARCH({"ECON_EARNINGSREPORT","ECON_STOCKMARKET"},C1258)))&gt;0,1,0)</f>
        <v>1</v>
      </c>
      <c r="F1258" s="1">
        <f>IF(SUMPRODUCT(--ISNUMBER(SEARCH({"ENV_"},C1258)))&gt;0,1,0)</f>
        <v>0</v>
      </c>
      <c r="G1258" s="1">
        <f>IF(SUMPRODUCT(--ISNUMBER(SEARCH({"DISCRIMINATION","HARASSMENT","HATE_SPEECH","GENDER_VIOLENCE"},C1258)))&gt;0,1,0)</f>
        <v>0</v>
      </c>
      <c r="H1258" s="1">
        <f>IF(SUMPRODUCT(--ISNUMBER(SEARCH({"LEGALIZE","LEGISLATION","TRIAL"},C1258)))&gt;0,1,0)</f>
        <v>0</v>
      </c>
      <c r="I1258" s="1">
        <f>IF(SUMPRODUCT(--ISNUMBER(SEARCH({"LEADER"},C1258)))&gt;0,1,0)</f>
        <v>0</v>
      </c>
      <c r="J1258" t="str">
        <f t="shared" si="76"/>
        <v>2015</v>
      </c>
      <c r="K1258" t="str">
        <f t="shared" si="77"/>
        <v>12</v>
      </c>
      <c r="L1258" t="str">
        <f t="shared" si="78"/>
        <v>14</v>
      </c>
      <c r="M1258" s="2">
        <f t="shared" si="79"/>
        <v>42352.947916666664</v>
      </c>
      <c r="N1258" s="1">
        <f>IF(SUMPRODUCT(--ISNUMBER(SEARCH({"nasdaq.com","bloomberg.com","wsj.com","seekingalpha.com","valuewalk.com","reuters.com","forbes.com","marketwatch.com","investopedia.com","businessinsider.com","analystratings.com"},B1258)))&gt;0,1,0)</f>
        <v>0</v>
      </c>
      <c r="O1258" t="s">
        <v>1302</v>
      </c>
    </row>
    <row r="1259" spans="1:15" x14ac:dyDescent="0.35">
      <c r="A1259">
        <v>-1.8999366687777099</v>
      </c>
      <c r="B1259" t="s">
        <v>17</v>
      </c>
      <c r="C1259" t="s">
        <v>968</v>
      </c>
      <c r="D1259">
        <v>20151015204500</v>
      </c>
      <c r="E1259" s="1">
        <f>IF(SUMPRODUCT(--ISNUMBER(SEARCH({"ECON_EARNINGSREPORT","ECON_STOCKMARKET"},C1259)))&gt;0,1,0)</f>
        <v>0</v>
      </c>
      <c r="F1259" s="1">
        <f>IF(SUMPRODUCT(--ISNUMBER(SEARCH({"ENV_"},C1259)))&gt;0,1,0)</f>
        <v>0</v>
      </c>
      <c r="G1259" s="1">
        <f>IF(SUMPRODUCT(--ISNUMBER(SEARCH({"DISCRIMINATION","HARASSMENT","HATE_SPEECH","GENDER_VIOLENCE"},C1259)))&gt;0,1,0)</f>
        <v>0</v>
      </c>
      <c r="H1259" s="1">
        <f>IF(SUMPRODUCT(--ISNUMBER(SEARCH({"LEGALIZE","LEGISLATION","TRIAL"},C1259)))&gt;0,1,0)</f>
        <v>0</v>
      </c>
      <c r="I1259" s="1">
        <f>IF(SUMPRODUCT(--ISNUMBER(SEARCH({"LEADER"},C1259)))&gt;0,1,0)</f>
        <v>0</v>
      </c>
      <c r="J1259" t="str">
        <f t="shared" si="76"/>
        <v>2015</v>
      </c>
      <c r="K1259" t="str">
        <f t="shared" si="77"/>
        <v>10</v>
      </c>
      <c r="L1259" t="str">
        <f t="shared" si="78"/>
        <v>15</v>
      </c>
      <c r="M1259" s="2">
        <f t="shared" si="79"/>
        <v>42292.864583333336</v>
      </c>
      <c r="N1259" s="1">
        <f>IF(SUMPRODUCT(--ISNUMBER(SEARCH({"nasdaq.com","bloomberg.com","wsj.com","seekingalpha.com","valuewalk.com","reuters.com","forbes.com","marketwatch.com","investopedia.com","businessinsider.com","analystratings.com"},B1259)))&gt;0,1,0)</f>
        <v>0</v>
      </c>
      <c r="O1259" t="s">
        <v>1302</v>
      </c>
    </row>
    <row r="1260" spans="1:15" x14ac:dyDescent="0.35">
      <c r="A1260">
        <v>2.7075812274368198</v>
      </c>
      <c r="B1260" t="s">
        <v>70</v>
      </c>
      <c r="D1260">
        <v>20160119234500</v>
      </c>
      <c r="E1260" s="1">
        <f>IF(SUMPRODUCT(--ISNUMBER(SEARCH({"ECON_EARNINGSREPORT","ECON_STOCKMARKET"},C1260)))&gt;0,1,0)</f>
        <v>0</v>
      </c>
      <c r="F1260" s="1">
        <f>IF(SUMPRODUCT(--ISNUMBER(SEARCH({"ENV_"},C1260)))&gt;0,1,0)</f>
        <v>0</v>
      </c>
      <c r="G1260" s="1">
        <f>IF(SUMPRODUCT(--ISNUMBER(SEARCH({"DISCRIMINATION","HARASSMENT","HATE_SPEECH","GENDER_VIOLENCE"},C1260)))&gt;0,1,0)</f>
        <v>0</v>
      </c>
      <c r="H1260" s="1">
        <f>IF(SUMPRODUCT(--ISNUMBER(SEARCH({"LEGALIZE","LEGISLATION","TRIAL"},C1260)))&gt;0,1,0)</f>
        <v>0</v>
      </c>
      <c r="I1260" s="1">
        <f>IF(SUMPRODUCT(--ISNUMBER(SEARCH({"LEADER"},C1260)))&gt;0,1,0)</f>
        <v>0</v>
      </c>
      <c r="J1260" t="str">
        <f t="shared" si="76"/>
        <v>2016</v>
      </c>
      <c r="K1260" t="str">
        <f t="shared" si="77"/>
        <v>01</v>
      </c>
      <c r="L1260" t="str">
        <f t="shared" si="78"/>
        <v>19</v>
      </c>
      <c r="M1260" s="2">
        <f t="shared" si="79"/>
        <v>42388.989583333336</v>
      </c>
      <c r="N1260" s="1">
        <f>IF(SUMPRODUCT(--ISNUMBER(SEARCH({"nasdaq.com","bloomberg.com","wsj.com","seekingalpha.com","valuewalk.com","reuters.com","forbes.com","marketwatch.com","investopedia.com","businessinsider.com","analystratings.com"},B1260)))&gt;0,1,0)</f>
        <v>0</v>
      </c>
      <c r="O1260" t="s">
        <v>1302</v>
      </c>
    </row>
    <row r="1261" spans="1:15" x14ac:dyDescent="0.35">
      <c r="A1261">
        <v>-0.42149631190727099</v>
      </c>
      <c r="B1261" t="s">
        <v>14</v>
      </c>
      <c r="C1261" t="s">
        <v>969</v>
      </c>
      <c r="D1261">
        <v>20160427154500</v>
      </c>
      <c r="E1261" s="1">
        <f>IF(SUMPRODUCT(--ISNUMBER(SEARCH({"ECON_EARNINGSREPORT","ECON_STOCKMARKET"},C1261)))&gt;0,1,0)</f>
        <v>1</v>
      </c>
      <c r="F1261" s="1">
        <f>IF(SUMPRODUCT(--ISNUMBER(SEARCH({"ENV_"},C1261)))&gt;0,1,0)</f>
        <v>0</v>
      </c>
      <c r="G1261" s="1">
        <f>IF(SUMPRODUCT(--ISNUMBER(SEARCH({"DISCRIMINATION","HARASSMENT","HATE_SPEECH","GENDER_VIOLENCE"},C1261)))&gt;0,1,0)</f>
        <v>0</v>
      </c>
      <c r="H1261" s="1">
        <f>IF(SUMPRODUCT(--ISNUMBER(SEARCH({"LEGALIZE","LEGISLATION","TRIAL"},C1261)))&gt;0,1,0)</f>
        <v>0</v>
      </c>
      <c r="I1261" s="1">
        <f>IF(SUMPRODUCT(--ISNUMBER(SEARCH({"LEADER"},C1261)))&gt;0,1,0)</f>
        <v>0</v>
      </c>
      <c r="J1261" t="str">
        <f t="shared" si="76"/>
        <v>2016</v>
      </c>
      <c r="K1261" t="str">
        <f t="shared" si="77"/>
        <v>04</v>
      </c>
      <c r="L1261" t="str">
        <f t="shared" si="78"/>
        <v>27</v>
      </c>
      <c r="M1261" s="2">
        <f t="shared" si="79"/>
        <v>42487.65625</v>
      </c>
      <c r="N1261" s="1">
        <f>IF(SUMPRODUCT(--ISNUMBER(SEARCH({"nasdaq.com","bloomberg.com","wsj.com","seekingalpha.com","valuewalk.com","reuters.com","forbes.com","marketwatch.com","investopedia.com","businessinsider.com","analystratings.com"},B1261)))&gt;0,1,0)</f>
        <v>0</v>
      </c>
      <c r="O1261" t="s">
        <v>1302</v>
      </c>
    </row>
    <row r="1262" spans="1:15" x14ac:dyDescent="0.35">
      <c r="A1262">
        <v>2.84191829484902</v>
      </c>
      <c r="B1262" t="s">
        <v>164</v>
      </c>
      <c r="D1262">
        <v>20151018184500</v>
      </c>
      <c r="E1262" s="1">
        <f>IF(SUMPRODUCT(--ISNUMBER(SEARCH({"ECON_EARNINGSREPORT","ECON_STOCKMARKET"},C1262)))&gt;0,1,0)</f>
        <v>0</v>
      </c>
      <c r="F1262" s="1">
        <f>IF(SUMPRODUCT(--ISNUMBER(SEARCH({"ENV_"},C1262)))&gt;0,1,0)</f>
        <v>0</v>
      </c>
      <c r="G1262" s="1">
        <f>IF(SUMPRODUCT(--ISNUMBER(SEARCH({"DISCRIMINATION","HARASSMENT","HATE_SPEECH","GENDER_VIOLENCE"},C1262)))&gt;0,1,0)</f>
        <v>0</v>
      </c>
      <c r="H1262" s="1">
        <f>IF(SUMPRODUCT(--ISNUMBER(SEARCH({"LEGALIZE","LEGISLATION","TRIAL"},C1262)))&gt;0,1,0)</f>
        <v>0</v>
      </c>
      <c r="I1262" s="1">
        <f>IF(SUMPRODUCT(--ISNUMBER(SEARCH({"LEADER"},C1262)))&gt;0,1,0)</f>
        <v>0</v>
      </c>
      <c r="J1262" t="str">
        <f t="shared" si="76"/>
        <v>2015</v>
      </c>
      <c r="K1262" t="str">
        <f t="shared" si="77"/>
        <v>10</v>
      </c>
      <c r="L1262" t="str">
        <f t="shared" si="78"/>
        <v>18</v>
      </c>
      <c r="M1262" s="2">
        <f t="shared" si="79"/>
        <v>42295.78125</v>
      </c>
      <c r="N1262" s="1">
        <f>IF(SUMPRODUCT(--ISNUMBER(SEARCH({"nasdaq.com","bloomberg.com","wsj.com","seekingalpha.com","valuewalk.com","reuters.com","forbes.com","marketwatch.com","investopedia.com","businessinsider.com","analystratings.com"},B1262)))&gt;0,1,0)</f>
        <v>0</v>
      </c>
      <c r="O1262" t="s">
        <v>1302</v>
      </c>
    </row>
    <row r="1263" spans="1:15" x14ac:dyDescent="0.35">
      <c r="A1263">
        <v>-0.79365079365079405</v>
      </c>
      <c r="B1263" t="s">
        <v>14</v>
      </c>
      <c r="C1263" t="s">
        <v>188</v>
      </c>
      <c r="D1263">
        <v>20160421214500</v>
      </c>
      <c r="E1263" s="1">
        <f>IF(SUMPRODUCT(--ISNUMBER(SEARCH({"ECON_EARNINGSREPORT","ECON_STOCKMARKET"},C1263)))&gt;0,1,0)</f>
        <v>0</v>
      </c>
      <c r="F1263" s="1">
        <f>IF(SUMPRODUCT(--ISNUMBER(SEARCH({"ENV_"},C1263)))&gt;0,1,0)</f>
        <v>0</v>
      </c>
      <c r="G1263" s="1">
        <f>IF(SUMPRODUCT(--ISNUMBER(SEARCH({"DISCRIMINATION","HARASSMENT","HATE_SPEECH","GENDER_VIOLENCE"},C1263)))&gt;0,1,0)</f>
        <v>0</v>
      </c>
      <c r="H1263" s="1">
        <f>IF(SUMPRODUCT(--ISNUMBER(SEARCH({"LEGALIZE","LEGISLATION","TRIAL"},C1263)))&gt;0,1,0)</f>
        <v>0</v>
      </c>
      <c r="I1263" s="1">
        <f>IF(SUMPRODUCT(--ISNUMBER(SEARCH({"LEADER"},C1263)))&gt;0,1,0)</f>
        <v>0</v>
      </c>
      <c r="J1263" t="str">
        <f t="shared" si="76"/>
        <v>2016</v>
      </c>
      <c r="K1263" t="str">
        <f t="shared" si="77"/>
        <v>04</v>
      </c>
      <c r="L1263" t="str">
        <f t="shared" si="78"/>
        <v>21</v>
      </c>
      <c r="M1263" s="2">
        <f t="shared" si="79"/>
        <v>42481.90625</v>
      </c>
      <c r="N1263" s="1">
        <f>IF(SUMPRODUCT(--ISNUMBER(SEARCH({"nasdaq.com","bloomberg.com","wsj.com","seekingalpha.com","valuewalk.com","reuters.com","forbes.com","marketwatch.com","investopedia.com","businessinsider.com","analystratings.com"},B1263)))&gt;0,1,0)</f>
        <v>0</v>
      </c>
      <c r="O1263" t="s">
        <v>1302</v>
      </c>
    </row>
    <row r="1264" spans="1:15" x14ac:dyDescent="0.35">
      <c r="A1264">
        <v>1.1123470522803101</v>
      </c>
      <c r="B1264" t="s">
        <v>27</v>
      </c>
      <c r="C1264" t="s">
        <v>970</v>
      </c>
      <c r="D1264">
        <v>20160422221500</v>
      </c>
      <c r="E1264" s="1">
        <f>IF(SUMPRODUCT(--ISNUMBER(SEARCH({"ECON_EARNINGSREPORT","ECON_STOCKMARKET"},C1264)))&gt;0,1,0)</f>
        <v>1</v>
      </c>
      <c r="F1264" s="1">
        <f>IF(SUMPRODUCT(--ISNUMBER(SEARCH({"ENV_"},C1264)))&gt;0,1,0)</f>
        <v>0</v>
      </c>
      <c r="G1264" s="1">
        <f>IF(SUMPRODUCT(--ISNUMBER(SEARCH({"DISCRIMINATION","HARASSMENT","HATE_SPEECH","GENDER_VIOLENCE"},C1264)))&gt;0,1,0)</f>
        <v>0</v>
      </c>
      <c r="H1264" s="1">
        <f>IF(SUMPRODUCT(--ISNUMBER(SEARCH({"LEGALIZE","LEGISLATION","TRIAL"},C1264)))&gt;0,1,0)</f>
        <v>0</v>
      </c>
      <c r="I1264" s="1">
        <f>IF(SUMPRODUCT(--ISNUMBER(SEARCH({"LEADER"},C1264)))&gt;0,1,0)</f>
        <v>0</v>
      </c>
      <c r="J1264" t="str">
        <f t="shared" si="76"/>
        <v>2016</v>
      </c>
      <c r="K1264" t="str">
        <f t="shared" si="77"/>
        <v>04</v>
      </c>
      <c r="L1264" t="str">
        <f t="shared" si="78"/>
        <v>22</v>
      </c>
      <c r="M1264" s="2">
        <f t="shared" si="79"/>
        <v>42482.927083333336</v>
      </c>
      <c r="N1264" s="1">
        <f>IF(SUMPRODUCT(--ISNUMBER(SEARCH({"nasdaq.com","bloomberg.com","wsj.com","seekingalpha.com","valuewalk.com","reuters.com","forbes.com","marketwatch.com","investopedia.com","businessinsider.com","analystratings.com"},B1264)))&gt;0,1,0)</f>
        <v>0</v>
      </c>
      <c r="O1264" t="s">
        <v>1302</v>
      </c>
    </row>
    <row r="1265" spans="1:15" x14ac:dyDescent="0.35">
      <c r="A1265">
        <v>1.9287833827893199</v>
      </c>
      <c r="B1265" t="s">
        <v>58</v>
      </c>
      <c r="C1265" t="s">
        <v>971</v>
      </c>
      <c r="D1265">
        <v>20151106203000</v>
      </c>
      <c r="E1265" s="1">
        <f>IF(SUMPRODUCT(--ISNUMBER(SEARCH({"ECON_EARNINGSREPORT","ECON_STOCKMARKET"},C1265)))&gt;0,1,0)</f>
        <v>0</v>
      </c>
      <c r="F1265" s="1">
        <f>IF(SUMPRODUCT(--ISNUMBER(SEARCH({"ENV_"},C1265)))&gt;0,1,0)</f>
        <v>0</v>
      </c>
      <c r="G1265" s="1">
        <f>IF(SUMPRODUCT(--ISNUMBER(SEARCH({"DISCRIMINATION","HARASSMENT","HATE_SPEECH","GENDER_VIOLENCE"},C1265)))&gt;0,1,0)</f>
        <v>0</v>
      </c>
      <c r="H1265" s="1">
        <f>IF(SUMPRODUCT(--ISNUMBER(SEARCH({"LEGALIZE","LEGISLATION","TRIAL"},C1265)))&gt;0,1,0)</f>
        <v>0</v>
      </c>
      <c r="I1265" s="1">
        <f>IF(SUMPRODUCT(--ISNUMBER(SEARCH({"LEADER"},C1265)))&gt;0,1,0)</f>
        <v>1</v>
      </c>
      <c r="J1265" t="str">
        <f t="shared" si="76"/>
        <v>2015</v>
      </c>
      <c r="K1265" t="str">
        <f t="shared" si="77"/>
        <v>11</v>
      </c>
      <c r="L1265" t="str">
        <f t="shared" si="78"/>
        <v>06</v>
      </c>
      <c r="M1265" s="2">
        <f t="shared" si="79"/>
        <v>42314.854166666664</v>
      </c>
      <c r="N1265" s="1">
        <f>IF(SUMPRODUCT(--ISNUMBER(SEARCH({"nasdaq.com","bloomberg.com","wsj.com","seekingalpha.com","valuewalk.com","reuters.com","forbes.com","marketwatch.com","investopedia.com","businessinsider.com","analystratings.com"},B1265)))&gt;0,1,0)</f>
        <v>0</v>
      </c>
      <c r="O1265" t="s">
        <v>1302</v>
      </c>
    </row>
    <row r="1266" spans="1:15" x14ac:dyDescent="0.35">
      <c r="A1266">
        <v>1.9607843137254899</v>
      </c>
      <c r="B1266" t="s">
        <v>58</v>
      </c>
      <c r="C1266" t="s">
        <v>972</v>
      </c>
      <c r="D1266">
        <v>20151014224500</v>
      </c>
      <c r="E1266" s="1">
        <f>IF(SUMPRODUCT(--ISNUMBER(SEARCH({"ECON_EARNINGSREPORT","ECON_STOCKMARKET"},C1266)))&gt;0,1,0)</f>
        <v>0</v>
      </c>
      <c r="F1266" s="1">
        <f>IF(SUMPRODUCT(--ISNUMBER(SEARCH({"ENV_"},C1266)))&gt;0,1,0)</f>
        <v>0</v>
      </c>
      <c r="G1266" s="1">
        <f>IF(SUMPRODUCT(--ISNUMBER(SEARCH({"DISCRIMINATION","HARASSMENT","HATE_SPEECH","GENDER_VIOLENCE"},C1266)))&gt;0,1,0)</f>
        <v>0</v>
      </c>
      <c r="H1266" s="1">
        <f>IF(SUMPRODUCT(--ISNUMBER(SEARCH({"LEGALIZE","LEGISLATION","TRIAL"},C1266)))&gt;0,1,0)</f>
        <v>0</v>
      </c>
      <c r="I1266" s="1">
        <f>IF(SUMPRODUCT(--ISNUMBER(SEARCH({"LEADER"},C1266)))&gt;0,1,0)</f>
        <v>1</v>
      </c>
      <c r="J1266" t="str">
        <f t="shared" si="76"/>
        <v>2015</v>
      </c>
      <c r="K1266" t="str">
        <f t="shared" si="77"/>
        <v>10</v>
      </c>
      <c r="L1266" t="str">
        <f t="shared" si="78"/>
        <v>14</v>
      </c>
      <c r="M1266" s="2">
        <f t="shared" si="79"/>
        <v>42291.947916666664</v>
      </c>
      <c r="N1266" s="1">
        <f>IF(SUMPRODUCT(--ISNUMBER(SEARCH({"nasdaq.com","bloomberg.com","wsj.com","seekingalpha.com","valuewalk.com","reuters.com","forbes.com","marketwatch.com","investopedia.com","businessinsider.com","analystratings.com"},B1266)))&gt;0,1,0)</f>
        <v>0</v>
      </c>
      <c r="O1266" t="s">
        <v>1302</v>
      </c>
    </row>
    <row r="1267" spans="1:15" x14ac:dyDescent="0.35">
      <c r="A1267">
        <v>2.97482837528604</v>
      </c>
      <c r="B1267" t="s">
        <v>696</v>
      </c>
      <c r="C1267" t="s">
        <v>973</v>
      </c>
      <c r="D1267">
        <v>20150715124500</v>
      </c>
      <c r="E1267" s="1">
        <f>IF(SUMPRODUCT(--ISNUMBER(SEARCH({"ECON_EARNINGSREPORT","ECON_STOCKMARKET"},C1267)))&gt;0,1,0)</f>
        <v>1</v>
      </c>
      <c r="F1267" s="1">
        <f>IF(SUMPRODUCT(--ISNUMBER(SEARCH({"ENV_"},C1267)))&gt;0,1,0)</f>
        <v>1</v>
      </c>
      <c r="G1267" s="1">
        <f>IF(SUMPRODUCT(--ISNUMBER(SEARCH({"DISCRIMINATION","HARASSMENT","HATE_SPEECH","GENDER_VIOLENCE"},C1267)))&gt;0,1,0)</f>
        <v>0</v>
      </c>
      <c r="H1267" s="1">
        <f>IF(SUMPRODUCT(--ISNUMBER(SEARCH({"LEGALIZE","LEGISLATION","TRIAL"},C1267)))&gt;0,1,0)</f>
        <v>0</v>
      </c>
      <c r="I1267" s="1">
        <f>IF(SUMPRODUCT(--ISNUMBER(SEARCH({"LEADER"},C1267)))&gt;0,1,0)</f>
        <v>0</v>
      </c>
      <c r="J1267" t="str">
        <f t="shared" si="76"/>
        <v>2015</v>
      </c>
      <c r="K1267" t="str">
        <f t="shared" si="77"/>
        <v>07</v>
      </c>
      <c r="L1267" t="str">
        <f t="shared" si="78"/>
        <v>15</v>
      </c>
      <c r="M1267" s="2">
        <f t="shared" si="79"/>
        <v>42200.53125</v>
      </c>
      <c r="N1267" s="1">
        <f>IF(SUMPRODUCT(--ISNUMBER(SEARCH({"nasdaq.com","bloomberg.com","wsj.com","seekingalpha.com","valuewalk.com","reuters.com","forbes.com","marketwatch.com","investopedia.com","businessinsider.com","analystratings.com"},B1267)))&gt;0,1,0)</f>
        <v>0</v>
      </c>
      <c r="O1267" t="s">
        <v>1302</v>
      </c>
    </row>
    <row r="1268" spans="1:15" x14ac:dyDescent="0.35">
      <c r="A1268">
        <v>2.46478873239437</v>
      </c>
      <c r="B1268" t="s">
        <v>691</v>
      </c>
      <c r="C1268" t="s">
        <v>974</v>
      </c>
      <c r="D1268">
        <v>20151026200000</v>
      </c>
      <c r="E1268" s="1">
        <f>IF(SUMPRODUCT(--ISNUMBER(SEARCH({"ECON_EARNINGSREPORT","ECON_STOCKMARKET"},C1268)))&gt;0,1,0)</f>
        <v>1</v>
      </c>
      <c r="F1268" s="1">
        <f>IF(SUMPRODUCT(--ISNUMBER(SEARCH({"ENV_"},C1268)))&gt;0,1,0)</f>
        <v>1</v>
      </c>
      <c r="G1268" s="1">
        <f>IF(SUMPRODUCT(--ISNUMBER(SEARCH({"DISCRIMINATION","HARASSMENT","HATE_SPEECH","GENDER_VIOLENCE"},C1268)))&gt;0,1,0)</f>
        <v>0</v>
      </c>
      <c r="H1268" s="1">
        <f>IF(SUMPRODUCT(--ISNUMBER(SEARCH({"LEGALIZE","LEGISLATION","TRIAL"},C1268)))&gt;0,1,0)</f>
        <v>0</v>
      </c>
      <c r="I1268" s="1">
        <f>IF(SUMPRODUCT(--ISNUMBER(SEARCH({"LEADER"},C1268)))&gt;0,1,0)</f>
        <v>0</v>
      </c>
      <c r="J1268" t="str">
        <f t="shared" si="76"/>
        <v>2015</v>
      </c>
      <c r="K1268" t="str">
        <f t="shared" si="77"/>
        <v>10</v>
      </c>
      <c r="L1268" t="str">
        <f t="shared" si="78"/>
        <v>26</v>
      </c>
      <c r="M1268" s="2">
        <f t="shared" si="79"/>
        <v>42303.833333333336</v>
      </c>
      <c r="N1268" s="1">
        <f>IF(SUMPRODUCT(--ISNUMBER(SEARCH({"nasdaq.com","bloomberg.com","wsj.com","seekingalpha.com","valuewalk.com","reuters.com","forbes.com","marketwatch.com","investopedia.com","businessinsider.com","analystratings.com"},B1268)))&gt;0,1,0)</f>
        <v>0</v>
      </c>
      <c r="O1268" t="s">
        <v>1302</v>
      </c>
    </row>
    <row r="1269" spans="1:15" x14ac:dyDescent="0.35">
      <c r="A1269">
        <v>0.27739251040221902</v>
      </c>
      <c r="B1269" t="s">
        <v>693</v>
      </c>
      <c r="C1269" t="s">
        <v>975</v>
      </c>
      <c r="D1269">
        <v>20150820230000</v>
      </c>
      <c r="E1269" s="1">
        <f>IF(SUMPRODUCT(--ISNUMBER(SEARCH({"ECON_EARNINGSREPORT","ECON_STOCKMARKET"},C1269)))&gt;0,1,0)</f>
        <v>0</v>
      </c>
      <c r="F1269" s="1">
        <f>IF(SUMPRODUCT(--ISNUMBER(SEARCH({"ENV_"},C1269)))&gt;0,1,0)</f>
        <v>0</v>
      </c>
      <c r="G1269" s="1">
        <f>IF(SUMPRODUCT(--ISNUMBER(SEARCH({"DISCRIMINATION","HARASSMENT","HATE_SPEECH","GENDER_VIOLENCE"},C1269)))&gt;0,1,0)</f>
        <v>0</v>
      </c>
      <c r="H1269" s="1">
        <f>IF(SUMPRODUCT(--ISNUMBER(SEARCH({"LEGALIZE","LEGISLATION","TRIAL"},C1269)))&gt;0,1,0)</f>
        <v>0</v>
      </c>
      <c r="I1269" s="1">
        <f>IF(SUMPRODUCT(--ISNUMBER(SEARCH({"LEADER"},C1269)))&gt;0,1,0)</f>
        <v>0</v>
      </c>
      <c r="J1269" t="str">
        <f t="shared" si="76"/>
        <v>2015</v>
      </c>
      <c r="K1269" t="str">
        <f t="shared" si="77"/>
        <v>08</v>
      </c>
      <c r="L1269" t="str">
        <f t="shared" si="78"/>
        <v>20</v>
      </c>
      <c r="M1269" s="2">
        <f t="shared" si="79"/>
        <v>42236.958333333336</v>
      </c>
      <c r="N1269" s="1">
        <f>IF(SUMPRODUCT(--ISNUMBER(SEARCH({"nasdaq.com","bloomberg.com","wsj.com","seekingalpha.com","valuewalk.com","reuters.com","forbes.com","marketwatch.com","investopedia.com","businessinsider.com","analystratings.com"},B1269)))&gt;0,1,0)</f>
        <v>0</v>
      </c>
      <c r="O1269" t="s">
        <v>1302</v>
      </c>
    </row>
    <row r="1270" spans="1:15" x14ac:dyDescent="0.35">
      <c r="A1270">
        <v>0.71326676176890103</v>
      </c>
      <c r="B1270" t="s">
        <v>58</v>
      </c>
      <c r="C1270" t="s">
        <v>976</v>
      </c>
      <c r="D1270">
        <v>20150617041500</v>
      </c>
      <c r="E1270" s="1">
        <f>IF(SUMPRODUCT(--ISNUMBER(SEARCH({"ECON_EARNINGSREPORT","ECON_STOCKMARKET"},C1270)))&gt;0,1,0)</f>
        <v>0</v>
      </c>
      <c r="F1270" s="1">
        <f>IF(SUMPRODUCT(--ISNUMBER(SEARCH({"ENV_"},C1270)))&gt;0,1,0)</f>
        <v>0</v>
      </c>
      <c r="G1270" s="1">
        <f>IF(SUMPRODUCT(--ISNUMBER(SEARCH({"DISCRIMINATION","HARASSMENT","HATE_SPEECH","GENDER_VIOLENCE"},C1270)))&gt;0,1,0)</f>
        <v>0</v>
      </c>
      <c r="H1270" s="1">
        <f>IF(SUMPRODUCT(--ISNUMBER(SEARCH({"LEGALIZE","LEGISLATION","TRIAL"},C1270)))&gt;0,1,0)</f>
        <v>0</v>
      </c>
      <c r="I1270" s="1">
        <f>IF(SUMPRODUCT(--ISNUMBER(SEARCH({"LEADER"},C1270)))&gt;0,1,0)</f>
        <v>1</v>
      </c>
      <c r="J1270" t="str">
        <f t="shared" si="76"/>
        <v>2015</v>
      </c>
      <c r="K1270" t="str">
        <f t="shared" si="77"/>
        <v>06</v>
      </c>
      <c r="L1270" t="str">
        <f t="shared" si="78"/>
        <v>17</v>
      </c>
      <c r="M1270" s="2">
        <f t="shared" si="79"/>
        <v>42172.177083333336</v>
      </c>
      <c r="N1270" s="1">
        <f>IF(SUMPRODUCT(--ISNUMBER(SEARCH({"nasdaq.com","bloomberg.com","wsj.com","seekingalpha.com","valuewalk.com","reuters.com","forbes.com","marketwatch.com","investopedia.com","businessinsider.com","analystratings.com"},B1270)))&gt;0,1,0)</f>
        <v>0</v>
      </c>
      <c r="O1270" t="s">
        <v>1302</v>
      </c>
    </row>
    <row r="1271" spans="1:15" x14ac:dyDescent="0.35">
      <c r="A1271">
        <v>4.3795620437956204</v>
      </c>
      <c r="B1271" t="s">
        <v>155</v>
      </c>
      <c r="C1271" t="s">
        <v>977</v>
      </c>
      <c r="D1271">
        <v>20151224124500</v>
      </c>
      <c r="E1271" s="1">
        <f>IF(SUMPRODUCT(--ISNUMBER(SEARCH({"ECON_EARNINGSREPORT","ECON_STOCKMARKET"},C1271)))&gt;0,1,0)</f>
        <v>0</v>
      </c>
      <c r="F1271" s="1">
        <f>IF(SUMPRODUCT(--ISNUMBER(SEARCH({"ENV_"},C1271)))&gt;0,1,0)</f>
        <v>0</v>
      </c>
      <c r="G1271" s="1">
        <f>IF(SUMPRODUCT(--ISNUMBER(SEARCH({"DISCRIMINATION","HARASSMENT","HATE_SPEECH","GENDER_VIOLENCE"},C1271)))&gt;0,1,0)</f>
        <v>0</v>
      </c>
      <c r="H1271" s="1">
        <f>IF(SUMPRODUCT(--ISNUMBER(SEARCH({"LEGALIZE","LEGISLATION","TRIAL"},C1271)))&gt;0,1,0)</f>
        <v>0</v>
      </c>
      <c r="I1271" s="1">
        <f>IF(SUMPRODUCT(--ISNUMBER(SEARCH({"LEADER"},C1271)))&gt;0,1,0)</f>
        <v>0</v>
      </c>
      <c r="J1271" t="str">
        <f t="shared" si="76"/>
        <v>2015</v>
      </c>
      <c r="K1271" t="str">
        <f t="shared" si="77"/>
        <v>12</v>
      </c>
      <c r="L1271" t="str">
        <f t="shared" si="78"/>
        <v>24</v>
      </c>
      <c r="M1271" s="2">
        <f t="shared" si="79"/>
        <v>42362.53125</v>
      </c>
      <c r="N1271" s="1">
        <f>IF(SUMPRODUCT(--ISNUMBER(SEARCH({"nasdaq.com","bloomberg.com","wsj.com","seekingalpha.com","valuewalk.com","reuters.com","forbes.com","marketwatch.com","investopedia.com","businessinsider.com","analystratings.com"},B1271)))&gt;0,1,0)</f>
        <v>0</v>
      </c>
      <c r="O1271" t="s">
        <v>1302</v>
      </c>
    </row>
    <row r="1272" spans="1:15" x14ac:dyDescent="0.35">
      <c r="A1272">
        <v>0.63965884861407296</v>
      </c>
      <c r="B1272" t="s">
        <v>696</v>
      </c>
      <c r="C1272" t="s">
        <v>5</v>
      </c>
      <c r="D1272">
        <v>20150522184500</v>
      </c>
      <c r="E1272" s="1">
        <f>IF(SUMPRODUCT(--ISNUMBER(SEARCH({"ECON_EARNINGSREPORT","ECON_STOCKMARKET"},C1272)))&gt;0,1,0)</f>
        <v>1</v>
      </c>
      <c r="F1272" s="1">
        <f>IF(SUMPRODUCT(--ISNUMBER(SEARCH({"ENV_"},C1272)))&gt;0,1,0)</f>
        <v>0</v>
      </c>
      <c r="G1272" s="1">
        <f>IF(SUMPRODUCT(--ISNUMBER(SEARCH({"DISCRIMINATION","HARASSMENT","HATE_SPEECH","GENDER_VIOLENCE"},C1272)))&gt;0,1,0)</f>
        <v>0</v>
      </c>
      <c r="H1272" s="1">
        <f>IF(SUMPRODUCT(--ISNUMBER(SEARCH({"LEGALIZE","LEGISLATION","TRIAL"},C1272)))&gt;0,1,0)</f>
        <v>0</v>
      </c>
      <c r="I1272" s="1">
        <f>IF(SUMPRODUCT(--ISNUMBER(SEARCH({"LEADER"},C1272)))&gt;0,1,0)</f>
        <v>0</v>
      </c>
      <c r="J1272" t="str">
        <f t="shared" si="76"/>
        <v>2015</v>
      </c>
      <c r="K1272" t="str">
        <f t="shared" si="77"/>
        <v>05</v>
      </c>
      <c r="L1272" t="str">
        <f t="shared" si="78"/>
        <v>22</v>
      </c>
      <c r="M1272" s="2">
        <f t="shared" si="79"/>
        <v>42146.78125</v>
      </c>
      <c r="N1272" s="1">
        <f>IF(SUMPRODUCT(--ISNUMBER(SEARCH({"nasdaq.com","bloomberg.com","wsj.com","seekingalpha.com","valuewalk.com","reuters.com","forbes.com","marketwatch.com","investopedia.com","businessinsider.com","analystratings.com"},B1272)))&gt;0,1,0)</f>
        <v>0</v>
      </c>
      <c r="O1272" t="s">
        <v>1302</v>
      </c>
    </row>
    <row r="1273" spans="1:15" x14ac:dyDescent="0.35">
      <c r="A1273">
        <v>4.3771043771043798</v>
      </c>
      <c r="B1273" t="s">
        <v>75</v>
      </c>
      <c r="C1273" t="s">
        <v>978</v>
      </c>
      <c r="D1273">
        <v>20150916140000</v>
      </c>
      <c r="E1273" s="1">
        <f>IF(SUMPRODUCT(--ISNUMBER(SEARCH({"ECON_EARNINGSREPORT","ECON_STOCKMARKET"},C1273)))&gt;0,1,0)</f>
        <v>1</v>
      </c>
      <c r="F1273" s="1">
        <f>IF(SUMPRODUCT(--ISNUMBER(SEARCH({"ENV_"},C1273)))&gt;0,1,0)</f>
        <v>0</v>
      </c>
      <c r="G1273" s="1">
        <f>IF(SUMPRODUCT(--ISNUMBER(SEARCH({"DISCRIMINATION","HARASSMENT","HATE_SPEECH","GENDER_VIOLENCE"},C1273)))&gt;0,1,0)</f>
        <v>0</v>
      </c>
      <c r="H1273" s="1">
        <f>IF(SUMPRODUCT(--ISNUMBER(SEARCH({"LEGALIZE","LEGISLATION","TRIAL"},C1273)))&gt;0,1,0)</f>
        <v>0</v>
      </c>
      <c r="I1273" s="1">
        <f>IF(SUMPRODUCT(--ISNUMBER(SEARCH({"LEADER"},C1273)))&gt;0,1,0)</f>
        <v>1</v>
      </c>
      <c r="J1273" t="str">
        <f t="shared" si="76"/>
        <v>2015</v>
      </c>
      <c r="K1273" t="str">
        <f t="shared" si="77"/>
        <v>09</v>
      </c>
      <c r="L1273" t="str">
        <f t="shared" si="78"/>
        <v>16</v>
      </c>
      <c r="M1273" s="2">
        <f t="shared" si="79"/>
        <v>42263.583333333336</v>
      </c>
      <c r="N1273" s="1">
        <f>IF(SUMPRODUCT(--ISNUMBER(SEARCH({"nasdaq.com","bloomberg.com","wsj.com","seekingalpha.com","valuewalk.com","reuters.com","forbes.com","marketwatch.com","investopedia.com","businessinsider.com","analystratings.com"},B1273)))&gt;0,1,0)</f>
        <v>0</v>
      </c>
      <c r="O1273" t="s">
        <v>1302</v>
      </c>
    </row>
    <row r="1274" spans="1:15" x14ac:dyDescent="0.35">
      <c r="A1274">
        <v>2.6315789473684199</v>
      </c>
      <c r="B1274" t="s">
        <v>164</v>
      </c>
      <c r="D1274">
        <v>20151018184500</v>
      </c>
      <c r="E1274" s="1">
        <f>IF(SUMPRODUCT(--ISNUMBER(SEARCH({"ECON_EARNINGSREPORT","ECON_STOCKMARKET"},C1274)))&gt;0,1,0)</f>
        <v>0</v>
      </c>
      <c r="F1274" s="1">
        <f>IF(SUMPRODUCT(--ISNUMBER(SEARCH({"ENV_"},C1274)))&gt;0,1,0)</f>
        <v>0</v>
      </c>
      <c r="G1274" s="1">
        <f>IF(SUMPRODUCT(--ISNUMBER(SEARCH({"DISCRIMINATION","HARASSMENT","HATE_SPEECH","GENDER_VIOLENCE"},C1274)))&gt;0,1,0)</f>
        <v>0</v>
      </c>
      <c r="H1274" s="1">
        <f>IF(SUMPRODUCT(--ISNUMBER(SEARCH({"LEGALIZE","LEGISLATION","TRIAL"},C1274)))&gt;0,1,0)</f>
        <v>0</v>
      </c>
      <c r="I1274" s="1">
        <f>IF(SUMPRODUCT(--ISNUMBER(SEARCH({"LEADER"},C1274)))&gt;0,1,0)</f>
        <v>0</v>
      </c>
      <c r="J1274" t="str">
        <f t="shared" si="76"/>
        <v>2015</v>
      </c>
      <c r="K1274" t="str">
        <f t="shared" si="77"/>
        <v>10</v>
      </c>
      <c r="L1274" t="str">
        <f t="shared" si="78"/>
        <v>18</v>
      </c>
      <c r="M1274" s="2">
        <f t="shared" si="79"/>
        <v>42295.78125</v>
      </c>
      <c r="N1274" s="1">
        <f>IF(SUMPRODUCT(--ISNUMBER(SEARCH({"nasdaq.com","bloomberg.com","wsj.com","seekingalpha.com","valuewalk.com","reuters.com","forbes.com","marketwatch.com","investopedia.com","businessinsider.com","analystratings.com"},B1274)))&gt;0,1,0)</f>
        <v>0</v>
      </c>
      <c r="O1274" t="s">
        <v>1302</v>
      </c>
    </row>
    <row r="1275" spans="1:15" x14ac:dyDescent="0.35">
      <c r="A1275">
        <v>2.1164021164021198</v>
      </c>
      <c r="B1275" t="s">
        <v>64</v>
      </c>
      <c r="C1275" t="s">
        <v>979</v>
      </c>
      <c r="D1275">
        <v>20160425173000</v>
      </c>
      <c r="E1275" s="1">
        <f>IF(SUMPRODUCT(--ISNUMBER(SEARCH({"ECON_EARNINGSREPORT","ECON_STOCKMARKET"},C1275)))&gt;0,1,0)</f>
        <v>1</v>
      </c>
      <c r="F1275" s="1">
        <f>IF(SUMPRODUCT(--ISNUMBER(SEARCH({"ENV_"},C1275)))&gt;0,1,0)</f>
        <v>0</v>
      </c>
      <c r="G1275" s="1">
        <f>IF(SUMPRODUCT(--ISNUMBER(SEARCH({"DISCRIMINATION","HARASSMENT","HATE_SPEECH","GENDER_VIOLENCE"},C1275)))&gt;0,1,0)</f>
        <v>0</v>
      </c>
      <c r="H1275" s="1">
        <f>IF(SUMPRODUCT(--ISNUMBER(SEARCH({"LEGALIZE","LEGISLATION","TRIAL"},C1275)))&gt;0,1,0)</f>
        <v>0</v>
      </c>
      <c r="I1275" s="1">
        <f>IF(SUMPRODUCT(--ISNUMBER(SEARCH({"LEADER"},C1275)))&gt;0,1,0)</f>
        <v>0</v>
      </c>
      <c r="J1275" t="str">
        <f t="shared" si="76"/>
        <v>2016</v>
      </c>
      <c r="K1275" t="str">
        <f t="shared" si="77"/>
        <v>04</v>
      </c>
      <c r="L1275" t="str">
        <f t="shared" si="78"/>
        <v>25</v>
      </c>
      <c r="M1275" s="2">
        <f t="shared" si="79"/>
        <v>42485.729166666664</v>
      </c>
      <c r="N1275" s="1">
        <f>IF(SUMPRODUCT(--ISNUMBER(SEARCH({"nasdaq.com","bloomberg.com","wsj.com","seekingalpha.com","valuewalk.com","reuters.com","forbes.com","marketwatch.com","investopedia.com","businessinsider.com","analystratings.com"},B1275)))&gt;0,1,0)</f>
        <v>0</v>
      </c>
      <c r="O1275" t="s">
        <v>1302</v>
      </c>
    </row>
    <row r="1276" spans="1:15" x14ac:dyDescent="0.35">
      <c r="A1276">
        <v>1.3215859030837001</v>
      </c>
      <c r="B1276" t="s">
        <v>81</v>
      </c>
      <c r="C1276" t="s">
        <v>980</v>
      </c>
      <c r="D1276">
        <v>20160615123000</v>
      </c>
      <c r="E1276" s="1">
        <f>IF(SUMPRODUCT(--ISNUMBER(SEARCH({"ECON_EARNINGSREPORT","ECON_STOCKMARKET"},C1276)))&gt;0,1,0)</f>
        <v>1</v>
      </c>
      <c r="F1276" s="1">
        <f>IF(SUMPRODUCT(--ISNUMBER(SEARCH({"ENV_"},C1276)))&gt;0,1,0)</f>
        <v>0</v>
      </c>
      <c r="G1276" s="1">
        <f>IF(SUMPRODUCT(--ISNUMBER(SEARCH({"DISCRIMINATION","HARASSMENT","HATE_SPEECH","GENDER_VIOLENCE"},C1276)))&gt;0,1,0)</f>
        <v>0</v>
      </c>
      <c r="H1276" s="1">
        <f>IF(SUMPRODUCT(--ISNUMBER(SEARCH({"LEGALIZE","LEGISLATION","TRIAL"},C1276)))&gt;0,1,0)</f>
        <v>0</v>
      </c>
      <c r="I1276" s="1">
        <f>IF(SUMPRODUCT(--ISNUMBER(SEARCH({"LEADER"},C1276)))&gt;0,1,0)</f>
        <v>0</v>
      </c>
      <c r="J1276" t="str">
        <f t="shared" si="76"/>
        <v>2016</v>
      </c>
      <c r="K1276" t="str">
        <f t="shared" si="77"/>
        <v>06</v>
      </c>
      <c r="L1276" t="str">
        <f t="shared" si="78"/>
        <v>15</v>
      </c>
      <c r="M1276" s="2">
        <f t="shared" si="79"/>
        <v>42536.520833333336</v>
      </c>
      <c r="N1276" s="1">
        <f>IF(SUMPRODUCT(--ISNUMBER(SEARCH({"nasdaq.com","bloomberg.com","wsj.com","seekingalpha.com","valuewalk.com","reuters.com","forbes.com","marketwatch.com","investopedia.com","businessinsider.com","analystratings.com"},B1276)))&gt;0,1,0)</f>
        <v>0</v>
      </c>
      <c r="O1276" t="s">
        <v>1302</v>
      </c>
    </row>
    <row r="1277" spans="1:15" x14ac:dyDescent="0.35">
      <c r="A1277">
        <v>4.50819672131147</v>
      </c>
      <c r="B1277" t="s">
        <v>121</v>
      </c>
      <c r="C1277" t="s">
        <v>981</v>
      </c>
      <c r="D1277">
        <v>20160601191500</v>
      </c>
      <c r="E1277" s="1">
        <f>IF(SUMPRODUCT(--ISNUMBER(SEARCH({"ECON_EARNINGSREPORT","ECON_STOCKMARKET"},C1277)))&gt;0,1,0)</f>
        <v>1</v>
      </c>
      <c r="F1277" s="1">
        <f>IF(SUMPRODUCT(--ISNUMBER(SEARCH({"ENV_"},C1277)))&gt;0,1,0)</f>
        <v>0</v>
      </c>
      <c r="G1277" s="1">
        <f>IF(SUMPRODUCT(--ISNUMBER(SEARCH({"DISCRIMINATION","HARASSMENT","HATE_SPEECH","GENDER_VIOLENCE"},C1277)))&gt;0,1,0)</f>
        <v>0</v>
      </c>
      <c r="H1277" s="1">
        <f>IF(SUMPRODUCT(--ISNUMBER(SEARCH({"LEGALIZE","LEGISLATION","TRIAL"},C1277)))&gt;0,1,0)</f>
        <v>0</v>
      </c>
      <c r="I1277" s="1">
        <f>IF(SUMPRODUCT(--ISNUMBER(SEARCH({"LEADER"},C1277)))&gt;0,1,0)</f>
        <v>0</v>
      </c>
      <c r="J1277" t="str">
        <f t="shared" si="76"/>
        <v>2016</v>
      </c>
      <c r="K1277" t="str">
        <f t="shared" si="77"/>
        <v>06</v>
      </c>
      <c r="L1277" t="str">
        <f t="shared" si="78"/>
        <v>01</v>
      </c>
      <c r="M1277" s="2">
        <f t="shared" si="79"/>
        <v>42522.802083333336</v>
      </c>
      <c r="N1277" s="1">
        <f>IF(SUMPRODUCT(--ISNUMBER(SEARCH({"nasdaq.com","bloomberg.com","wsj.com","seekingalpha.com","valuewalk.com","reuters.com","forbes.com","marketwatch.com","investopedia.com","businessinsider.com","analystratings.com"},B1277)))&gt;0,1,0)</f>
        <v>0</v>
      </c>
      <c r="O1277" t="s">
        <v>1302</v>
      </c>
    </row>
    <row r="1278" spans="1:15" x14ac:dyDescent="0.35">
      <c r="A1278">
        <v>3.1523642732049</v>
      </c>
      <c r="B1278" t="s">
        <v>716</v>
      </c>
      <c r="D1278">
        <v>20151018194500</v>
      </c>
      <c r="E1278" s="1">
        <f>IF(SUMPRODUCT(--ISNUMBER(SEARCH({"ECON_EARNINGSREPORT","ECON_STOCKMARKET"},C1278)))&gt;0,1,0)</f>
        <v>0</v>
      </c>
      <c r="F1278" s="1">
        <f>IF(SUMPRODUCT(--ISNUMBER(SEARCH({"ENV_"},C1278)))&gt;0,1,0)</f>
        <v>0</v>
      </c>
      <c r="G1278" s="1">
        <f>IF(SUMPRODUCT(--ISNUMBER(SEARCH({"DISCRIMINATION","HARASSMENT","HATE_SPEECH","GENDER_VIOLENCE"},C1278)))&gt;0,1,0)</f>
        <v>0</v>
      </c>
      <c r="H1278" s="1">
        <f>IF(SUMPRODUCT(--ISNUMBER(SEARCH({"LEGALIZE","LEGISLATION","TRIAL"},C1278)))&gt;0,1,0)</f>
        <v>0</v>
      </c>
      <c r="I1278" s="1">
        <f>IF(SUMPRODUCT(--ISNUMBER(SEARCH({"LEADER"},C1278)))&gt;0,1,0)</f>
        <v>0</v>
      </c>
      <c r="J1278" t="str">
        <f t="shared" si="76"/>
        <v>2015</v>
      </c>
      <c r="K1278" t="str">
        <f t="shared" si="77"/>
        <v>10</v>
      </c>
      <c r="L1278" t="str">
        <f t="shared" si="78"/>
        <v>18</v>
      </c>
      <c r="M1278" s="2">
        <f t="shared" si="79"/>
        <v>42295.822916666664</v>
      </c>
      <c r="N1278" s="1">
        <f>IF(SUMPRODUCT(--ISNUMBER(SEARCH({"nasdaq.com","bloomberg.com","wsj.com","seekingalpha.com","valuewalk.com","reuters.com","forbes.com","marketwatch.com","investopedia.com","businessinsider.com","analystratings.com"},B1278)))&gt;0,1,0)</f>
        <v>0</v>
      </c>
      <c r="O1278" t="s">
        <v>1302</v>
      </c>
    </row>
    <row r="1279" spans="1:15" x14ac:dyDescent="0.35">
      <c r="A1279">
        <v>0</v>
      </c>
      <c r="B1279" t="s">
        <v>155</v>
      </c>
      <c r="C1279" t="s">
        <v>982</v>
      </c>
      <c r="D1279">
        <v>20150721124500</v>
      </c>
      <c r="E1279" s="1">
        <f>IF(SUMPRODUCT(--ISNUMBER(SEARCH({"ECON_EARNINGSREPORT","ECON_STOCKMARKET"},C1279)))&gt;0,1,0)</f>
        <v>1</v>
      </c>
      <c r="F1279" s="1">
        <f>IF(SUMPRODUCT(--ISNUMBER(SEARCH({"ENV_"},C1279)))&gt;0,1,0)</f>
        <v>0</v>
      </c>
      <c r="G1279" s="1">
        <f>IF(SUMPRODUCT(--ISNUMBER(SEARCH({"DISCRIMINATION","HARASSMENT","HATE_SPEECH","GENDER_VIOLENCE"},C1279)))&gt;0,1,0)</f>
        <v>0</v>
      </c>
      <c r="H1279" s="1">
        <f>IF(SUMPRODUCT(--ISNUMBER(SEARCH({"LEGALIZE","LEGISLATION","TRIAL"},C1279)))&gt;0,1,0)</f>
        <v>0</v>
      </c>
      <c r="I1279" s="1">
        <f>IF(SUMPRODUCT(--ISNUMBER(SEARCH({"LEADER"},C1279)))&gt;0,1,0)</f>
        <v>0</v>
      </c>
      <c r="J1279" t="str">
        <f t="shared" si="76"/>
        <v>2015</v>
      </c>
      <c r="K1279" t="str">
        <f t="shared" si="77"/>
        <v>07</v>
      </c>
      <c r="L1279" t="str">
        <f t="shared" si="78"/>
        <v>21</v>
      </c>
      <c r="M1279" s="2">
        <f t="shared" si="79"/>
        <v>42206.53125</v>
      </c>
      <c r="N1279" s="1">
        <f>IF(SUMPRODUCT(--ISNUMBER(SEARCH({"nasdaq.com","bloomberg.com","wsj.com","seekingalpha.com","valuewalk.com","reuters.com","forbes.com","marketwatch.com","investopedia.com","businessinsider.com","analystratings.com"},B1279)))&gt;0,1,0)</f>
        <v>0</v>
      </c>
      <c r="O1279" t="s">
        <v>1302</v>
      </c>
    </row>
    <row r="1280" spans="1:15" x14ac:dyDescent="0.35">
      <c r="A1280">
        <v>2.7027027027027</v>
      </c>
      <c r="B1280" t="s">
        <v>983</v>
      </c>
      <c r="C1280" t="s">
        <v>984</v>
      </c>
      <c r="D1280">
        <v>20160301003000</v>
      </c>
      <c r="E1280" s="1">
        <f>IF(SUMPRODUCT(--ISNUMBER(SEARCH({"ECON_EARNINGSREPORT","ECON_STOCKMARKET"},C1280)))&gt;0,1,0)</f>
        <v>1</v>
      </c>
      <c r="F1280" s="1">
        <f>IF(SUMPRODUCT(--ISNUMBER(SEARCH({"ENV_"},C1280)))&gt;0,1,0)</f>
        <v>0</v>
      </c>
      <c r="G1280" s="1">
        <f>IF(SUMPRODUCT(--ISNUMBER(SEARCH({"DISCRIMINATION","HARASSMENT","HATE_SPEECH","GENDER_VIOLENCE"},C1280)))&gt;0,1,0)</f>
        <v>0</v>
      </c>
      <c r="H1280" s="1">
        <f>IF(SUMPRODUCT(--ISNUMBER(SEARCH({"LEGALIZE","LEGISLATION","TRIAL"},C1280)))&gt;0,1,0)</f>
        <v>1</v>
      </c>
      <c r="I1280" s="1">
        <f>IF(SUMPRODUCT(--ISNUMBER(SEARCH({"LEADER"},C1280)))&gt;0,1,0)</f>
        <v>0</v>
      </c>
      <c r="J1280" t="str">
        <f t="shared" si="76"/>
        <v>2016</v>
      </c>
      <c r="K1280" t="str">
        <f t="shared" si="77"/>
        <v>03</v>
      </c>
      <c r="L1280" t="str">
        <f t="shared" si="78"/>
        <v>01</v>
      </c>
      <c r="M1280" s="2">
        <f t="shared" si="79"/>
        <v>42430.020833333336</v>
      </c>
      <c r="N1280" s="1">
        <f>IF(SUMPRODUCT(--ISNUMBER(SEARCH({"nasdaq.com","bloomberg.com","wsj.com","seekingalpha.com","valuewalk.com","reuters.com","forbes.com","marketwatch.com","investopedia.com","businessinsider.com","analystratings.com"},B1280)))&gt;0,1,0)</f>
        <v>0</v>
      </c>
      <c r="O1280" t="s">
        <v>1302</v>
      </c>
    </row>
    <row r="1281" spans="1:15" x14ac:dyDescent="0.35">
      <c r="A1281">
        <v>3.4129692832764502</v>
      </c>
      <c r="B1281" t="s">
        <v>349</v>
      </c>
      <c r="D1281">
        <v>20160127133000</v>
      </c>
      <c r="E1281" s="1">
        <f>IF(SUMPRODUCT(--ISNUMBER(SEARCH({"ECON_EARNINGSREPORT","ECON_STOCKMARKET"},C1281)))&gt;0,1,0)</f>
        <v>0</v>
      </c>
      <c r="F1281" s="1">
        <f>IF(SUMPRODUCT(--ISNUMBER(SEARCH({"ENV_"},C1281)))&gt;0,1,0)</f>
        <v>0</v>
      </c>
      <c r="G1281" s="1">
        <f>IF(SUMPRODUCT(--ISNUMBER(SEARCH({"DISCRIMINATION","HARASSMENT","HATE_SPEECH","GENDER_VIOLENCE"},C1281)))&gt;0,1,0)</f>
        <v>0</v>
      </c>
      <c r="H1281" s="1">
        <f>IF(SUMPRODUCT(--ISNUMBER(SEARCH({"LEGALIZE","LEGISLATION","TRIAL"},C1281)))&gt;0,1,0)</f>
        <v>0</v>
      </c>
      <c r="I1281" s="1">
        <f>IF(SUMPRODUCT(--ISNUMBER(SEARCH({"LEADER"},C1281)))&gt;0,1,0)</f>
        <v>0</v>
      </c>
      <c r="J1281" t="str">
        <f t="shared" si="76"/>
        <v>2016</v>
      </c>
      <c r="K1281" t="str">
        <f t="shared" si="77"/>
        <v>01</v>
      </c>
      <c r="L1281" t="str">
        <f t="shared" si="78"/>
        <v>27</v>
      </c>
      <c r="M1281" s="2">
        <f t="shared" si="79"/>
        <v>42396.5625</v>
      </c>
      <c r="N1281" s="1">
        <f>IF(SUMPRODUCT(--ISNUMBER(SEARCH({"nasdaq.com","bloomberg.com","wsj.com","seekingalpha.com","valuewalk.com","reuters.com","forbes.com","marketwatch.com","investopedia.com","businessinsider.com","analystratings.com"},B1281)))&gt;0,1,0)</f>
        <v>0</v>
      </c>
      <c r="O1281" t="s">
        <v>1302</v>
      </c>
    </row>
    <row r="1282" spans="1:15" x14ac:dyDescent="0.35">
      <c r="A1282">
        <v>0.27173913043478298</v>
      </c>
      <c r="B1282" t="s">
        <v>78</v>
      </c>
      <c r="C1282" t="s">
        <v>985</v>
      </c>
      <c r="D1282">
        <v>20160522104500</v>
      </c>
      <c r="E1282" s="1">
        <f>IF(SUMPRODUCT(--ISNUMBER(SEARCH({"ECON_EARNINGSREPORT","ECON_STOCKMARKET"},C1282)))&gt;0,1,0)</f>
        <v>1</v>
      </c>
      <c r="F1282" s="1">
        <f>IF(SUMPRODUCT(--ISNUMBER(SEARCH({"ENV_"},C1282)))&gt;0,1,0)</f>
        <v>0</v>
      </c>
      <c r="G1282" s="1">
        <f>IF(SUMPRODUCT(--ISNUMBER(SEARCH({"DISCRIMINATION","HARASSMENT","HATE_SPEECH","GENDER_VIOLENCE"},C1282)))&gt;0,1,0)</f>
        <v>0</v>
      </c>
      <c r="H1282" s="1">
        <f>IF(SUMPRODUCT(--ISNUMBER(SEARCH({"LEGALIZE","LEGISLATION","TRIAL"},C1282)))&gt;0,1,0)</f>
        <v>0</v>
      </c>
      <c r="I1282" s="1">
        <f>IF(SUMPRODUCT(--ISNUMBER(SEARCH({"LEADER"},C1282)))&gt;0,1,0)</f>
        <v>0</v>
      </c>
      <c r="J1282" t="str">
        <f t="shared" si="76"/>
        <v>2016</v>
      </c>
      <c r="K1282" t="str">
        <f t="shared" si="77"/>
        <v>05</v>
      </c>
      <c r="L1282" t="str">
        <f t="shared" si="78"/>
        <v>22</v>
      </c>
      <c r="M1282" s="2">
        <f t="shared" si="79"/>
        <v>42512.447916666664</v>
      </c>
      <c r="N1282" s="1">
        <f>IF(SUMPRODUCT(--ISNUMBER(SEARCH({"nasdaq.com","bloomberg.com","wsj.com","seekingalpha.com","valuewalk.com","reuters.com","forbes.com","marketwatch.com","investopedia.com","businessinsider.com","analystratings.com"},B1282)))&gt;0,1,0)</f>
        <v>1</v>
      </c>
      <c r="O1282" t="s">
        <v>1302</v>
      </c>
    </row>
    <row r="1283" spans="1:15" x14ac:dyDescent="0.35">
      <c r="A1283">
        <v>0</v>
      </c>
      <c r="B1283" t="s">
        <v>729</v>
      </c>
      <c r="C1283" t="s">
        <v>986</v>
      </c>
      <c r="D1283">
        <v>20150706231500</v>
      </c>
      <c r="E1283" s="1">
        <f>IF(SUMPRODUCT(--ISNUMBER(SEARCH({"ECON_EARNINGSREPORT","ECON_STOCKMARKET"},C1283)))&gt;0,1,0)</f>
        <v>0</v>
      </c>
      <c r="F1283" s="1">
        <f>IF(SUMPRODUCT(--ISNUMBER(SEARCH({"ENV_"},C1283)))&gt;0,1,0)</f>
        <v>0</v>
      </c>
      <c r="G1283" s="1">
        <f>IF(SUMPRODUCT(--ISNUMBER(SEARCH({"DISCRIMINATION","HARASSMENT","HATE_SPEECH","GENDER_VIOLENCE"},C1283)))&gt;0,1,0)</f>
        <v>0</v>
      </c>
      <c r="H1283" s="1">
        <f>IF(SUMPRODUCT(--ISNUMBER(SEARCH({"LEGALIZE","LEGISLATION","TRIAL"},C1283)))&gt;0,1,0)</f>
        <v>0</v>
      </c>
      <c r="I1283" s="1">
        <f>IF(SUMPRODUCT(--ISNUMBER(SEARCH({"LEADER"},C1283)))&gt;0,1,0)</f>
        <v>0</v>
      </c>
      <c r="J1283" t="str">
        <f t="shared" ref="J1283:J1346" si="80">LEFT(D1283,4)</f>
        <v>2015</v>
      </c>
      <c r="K1283" t="str">
        <f t="shared" ref="K1283:K1346" si="81">MID(D1283,5,2)</f>
        <v>07</v>
      </c>
      <c r="L1283" t="str">
        <f t="shared" ref="L1283:L1346" si="82">MID(D1283,7,2)</f>
        <v>06</v>
      </c>
      <c r="M1283" s="2">
        <f t="shared" ref="M1283:M1346" si="83">DATE(LEFT(D1283,4),MID(D1283,5,2),MID(D1283,7,2))+TIME(MID(D1283,9,2),MID(D1283,11,2),RIGHT(D1283,2))</f>
        <v>42191.96875</v>
      </c>
      <c r="N1283" s="1">
        <f>IF(SUMPRODUCT(--ISNUMBER(SEARCH({"nasdaq.com","bloomberg.com","wsj.com","seekingalpha.com","valuewalk.com","reuters.com","forbes.com","marketwatch.com","investopedia.com","businessinsider.com","analystratings.com"},B1283)))&gt;0,1,0)</f>
        <v>0</v>
      </c>
      <c r="O1283" t="s">
        <v>1302</v>
      </c>
    </row>
    <row r="1284" spans="1:15" x14ac:dyDescent="0.35">
      <c r="A1284">
        <v>-2.52100840336134</v>
      </c>
      <c r="B1284" t="s">
        <v>987</v>
      </c>
      <c r="D1284">
        <v>20160120121500</v>
      </c>
      <c r="E1284" s="1">
        <f>IF(SUMPRODUCT(--ISNUMBER(SEARCH({"ECON_EARNINGSREPORT","ECON_STOCKMARKET"},C1284)))&gt;0,1,0)</f>
        <v>0</v>
      </c>
      <c r="F1284" s="1">
        <f>IF(SUMPRODUCT(--ISNUMBER(SEARCH({"ENV_"},C1284)))&gt;0,1,0)</f>
        <v>0</v>
      </c>
      <c r="G1284" s="1">
        <f>IF(SUMPRODUCT(--ISNUMBER(SEARCH({"DISCRIMINATION","HARASSMENT","HATE_SPEECH","GENDER_VIOLENCE"},C1284)))&gt;0,1,0)</f>
        <v>0</v>
      </c>
      <c r="H1284" s="1">
        <f>IF(SUMPRODUCT(--ISNUMBER(SEARCH({"LEGALIZE","LEGISLATION","TRIAL"},C1284)))&gt;0,1,0)</f>
        <v>0</v>
      </c>
      <c r="I1284" s="1">
        <f>IF(SUMPRODUCT(--ISNUMBER(SEARCH({"LEADER"},C1284)))&gt;0,1,0)</f>
        <v>0</v>
      </c>
      <c r="J1284" t="str">
        <f t="shared" si="80"/>
        <v>2016</v>
      </c>
      <c r="K1284" t="str">
        <f t="shared" si="81"/>
        <v>01</v>
      </c>
      <c r="L1284" t="str">
        <f t="shared" si="82"/>
        <v>20</v>
      </c>
      <c r="M1284" s="2">
        <f t="shared" si="83"/>
        <v>42389.510416666664</v>
      </c>
      <c r="N1284" s="1">
        <f>IF(SUMPRODUCT(--ISNUMBER(SEARCH({"nasdaq.com","bloomberg.com","wsj.com","seekingalpha.com","valuewalk.com","reuters.com","forbes.com","marketwatch.com","investopedia.com","businessinsider.com","analystratings.com"},B1284)))&gt;0,1,0)</f>
        <v>0</v>
      </c>
      <c r="O1284" t="s">
        <v>1302</v>
      </c>
    </row>
    <row r="1285" spans="1:15" x14ac:dyDescent="0.35">
      <c r="A1285">
        <v>4.1457286432160796</v>
      </c>
      <c r="B1285" t="s">
        <v>164</v>
      </c>
      <c r="C1285" t="s">
        <v>988</v>
      </c>
      <c r="D1285">
        <v>20160131030000</v>
      </c>
      <c r="E1285" s="1">
        <f>IF(SUMPRODUCT(--ISNUMBER(SEARCH({"ECON_EARNINGSREPORT","ECON_STOCKMARKET"},C1285)))&gt;0,1,0)</f>
        <v>1</v>
      </c>
      <c r="F1285" s="1">
        <f>IF(SUMPRODUCT(--ISNUMBER(SEARCH({"ENV_"},C1285)))&gt;0,1,0)</f>
        <v>0</v>
      </c>
      <c r="G1285" s="1">
        <f>IF(SUMPRODUCT(--ISNUMBER(SEARCH({"DISCRIMINATION","HARASSMENT","HATE_SPEECH","GENDER_VIOLENCE"},C1285)))&gt;0,1,0)</f>
        <v>0</v>
      </c>
      <c r="H1285" s="1">
        <f>IF(SUMPRODUCT(--ISNUMBER(SEARCH({"LEGALIZE","LEGISLATION","TRIAL"},C1285)))&gt;0,1,0)</f>
        <v>0</v>
      </c>
      <c r="I1285" s="1">
        <f>IF(SUMPRODUCT(--ISNUMBER(SEARCH({"LEADER"},C1285)))&gt;0,1,0)</f>
        <v>0</v>
      </c>
      <c r="J1285" t="str">
        <f t="shared" si="80"/>
        <v>2016</v>
      </c>
      <c r="K1285" t="str">
        <f t="shared" si="81"/>
        <v>01</v>
      </c>
      <c r="L1285" t="str">
        <f t="shared" si="82"/>
        <v>31</v>
      </c>
      <c r="M1285" s="2">
        <f t="shared" si="83"/>
        <v>42400.125</v>
      </c>
      <c r="N1285" s="1">
        <f>IF(SUMPRODUCT(--ISNUMBER(SEARCH({"nasdaq.com","bloomberg.com","wsj.com","seekingalpha.com","valuewalk.com","reuters.com","forbes.com","marketwatch.com","investopedia.com","businessinsider.com","analystratings.com"},B1285)))&gt;0,1,0)</f>
        <v>0</v>
      </c>
      <c r="O1285" t="s">
        <v>1302</v>
      </c>
    </row>
    <row r="1286" spans="1:15" x14ac:dyDescent="0.35">
      <c r="A1286">
        <v>1.0204081632653099</v>
      </c>
      <c r="B1286" t="s">
        <v>693</v>
      </c>
      <c r="C1286" t="s">
        <v>989</v>
      </c>
      <c r="D1286">
        <v>20150718001500</v>
      </c>
      <c r="E1286" s="1">
        <f>IF(SUMPRODUCT(--ISNUMBER(SEARCH({"ECON_EARNINGSREPORT","ECON_STOCKMARKET"},C1286)))&gt;0,1,0)</f>
        <v>0</v>
      </c>
      <c r="F1286" s="1">
        <f>IF(SUMPRODUCT(--ISNUMBER(SEARCH({"ENV_"},C1286)))&gt;0,1,0)</f>
        <v>0</v>
      </c>
      <c r="G1286" s="1">
        <f>IF(SUMPRODUCT(--ISNUMBER(SEARCH({"DISCRIMINATION","HARASSMENT","HATE_SPEECH","GENDER_VIOLENCE"},C1286)))&gt;0,1,0)</f>
        <v>0</v>
      </c>
      <c r="H1286" s="1">
        <f>IF(SUMPRODUCT(--ISNUMBER(SEARCH({"LEGALIZE","LEGISLATION","TRIAL"},C1286)))&gt;0,1,0)</f>
        <v>0</v>
      </c>
      <c r="I1286" s="1">
        <f>IF(SUMPRODUCT(--ISNUMBER(SEARCH({"LEADER"},C1286)))&gt;0,1,0)</f>
        <v>0</v>
      </c>
      <c r="J1286" t="str">
        <f t="shared" si="80"/>
        <v>2015</v>
      </c>
      <c r="K1286" t="str">
        <f t="shared" si="81"/>
        <v>07</v>
      </c>
      <c r="L1286" t="str">
        <f t="shared" si="82"/>
        <v>18</v>
      </c>
      <c r="M1286" s="2">
        <f t="shared" si="83"/>
        <v>42203.010416666664</v>
      </c>
      <c r="N1286" s="1">
        <f>IF(SUMPRODUCT(--ISNUMBER(SEARCH({"nasdaq.com","bloomberg.com","wsj.com","seekingalpha.com","valuewalk.com","reuters.com","forbes.com","marketwatch.com","investopedia.com","businessinsider.com","analystratings.com"},B1286)))&gt;0,1,0)</f>
        <v>0</v>
      </c>
      <c r="O1286" t="s">
        <v>1302</v>
      </c>
    </row>
    <row r="1287" spans="1:15" x14ac:dyDescent="0.35">
      <c r="A1287">
        <v>4.4822256568779002</v>
      </c>
      <c r="B1287" t="s">
        <v>75</v>
      </c>
      <c r="C1287" t="s">
        <v>990</v>
      </c>
      <c r="D1287">
        <v>20150908174500</v>
      </c>
      <c r="E1287" s="1">
        <f>IF(SUMPRODUCT(--ISNUMBER(SEARCH({"ECON_EARNINGSREPORT","ECON_STOCKMARKET"},C1287)))&gt;0,1,0)</f>
        <v>1</v>
      </c>
      <c r="F1287" s="1">
        <f>IF(SUMPRODUCT(--ISNUMBER(SEARCH({"ENV_"},C1287)))&gt;0,1,0)</f>
        <v>0</v>
      </c>
      <c r="G1287" s="1">
        <f>IF(SUMPRODUCT(--ISNUMBER(SEARCH({"DISCRIMINATION","HARASSMENT","HATE_SPEECH","GENDER_VIOLENCE"},C1287)))&gt;0,1,0)</f>
        <v>0</v>
      </c>
      <c r="H1287" s="1">
        <f>IF(SUMPRODUCT(--ISNUMBER(SEARCH({"LEGALIZE","LEGISLATION","TRIAL"},C1287)))&gt;0,1,0)</f>
        <v>0</v>
      </c>
      <c r="I1287" s="1">
        <f>IF(SUMPRODUCT(--ISNUMBER(SEARCH({"LEADER"},C1287)))&gt;0,1,0)</f>
        <v>1</v>
      </c>
      <c r="J1287" t="str">
        <f t="shared" si="80"/>
        <v>2015</v>
      </c>
      <c r="K1287" t="str">
        <f t="shared" si="81"/>
        <v>09</v>
      </c>
      <c r="L1287" t="str">
        <f t="shared" si="82"/>
        <v>08</v>
      </c>
      <c r="M1287" s="2">
        <f t="shared" si="83"/>
        <v>42255.739583333336</v>
      </c>
      <c r="N1287" s="1">
        <f>IF(SUMPRODUCT(--ISNUMBER(SEARCH({"nasdaq.com","bloomberg.com","wsj.com","seekingalpha.com","valuewalk.com","reuters.com","forbes.com","marketwatch.com","investopedia.com","businessinsider.com","analystratings.com"},B1287)))&gt;0,1,0)</f>
        <v>0</v>
      </c>
      <c r="O1287" t="s">
        <v>1302</v>
      </c>
    </row>
    <row r="1288" spans="1:15" x14ac:dyDescent="0.35">
      <c r="A1288">
        <v>-1.7674089784376099</v>
      </c>
      <c r="B1288" t="s">
        <v>62</v>
      </c>
      <c r="C1288" t="s">
        <v>991</v>
      </c>
      <c r="D1288">
        <v>20151015211500</v>
      </c>
      <c r="E1288" s="1">
        <f>IF(SUMPRODUCT(--ISNUMBER(SEARCH({"ECON_EARNINGSREPORT","ECON_STOCKMARKET"},C1288)))&gt;0,1,0)</f>
        <v>0</v>
      </c>
      <c r="F1288" s="1">
        <f>IF(SUMPRODUCT(--ISNUMBER(SEARCH({"ENV_"},C1288)))&gt;0,1,0)</f>
        <v>0</v>
      </c>
      <c r="G1288" s="1">
        <f>IF(SUMPRODUCT(--ISNUMBER(SEARCH({"DISCRIMINATION","HARASSMENT","HATE_SPEECH","GENDER_VIOLENCE"},C1288)))&gt;0,1,0)</f>
        <v>0</v>
      </c>
      <c r="H1288" s="1">
        <f>IF(SUMPRODUCT(--ISNUMBER(SEARCH({"LEGALIZE","LEGISLATION","TRIAL"},C1288)))&gt;0,1,0)</f>
        <v>0</v>
      </c>
      <c r="I1288" s="1">
        <f>IF(SUMPRODUCT(--ISNUMBER(SEARCH({"LEADER"},C1288)))&gt;0,1,0)</f>
        <v>0</v>
      </c>
      <c r="J1288" t="str">
        <f t="shared" si="80"/>
        <v>2015</v>
      </c>
      <c r="K1288" t="str">
        <f t="shared" si="81"/>
        <v>10</v>
      </c>
      <c r="L1288" t="str">
        <f t="shared" si="82"/>
        <v>15</v>
      </c>
      <c r="M1288" s="2">
        <f t="shared" si="83"/>
        <v>42292.885416666664</v>
      </c>
      <c r="N1288" s="1">
        <f>IF(SUMPRODUCT(--ISNUMBER(SEARCH({"nasdaq.com","bloomberg.com","wsj.com","seekingalpha.com","valuewalk.com","reuters.com","forbes.com","marketwatch.com","investopedia.com","businessinsider.com","analystratings.com"},B1288)))&gt;0,1,0)</f>
        <v>1</v>
      </c>
      <c r="O1288" t="s">
        <v>1302</v>
      </c>
    </row>
    <row r="1289" spans="1:15" x14ac:dyDescent="0.35">
      <c r="A1289">
        <v>-0.19762845849802399</v>
      </c>
      <c r="B1289" t="s">
        <v>12</v>
      </c>
      <c r="C1289" t="s">
        <v>992</v>
      </c>
      <c r="D1289">
        <v>20160422180000</v>
      </c>
      <c r="E1289" s="1">
        <f>IF(SUMPRODUCT(--ISNUMBER(SEARCH({"ECON_EARNINGSREPORT","ECON_STOCKMARKET"},C1289)))&gt;0,1,0)</f>
        <v>1</v>
      </c>
      <c r="F1289" s="1">
        <f>IF(SUMPRODUCT(--ISNUMBER(SEARCH({"ENV_"},C1289)))&gt;0,1,0)</f>
        <v>0</v>
      </c>
      <c r="G1289" s="1">
        <f>IF(SUMPRODUCT(--ISNUMBER(SEARCH({"DISCRIMINATION","HARASSMENT","HATE_SPEECH","GENDER_VIOLENCE"},C1289)))&gt;0,1,0)</f>
        <v>0</v>
      </c>
      <c r="H1289" s="1">
        <f>IF(SUMPRODUCT(--ISNUMBER(SEARCH({"LEGALIZE","LEGISLATION","TRIAL"},C1289)))&gt;0,1,0)</f>
        <v>1</v>
      </c>
      <c r="I1289" s="1">
        <f>IF(SUMPRODUCT(--ISNUMBER(SEARCH({"LEADER"},C1289)))&gt;0,1,0)</f>
        <v>0</v>
      </c>
      <c r="J1289" t="str">
        <f t="shared" si="80"/>
        <v>2016</v>
      </c>
      <c r="K1289" t="str">
        <f t="shared" si="81"/>
        <v>04</v>
      </c>
      <c r="L1289" t="str">
        <f t="shared" si="82"/>
        <v>22</v>
      </c>
      <c r="M1289" s="2">
        <f t="shared" si="83"/>
        <v>42482.75</v>
      </c>
      <c r="N1289" s="1">
        <f>IF(SUMPRODUCT(--ISNUMBER(SEARCH({"nasdaq.com","bloomberg.com","wsj.com","seekingalpha.com","valuewalk.com","reuters.com","forbes.com","marketwatch.com","investopedia.com","businessinsider.com","analystratings.com"},B1289)))&gt;0,1,0)</f>
        <v>1</v>
      </c>
      <c r="O1289" t="s">
        <v>1302</v>
      </c>
    </row>
    <row r="1290" spans="1:15" x14ac:dyDescent="0.35">
      <c r="A1290">
        <v>2.1857923497267802</v>
      </c>
      <c r="B1290" t="s">
        <v>993</v>
      </c>
      <c r="C1290" t="s">
        <v>994</v>
      </c>
      <c r="D1290">
        <v>20150701073000</v>
      </c>
      <c r="E1290" s="1">
        <f>IF(SUMPRODUCT(--ISNUMBER(SEARCH({"ECON_EARNINGSREPORT","ECON_STOCKMARKET"},C1290)))&gt;0,1,0)</f>
        <v>1</v>
      </c>
      <c r="F1290" s="1">
        <f>IF(SUMPRODUCT(--ISNUMBER(SEARCH({"ENV_"},C1290)))&gt;0,1,0)</f>
        <v>0</v>
      </c>
      <c r="G1290" s="1">
        <f>IF(SUMPRODUCT(--ISNUMBER(SEARCH({"DISCRIMINATION","HARASSMENT","HATE_SPEECH","GENDER_VIOLENCE"},C1290)))&gt;0,1,0)</f>
        <v>0</v>
      </c>
      <c r="H1290" s="1">
        <f>IF(SUMPRODUCT(--ISNUMBER(SEARCH({"LEGALIZE","LEGISLATION","TRIAL"},C1290)))&gt;0,1,0)</f>
        <v>0</v>
      </c>
      <c r="I1290" s="1">
        <f>IF(SUMPRODUCT(--ISNUMBER(SEARCH({"LEADER"},C1290)))&gt;0,1,0)</f>
        <v>0</v>
      </c>
      <c r="J1290" t="str">
        <f t="shared" si="80"/>
        <v>2015</v>
      </c>
      <c r="K1290" t="str">
        <f t="shared" si="81"/>
        <v>07</v>
      </c>
      <c r="L1290" t="str">
        <f t="shared" si="82"/>
        <v>01</v>
      </c>
      <c r="M1290" s="2">
        <f t="shared" si="83"/>
        <v>42186.3125</v>
      </c>
      <c r="N1290" s="1">
        <f>IF(SUMPRODUCT(--ISNUMBER(SEARCH({"nasdaq.com","bloomberg.com","wsj.com","seekingalpha.com","valuewalk.com","reuters.com","forbes.com","marketwatch.com","investopedia.com","businessinsider.com","analystratings.com"},B1290)))&gt;0,1,0)</f>
        <v>0</v>
      </c>
      <c r="O1290" t="s">
        <v>1302</v>
      </c>
    </row>
    <row r="1291" spans="1:15" x14ac:dyDescent="0.35">
      <c r="A1291">
        <v>-0.60362173038229305</v>
      </c>
      <c r="B1291" t="s">
        <v>14</v>
      </c>
      <c r="D1291">
        <v>20160425183000</v>
      </c>
      <c r="E1291" s="1">
        <f>IF(SUMPRODUCT(--ISNUMBER(SEARCH({"ECON_EARNINGSREPORT","ECON_STOCKMARKET"},C1291)))&gt;0,1,0)</f>
        <v>0</v>
      </c>
      <c r="F1291" s="1">
        <f>IF(SUMPRODUCT(--ISNUMBER(SEARCH({"ENV_"},C1291)))&gt;0,1,0)</f>
        <v>0</v>
      </c>
      <c r="G1291" s="1">
        <f>IF(SUMPRODUCT(--ISNUMBER(SEARCH({"DISCRIMINATION","HARASSMENT","HATE_SPEECH","GENDER_VIOLENCE"},C1291)))&gt;0,1,0)</f>
        <v>0</v>
      </c>
      <c r="H1291" s="1">
        <f>IF(SUMPRODUCT(--ISNUMBER(SEARCH({"LEGALIZE","LEGISLATION","TRIAL"},C1291)))&gt;0,1,0)</f>
        <v>0</v>
      </c>
      <c r="I1291" s="1">
        <f>IF(SUMPRODUCT(--ISNUMBER(SEARCH({"LEADER"},C1291)))&gt;0,1,0)</f>
        <v>0</v>
      </c>
      <c r="J1291" t="str">
        <f t="shared" si="80"/>
        <v>2016</v>
      </c>
      <c r="K1291" t="str">
        <f t="shared" si="81"/>
        <v>04</v>
      </c>
      <c r="L1291" t="str">
        <f t="shared" si="82"/>
        <v>25</v>
      </c>
      <c r="M1291" s="2">
        <f t="shared" si="83"/>
        <v>42485.770833333336</v>
      </c>
      <c r="N1291" s="1">
        <f>IF(SUMPRODUCT(--ISNUMBER(SEARCH({"nasdaq.com","bloomberg.com","wsj.com","seekingalpha.com","valuewalk.com","reuters.com","forbes.com","marketwatch.com","investopedia.com","businessinsider.com","analystratings.com"},B1291)))&gt;0,1,0)</f>
        <v>0</v>
      </c>
      <c r="O1291" t="s">
        <v>1302</v>
      </c>
    </row>
    <row r="1292" spans="1:15" x14ac:dyDescent="0.35">
      <c r="A1292">
        <v>4.3814432989690699</v>
      </c>
      <c r="B1292" t="s">
        <v>995</v>
      </c>
      <c r="C1292" t="s">
        <v>996</v>
      </c>
      <c r="D1292">
        <v>20150902114500</v>
      </c>
      <c r="E1292" s="1">
        <f>IF(SUMPRODUCT(--ISNUMBER(SEARCH({"ECON_EARNINGSREPORT","ECON_STOCKMARKET"},C1292)))&gt;0,1,0)</f>
        <v>1</v>
      </c>
      <c r="F1292" s="1">
        <f>IF(SUMPRODUCT(--ISNUMBER(SEARCH({"ENV_"},C1292)))&gt;0,1,0)</f>
        <v>0</v>
      </c>
      <c r="G1292" s="1">
        <f>IF(SUMPRODUCT(--ISNUMBER(SEARCH({"DISCRIMINATION","HARASSMENT","HATE_SPEECH","GENDER_VIOLENCE"},C1292)))&gt;0,1,0)</f>
        <v>0</v>
      </c>
      <c r="H1292" s="1">
        <f>IF(SUMPRODUCT(--ISNUMBER(SEARCH({"LEGALIZE","LEGISLATION","TRIAL"},C1292)))&gt;0,1,0)</f>
        <v>0</v>
      </c>
      <c r="I1292" s="1">
        <f>IF(SUMPRODUCT(--ISNUMBER(SEARCH({"LEADER"},C1292)))&gt;0,1,0)</f>
        <v>0</v>
      </c>
      <c r="J1292" t="str">
        <f t="shared" si="80"/>
        <v>2015</v>
      </c>
      <c r="K1292" t="str">
        <f t="shared" si="81"/>
        <v>09</v>
      </c>
      <c r="L1292" t="str">
        <f t="shared" si="82"/>
        <v>02</v>
      </c>
      <c r="M1292" s="2">
        <f t="shared" si="83"/>
        <v>42249.489583333336</v>
      </c>
      <c r="N1292" s="1">
        <f>IF(SUMPRODUCT(--ISNUMBER(SEARCH({"nasdaq.com","bloomberg.com","wsj.com","seekingalpha.com","valuewalk.com","reuters.com","forbes.com","marketwatch.com","investopedia.com","businessinsider.com","analystratings.com"},B1292)))&gt;0,1,0)</f>
        <v>0</v>
      </c>
      <c r="O1292" t="s">
        <v>1302</v>
      </c>
    </row>
    <row r="1293" spans="1:15" x14ac:dyDescent="0.35">
      <c r="A1293">
        <v>3.2967032967033001</v>
      </c>
      <c r="B1293" t="s">
        <v>997</v>
      </c>
      <c r="D1293">
        <v>20160425204500</v>
      </c>
      <c r="E1293" s="1">
        <f>IF(SUMPRODUCT(--ISNUMBER(SEARCH({"ECON_EARNINGSREPORT","ECON_STOCKMARKET"},C1293)))&gt;0,1,0)</f>
        <v>0</v>
      </c>
      <c r="F1293" s="1">
        <f>IF(SUMPRODUCT(--ISNUMBER(SEARCH({"ENV_"},C1293)))&gt;0,1,0)</f>
        <v>0</v>
      </c>
      <c r="G1293" s="1">
        <f>IF(SUMPRODUCT(--ISNUMBER(SEARCH({"DISCRIMINATION","HARASSMENT","HATE_SPEECH","GENDER_VIOLENCE"},C1293)))&gt;0,1,0)</f>
        <v>0</v>
      </c>
      <c r="H1293" s="1">
        <f>IF(SUMPRODUCT(--ISNUMBER(SEARCH({"LEGALIZE","LEGISLATION","TRIAL"},C1293)))&gt;0,1,0)</f>
        <v>0</v>
      </c>
      <c r="I1293" s="1">
        <f>IF(SUMPRODUCT(--ISNUMBER(SEARCH({"LEADER"},C1293)))&gt;0,1,0)</f>
        <v>0</v>
      </c>
      <c r="J1293" t="str">
        <f t="shared" si="80"/>
        <v>2016</v>
      </c>
      <c r="K1293" t="str">
        <f t="shared" si="81"/>
        <v>04</v>
      </c>
      <c r="L1293" t="str">
        <f t="shared" si="82"/>
        <v>25</v>
      </c>
      <c r="M1293" s="2">
        <f t="shared" si="83"/>
        <v>42485.864583333336</v>
      </c>
      <c r="N1293" s="1">
        <f>IF(SUMPRODUCT(--ISNUMBER(SEARCH({"nasdaq.com","bloomberg.com","wsj.com","seekingalpha.com","valuewalk.com","reuters.com","forbes.com","marketwatch.com","investopedia.com","businessinsider.com","analystratings.com"},B1293)))&gt;0,1,0)</f>
        <v>0</v>
      </c>
      <c r="O1293" t="s">
        <v>1302</v>
      </c>
    </row>
    <row r="1294" spans="1:15" x14ac:dyDescent="0.35">
      <c r="A1294">
        <v>3.1779661016949201</v>
      </c>
      <c r="B1294" t="s">
        <v>696</v>
      </c>
      <c r="D1294">
        <v>20150408120000</v>
      </c>
      <c r="E1294" s="1">
        <f>IF(SUMPRODUCT(--ISNUMBER(SEARCH({"ECON_EARNINGSREPORT","ECON_STOCKMARKET"},C1294)))&gt;0,1,0)</f>
        <v>0</v>
      </c>
      <c r="F1294" s="1">
        <f>IF(SUMPRODUCT(--ISNUMBER(SEARCH({"ENV_"},C1294)))&gt;0,1,0)</f>
        <v>0</v>
      </c>
      <c r="G1294" s="1">
        <f>IF(SUMPRODUCT(--ISNUMBER(SEARCH({"DISCRIMINATION","HARASSMENT","HATE_SPEECH","GENDER_VIOLENCE"},C1294)))&gt;0,1,0)</f>
        <v>0</v>
      </c>
      <c r="H1294" s="1">
        <f>IF(SUMPRODUCT(--ISNUMBER(SEARCH({"LEGALIZE","LEGISLATION","TRIAL"},C1294)))&gt;0,1,0)</f>
        <v>0</v>
      </c>
      <c r="I1294" s="1">
        <f>IF(SUMPRODUCT(--ISNUMBER(SEARCH({"LEADER"},C1294)))&gt;0,1,0)</f>
        <v>0</v>
      </c>
      <c r="J1294" t="str">
        <f t="shared" si="80"/>
        <v>2015</v>
      </c>
      <c r="K1294" t="str">
        <f t="shared" si="81"/>
        <v>04</v>
      </c>
      <c r="L1294" t="str">
        <f t="shared" si="82"/>
        <v>08</v>
      </c>
      <c r="M1294" s="2">
        <f t="shared" si="83"/>
        <v>42102.5</v>
      </c>
      <c r="N1294" s="1">
        <f>IF(SUMPRODUCT(--ISNUMBER(SEARCH({"nasdaq.com","bloomberg.com","wsj.com","seekingalpha.com","valuewalk.com","reuters.com","forbes.com","marketwatch.com","investopedia.com","businessinsider.com","analystratings.com"},B1294)))&gt;0,1,0)</f>
        <v>0</v>
      </c>
      <c r="O1294" t="s">
        <v>1302</v>
      </c>
    </row>
    <row r="1295" spans="1:15" x14ac:dyDescent="0.35">
      <c r="A1295">
        <v>3.4482758620689702</v>
      </c>
      <c r="B1295" t="s">
        <v>54</v>
      </c>
      <c r="C1295" t="s">
        <v>998</v>
      </c>
      <c r="D1295">
        <v>20160330171500</v>
      </c>
      <c r="E1295" s="1">
        <f>IF(SUMPRODUCT(--ISNUMBER(SEARCH({"ECON_EARNINGSREPORT","ECON_STOCKMARKET"},C1295)))&gt;0,1,0)</f>
        <v>1</v>
      </c>
      <c r="F1295" s="1">
        <f>IF(SUMPRODUCT(--ISNUMBER(SEARCH({"ENV_"},C1295)))&gt;0,1,0)</f>
        <v>0</v>
      </c>
      <c r="G1295" s="1">
        <f>IF(SUMPRODUCT(--ISNUMBER(SEARCH({"DISCRIMINATION","HARASSMENT","HATE_SPEECH","GENDER_VIOLENCE"},C1295)))&gt;0,1,0)</f>
        <v>0</v>
      </c>
      <c r="H1295" s="1">
        <f>IF(SUMPRODUCT(--ISNUMBER(SEARCH({"LEGALIZE","LEGISLATION","TRIAL"},C1295)))&gt;0,1,0)</f>
        <v>0</v>
      </c>
      <c r="I1295" s="1">
        <f>IF(SUMPRODUCT(--ISNUMBER(SEARCH({"LEADER"},C1295)))&gt;0,1,0)</f>
        <v>0</v>
      </c>
      <c r="J1295" t="str">
        <f t="shared" si="80"/>
        <v>2016</v>
      </c>
      <c r="K1295" t="str">
        <f t="shared" si="81"/>
        <v>03</v>
      </c>
      <c r="L1295" t="str">
        <f t="shared" si="82"/>
        <v>30</v>
      </c>
      <c r="M1295" s="2">
        <f t="shared" si="83"/>
        <v>42459.71875</v>
      </c>
      <c r="N1295" s="1">
        <f>IF(SUMPRODUCT(--ISNUMBER(SEARCH({"nasdaq.com","bloomberg.com","wsj.com","seekingalpha.com","valuewalk.com","reuters.com","forbes.com","marketwatch.com","investopedia.com","businessinsider.com","analystratings.com"},B1295)))&gt;0,1,0)</f>
        <v>0</v>
      </c>
      <c r="O1295" t="s">
        <v>1302</v>
      </c>
    </row>
    <row r="1296" spans="1:15" x14ac:dyDescent="0.35">
      <c r="A1296">
        <v>0.36231884057970998</v>
      </c>
      <c r="B1296" t="s">
        <v>693</v>
      </c>
      <c r="C1296" t="s">
        <v>999</v>
      </c>
      <c r="D1296">
        <v>20150513033000</v>
      </c>
      <c r="E1296" s="1">
        <f>IF(SUMPRODUCT(--ISNUMBER(SEARCH({"ECON_EARNINGSREPORT","ECON_STOCKMARKET"},C1296)))&gt;0,1,0)</f>
        <v>0</v>
      </c>
      <c r="F1296" s="1">
        <f>IF(SUMPRODUCT(--ISNUMBER(SEARCH({"ENV_"},C1296)))&gt;0,1,0)</f>
        <v>0</v>
      </c>
      <c r="G1296" s="1">
        <f>IF(SUMPRODUCT(--ISNUMBER(SEARCH({"DISCRIMINATION","HARASSMENT","HATE_SPEECH","GENDER_VIOLENCE"},C1296)))&gt;0,1,0)</f>
        <v>0</v>
      </c>
      <c r="H1296" s="1">
        <f>IF(SUMPRODUCT(--ISNUMBER(SEARCH({"LEGALIZE","LEGISLATION","TRIAL"},C1296)))&gt;0,1,0)</f>
        <v>0</v>
      </c>
      <c r="I1296" s="1">
        <f>IF(SUMPRODUCT(--ISNUMBER(SEARCH({"LEADER"},C1296)))&gt;0,1,0)</f>
        <v>0</v>
      </c>
      <c r="J1296" t="str">
        <f t="shared" si="80"/>
        <v>2015</v>
      </c>
      <c r="K1296" t="str">
        <f t="shared" si="81"/>
        <v>05</v>
      </c>
      <c r="L1296" t="str">
        <f t="shared" si="82"/>
        <v>13</v>
      </c>
      <c r="M1296" s="2">
        <f t="shared" si="83"/>
        <v>42137.145833333336</v>
      </c>
      <c r="N1296" s="1">
        <f>IF(SUMPRODUCT(--ISNUMBER(SEARCH({"nasdaq.com","bloomberg.com","wsj.com","seekingalpha.com","valuewalk.com","reuters.com","forbes.com","marketwatch.com","investopedia.com","businessinsider.com","analystratings.com"},B1296)))&gt;0,1,0)</f>
        <v>0</v>
      </c>
      <c r="O1296" t="s">
        <v>1302</v>
      </c>
    </row>
    <row r="1297" spans="1:15" x14ac:dyDescent="0.35">
      <c r="A1297">
        <v>-3.93145161290323</v>
      </c>
      <c r="B1297" t="s">
        <v>12</v>
      </c>
      <c r="D1297">
        <v>20151117201500</v>
      </c>
      <c r="E1297" s="1">
        <f>IF(SUMPRODUCT(--ISNUMBER(SEARCH({"ECON_EARNINGSREPORT","ECON_STOCKMARKET"},C1297)))&gt;0,1,0)</f>
        <v>0</v>
      </c>
      <c r="F1297" s="1">
        <f>IF(SUMPRODUCT(--ISNUMBER(SEARCH({"ENV_"},C1297)))&gt;0,1,0)</f>
        <v>0</v>
      </c>
      <c r="G1297" s="1">
        <f>IF(SUMPRODUCT(--ISNUMBER(SEARCH({"DISCRIMINATION","HARASSMENT","HATE_SPEECH","GENDER_VIOLENCE"},C1297)))&gt;0,1,0)</f>
        <v>0</v>
      </c>
      <c r="H1297" s="1">
        <f>IF(SUMPRODUCT(--ISNUMBER(SEARCH({"LEGALIZE","LEGISLATION","TRIAL"},C1297)))&gt;0,1,0)</f>
        <v>0</v>
      </c>
      <c r="I1297" s="1">
        <f>IF(SUMPRODUCT(--ISNUMBER(SEARCH({"LEADER"},C1297)))&gt;0,1,0)</f>
        <v>0</v>
      </c>
      <c r="J1297" t="str">
        <f t="shared" si="80"/>
        <v>2015</v>
      </c>
      <c r="K1297" t="str">
        <f t="shared" si="81"/>
        <v>11</v>
      </c>
      <c r="L1297" t="str">
        <f t="shared" si="82"/>
        <v>17</v>
      </c>
      <c r="M1297" s="2">
        <f t="shared" si="83"/>
        <v>42325.84375</v>
      </c>
      <c r="N1297" s="1">
        <f>IF(SUMPRODUCT(--ISNUMBER(SEARCH({"nasdaq.com","bloomberg.com","wsj.com","seekingalpha.com","valuewalk.com","reuters.com","forbes.com","marketwatch.com","investopedia.com","businessinsider.com","analystratings.com"},B1297)))&gt;0,1,0)</f>
        <v>1</v>
      </c>
      <c r="O1297" t="s">
        <v>1302</v>
      </c>
    </row>
    <row r="1298" spans="1:15" x14ac:dyDescent="0.35">
      <c r="A1298">
        <v>3.3928571428571401</v>
      </c>
      <c r="B1298" t="s">
        <v>717</v>
      </c>
      <c r="D1298">
        <v>20151020190000</v>
      </c>
      <c r="E1298" s="1">
        <f>IF(SUMPRODUCT(--ISNUMBER(SEARCH({"ECON_EARNINGSREPORT","ECON_STOCKMARKET"},C1298)))&gt;0,1,0)</f>
        <v>0</v>
      </c>
      <c r="F1298" s="1">
        <f>IF(SUMPRODUCT(--ISNUMBER(SEARCH({"ENV_"},C1298)))&gt;0,1,0)</f>
        <v>0</v>
      </c>
      <c r="G1298" s="1">
        <f>IF(SUMPRODUCT(--ISNUMBER(SEARCH({"DISCRIMINATION","HARASSMENT","HATE_SPEECH","GENDER_VIOLENCE"},C1298)))&gt;0,1,0)</f>
        <v>0</v>
      </c>
      <c r="H1298" s="1">
        <f>IF(SUMPRODUCT(--ISNUMBER(SEARCH({"LEGALIZE","LEGISLATION","TRIAL"},C1298)))&gt;0,1,0)</f>
        <v>0</v>
      </c>
      <c r="I1298" s="1">
        <f>IF(SUMPRODUCT(--ISNUMBER(SEARCH({"LEADER"},C1298)))&gt;0,1,0)</f>
        <v>0</v>
      </c>
      <c r="J1298" t="str">
        <f t="shared" si="80"/>
        <v>2015</v>
      </c>
      <c r="K1298" t="str">
        <f t="shared" si="81"/>
        <v>10</v>
      </c>
      <c r="L1298" t="str">
        <f t="shared" si="82"/>
        <v>20</v>
      </c>
      <c r="M1298" s="2">
        <f t="shared" si="83"/>
        <v>42297.791666666664</v>
      </c>
      <c r="N1298" s="1">
        <f>IF(SUMPRODUCT(--ISNUMBER(SEARCH({"nasdaq.com","bloomberg.com","wsj.com","seekingalpha.com","valuewalk.com","reuters.com","forbes.com","marketwatch.com","investopedia.com","businessinsider.com","analystratings.com"},B1298)))&gt;0,1,0)</f>
        <v>0</v>
      </c>
      <c r="O1298" t="s">
        <v>1302</v>
      </c>
    </row>
    <row r="1299" spans="1:15" x14ac:dyDescent="0.35">
      <c r="A1299">
        <v>-1.85430463576159</v>
      </c>
      <c r="B1299" t="s">
        <v>12</v>
      </c>
      <c r="C1299" t="s">
        <v>1000</v>
      </c>
      <c r="D1299">
        <v>20150805163000</v>
      </c>
      <c r="E1299" s="1">
        <f>IF(SUMPRODUCT(--ISNUMBER(SEARCH({"ECON_EARNINGSREPORT","ECON_STOCKMARKET"},C1299)))&gt;0,1,0)</f>
        <v>1</v>
      </c>
      <c r="F1299" s="1">
        <f>IF(SUMPRODUCT(--ISNUMBER(SEARCH({"ENV_"},C1299)))&gt;0,1,0)</f>
        <v>0</v>
      </c>
      <c r="G1299" s="1">
        <f>IF(SUMPRODUCT(--ISNUMBER(SEARCH({"DISCRIMINATION","HARASSMENT","HATE_SPEECH","GENDER_VIOLENCE"},C1299)))&gt;0,1,0)</f>
        <v>0</v>
      </c>
      <c r="H1299" s="1">
        <f>IF(SUMPRODUCT(--ISNUMBER(SEARCH({"LEGALIZE","LEGISLATION","TRIAL"},C1299)))&gt;0,1,0)</f>
        <v>0</v>
      </c>
      <c r="I1299" s="1">
        <f>IF(SUMPRODUCT(--ISNUMBER(SEARCH({"LEADER"},C1299)))&gt;0,1,0)</f>
        <v>0</v>
      </c>
      <c r="J1299" t="str">
        <f t="shared" si="80"/>
        <v>2015</v>
      </c>
      <c r="K1299" t="str">
        <f t="shared" si="81"/>
        <v>08</v>
      </c>
      <c r="L1299" t="str">
        <f t="shared" si="82"/>
        <v>05</v>
      </c>
      <c r="M1299" s="2">
        <f t="shared" si="83"/>
        <v>42221.6875</v>
      </c>
      <c r="N1299" s="1">
        <f>IF(SUMPRODUCT(--ISNUMBER(SEARCH({"nasdaq.com","bloomberg.com","wsj.com","seekingalpha.com","valuewalk.com","reuters.com","forbes.com","marketwatch.com","investopedia.com","businessinsider.com","analystratings.com"},B1299)))&gt;0,1,0)</f>
        <v>1</v>
      </c>
      <c r="O1299" t="s">
        <v>1302</v>
      </c>
    </row>
    <row r="1300" spans="1:15" x14ac:dyDescent="0.35">
      <c r="A1300">
        <v>3.0844155844155798</v>
      </c>
      <c r="B1300" t="s">
        <v>717</v>
      </c>
      <c r="C1300" t="s">
        <v>112</v>
      </c>
      <c r="D1300">
        <v>20150718050000</v>
      </c>
      <c r="E1300" s="1">
        <f>IF(SUMPRODUCT(--ISNUMBER(SEARCH({"ECON_EARNINGSREPORT","ECON_STOCKMARKET"},C1300)))&gt;0,1,0)</f>
        <v>1</v>
      </c>
      <c r="F1300" s="1">
        <f>IF(SUMPRODUCT(--ISNUMBER(SEARCH({"ENV_"},C1300)))&gt;0,1,0)</f>
        <v>0</v>
      </c>
      <c r="G1300" s="1">
        <f>IF(SUMPRODUCT(--ISNUMBER(SEARCH({"DISCRIMINATION","HARASSMENT","HATE_SPEECH","GENDER_VIOLENCE"},C1300)))&gt;0,1,0)</f>
        <v>0</v>
      </c>
      <c r="H1300" s="1">
        <f>IF(SUMPRODUCT(--ISNUMBER(SEARCH({"LEGALIZE","LEGISLATION","TRIAL"},C1300)))&gt;0,1,0)</f>
        <v>0</v>
      </c>
      <c r="I1300" s="1">
        <f>IF(SUMPRODUCT(--ISNUMBER(SEARCH({"LEADER"},C1300)))&gt;0,1,0)</f>
        <v>0</v>
      </c>
      <c r="J1300" t="str">
        <f t="shared" si="80"/>
        <v>2015</v>
      </c>
      <c r="K1300" t="str">
        <f t="shared" si="81"/>
        <v>07</v>
      </c>
      <c r="L1300" t="str">
        <f t="shared" si="82"/>
        <v>18</v>
      </c>
      <c r="M1300" s="2">
        <f t="shared" si="83"/>
        <v>42203.208333333336</v>
      </c>
      <c r="N1300" s="1">
        <f>IF(SUMPRODUCT(--ISNUMBER(SEARCH({"nasdaq.com","bloomberg.com","wsj.com","seekingalpha.com","valuewalk.com","reuters.com","forbes.com","marketwatch.com","investopedia.com","businessinsider.com","analystratings.com"},B1300)))&gt;0,1,0)</f>
        <v>0</v>
      </c>
      <c r="O1300" t="s">
        <v>1302</v>
      </c>
    </row>
    <row r="1301" spans="1:15" x14ac:dyDescent="0.35">
      <c r="A1301">
        <v>2.7548209366391201</v>
      </c>
      <c r="B1301" t="s">
        <v>693</v>
      </c>
      <c r="C1301" t="s">
        <v>1001</v>
      </c>
      <c r="D1301">
        <v>20150910014500</v>
      </c>
      <c r="E1301" s="1">
        <f>IF(SUMPRODUCT(--ISNUMBER(SEARCH({"ECON_EARNINGSREPORT","ECON_STOCKMARKET"},C1301)))&gt;0,1,0)</f>
        <v>0</v>
      </c>
      <c r="F1301" s="1">
        <f>IF(SUMPRODUCT(--ISNUMBER(SEARCH({"ENV_"},C1301)))&gt;0,1,0)</f>
        <v>0</v>
      </c>
      <c r="G1301" s="1">
        <f>IF(SUMPRODUCT(--ISNUMBER(SEARCH({"DISCRIMINATION","HARASSMENT","HATE_SPEECH","GENDER_VIOLENCE"},C1301)))&gt;0,1,0)</f>
        <v>0</v>
      </c>
      <c r="H1301" s="1">
        <f>IF(SUMPRODUCT(--ISNUMBER(SEARCH({"LEGALIZE","LEGISLATION","TRIAL"},C1301)))&gt;0,1,0)</f>
        <v>0</v>
      </c>
      <c r="I1301" s="1">
        <f>IF(SUMPRODUCT(--ISNUMBER(SEARCH({"LEADER"},C1301)))&gt;0,1,0)</f>
        <v>1</v>
      </c>
      <c r="J1301" t="str">
        <f t="shared" si="80"/>
        <v>2015</v>
      </c>
      <c r="K1301" t="str">
        <f t="shared" si="81"/>
        <v>09</v>
      </c>
      <c r="L1301" t="str">
        <f t="shared" si="82"/>
        <v>10</v>
      </c>
      <c r="M1301" s="2">
        <f t="shared" si="83"/>
        <v>42257.072916666664</v>
      </c>
      <c r="N1301" s="1">
        <f>IF(SUMPRODUCT(--ISNUMBER(SEARCH({"nasdaq.com","bloomberg.com","wsj.com","seekingalpha.com","valuewalk.com","reuters.com","forbes.com","marketwatch.com","investopedia.com","businessinsider.com","analystratings.com"},B1301)))&gt;0,1,0)</f>
        <v>0</v>
      </c>
      <c r="O1301" t="s">
        <v>1302</v>
      </c>
    </row>
    <row r="1302" spans="1:15" x14ac:dyDescent="0.35">
      <c r="A1302">
        <v>0.96618357487922701</v>
      </c>
      <c r="B1302" t="s">
        <v>691</v>
      </c>
      <c r="C1302" t="s">
        <v>1002</v>
      </c>
      <c r="D1302">
        <v>20150708171500</v>
      </c>
      <c r="E1302" s="1">
        <f>IF(SUMPRODUCT(--ISNUMBER(SEARCH({"ECON_EARNINGSREPORT","ECON_STOCKMARKET"},C1302)))&gt;0,1,0)</f>
        <v>1</v>
      </c>
      <c r="F1302" s="1">
        <f>IF(SUMPRODUCT(--ISNUMBER(SEARCH({"ENV_"},C1302)))&gt;0,1,0)</f>
        <v>0</v>
      </c>
      <c r="G1302" s="1">
        <f>IF(SUMPRODUCT(--ISNUMBER(SEARCH({"DISCRIMINATION","HARASSMENT","HATE_SPEECH","GENDER_VIOLENCE"},C1302)))&gt;0,1,0)</f>
        <v>0</v>
      </c>
      <c r="H1302" s="1">
        <f>IF(SUMPRODUCT(--ISNUMBER(SEARCH({"LEGALIZE","LEGISLATION","TRIAL"},C1302)))&gt;0,1,0)</f>
        <v>0</v>
      </c>
      <c r="I1302" s="1">
        <f>IF(SUMPRODUCT(--ISNUMBER(SEARCH({"LEADER"},C1302)))&gt;0,1,0)</f>
        <v>0</v>
      </c>
      <c r="J1302" t="str">
        <f t="shared" si="80"/>
        <v>2015</v>
      </c>
      <c r="K1302" t="str">
        <f t="shared" si="81"/>
        <v>07</v>
      </c>
      <c r="L1302" t="str">
        <f t="shared" si="82"/>
        <v>08</v>
      </c>
      <c r="M1302" s="2">
        <f t="shared" si="83"/>
        <v>42193.71875</v>
      </c>
      <c r="N1302" s="1">
        <f>IF(SUMPRODUCT(--ISNUMBER(SEARCH({"nasdaq.com","bloomberg.com","wsj.com","seekingalpha.com","valuewalk.com","reuters.com","forbes.com","marketwatch.com","investopedia.com","businessinsider.com","analystratings.com"},B1302)))&gt;0,1,0)</f>
        <v>0</v>
      </c>
      <c r="O1302" t="s">
        <v>1302</v>
      </c>
    </row>
    <row r="1303" spans="1:15" x14ac:dyDescent="0.35">
      <c r="A1303">
        <v>-0.59790732436472305</v>
      </c>
      <c r="B1303" t="s">
        <v>480</v>
      </c>
      <c r="C1303" t="s">
        <v>1003</v>
      </c>
      <c r="D1303">
        <v>20160607190000</v>
      </c>
      <c r="E1303" s="1">
        <f>IF(SUMPRODUCT(--ISNUMBER(SEARCH({"ECON_EARNINGSREPORT","ECON_STOCKMARKET"},C1303)))&gt;0,1,0)</f>
        <v>1</v>
      </c>
      <c r="F1303" s="1">
        <f>IF(SUMPRODUCT(--ISNUMBER(SEARCH({"ENV_"},C1303)))&gt;0,1,0)</f>
        <v>0</v>
      </c>
      <c r="G1303" s="1">
        <f>IF(SUMPRODUCT(--ISNUMBER(SEARCH({"DISCRIMINATION","HARASSMENT","HATE_SPEECH","GENDER_VIOLENCE"},C1303)))&gt;0,1,0)</f>
        <v>0</v>
      </c>
      <c r="H1303" s="1">
        <f>IF(SUMPRODUCT(--ISNUMBER(SEARCH({"LEGALIZE","LEGISLATION","TRIAL"},C1303)))&gt;0,1,0)</f>
        <v>0</v>
      </c>
      <c r="I1303" s="1">
        <f>IF(SUMPRODUCT(--ISNUMBER(SEARCH({"LEADER"},C1303)))&gt;0,1,0)</f>
        <v>0</v>
      </c>
      <c r="J1303" t="str">
        <f t="shared" si="80"/>
        <v>2016</v>
      </c>
      <c r="K1303" t="str">
        <f t="shared" si="81"/>
        <v>06</v>
      </c>
      <c r="L1303" t="str">
        <f t="shared" si="82"/>
        <v>07</v>
      </c>
      <c r="M1303" s="2">
        <f t="shared" si="83"/>
        <v>42528.791666666664</v>
      </c>
      <c r="N1303" s="1">
        <f>IF(SUMPRODUCT(--ISNUMBER(SEARCH({"nasdaq.com","bloomberg.com","wsj.com","seekingalpha.com","valuewalk.com","reuters.com","forbes.com","marketwatch.com","investopedia.com","businessinsider.com","analystratings.com"},B1303)))&gt;0,1,0)</f>
        <v>0</v>
      </c>
      <c r="O1303" t="s">
        <v>1302</v>
      </c>
    </row>
    <row r="1304" spans="1:15" x14ac:dyDescent="0.35">
      <c r="A1304">
        <v>1.65912518853695</v>
      </c>
      <c r="B1304" t="s">
        <v>693</v>
      </c>
      <c r="C1304" t="s">
        <v>1004</v>
      </c>
      <c r="D1304">
        <v>20150418130000</v>
      </c>
      <c r="E1304" s="1">
        <f>IF(SUMPRODUCT(--ISNUMBER(SEARCH({"ECON_EARNINGSREPORT","ECON_STOCKMARKET"},C1304)))&gt;0,1,0)</f>
        <v>0</v>
      </c>
      <c r="F1304" s="1">
        <f>IF(SUMPRODUCT(--ISNUMBER(SEARCH({"ENV_"},C1304)))&gt;0,1,0)</f>
        <v>0</v>
      </c>
      <c r="G1304" s="1">
        <f>IF(SUMPRODUCT(--ISNUMBER(SEARCH({"DISCRIMINATION","HARASSMENT","HATE_SPEECH","GENDER_VIOLENCE"},C1304)))&gt;0,1,0)</f>
        <v>0</v>
      </c>
      <c r="H1304" s="1">
        <f>IF(SUMPRODUCT(--ISNUMBER(SEARCH({"LEGALIZE","LEGISLATION","TRIAL"},C1304)))&gt;0,1,0)</f>
        <v>0</v>
      </c>
      <c r="I1304" s="1">
        <f>IF(SUMPRODUCT(--ISNUMBER(SEARCH({"LEADER"},C1304)))&gt;0,1,0)</f>
        <v>0</v>
      </c>
      <c r="J1304" t="str">
        <f t="shared" si="80"/>
        <v>2015</v>
      </c>
      <c r="K1304" t="str">
        <f t="shared" si="81"/>
        <v>04</v>
      </c>
      <c r="L1304" t="str">
        <f t="shared" si="82"/>
        <v>18</v>
      </c>
      <c r="M1304" s="2">
        <f t="shared" si="83"/>
        <v>42112.541666666664</v>
      </c>
      <c r="N1304" s="1">
        <f>IF(SUMPRODUCT(--ISNUMBER(SEARCH({"nasdaq.com","bloomberg.com","wsj.com","seekingalpha.com","valuewalk.com","reuters.com","forbes.com","marketwatch.com","investopedia.com","businessinsider.com","analystratings.com"},B1304)))&gt;0,1,0)</f>
        <v>0</v>
      </c>
      <c r="O1304" t="s">
        <v>1302</v>
      </c>
    </row>
    <row r="1305" spans="1:15" x14ac:dyDescent="0.35">
      <c r="A1305">
        <v>4.375</v>
      </c>
      <c r="B1305" t="s">
        <v>12</v>
      </c>
      <c r="C1305" t="s">
        <v>1005</v>
      </c>
      <c r="D1305">
        <v>20160121154500</v>
      </c>
      <c r="E1305" s="1">
        <f>IF(SUMPRODUCT(--ISNUMBER(SEARCH({"ECON_EARNINGSREPORT","ECON_STOCKMARKET"},C1305)))&gt;0,1,0)</f>
        <v>1</v>
      </c>
      <c r="F1305" s="1">
        <f>IF(SUMPRODUCT(--ISNUMBER(SEARCH({"ENV_"},C1305)))&gt;0,1,0)</f>
        <v>0</v>
      </c>
      <c r="G1305" s="1">
        <f>IF(SUMPRODUCT(--ISNUMBER(SEARCH({"DISCRIMINATION","HARASSMENT","HATE_SPEECH","GENDER_VIOLENCE"},C1305)))&gt;0,1,0)</f>
        <v>0</v>
      </c>
      <c r="H1305" s="1">
        <f>IF(SUMPRODUCT(--ISNUMBER(SEARCH({"LEGALIZE","LEGISLATION","TRIAL"},C1305)))&gt;0,1,0)</f>
        <v>0</v>
      </c>
      <c r="I1305" s="1">
        <f>IF(SUMPRODUCT(--ISNUMBER(SEARCH({"LEADER"},C1305)))&gt;0,1,0)</f>
        <v>0</v>
      </c>
      <c r="J1305" t="str">
        <f t="shared" si="80"/>
        <v>2016</v>
      </c>
      <c r="K1305" t="str">
        <f t="shared" si="81"/>
        <v>01</v>
      </c>
      <c r="L1305" t="str">
        <f t="shared" si="82"/>
        <v>21</v>
      </c>
      <c r="M1305" s="2">
        <f t="shared" si="83"/>
        <v>42390.65625</v>
      </c>
      <c r="N1305" s="1">
        <f>IF(SUMPRODUCT(--ISNUMBER(SEARCH({"nasdaq.com","bloomberg.com","wsj.com","seekingalpha.com","valuewalk.com","reuters.com","forbes.com","marketwatch.com","investopedia.com","businessinsider.com","analystratings.com"},B1305)))&gt;0,1,0)</f>
        <v>1</v>
      </c>
      <c r="O1305" t="s">
        <v>1302</v>
      </c>
    </row>
    <row r="1306" spans="1:15" x14ac:dyDescent="0.35">
      <c r="A1306">
        <v>1.3574660633484199</v>
      </c>
      <c r="B1306" t="s">
        <v>1006</v>
      </c>
      <c r="D1306">
        <v>20150608131500</v>
      </c>
      <c r="E1306" s="1">
        <f>IF(SUMPRODUCT(--ISNUMBER(SEARCH({"ECON_EARNINGSREPORT","ECON_STOCKMARKET"},C1306)))&gt;0,1,0)</f>
        <v>0</v>
      </c>
      <c r="F1306" s="1">
        <f>IF(SUMPRODUCT(--ISNUMBER(SEARCH({"ENV_"},C1306)))&gt;0,1,0)</f>
        <v>0</v>
      </c>
      <c r="G1306" s="1">
        <f>IF(SUMPRODUCT(--ISNUMBER(SEARCH({"DISCRIMINATION","HARASSMENT","HATE_SPEECH","GENDER_VIOLENCE"},C1306)))&gt;0,1,0)</f>
        <v>0</v>
      </c>
      <c r="H1306" s="1">
        <f>IF(SUMPRODUCT(--ISNUMBER(SEARCH({"LEGALIZE","LEGISLATION","TRIAL"},C1306)))&gt;0,1,0)</f>
        <v>0</v>
      </c>
      <c r="I1306" s="1">
        <f>IF(SUMPRODUCT(--ISNUMBER(SEARCH({"LEADER"},C1306)))&gt;0,1,0)</f>
        <v>0</v>
      </c>
      <c r="J1306" t="str">
        <f t="shared" si="80"/>
        <v>2015</v>
      </c>
      <c r="K1306" t="str">
        <f t="shared" si="81"/>
        <v>06</v>
      </c>
      <c r="L1306" t="str">
        <f t="shared" si="82"/>
        <v>08</v>
      </c>
      <c r="M1306" s="2">
        <f t="shared" si="83"/>
        <v>42163.552083333336</v>
      </c>
      <c r="N1306" s="1">
        <f>IF(SUMPRODUCT(--ISNUMBER(SEARCH({"nasdaq.com","bloomberg.com","wsj.com","seekingalpha.com","valuewalk.com","reuters.com","forbes.com","marketwatch.com","investopedia.com","businessinsider.com","analystratings.com"},B1306)))&gt;0,1,0)</f>
        <v>0</v>
      </c>
      <c r="O1306" t="s">
        <v>1302</v>
      </c>
    </row>
    <row r="1307" spans="1:15" x14ac:dyDescent="0.35">
      <c r="A1307">
        <v>3.8338658146964901</v>
      </c>
      <c r="B1307" t="s">
        <v>105</v>
      </c>
      <c r="C1307" t="s">
        <v>5</v>
      </c>
      <c r="D1307">
        <v>20160413134500</v>
      </c>
      <c r="E1307" s="1">
        <f>IF(SUMPRODUCT(--ISNUMBER(SEARCH({"ECON_EARNINGSREPORT","ECON_STOCKMARKET"},C1307)))&gt;0,1,0)</f>
        <v>1</v>
      </c>
      <c r="F1307" s="1">
        <f>IF(SUMPRODUCT(--ISNUMBER(SEARCH({"ENV_"},C1307)))&gt;0,1,0)</f>
        <v>0</v>
      </c>
      <c r="G1307" s="1">
        <f>IF(SUMPRODUCT(--ISNUMBER(SEARCH({"DISCRIMINATION","HARASSMENT","HATE_SPEECH","GENDER_VIOLENCE"},C1307)))&gt;0,1,0)</f>
        <v>0</v>
      </c>
      <c r="H1307" s="1">
        <f>IF(SUMPRODUCT(--ISNUMBER(SEARCH({"LEGALIZE","LEGISLATION","TRIAL"},C1307)))&gt;0,1,0)</f>
        <v>0</v>
      </c>
      <c r="I1307" s="1">
        <f>IF(SUMPRODUCT(--ISNUMBER(SEARCH({"LEADER"},C1307)))&gt;0,1,0)</f>
        <v>0</v>
      </c>
      <c r="J1307" t="str">
        <f t="shared" si="80"/>
        <v>2016</v>
      </c>
      <c r="K1307" t="str">
        <f t="shared" si="81"/>
        <v>04</v>
      </c>
      <c r="L1307" t="str">
        <f t="shared" si="82"/>
        <v>13</v>
      </c>
      <c r="M1307" s="2">
        <f t="shared" si="83"/>
        <v>42473.572916666664</v>
      </c>
      <c r="N1307" s="1">
        <f>IF(SUMPRODUCT(--ISNUMBER(SEARCH({"nasdaq.com","bloomberg.com","wsj.com","seekingalpha.com","valuewalk.com","reuters.com","forbes.com","marketwatch.com","investopedia.com","businessinsider.com","analystratings.com"},B1307)))&gt;0,1,0)</f>
        <v>0</v>
      </c>
      <c r="O1307" t="s">
        <v>1302</v>
      </c>
    </row>
    <row r="1308" spans="1:15" x14ac:dyDescent="0.35">
      <c r="A1308">
        <v>1.0033444816053501</v>
      </c>
      <c r="B1308" t="s">
        <v>691</v>
      </c>
      <c r="C1308" t="s">
        <v>1007</v>
      </c>
      <c r="D1308">
        <v>20150915233000</v>
      </c>
      <c r="E1308" s="1">
        <f>IF(SUMPRODUCT(--ISNUMBER(SEARCH({"ECON_EARNINGSREPORT","ECON_STOCKMARKET"},C1308)))&gt;0,1,0)</f>
        <v>1</v>
      </c>
      <c r="F1308" s="1">
        <f>IF(SUMPRODUCT(--ISNUMBER(SEARCH({"ENV_"},C1308)))&gt;0,1,0)</f>
        <v>0</v>
      </c>
      <c r="G1308" s="1">
        <f>IF(SUMPRODUCT(--ISNUMBER(SEARCH({"DISCRIMINATION","HARASSMENT","HATE_SPEECH","GENDER_VIOLENCE"},C1308)))&gt;0,1,0)</f>
        <v>0</v>
      </c>
      <c r="H1308" s="1">
        <f>IF(SUMPRODUCT(--ISNUMBER(SEARCH({"LEGALIZE","LEGISLATION","TRIAL"},C1308)))&gt;0,1,0)</f>
        <v>0</v>
      </c>
      <c r="I1308" s="1">
        <f>IF(SUMPRODUCT(--ISNUMBER(SEARCH({"LEADER"},C1308)))&gt;0,1,0)</f>
        <v>1</v>
      </c>
      <c r="J1308" t="str">
        <f t="shared" si="80"/>
        <v>2015</v>
      </c>
      <c r="K1308" t="str">
        <f t="shared" si="81"/>
        <v>09</v>
      </c>
      <c r="L1308" t="str">
        <f t="shared" si="82"/>
        <v>15</v>
      </c>
      <c r="M1308" s="2">
        <f t="shared" si="83"/>
        <v>42262.979166666664</v>
      </c>
      <c r="N1308" s="1">
        <f>IF(SUMPRODUCT(--ISNUMBER(SEARCH({"nasdaq.com","bloomberg.com","wsj.com","seekingalpha.com","valuewalk.com","reuters.com","forbes.com","marketwatch.com","investopedia.com","businessinsider.com","analystratings.com"},B1308)))&gt;0,1,0)</f>
        <v>0</v>
      </c>
      <c r="O1308" t="s">
        <v>1302</v>
      </c>
    </row>
    <row r="1309" spans="1:15" x14ac:dyDescent="0.35">
      <c r="A1309">
        <v>2.2123893805309698</v>
      </c>
      <c r="B1309" t="s">
        <v>54</v>
      </c>
      <c r="C1309" t="s">
        <v>1008</v>
      </c>
      <c r="D1309">
        <v>20160616181500</v>
      </c>
      <c r="E1309" s="1">
        <f>IF(SUMPRODUCT(--ISNUMBER(SEARCH({"ECON_EARNINGSREPORT","ECON_STOCKMARKET"},C1309)))&gt;0,1,0)</f>
        <v>0</v>
      </c>
      <c r="F1309" s="1">
        <f>IF(SUMPRODUCT(--ISNUMBER(SEARCH({"ENV_"},C1309)))&gt;0,1,0)</f>
        <v>0</v>
      </c>
      <c r="G1309" s="1">
        <f>IF(SUMPRODUCT(--ISNUMBER(SEARCH({"DISCRIMINATION","HARASSMENT","HATE_SPEECH","GENDER_VIOLENCE"},C1309)))&gt;0,1,0)</f>
        <v>0</v>
      </c>
      <c r="H1309" s="1">
        <f>IF(SUMPRODUCT(--ISNUMBER(SEARCH({"LEGALIZE","LEGISLATION","TRIAL"},C1309)))&gt;0,1,0)</f>
        <v>0</v>
      </c>
      <c r="I1309" s="1">
        <f>IF(SUMPRODUCT(--ISNUMBER(SEARCH({"LEADER"},C1309)))&gt;0,1,0)</f>
        <v>0</v>
      </c>
      <c r="J1309" t="str">
        <f t="shared" si="80"/>
        <v>2016</v>
      </c>
      <c r="K1309" t="str">
        <f t="shared" si="81"/>
        <v>06</v>
      </c>
      <c r="L1309" t="str">
        <f t="shared" si="82"/>
        <v>16</v>
      </c>
      <c r="M1309" s="2">
        <f t="shared" si="83"/>
        <v>42537.760416666664</v>
      </c>
      <c r="N1309" s="1">
        <f>IF(SUMPRODUCT(--ISNUMBER(SEARCH({"nasdaq.com","bloomberg.com","wsj.com","seekingalpha.com","valuewalk.com","reuters.com","forbes.com","marketwatch.com","investopedia.com","businessinsider.com","analystratings.com"},B1309)))&gt;0,1,0)</f>
        <v>0</v>
      </c>
      <c r="O1309" t="s">
        <v>1302</v>
      </c>
    </row>
    <row r="1310" spans="1:15" x14ac:dyDescent="0.35">
      <c r="A1310">
        <v>3.1358885017421598</v>
      </c>
      <c r="B1310" t="s">
        <v>757</v>
      </c>
      <c r="D1310">
        <v>20151018231500</v>
      </c>
      <c r="E1310" s="1">
        <f>IF(SUMPRODUCT(--ISNUMBER(SEARCH({"ECON_EARNINGSREPORT","ECON_STOCKMARKET"},C1310)))&gt;0,1,0)</f>
        <v>0</v>
      </c>
      <c r="F1310" s="1">
        <f>IF(SUMPRODUCT(--ISNUMBER(SEARCH({"ENV_"},C1310)))&gt;0,1,0)</f>
        <v>0</v>
      </c>
      <c r="G1310" s="1">
        <f>IF(SUMPRODUCT(--ISNUMBER(SEARCH({"DISCRIMINATION","HARASSMENT","HATE_SPEECH","GENDER_VIOLENCE"},C1310)))&gt;0,1,0)</f>
        <v>0</v>
      </c>
      <c r="H1310" s="1">
        <f>IF(SUMPRODUCT(--ISNUMBER(SEARCH({"LEGALIZE","LEGISLATION","TRIAL"},C1310)))&gt;0,1,0)</f>
        <v>0</v>
      </c>
      <c r="I1310" s="1">
        <f>IF(SUMPRODUCT(--ISNUMBER(SEARCH({"LEADER"},C1310)))&gt;0,1,0)</f>
        <v>0</v>
      </c>
      <c r="J1310" t="str">
        <f t="shared" si="80"/>
        <v>2015</v>
      </c>
      <c r="K1310" t="str">
        <f t="shared" si="81"/>
        <v>10</v>
      </c>
      <c r="L1310" t="str">
        <f t="shared" si="82"/>
        <v>18</v>
      </c>
      <c r="M1310" s="2">
        <f t="shared" si="83"/>
        <v>42295.96875</v>
      </c>
      <c r="N1310" s="1">
        <f>IF(SUMPRODUCT(--ISNUMBER(SEARCH({"nasdaq.com","bloomberg.com","wsj.com","seekingalpha.com","valuewalk.com","reuters.com","forbes.com","marketwatch.com","investopedia.com","businessinsider.com","analystratings.com"},B1310)))&gt;0,1,0)</f>
        <v>0</v>
      </c>
      <c r="O1310" t="s">
        <v>1302</v>
      </c>
    </row>
    <row r="1311" spans="1:15" x14ac:dyDescent="0.35">
      <c r="A1311">
        <v>6.5217391304347796</v>
      </c>
      <c r="B1311" t="s">
        <v>155</v>
      </c>
      <c r="C1311" t="s">
        <v>1009</v>
      </c>
      <c r="D1311">
        <v>20151204193000</v>
      </c>
      <c r="E1311" s="1">
        <f>IF(SUMPRODUCT(--ISNUMBER(SEARCH({"ECON_EARNINGSREPORT","ECON_STOCKMARKET"},C1311)))&gt;0,1,0)</f>
        <v>1</v>
      </c>
      <c r="F1311" s="1">
        <f>IF(SUMPRODUCT(--ISNUMBER(SEARCH({"ENV_"},C1311)))&gt;0,1,0)</f>
        <v>0</v>
      </c>
      <c r="G1311" s="1">
        <f>IF(SUMPRODUCT(--ISNUMBER(SEARCH({"DISCRIMINATION","HARASSMENT","HATE_SPEECH","GENDER_VIOLENCE"},C1311)))&gt;0,1,0)</f>
        <v>0</v>
      </c>
      <c r="H1311" s="1">
        <f>IF(SUMPRODUCT(--ISNUMBER(SEARCH({"LEGALIZE","LEGISLATION","TRIAL"},C1311)))&gt;0,1,0)</f>
        <v>0</v>
      </c>
      <c r="I1311" s="1">
        <f>IF(SUMPRODUCT(--ISNUMBER(SEARCH({"LEADER"},C1311)))&gt;0,1,0)</f>
        <v>0</v>
      </c>
      <c r="J1311" t="str">
        <f t="shared" si="80"/>
        <v>2015</v>
      </c>
      <c r="K1311" t="str">
        <f t="shared" si="81"/>
        <v>12</v>
      </c>
      <c r="L1311" t="str">
        <f t="shared" si="82"/>
        <v>04</v>
      </c>
      <c r="M1311" s="2">
        <f t="shared" si="83"/>
        <v>42342.8125</v>
      </c>
      <c r="N1311" s="1">
        <f>IF(SUMPRODUCT(--ISNUMBER(SEARCH({"nasdaq.com","bloomberg.com","wsj.com","seekingalpha.com","valuewalk.com","reuters.com","forbes.com","marketwatch.com","investopedia.com","businessinsider.com","analystratings.com"},B1311)))&gt;0,1,0)</f>
        <v>0</v>
      </c>
      <c r="O1311" t="s">
        <v>1302</v>
      </c>
    </row>
    <row r="1312" spans="1:15" x14ac:dyDescent="0.35">
      <c r="A1312">
        <v>0</v>
      </c>
      <c r="B1312" t="s">
        <v>21</v>
      </c>
      <c r="C1312" t="s">
        <v>1010</v>
      </c>
      <c r="D1312">
        <v>20160205190000</v>
      </c>
      <c r="E1312" s="1">
        <f>IF(SUMPRODUCT(--ISNUMBER(SEARCH({"ECON_EARNINGSREPORT","ECON_STOCKMARKET"},C1312)))&gt;0,1,0)</f>
        <v>1</v>
      </c>
      <c r="F1312" s="1">
        <f>IF(SUMPRODUCT(--ISNUMBER(SEARCH({"ENV_"},C1312)))&gt;0,1,0)</f>
        <v>0</v>
      </c>
      <c r="G1312" s="1">
        <f>IF(SUMPRODUCT(--ISNUMBER(SEARCH({"DISCRIMINATION","HARASSMENT","HATE_SPEECH","GENDER_VIOLENCE"},C1312)))&gt;0,1,0)</f>
        <v>0</v>
      </c>
      <c r="H1312" s="1">
        <f>IF(SUMPRODUCT(--ISNUMBER(SEARCH({"LEGALIZE","LEGISLATION","TRIAL"},C1312)))&gt;0,1,0)</f>
        <v>0</v>
      </c>
      <c r="I1312" s="1">
        <f>IF(SUMPRODUCT(--ISNUMBER(SEARCH({"LEADER"},C1312)))&gt;0,1,0)</f>
        <v>0</v>
      </c>
      <c r="J1312" t="str">
        <f t="shared" si="80"/>
        <v>2016</v>
      </c>
      <c r="K1312" t="str">
        <f t="shared" si="81"/>
        <v>02</v>
      </c>
      <c r="L1312" t="str">
        <f t="shared" si="82"/>
        <v>05</v>
      </c>
      <c r="M1312" s="2">
        <f t="shared" si="83"/>
        <v>42405.791666666664</v>
      </c>
      <c r="N1312" s="1">
        <f>IF(SUMPRODUCT(--ISNUMBER(SEARCH({"nasdaq.com","bloomberg.com","wsj.com","seekingalpha.com","valuewalk.com","reuters.com","forbes.com","marketwatch.com","investopedia.com","businessinsider.com","analystratings.com"},B1312)))&gt;0,1,0)</f>
        <v>0</v>
      </c>
      <c r="O1312" t="s">
        <v>1302</v>
      </c>
    </row>
    <row r="1313" spans="1:15" x14ac:dyDescent="0.35">
      <c r="A1313">
        <v>3.26460481099656</v>
      </c>
      <c r="B1313" t="s">
        <v>114</v>
      </c>
      <c r="D1313">
        <v>20150715113000</v>
      </c>
      <c r="E1313" s="1">
        <f>IF(SUMPRODUCT(--ISNUMBER(SEARCH({"ECON_EARNINGSREPORT","ECON_STOCKMARKET"},C1313)))&gt;0,1,0)</f>
        <v>0</v>
      </c>
      <c r="F1313" s="1">
        <f>IF(SUMPRODUCT(--ISNUMBER(SEARCH({"ENV_"},C1313)))&gt;0,1,0)</f>
        <v>0</v>
      </c>
      <c r="G1313" s="1">
        <f>IF(SUMPRODUCT(--ISNUMBER(SEARCH({"DISCRIMINATION","HARASSMENT","HATE_SPEECH","GENDER_VIOLENCE"},C1313)))&gt;0,1,0)</f>
        <v>0</v>
      </c>
      <c r="H1313" s="1">
        <f>IF(SUMPRODUCT(--ISNUMBER(SEARCH({"LEGALIZE","LEGISLATION","TRIAL"},C1313)))&gt;0,1,0)</f>
        <v>0</v>
      </c>
      <c r="I1313" s="1">
        <f>IF(SUMPRODUCT(--ISNUMBER(SEARCH({"LEADER"},C1313)))&gt;0,1,0)</f>
        <v>0</v>
      </c>
      <c r="J1313" t="str">
        <f t="shared" si="80"/>
        <v>2015</v>
      </c>
      <c r="K1313" t="str">
        <f t="shared" si="81"/>
        <v>07</v>
      </c>
      <c r="L1313" t="str">
        <f t="shared" si="82"/>
        <v>15</v>
      </c>
      <c r="M1313" s="2">
        <f t="shared" si="83"/>
        <v>42200.479166666664</v>
      </c>
      <c r="N1313" s="1">
        <f>IF(SUMPRODUCT(--ISNUMBER(SEARCH({"nasdaq.com","bloomberg.com","wsj.com","seekingalpha.com","valuewalk.com","reuters.com","forbes.com","marketwatch.com","investopedia.com","businessinsider.com","analystratings.com"},B1313)))&gt;0,1,0)</f>
        <v>0</v>
      </c>
      <c r="O1313" t="s">
        <v>1302</v>
      </c>
    </row>
    <row r="1314" spans="1:15" x14ac:dyDescent="0.35">
      <c r="A1314">
        <v>-2.34375</v>
      </c>
      <c r="B1314" t="s">
        <v>110</v>
      </c>
      <c r="D1314">
        <v>20160120093000</v>
      </c>
      <c r="E1314" s="1">
        <f>IF(SUMPRODUCT(--ISNUMBER(SEARCH({"ECON_EARNINGSREPORT","ECON_STOCKMARKET"},C1314)))&gt;0,1,0)</f>
        <v>0</v>
      </c>
      <c r="F1314" s="1">
        <f>IF(SUMPRODUCT(--ISNUMBER(SEARCH({"ENV_"},C1314)))&gt;0,1,0)</f>
        <v>0</v>
      </c>
      <c r="G1314" s="1">
        <f>IF(SUMPRODUCT(--ISNUMBER(SEARCH({"DISCRIMINATION","HARASSMENT","HATE_SPEECH","GENDER_VIOLENCE"},C1314)))&gt;0,1,0)</f>
        <v>0</v>
      </c>
      <c r="H1314" s="1">
        <f>IF(SUMPRODUCT(--ISNUMBER(SEARCH({"LEGALIZE","LEGISLATION","TRIAL"},C1314)))&gt;0,1,0)</f>
        <v>0</v>
      </c>
      <c r="I1314" s="1">
        <f>IF(SUMPRODUCT(--ISNUMBER(SEARCH({"LEADER"},C1314)))&gt;0,1,0)</f>
        <v>0</v>
      </c>
      <c r="J1314" t="str">
        <f t="shared" si="80"/>
        <v>2016</v>
      </c>
      <c r="K1314" t="str">
        <f t="shared" si="81"/>
        <v>01</v>
      </c>
      <c r="L1314" t="str">
        <f t="shared" si="82"/>
        <v>20</v>
      </c>
      <c r="M1314" s="2">
        <f t="shared" si="83"/>
        <v>42389.395833333336</v>
      </c>
      <c r="N1314" s="1">
        <f>IF(SUMPRODUCT(--ISNUMBER(SEARCH({"nasdaq.com","bloomberg.com","wsj.com","seekingalpha.com","valuewalk.com","reuters.com","forbes.com","marketwatch.com","investopedia.com","businessinsider.com","analystratings.com"},B1314)))&gt;0,1,0)</f>
        <v>0</v>
      </c>
      <c r="O1314" t="s">
        <v>1302</v>
      </c>
    </row>
    <row r="1315" spans="1:15" x14ac:dyDescent="0.35">
      <c r="A1315">
        <v>2.8818443804034599</v>
      </c>
      <c r="B1315" t="s">
        <v>480</v>
      </c>
      <c r="C1315" t="s">
        <v>1011</v>
      </c>
      <c r="D1315">
        <v>20151002180000</v>
      </c>
      <c r="E1315" s="1">
        <f>IF(SUMPRODUCT(--ISNUMBER(SEARCH({"ECON_EARNINGSREPORT","ECON_STOCKMARKET"},C1315)))&gt;0,1,0)</f>
        <v>1</v>
      </c>
      <c r="F1315" s="1">
        <f>IF(SUMPRODUCT(--ISNUMBER(SEARCH({"ENV_"},C1315)))&gt;0,1,0)</f>
        <v>0</v>
      </c>
      <c r="G1315" s="1">
        <f>IF(SUMPRODUCT(--ISNUMBER(SEARCH({"DISCRIMINATION","HARASSMENT","HATE_SPEECH","GENDER_VIOLENCE"},C1315)))&gt;0,1,0)</f>
        <v>0</v>
      </c>
      <c r="H1315" s="1">
        <f>IF(SUMPRODUCT(--ISNUMBER(SEARCH({"LEGALIZE","LEGISLATION","TRIAL"},C1315)))&gt;0,1,0)</f>
        <v>0</v>
      </c>
      <c r="I1315" s="1">
        <f>IF(SUMPRODUCT(--ISNUMBER(SEARCH({"LEADER"},C1315)))&gt;0,1,0)</f>
        <v>0</v>
      </c>
      <c r="J1315" t="str">
        <f t="shared" si="80"/>
        <v>2015</v>
      </c>
      <c r="K1315" t="str">
        <f t="shared" si="81"/>
        <v>10</v>
      </c>
      <c r="L1315" t="str">
        <f t="shared" si="82"/>
        <v>02</v>
      </c>
      <c r="M1315" s="2">
        <f t="shared" si="83"/>
        <v>42279.75</v>
      </c>
      <c r="N1315" s="1">
        <f>IF(SUMPRODUCT(--ISNUMBER(SEARCH({"nasdaq.com","bloomberg.com","wsj.com","seekingalpha.com","valuewalk.com","reuters.com","forbes.com","marketwatch.com","investopedia.com","businessinsider.com","analystratings.com"},B1315)))&gt;0,1,0)</f>
        <v>0</v>
      </c>
      <c r="O1315" t="s">
        <v>1302</v>
      </c>
    </row>
    <row r="1316" spans="1:15" x14ac:dyDescent="0.35">
      <c r="A1316">
        <v>2.3076923076923102</v>
      </c>
      <c r="B1316" t="s">
        <v>693</v>
      </c>
      <c r="C1316" t="s">
        <v>1012</v>
      </c>
      <c r="D1316">
        <v>20150923143000</v>
      </c>
      <c r="E1316" s="1">
        <f>IF(SUMPRODUCT(--ISNUMBER(SEARCH({"ECON_EARNINGSREPORT","ECON_STOCKMARKET"},C1316)))&gt;0,1,0)</f>
        <v>0</v>
      </c>
      <c r="F1316" s="1">
        <f>IF(SUMPRODUCT(--ISNUMBER(SEARCH({"ENV_"},C1316)))&gt;0,1,0)</f>
        <v>0</v>
      </c>
      <c r="G1316" s="1">
        <f>IF(SUMPRODUCT(--ISNUMBER(SEARCH({"DISCRIMINATION","HARASSMENT","HATE_SPEECH","GENDER_VIOLENCE"},C1316)))&gt;0,1,0)</f>
        <v>0</v>
      </c>
      <c r="H1316" s="1">
        <f>IF(SUMPRODUCT(--ISNUMBER(SEARCH({"LEGALIZE","LEGISLATION","TRIAL"},C1316)))&gt;0,1,0)</f>
        <v>0</v>
      </c>
      <c r="I1316" s="1">
        <f>IF(SUMPRODUCT(--ISNUMBER(SEARCH({"LEADER"},C1316)))&gt;0,1,0)</f>
        <v>0</v>
      </c>
      <c r="J1316" t="str">
        <f t="shared" si="80"/>
        <v>2015</v>
      </c>
      <c r="K1316" t="str">
        <f t="shared" si="81"/>
        <v>09</v>
      </c>
      <c r="L1316" t="str">
        <f t="shared" si="82"/>
        <v>23</v>
      </c>
      <c r="M1316" s="2">
        <f t="shared" si="83"/>
        <v>42270.604166666664</v>
      </c>
      <c r="N1316" s="1">
        <f>IF(SUMPRODUCT(--ISNUMBER(SEARCH({"nasdaq.com","bloomberg.com","wsj.com","seekingalpha.com","valuewalk.com","reuters.com","forbes.com","marketwatch.com","investopedia.com","businessinsider.com","analystratings.com"},B1316)))&gt;0,1,0)</f>
        <v>0</v>
      </c>
      <c r="O1316" t="s">
        <v>1302</v>
      </c>
    </row>
    <row r="1317" spans="1:15" x14ac:dyDescent="0.35">
      <c r="A1317">
        <v>1.10837438423645</v>
      </c>
      <c r="B1317" t="s">
        <v>1013</v>
      </c>
      <c r="C1317" t="s">
        <v>1014</v>
      </c>
      <c r="D1317">
        <v>20150324064500</v>
      </c>
      <c r="E1317" s="1">
        <f>IF(SUMPRODUCT(--ISNUMBER(SEARCH({"ECON_EARNINGSREPORT","ECON_STOCKMARKET"},C1317)))&gt;0,1,0)</f>
        <v>0</v>
      </c>
      <c r="F1317" s="1">
        <f>IF(SUMPRODUCT(--ISNUMBER(SEARCH({"ENV_"},C1317)))&gt;0,1,0)</f>
        <v>0</v>
      </c>
      <c r="G1317" s="1">
        <f>IF(SUMPRODUCT(--ISNUMBER(SEARCH({"DISCRIMINATION","HARASSMENT","HATE_SPEECH","GENDER_VIOLENCE"},C1317)))&gt;0,1,0)</f>
        <v>0</v>
      </c>
      <c r="H1317" s="1">
        <f>IF(SUMPRODUCT(--ISNUMBER(SEARCH({"LEGALIZE","LEGISLATION","TRIAL"},C1317)))&gt;0,1,0)</f>
        <v>0</v>
      </c>
      <c r="I1317" s="1">
        <f>IF(SUMPRODUCT(--ISNUMBER(SEARCH({"LEADER"},C1317)))&gt;0,1,0)</f>
        <v>0</v>
      </c>
      <c r="J1317" t="str">
        <f t="shared" si="80"/>
        <v>2015</v>
      </c>
      <c r="K1317" t="str">
        <f t="shared" si="81"/>
        <v>03</v>
      </c>
      <c r="L1317" t="str">
        <f t="shared" si="82"/>
        <v>24</v>
      </c>
      <c r="M1317" s="2">
        <f t="shared" si="83"/>
        <v>42087.28125</v>
      </c>
      <c r="N1317" s="1">
        <f>IF(SUMPRODUCT(--ISNUMBER(SEARCH({"nasdaq.com","bloomberg.com","wsj.com","seekingalpha.com","valuewalk.com","reuters.com","forbes.com","marketwatch.com","investopedia.com","businessinsider.com","analystratings.com"},B1317)))&gt;0,1,0)</f>
        <v>0</v>
      </c>
      <c r="O1317" t="s">
        <v>1302</v>
      </c>
    </row>
    <row r="1318" spans="1:15" x14ac:dyDescent="0.35">
      <c r="A1318">
        <v>2.4734982332155502</v>
      </c>
      <c r="B1318" t="s">
        <v>48</v>
      </c>
      <c r="D1318">
        <v>20160615150000</v>
      </c>
      <c r="E1318" s="1">
        <f>IF(SUMPRODUCT(--ISNUMBER(SEARCH({"ECON_EARNINGSREPORT","ECON_STOCKMARKET"},C1318)))&gt;0,1,0)</f>
        <v>0</v>
      </c>
      <c r="F1318" s="1">
        <f>IF(SUMPRODUCT(--ISNUMBER(SEARCH({"ENV_"},C1318)))&gt;0,1,0)</f>
        <v>0</v>
      </c>
      <c r="G1318" s="1">
        <f>IF(SUMPRODUCT(--ISNUMBER(SEARCH({"DISCRIMINATION","HARASSMENT","HATE_SPEECH","GENDER_VIOLENCE"},C1318)))&gt;0,1,0)</f>
        <v>0</v>
      </c>
      <c r="H1318" s="1">
        <f>IF(SUMPRODUCT(--ISNUMBER(SEARCH({"LEGALIZE","LEGISLATION","TRIAL"},C1318)))&gt;0,1,0)</f>
        <v>0</v>
      </c>
      <c r="I1318" s="1">
        <f>IF(SUMPRODUCT(--ISNUMBER(SEARCH({"LEADER"},C1318)))&gt;0,1,0)</f>
        <v>0</v>
      </c>
      <c r="J1318" t="str">
        <f t="shared" si="80"/>
        <v>2016</v>
      </c>
      <c r="K1318" t="str">
        <f t="shared" si="81"/>
        <v>06</v>
      </c>
      <c r="L1318" t="str">
        <f t="shared" si="82"/>
        <v>15</v>
      </c>
      <c r="M1318" s="2">
        <f t="shared" si="83"/>
        <v>42536.625</v>
      </c>
      <c r="N1318" s="1">
        <f>IF(SUMPRODUCT(--ISNUMBER(SEARCH({"nasdaq.com","bloomberg.com","wsj.com","seekingalpha.com","valuewalk.com","reuters.com","forbes.com","marketwatch.com","investopedia.com","businessinsider.com","analystratings.com"},B1318)))&gt;0,1,0)</f>
        <v>1</v>
      </c>
      <c r="O1318" t="s">
        <v>1302</v>
      </c>
    </row>
    <row r="1319" spans="1:15" x14ac:dyDescent="0.35">
      <c r="A1319">
        <v>0.72289156626506001</v>
      </c>
      <c r="B1319" t="s">
        <v>155</v>
      </c>
      <c r="C1319" t="s">
        <v>1015</v>
      </c>
      <c r="D1319">
        <v>20150417150000</v>
      </c>
      <c r="E1319" s="1">
        <f>IF(SUMPRODUCT(--ISNUMBER(SEARCH({"ECON_EARNINGSREPORT","ECON_STOCKMARKET"},C1319)))&gt;0,1,0)</f>
        <v>1</v>
      </c>
      <c r="F1319" s="1">
        <f>IF(SUMPRODUCT(--ISNUMBER(SEARCH({"ENV_"},C1319)))&gt;0,1,0)</f>
        <v>0</v>
      </c>
      <c r="G1319" s="1">
        <f>IF(SUMPRODUCT(--ISNUMBER(SEARCH({"DISCRIMINATION","HARASSMENT","HATE_SPEECH","GENDER_VIOLENCE"},C1319)))&gt;0,1,0)</f>
        <v>0</v>
      </c>
      <c r="H1319" s="1">
        <f>IF(SUMPRODUCT(--ISNUMBER(SEARCH({"LEGALIZE","LEGISLATION","TRIAL"},C1319)))&gt;0,1,0)</f>
        <v>0</v>
      </c>
      <c r="I1319" s="1">
        <f>IF(SUMPRODUCT(--ISNUMBER(SEARCH({"LEADER"},C1319)))&gt;0,1,0)</f>
        <v>0</v>
      </c>
      <c r="J1319" t="str">
        <f t="shared" si="80"/>
        <v>2015</v>
      </c>
      <c r="K1319" t="str">
        <f t="shared" si="81"/>
        <v>04</v>
      </c>
      <c r="L1319" t="str">
        <f t="shared" si="82"/>
        <v>17</v>
      </c>
      <c r="M1319" s="2">
        <f t="shared" si="83"/>
        <v>42111.625</v>
      </c>
      <c r="N1319" s="1">
        <f>IF(SUMPRODUCT(--ISNUMBER(SEARCH({"nasdaq.com","bloomberg.com","wsj.com","seekingalpha.com","valuewalk.com","reuters.com","forbes.com","marketwatch.com","investopedia.com","businessinsider.com","analystratings.com"},B1319)))&gt;0,1,0)</f>
        <v>0</v>
      </c>
      <c r="O1319" t="s">
        <v>1302</v>
      </c>
    </row>
    <row r="1320" spans="1:15" x14ac:dyDescent="0.35">
      <c r="A1320">
        <v>1.1709601873536299</v>
      </c>
      <c r="B1320" t="s">
        <v>814</v>
      </c>
      <c r="D1320">
        <v>20151016054500</v>
      </c>
      <c r="E1320" s="1">
        <f>IF(SUMPRODUCT(--ISNUMBER(SEARCH({"ECON_EARNINGSREPORT","ECON_STOCKMARKET"},C1320)))&gt;0,1,0)</f>
        <v>0</v>
      </c>
      <c r="F1320" s="1">
        <f>IF(SUMPRODUCT(--ISNUMBER(SEARCH({"ENV_"},C1320)))&gt;0,1,0)</f>
        <v>0</v>
      </c>
      <c r="G1320" s="1">
        <f>IF(SUMPRODUCT(--ISNUMBER(SEARCH({"DISCRIMINATION","HARASSMENT","HATE_SPEECH","GENDER_VIOLENCE"},C1320)))&gt;0,1,0)</f>
        <v>0</v>
      </c>
      <c r="H1320" s="1">
        <f>IF(SUMPRODUCT(--ISNUMBER(SEARCH({"LEGALIZE","LEGISLATION","TRIAL"},C1320)))&gt;0,1,0)</f>
        <v>0</v>
      </c>
      <c r="I1320" s="1">
        <f>IF(SUMPRODUCT(--ISNUMBER(SEARCH({"LEADER"},C1320)))&gt;0,1,0)</f>
        <v>0</v>
      </c>
      <c r="J1320" t="str">
        <f t="shared" si="80"/>
        <v>2015</v>
      </c>
      <c r="K1320" t="str">
        <f t="shared" si="81"/>
        <v>10</v>
      </c>
      <c r="L1320" t="str">
        <f t="shared" si="82"/>
        <v>16</v>
      </c>
      <c r="M1320" s="2">
        <f t="shared" si="83"/>
        <v>42293.239583333336</v>
      </c>
      <c r="N1320" s="1">
        <f>IF(SUMPRODUCT(--ISNUMBER(SEARCH({"nasdaq.com","bloomberg.com","wsj.com","seekingalpha.com","valuewalk.com","reuters.com","forbes.com","marketwatch.com","investopedia.com","businessinsider.com","analystratings.com"},B1320)))&gt;0,1,0)</f>
        <v>0</v>
      </c>
      <c r="O1320" t="s">
        <v>1302</v>
      </c>
    </row>
    <row r="1321" spans="1:15" x14ac:dyDescent="0.35">
      <c r="A1321">
        <v>1.57657657657658</v>
      </c>
      <c r="B1321" t="s">
        <v>28</v>
      </c>
      <c r="C1321" t="s">
        <v>29</v>
      </c>
      <c r="D1321">
        <v>20160614114500</v>
      </c>
      <c r="E1321" s="1">
        <f>IF(SUMPRODUCT(--ISNUMBER(SEARCH({"ECON_EARNINGSREPORT","ECON_STOCKMARKET"},C1321)))&gt;0,1,0)</f>
        <v>1</v>
      </c>
      <c r="F1321" s="1">
        <f>IF(SUMPRODUCT(--ISNUMBER(SEARCH({"ENV_"},C1321)))&gt;0,1,0)</f>
        <v>0</v>
      </c>
      <c r="G1321" s="1">
        <f>IF(SUMPRODUCT(--ISNUMBER(SEARCH({"DISCRIMINATION","HARASSMENT","HATE_SPEECH","GENDER_VIOLENCE"},C1321)))&gt;0,1,0)</f>
        <v>0</v>
      </c>
      <c r="H1321" s="1">
        <f>IF(SUMPRODUCT(--ISNUMBER(SEARCH({"LEGALIZE","LEGISLATION","TRIAL"},C1321)))&gt;0,1,0)</f>
        <v>0</v>
      </c>
      <c r="I1321" s="1">
        <f>IF(SUMPRODUCT(--ISNUMBER(SEARCH({"LEADER"},C1321)))&gt;0,1,0)</f>
        <v>0</v>
      </c>
      <c r="J1321" t="str">
        <f t="shared" si="80"/>
        <v>2016</v>
      </c>
      <c r="K1321" t="str">
        <f t="shared" si="81"/>
        <v>06</v>
      </c>
      <c r="L1321" t="str">
        <f t="shared" si="82"/>
        <v>14</v>
      </c>
      <c r="M1321" s="2">
        <f t="shared" si="83"/>
        <v>42535.489583333336</v>
      </c>
      <c r="N1321" s="1">
        <f>IF(SUMPRODUCT(--ISNUMBER(SEARCH({"nasdaq.com","bloomberg.com","wsj.com","seekingalpha.com","valuewalk.com","reuters.com","forbes.com","marketwatch.com","investopedia.com","businessinsider.com","analystratings.com"},B1321)))&gt;0,1,0)</f>
        <v>0</v>
      </c>
      <c r="O1321" t="s">
        <v>1302</v>
      </c>
    </row>
    <row r="1322" spans="1:15" x14ac:dyDescent="0.35">
      <c r="A1322">
        <v>2.36220472440945</v>
      </c>
      <c r="B1322" t="s">
        <v>602</v>
      </c>
      <c r="C1322" t="s">
        <v>928</v>
      </c>
      <c r="D1322">
        <v>20150529170000</v>
      </c>
      <c r="E1322" s="1">
        <f>IF(SUMPRODUCT(--ISNUMBER(SEARCH({"ECON_EARNINGSREPORT","ECON_STOCKMARKET"},C1322)))&gt;0,1,0)</f>
        <v>1</v>
      </c>
      <c r="F1322" s="1">
        <f>IF(SUMPRODUCT(--ISNUMBER(SEARCH({"ENV_"},C1322)))&gt;0,1,0)</f>
        <v>1</v>
      </c>
      <c r="G1322" s="1">
        <f>IF(SUMPRODUCT(--ISNUMBER(SEARCH({"DISCRIMINATION","HARASSMENT","HATE_SPEECH","GENDER_VIOLENCE"},C1322)))&gt;0,1,0)</f>
        <v>0</v>
      </c>
      <c r="H1322" s="1">
        <f>IF(SUMPRODUCT(--ISNUMBER(SEARCH({"LEGALIZE","LEGISLATION","TRIAL"},C1322)))&gt;0,1,0)</f>
        <v>0</v>
      </c>
      <c r="I1322" s="1">
        <f>IF(SUMPRODUCT(--ISNUMBER(SEARCH({"LEADER"},C1322)))&gt;0,1,0)</f>
        <v>0</v>
      </c>
      <c r="J1322" t="str">
        <f t="shared" si="80"/>
        <v>2015</v>
      </c>
      <c r="K1322" t="str">
        <f t="shared" si="81"/>
        <v>05</v>
      </c>
      <c r="L1322" t="str">
        <f t="shared" si="82"/>
        <v>29</v>
      </c>
      <c r="M1322" s="2">
        <f t="shared" si="83"/>
        <v>42153.708333333336</v>
      </c>
      <c r="N1322" s="1">
        <f>IF(SUMPRODUCT(--ISNUMBER(SEARCH({"nasdaq.com","bloomberg.com","wsj.com","seekingalpha.com","valuewalk.com","reuters.com","forbes.com","marketwatch.com","investopedia.com","businessinsider.com","analystratings.com"},B1322)))&gt;0,1,0)</f>
        <v>0</v>
      </c>
      <c r="O1322" t="s">
        <v>1302</v>
      </c>
    </row>
    <row r="1323" spans="1:15" x14ac:dyDescent="0.35">
      <c r="A1323">
        <v>0</v>
      </c>
      <c r="B1323" t="s">
        <v>693</v>
      </c>
      <c r="D1323">
        <v>20150507123000</v>
      </c>
      <c r="E1323" s="1">
        <f>IF(SUMPRODUCT(--ISNUMBER(SEARCH({"ECON_EARNINGSREPORT","ECON_STOCKMARKET"},C1323)))&gt;0,1,0)</f>
        <v>0</v>
      </c>
      <c r="F1323" s="1">
        <f>IF(SUMPRODUCT(--ISNUMBER(SEARCH({"ENV_"},C1323)))&gt;0,1,0)</f>
        <v>0</v>
      </c>
      <c r="G1323" s="1">
        <f>IF(SUMPRODUCT(--ISNUMBER(SEARCH({"DISCRIMINATION","HARASSMENT","HATE_SPEECH","GENDER_VIOLENCE"},C1323)))&gt;0,1,0)</f>
        <v>0</v>
      </c>
      <c r="H1323" s="1">
        <f>IF(SUMPRODUCT(--ISNUMBER(SEARCH({"LEGALIZE","LEGISLATION","TRIAL"},C1323)))&gt;0,1,0)</f>
        <v>0</v>
      </c>
      <c r="I1323" s="1">
        <f>IF(SUMPRODUCT(--ISNUMBER(SEARCH({"LEADER"},C1323)))&gt;0,1,0)</f>
        <v>0</v>
      </c>
      <c r="J1323" t="str">
        <f t="shared" si="80"/>
        <v>2015</v>
      </c>
      <c r="K1323" t="str">
        <f t="shared" si="81"/>
        <v>05</v>
      </c>
      <c r="L1323" t="str">
        <f t="shared" si="82"/>
        <v>07</v>
      </c>
      <c r="M1323" s="2">
        <f t="shared" si="83"/>
        <v>42131.520833333336</v>
      </c>
      <c r="N1323" s="1">
        <f>IF(SUMPRODUCT(--ISNUMBER(SEARCH({"nasdaq.com","bloomberg.com","wsj.com","seekingalpha.com","valuewalk.com","reuters.com","forbes.com","marketwatch.com","investopedia.com","businessinsider.com","analystratings.com"},B1323)))&gt;0,1,0)</f>
        <v>0</v>
      </c>
      <c r="O1323" t="s">
        <v>1302</v>
      </c>
    </row>
    <row r="1324" spans="1:15" x14ac:dyDescent="0.35">
      <c r="A1324">
        <v>-0.66334991708126001</v>
      </c>
      <c r="B1324" t="s">
        <v>693</v>
      </c>
      <c r="C1324" t="s">
        <v>1016</v>
      </c>
      <c r="D1324">
        <v>20150703233000</v>
      </c>
      <c r="E1324" s="1">
        <f>IF(SUMPRODUCT(--ISNUMBER(SEARCH({"ECON_EARNINGSREPORT","ECON_STOCKMARKET"},C1324)))&gt;0,1,0)</f>
        <v>0</v>
      </c>
      <c r="F1324" s="1">
        <f>IF(SUMPRODUCT(--ISNUMBER(SEARCH({"ENV_"},C1324)))&gt;0,1,0)</f>
        <v>0</v>
      </c>
      <c r="G1324" s="1">
        <f>IF(SUMPRODUCT(--ISNUMBER(SEARCH({"DISCRIMINATION","HARASSMENT","HATE_SPEECH","GENDER_VIOLENCE"},C1324)))&gt;0,1,0)</f>
        <v>0</v>
      </c>
      <c r="H1324" s="1">
        <f>IF(SUMPRODUCT(--ISNUMBER(SEARCH({"LEGALIZE","LEGISLATION","TRIAL"},C1324)))&gt;0,1,0)</f>
        <v>0</v>
      </c>
      <c r="I1324" s="1">
        <f>IF(SUMPRODUCT(--ISNUMBER(SEARCH({"LEADER"},C1324)))&gt;0,1,0)</f>
        <v>0</v>
      </c>
      <c r="J1324" t="str">
        <f t="shared" si="80"/>
        <v>2015</v>
      </c>
      <c r="K1324" t="str">
        <f t="shared" si="81"/>
        <v>07</v>
      </c>
      <c r="L1324" t="str">
        <f t="shared" si="82"/>
        <v>03</v>
      </c>
      <c r="M1324" s="2">
        <f t="shared" si="83"/>
        <v>42188.979166666664</v>
      </c>
      <c r="N1324" s="1">
        <f>IF(SUMPRODUCT(--ISNUMBER(SEARCH({"nasdaq.com","bloomberg.com","wsj.com","seekingalpha.com","valuewalk.com","reuters.com","forbes.com","marketwatch.com","investopedia.com","businessinsider.com","analystratings.com"},B1324)))&gt;0,1,0)</f>
        <v>0</v>
      </c>
      <c r="O1324" t="s">
        <v>1302</v>
      </c>
    </row>
    <row r="1325" spans="1:15" x14ac:dyDescent="0.35">
      <c r="A1325">
        <v>0.133333333333333</v>
      </c>
      <c r="B1325" t="s">
        <v>58</v>
      </c>
      <c r="C1325" t="s">
        <v>1017</v>
      </c>
      <c r="D1325">
        <v>20150930043000</v>
      </c>
      <c r="E1325" s="1">
        <f>IF(SUMPRODUCT(--ISNUMBER(SEARCH({"ECON_EARNINGSREPORT","ECON_STOCKMARKET"},C1325)))&gt;0,1,0)</f>
        <v>0</v>
      </c>
      <c r="F1325" s="1">
        <f>IF(SUMPRODUCT(--ISNUMBER(SEARCH({"ENV_"},C1325)))&gt;0,1,0)</f>
        <v>0</v>
      </c>
      <c r="G1325" s="1">
        <f>IF(SUMPRODUCT(--ISNUMBER(SEARCH({"DISCRIMINATION","HARASSMENT","HATE_SPEECH","GENDER_VIOLENCE"},C1325)))&gt;0,1,0)</f>
        <v>0</v>
      </c>
      <c r="H1325" s="1">
        <f>IF(SUMPRODUCT(--ISNUMBER(SEARCH({"LEGALIZE","LEGISLATION","TRIAL"},C1325)))&gt;0,1,0)</f>
        <v>0</v>
      </c>
      <c r="I1325" s="1">
        <f>IF(SUMPRODUCT(--ISNUMBER(SEARCH({"LEADER"},C1325)))&gt;0,1,0)</f>
        <v>1</v>
      </c>
      <c r="J1325" t="str">
        <f t="shared" si="80"/>
        <v>2015</v>
      </c>
      <c r="K1325" t="str">
        <f t="shared" si="81"/>
        <v>09</v>
      </c>
      <c r="L1325" t="str">
        <f t="shared" si="82"/>
        <v>30</v>
      </c>
      <c r="M1325" s="2">
        <f t="shared" si="83"/>
        <v>42277.1875</v>
      </c>
      <c r="N1325" s="1">
        <f>IF(SUMPRODUCT(--ISNUMBER(SEARCH({"nasdaq.com","bloomberg.com","wsj.com","seekingalpha.com","valuewalk.com","reuters.com","forbes.com","marketwatch.com","investopedia.com","businessinsider.com","analystratings.com"},B1325)))&gt;0,1,0)</f>
        <v>0</v>
      </c>
      <c r="O1325" t="s">
        <v>1302</v>
      </c>
    </row>
    <row r="1326" spans="1:15" x14ac:dyDescent="0.35">
      <c r="A1326">
        <v>-0.36900369003690098</v>
      </c>
      <c r="B1326" t="s">
        <v>21</v>
      </c>
      <c r="C1326" t="s">
        <v>1018</v>
      </c>
      <c r="D1326">
        <v>20151002143000</v>
      </c>
      <c r="E1326" s="1">
        <f>IF(SUMPRODUCT(--ISNUMBER(SEARCH({"ECON_EARNINGSREPORT","ECON_STOCKMARKET"},C1326)))&gt;0,1,0)</f>
        <v>1</v>
      </c>
      <c r="F1326" s="1">
        <f>IF(SUMPRODUCT(--ISNUMBER(SEARCH({"ENV_"},C1326)))&gt;0,1,0)</f>
        <v>0</v>
      </c>
      <c r="G1326" s="1">
        <f>IF(SUMPRODUCT(--ISNUMBER(SEARCH({"DISCRIMINATION","HARASSMENT","HATE_SPEECH","GENDER_VIOLENCE"},C1326)))&gt;0,1,0)</f>
        <v>0</v>
      </c>
      <c r="H1326" s="1">
        <f>IF(SUMPRODUCT(--ISNUMBER(SEARCH({"LEGALIZE","LEGISLATION","TRIAL"},C1326)))&gt;0,1,0)</f>
        <v>0</v>
      </c>
      <c r="I1326" s="1">
        <f>IF(SUMPRODUCT(--ISNUMBER(SEARCH({"LEADER"},C1326)))&gt;0,1,0)</f>
        <v>0</v>
      </c>
      <c r="J1326" t="str">
        <f t="shared" si="80"/>
        <v>2015</v>
      </c>
      <c r="K1326" t="str">
        <f t="shared" si="81"/>
        <v>10</v>
      </c>
      <c r="L1326" t="str">
        <f t="shared" si="82"/>
        <v>02</v>
      </c>
      <c r="M1326" s="2">
        <f t="shared" si="83"/>
        <v>42279.604166666664</v>
      </c>
      <c r="N1326" s="1">
        <f>IF(SUMPRODUCT(--ISNUMBER(SEARCH({"nasdaq.com","bloomberg.com","wsj.com","seekingalpha.com","valuewalk.com","reuters.com","forbes.com","marketwatch.com","investopedia.com","businessinsider.com","analystratings.com"},B1326)))&gt;0,1,0)</f>
        <v>0</v>
      </c>
      <c r="O1326" t="s">
        <v>1302</v>
      </c>
    </row>
    <row r="1327" spans="1:15" x14ac:dyDescent="0.35">
      <c r="A1327">
        <v>-0.20725388601036299</v>
      </c>
      <c r="B1327" t="s">
        <v>125</v>
      </c>
      <c r="C1327" t="s">
        <v>1019</v>
      </c>
      <c r="D1327">
        <v>20160503181500</v>
      </c>
      <c r="E1327" s="1">
        <f>IF(SUMPRODUCT(--ISNUMBER(SEARCH({"ECON_EARNINGSREPORT","ECON_STOCKMARKET"},C1327)))&gt;0,1,0)</f>
        <v>1</v>
      </c>
      <c r="F1327" s="1">
        <f>IF(SUMPRODUCT(--ISNUMBER(SEARCH({"ENV_"},C1327)))&gt;0,1,0)</f>
        <v>0</v>
      </c>
      <c r="G1327" s="1">
        <f>IF(SUMPRODUCT(--ISNUMBER(SEARCH({"DISCRIMINATION","HARASSMENT","HATE_SPEECH","GENDER_VIOLENCE"},C1327)))&gt;0,1,0)</f>
        <v>0</v>
      </c>
      <c r="H1327" s="1">
        <f>IF(SUMPRODUCT(--ISNUMBER(SEARCH({"LEGALIZE","LEGISLATION","TRIAL"},C1327)))&gt;0,1,0)</f>
        <v>0</v>
      </c>
      <c r="I1327" s="1">
        <f>IF(SUMPRODUCT(--ISNUMBER(SEARCH({"LEADER"},C1327)))&gt;0,1,0)</f>
        <v>0</v>
      </c>
      <c r="J1327" t="str">
        <f t="shared" si="80"/>
        <v>2016</v>
      </c>
      <c r="K1327" t="str">
        <f t="shared" si="81"/>
        <v>05</v>
      </c>
      <c r="L1327" t="str">
        <f t="shared" si="82"/>
        <v>03</v>
      </c>
      <c r="M1327" s="2">
        <f t="shared" si="83"/>
        <v>42493.760416666664</v>
      </c>
      <c r="N1327" s="1">
        <f>IF(SUMPRODUCT(--ISNUMBER(SEARCH({"nasdaq.com","bloomberg.com","wsj.com","seekingalpha.com","valuewalk.com","reuters.com","forbes.com","marketwatch.com","investopedia.com","businessinsider.com","analystratings.com"},B1327)))&gt;0,1,0)</f>
        <v>0</v>
      </c>
      <c r="O1327" t="s">
        <v>1302</v>
      </c>
    </row>
    <row r="1328" spans="1:15" x14ac:dyDescent="0.35">
      <c r="A1328">
        <v>-0.76726342710997397</v>
      </c>
      <c r="B1328" t="s">
        <v>12</v>
      </c>
      <c r="C1328" t="s">
        <v>1020</v>
      </c>
      <c r="D1328">
        <v>20150825161500</v>
      </c>
      <c r="E1328" s="1">
        <f>IF(SUMPRODUCT(--ISNUMBER(SEARCH({"ECON_EARNINGSREPORT","ECON_STOCKMARKET"},C1328)))&gt;0,1,0)</f>
        <v>1</v>
      </c>
      <c r="F1328" s="1">
        <f>IF(SUMPRODUCT(--ISNUMBER(SEARCH({"ENV_"},C1328)))&gt;0,1,0)</f>
        <v>0</v>
      </c>
      <c r="G1328" s="1">
        <f>IF(SUMPRODUCT(--ISNUMBER(SEARCH({"DISCRIMINATION","HARASSMENT","HATE_SPEECH","GENDER_VIOLENCE"},C1328)))&gt;0,1,0)</f>
        <v>0</v>
      </c>
      <c r="H1328" s="1">
        <f>IF(SUMPRODUCT(--ISNUMBER(SEARCH({"LEGALIZE","LEGISLATION","TRIAL"},C1328)))&gt;0,1,0)</f>
        <v>0</v>
      </c>
      <c r="I1328" s="1">
        <f>IF(SUMPRODUCT(--ISNUMBER(SEARCH({"LEADER"},C1328)))&gt;0,1,0)</f>
        <v>0</v>
      </c>
      <c r="J1328" t="str">
        <f t="shared" si="80"/>
        <v>2015</v>
      </c>
      <c r="K1328" t="str">
        <f t="shared" si="81"/>
        <v>08</v>
      </c>
      <c r="L1328" t="str">
        <f t="shared" si="82"/>
        <v>25</v>
      </c>
      <c r="M1328" s="2">
        <f t="shared" si="83"/>
        <v>42241.677083333336</v>
      </c>
      <c r="N1328" s="1">
        <f>IF(SUMPRODUCT(--ISNUMBER(SEARCH({"nasdaq.com","bloomberg.com","wsj.com","seekingalpha.com","valuewalk.com","reuters.com","forbes.com","marketwatch.com","investopedia.com","businessinsider.com","analystratings.com"},B1328)))&gt;0,1,0)</f>
        <v>1</v>
      </c>
      <c r="O1328" t="s">
        <v>1302</v>
      </c>
    </row>
    <row r="1329" spans="1:15" x14ac:dyDescent="0.35">
      <c r="A1329">
        <v>-1.25</v>
      </c>
      <c r="B1329" t="s">
        <v>1021</v>
      </c>
      <c r="D1329">
        <v>20160422004500</v>
      </c>
      <c r="E1329" s="1">
        <f>IF(SUMPRODUCT(--ISNUMBER(SEARCH({"ECON_EARNINGSREPORT","ECON_STOCKMARKET"},C1329)))&gt;0,1,0)</f>
        <v>0</v>
      </c>
      <c r="F1329" s="1">
        <f>IF(SUMPRODUCT(--ISNUMBER(SEARCH({"ENV_"},C1329)))&gt;0,1,0)</f>
        <v>0</v>
      </c>
      <c r="G1329" s="1">
        <f>IF(SUMPRODUCT(--ISNUMBER(SEARCH({"DISCRIMINATION","HARASSMENT","HATE_SPEECH","GENDER_VIOLENCE"},C1329)))&gt;0,1,0)</f>
        <v>0</v>
      </c>
      <c r="H1329" s="1">
        <f>IF(SUMPRODUCT(--ISNUMBER(SEARCH({"LEGALIZE","LEGISLATION","TRIAL"},C1329)))&gt;0,1,0)</f>
        <v>0</v>
      </c>
      <c r="I1329" s="1">
        <f>IF(SUMPRODUCT(--ISNUMBER(SEARCH({"LEADER"},C1329)))&gt;0,1,0)</f>
        <v>0</v>
      </c>
      <c r="J1329" t="str">
        <f t="shared" si="80"/>
        <v>2016</v>
      </c>
      <c r="K1329" t="str">
        <f t="shared" si="81"/>
        <v>04</v>
      </c>
      <c r="L1329" t="str">
        <f t="shared" si="82"/>
        <v>22</v>
      </c>
      <c r="M1329" s="2">
        <f t="shared" si="83"/>
        <v>42482.03125</v>
      </c>
      <c r="N1329" s="1">
        <f>IF(SUMPRODUCT(--ISNUMBER(SEARCH({"nasdaq.com","bloomberg.com","wsj.com","seekingalpha.com","valuewalk.com","reuters.com","forbes.com","marketwatch.com","investopedia.com","businessinsider.com","analystratings.com"},B1329)))&gt;0,1,0)</f>
        <v>0</v>
      </c>
      <c r="O1329" t="s">
        <v>1302</v>
      </c>
    </row>
    <row r="1330" spans="1:15" x14ac:dyDescent="0.35">
      <c r="A1330">
        <v>3.6827195467422098</v>
      </c>
      <c r="B1330" t="s">
        <v>121</v>
      </c>
      <c r="C1330" t="s">
        <v>1022</v>
      </c>
      <c r="D1330">
        <v>20160427174500</v>
      </c>
      <c r="E1330" s="1">
        <f>IF(SUMPRODUCT(--ISNUMBER(SEARCH({"ECON_EARNINGSREPORT","ECON_STOCKMARKET"},C1330)))&gt;0,1,0)</f>
        <v>0</v>
      </c>
      <c r="F1330" s="1">
        <f>IF(SUMPRODUCT(--ISNUMBER(SEARCH({"ENV_"},C1330)))&gt;0,1,0)</f>
        <v>0</v>
      </c>
      <c r="G1330" s="1">
        <f>IF(SUMPRODUCT(--ISNUMBER(SEARCH({"DISCRIMINATION","HARASSMENT","HATE_SPEECH","GENDER_VIOLENCE"},C1330)))&gt;0,1,0)</f>
        <v>0</v>
      </c>
      <c r="H1330" s="1">
        <f>IF(SUMPRODUCT(--ISNUMBER(SEARCH({"LEGALIZE","LEGISLATION","TRIAL"},C1330)))&gt;0,1,0)</f>
        <v>0</v>
      </c>
      <c r="I1330" s="1">
        <f>IF(SUMPRODUCT(--ISNUMBER(SEARCH({"LEADER"},C1330)))&gt;0,1,0)</f>
        <v>0</v>
      </c>
      <c r="J1330" t="str">
        <f t="shared" si="80"/>
        <v>2016</v>
      </c>
      <c r="K1330" t="str">
        <f t="shared" si="81"/>
        <v>04</v>
      </c>
      <c r="L1330" t="str">
        <f t="shared" si="82"/>
        <v>27</v>
      </c>
      <c r="M1330" s="2">
        <f t="shared" si="83"/>
        <v>42487.739583333336</v>
      </c>
      <c r="N1330" s="1">
        <f>IF(SUMPRODUCT(--ISNUMBER(SEARCH({"nasdaq.com","bloomberg.com","wsj.com","seekingalpha.com","valuewalk.com","reuters.com","forbes.com","marketwatch.com","investopedia.com","businessinsider.com","analystratings.com"},B1330)))&gt;0,1,0)</f>
        <v>0</v>
      </c>
      <c r="O1330" t="s">
        <v>1302</v>
      </c>
    </row>
    <row r="1331" spans="1:15" x14ac:dyDescent="0.35">
      <c r="A1331">
        <v>3.5532994923857899</v>
      </c>
      <c r="B1331" t="s">
        <v>716</v>
      </c>
      <c r="C1331" t="s">
        <v>1023</v>
      </c>
      <c r="D1331">
        <v>20150418151500</v>
      </c>
      <c r="E1331" s="1">
        <f>IF(SUMPRODUCT(--ISNUMBER(SEARCH({"ECON_EARNINGSREPORT","ECON_STOCKMARKET"},C1331)))&gt;0,1,0)</f>
        <v>1</v>
      </c>
      <c r="F1331" s="1">
        <f>IF(SUMPRODUCT(--ISNUMBER(SEARCH({"ENV_"},C1331)))&gt;0,1,0)</f>
        <v>0</v>
      </c>
      <c r="G1331" s="1">
        <f>IF(SUMPRODUCT(--ISNUMBER(SEARCH({"DISCRIMINATION","HARASSMENT","HATE_SPEECH","GENDER_VIOLENCE"},C1331)))&gt;0,1,0)</f>
        <v>0</v>
      </c>
      <c r="H1331" s="1">
        <f>IF(SUMPRODUCT(--ISNUMBER(SEARCH({"LEGALIZE","LEGISLATION","TRIAL"},C1331)))&gt;0,1,0)</f>
        <v>0</v>
      </c>
      <c r="I1331" s="1">
        <f>IF(SUMPRODUCT(--ISNUMBER(SEARCH({"LEADER"},C1331)))&gt;0,1,0)</f>
        <v>0</v>
      </c>
      <c r="J1331" t="str">
        <f t="shared" si="80"/>
        <v>2015</v>
      </c>
      <c r="K1331" t="str">
        <f t="shared" si="81"/>
        <v>04</v>
      </c>
      <c r="L1331" t="str">
        <f t="shared" si="82"/>
        <v>18</v>
      </c>
      <c r="M1331" s="2">
        <f t="shared" si="83"/>
        <v>42112.635416666664</v>
      </c>
      <c r="N1331" s="1">
        <f>IF(SUMPRODUCT(--ISNUMBER(SEARCH({"nasdaq.com","bloomberg.com","wsj.com","seekingalpha.com","valuewalk.com","reuters.com","forbes.com","marketwatch.com","investopedia.com","businessinsider.com","analystratings.com"},B1331)))&gt;0,1,0)</f>
        <v>0</v>
      </c>
      <c r="O1331" t="s">
        <v>1302</v>
      </c>
    </row>
    <row r="1332" spans="1:15" x14ac:dyDescent="0.35">
      <c r="A1332">
        <v>-0.88691796008869195</v>
      </c>
      <c r="B1332" t="s">
        <v>31</v>
      </c>
      <c r="C1332" t="s">
        <v>731</v>
      </c>
      <c r="D1332">
        <v>20150620061500</v>
      </c>
      <c r="E1332" s="1">
        <f>IF(SUMPRODUCT(--ISNUMBER(SEARCH({"ECON_EARNINGSREPORT","ECON_STOCKMARKET"},C1332)))&gt;0,1,0)</f>
        <v>0</v>
      </c>
      <c r="F1332" s="1">
        <f>IF(SUMPRODUCT(--ISNUMBER(SEARCH({"ENV_"},C1332)))&gt;0,1,0)</f>
        <v>0</v>
      </c>
      <c r="G1332" s="1">
        <f>IF(SUMPRODUCT(--ISNUMBER(SEARCH({"DISCRIMINATION","HARASSMENT","HATE_SPEECH","GENDER_VIOLENCE"},C1332)))&gt;0,1,0)</f>
        <v>0</v>
      </c>
      <c r="H1332" s="1">
        <f>IF(SUMPRODUCT(--ISNUMBER(SEARCH({"LEGALIZE","LEGISLATION","TRIAL"},C1332)))&gt;0,1,0)</f>
        <v>0</v>
      </c>
      <c r="I1332" s="1">
        <f>IF(SUMPRODUCT(--ISNUMBER(SEARCH({"LEADER"},C1332)))&gt;0,1,0)</f>
        <v>0</v>
      </c>
      <c r="J1332" t="str">
        <f t="shared" si="80"/>
        <v>2015</v>
      </c>
      <c r="K1332" t="str">
        <f t="shared" si="81"/>
        <v>06</v>
      </c>
      <c r="L1332" t="str">
        <f t="shared" si="82"/>
        <v>20</v>
      </c>
      <c r="M1332" s="2">
        <f t="shared" si="83"/>
        <v>42175.260416666664</v>
      </c>
      <c r="N1332" s="1">
        <f>IF(SUMPRODUCT(--ISNUMBER(SEARCH({"nasdaq.com","bloomberg.com","wsj.com","seekingalpha.com","valuewalk.com","reuters.com","forbes.com","marketwatch.com","investopedia.com","businessinsider.com","analystratings.com"},B1332)))&gt;0,1,0)</f>
        <v>0</v>
      </c>
      <c r="O1332" t="s">
        <v>1302</v>
      </c>
    </row>
    <row r="1333" spans="1:15" x14ac:dyDescent="0.35">
      <c r="A1333">
        <v>1.25391849529781</v>
      </c>
      <c r="B1333" t="s">
        <v>729</v>
      </c>
      <c r="C1333" t="s">
        <v>1024</v>
      </c>
      <c r="D1333">
        <v>20150321013000</v>
      </c>
      <c r="E1333" s="1">
        <f>IF(SUMPRODUCT(--ISNUMBER(SEARCH({"ECON_EARNINGSREPORT","ECON_STOCKMARKET"},C1333)))&gt;0,1,0)</f>
        <v>0</v>
      </c>
      <c r="F1333" s="1">
        <f>IF(SUMPRODUCT(--ISNUMBER(SEARCH({"ENV_"},C1333)))&gt;0,1,0)</f>
        <v>0</v>
      </c>
      <c r="G1333" s="1">
        <f>IF(SUMPRODUCT(--ISNUMBER(SEARCH({"DISCRIMINATION","HARASSMENT","HATE_SPEECH","GENDER_VIOLENCE"},C1333)))&gt;0,1,0)</f>
        <v>0</v>
      </c>
      <c r="H1333" s="1">
        <f>IF(SUMPRODUCT(--ISNUMBER(SEARCH({"LEGALIZE","LEGISLATION","TRIAL"},C1333)))&gt;0,1,0)</f>
        <v>0</v>
      </c>
      <c r="I1333" s="1">
        <f>IF(SUMPRODUCT(--ISNUMBER(SEARCH({"LEADER"},C1333)))&gt;0,1,0)</f>
        <v>0</v>
      </c>
      <c r="J1333" t="str">
        <f t="shared" si="80"/>
        <v>2015</v>
      </c>
      <c r="K1333" t="str">
        <f t="shared" si="81"/>
        <v>03</v>
      </c>
      <c r="L1333" t="str">
        <f t="shared" si="82"/>
        <v>21</v>
      </c>
      <c r="M1333" s="2">
        <f t="shared" si="83"/>
        <v>42084.0625</v>
      </c>
      <c r="N1333" s="1">
        <f>IF(SUMPRODUCT(--ISNUMBER(SEARCH({"nasdaq.com","bloomberg.com","wsj.com","seekingalpha.com","valuewalk.com","reuters.com","forbes.com","marketwatch.com","investopedia.com","businessinsider.com","analystratings.com"},B1333)))&gt;0,1,0)</f>
        <v>0</v>
      </c>
      <c r="O1333" t="s">
        <v>1302</v>
      </c>
    </row>
    <row r="1334" spans="1:15" x14ac:dyDescent="0.35">
      <c r="A1334">
        <v>-2.32558139534884</v>
      </c>
      <c r="B1334" t="s">
        <v>31</v>
      </c>
      <c r="C1334" t="s">
        <v>986</v>
      </c>
      <c r="D1334">
        <v>20160119220000</v>
      </c>
      <c r="E1334" s="1">
        <f>IF(SUMPRODUCT(--ISNUMBER(SEARCH({"ECON_EARNINGSREPORT","ECON_STOCKMARKET"},C1334)))&gt;0,1,0)</f>
        <v>0</v>
      </c>
      <c r="F1334" s="1">
        <f>IF(SUMPRODUCT(--ISNUMBER(SEARCH({"ENV_"},C1334)))&gt;0,1,0)</f>
        <v>0</v>
      </c>
      <c r="G1334" s="1">
        <f>IF(SUMPRODUCT(--ISNUMBER(SEARCH({"DISCRIMINATION","HARASSMENT","HATE_SPEECH","GENDER_VIOLENCE"},C1334)))&gt;0,1,0)</f>
        <v>0</v>
      </c>
      <c r="H1334" s="1">
        <f>IF(SUMPRODUCT(--ISNUMBER(SEARCH({"LEGALIZE","LEGISLATION","TRIAL"},C1334)))&gt;0,1,0)</f>
        <v>0</v>
      </c>
      <c r="I1334" s="1">
        <f>IF(SUMPRODUCT(--ISNUMBER(SEARCH({"LEADER"},C1334)))&gt;0,1,0)</f>
        <v>0</v>
      </c>
      <c r="J1334" t="str">
        <f t="shared" si="80"/>
        <v>2016</v>
      </c>
      <c r="K1334" t="str">
        <f t="shared" si="81"/>
        <v>01</v>
      </c>
      <c r="L1334" t="str">
        <f t="shared" si="82"/>
        <v>19</v>
      </c>
      <c r="M1334" s="2">
        <f t="shared" si="83"/>
        <v>42388.916666666664</v>
      </c>
      <c r="N1334" s="1">
        <f>IF(SUMPRODUCT(--ISNUMBER(SEARCH({"nasdaq.com","bloomberg.com","wsj.com","seekingalpha.com","valuewalk.com","reuters.com","forbes.com","marketwatch.com","investopedia.com","businessinsider.com","analystratings.com"},B1334)))&gt;0,1,0)</f>
        <v>0</v>
      </c>
      <c r="O1334" t="s">
        <v>1302</v>
      </c>
    </row>
    <row r="1335" spans="1:15" x14ac:dyDescent="0.35">
      <c r="A1335">
        <v>1.1164274322169101</v>
      </c>
      <c r="B1335" t="s">
        <v>155</v>
      </c>
      <c r="C1335" t="s">
        <v>1025</v>
      </c>
      <c r="D1335">
        <v>20151230190000</v>
      </c>
      <c r="E1335" s="1">
        <f>IF(SUMPRODUCT(--ISNUMBER(SEARCH({"ECON_EARNINGSREPORT","ECON_STOCKMARKET"},C1335)))&gt;0,1,0)</f>
        <v>0</v>
      </c>
      <c r="F1335" s="1">
        <f>IF(SUMPRODUCT(--ISNUMBER(SEARCH({"ENV_"},C1335)))&gt;0,1,0)</f>
        <v>0</v>
      </c>
      <c r="G1335" s="1">
        <f>IF(SUMPRODUCT(--ISNUMBER(SEARCH({"DISCRIMINATION","HARASSMENT","HATE_SPEECH","GENDER_VIOLENCE"},C1335)))&gt;0,1,0)</f>
        <v>0</v>
      </c>
      <c r="H1335" s="1">
        <f>IF(SUMPRODUCT(--ISNUMBER(SEARCH({"LEGALIZE","LEGISLATION","TRIAL"},C1335)))&gt;0,1,0)</f>
        <v>0</v>
      </c>
      <c r="I1335" s="1">
        <f>IF(SUMPRODUCT(--ISNUMBER(SEARCH({"LEADER"},C1335)))&gt;0,1,0)</f>
        <v>0</v>
      </c>
      <c r="J1335" t="str">
        <f t="shared" si="80"/>
        <v>2015</v>
      </c>
      <c r="K1335" t="str">
        <f t="shared" si="81"/>
        <v>12</v>
      </c>
      <c r="L1335" t="str">
        <f t="shared" si="82"/>
        <v>30</v>
      </c>
      <c r="M1335" s="2">
        <f t="shared" si="83"/>
        <v>42368.791666666664</v>
      </c>
      <c r="N1335" s="1">
        <f>IF(SUMPRODUCT(--ISNUMBER(SEARCH({"nasdaq.com","bloomberg.com","wsj.com","seekingalpha.com","valuewalk.com","reuters.com","forbes.com","marketwatch.com","investopedia.com","businessinsider.com","analystratings.com"},B1335)))&gt;0,1,0)</f>
        <v>0</v>
      </c>
      <c r="O1335" t="s">
        <v>1302</v>
      </c>
    </row>
    <row r="1336" spans="1:15" x14ac:dyDescent="0.35">
      <c r="A1336">
        <v>0.91185410334346495</v>
      </c>
      <c r="B1336" t="s">
        <v>155</v>
      </c>
      <c r="C1336" t="s">
        <v>1026</v>
      </c>
      <c r="D1336">
        <v>20151228074500</v>
      </c>
      <c r="E1336" s="1">
        <f>IF(SUMPRODUCT(--ISNUMBER(SEARCH({"ECON_EARNINGSREPORT","ECON_STOCKMARKET"},C1336)))&gt;0,1,0)</f>
        <v>1</v>
      </c>
      <c r="F1336" s="1">
        <f>IF(SUMPRODUCT(--ISNUMBER(SEARCH({"ENV_"},C1336)))&gt;0,1,0)</f>
        <v>0</v>
      </c>
      <c r="G1336" s="1">
        <f>IF(SUMPRODUCT(--ISNUMBER(SEARCH({"DISCRIMINATION","HARASSMENT","HATE_SPEECH","GENDER_VIOLENCE"},C1336)))&gt;0,1,0)</f>
        <v>0</v>
      </c>
      <c r="H1336" s="1">
        <f>IF(SUMPRODUCT(--ISNUMBER(SEARCH({"LEGALIZE","LEGISLATION","TRIAL"},C1336)))&gt;0,1,0)</f>
        <v>0</v>
      </c>
      <c r="I1336" s="1">
        <f>IF(SUMPRODUCT(--ISNUMBER(SEARCH({"LEADER"},C1336)))&gt;0,1,0)</f>
        <v>1</v>
      </c>
      <c r="J1336" t="str">
        <f t="shared" si="80"/>
        <v>2015</v>
      </c>
      <c r="K1336" t="str">
        <f t="shared" si="81"/>
        <v>12</v>
      </c>
      <c r="L1336" t="str">
        <f t="shared" si="82"/>
        <v>28</v>
      </c>
      <c r="M1336" s="2">
        <f t="shared" si="83"/>
        <v>42366.322916666664</v>
      </c>
      <c r="N1336" s="1">
        <f>IF(SUMPRODUCT(--ISNUMBER(SEARCH({"nasdaq.com","bloomberg.com","wsj.com","seekingalpha.com","valuewalk.com","reuters.com","forbes.com","marketwatch.com","investopedia.com","businessinsider.com","analystratings.com"},B1336)))&gt;0,1,0)</f>
        <v>0</v>
      </c>
      <c r="O1336" t="s">
        <v>1302</v>
      </c>
    </row>
    <row r="1337" spans="1:15" x14ac:dyDescent="0.35">
      <c r="A1337">
        <v>2.2864019253910999</v>
      </c>
      <c r="B1337" t="s">
        <v>51</v>
      </c>
      <c r="D1337">
        <v>20160426191500</v>
      </c>
      <c r="E1337" s="1">
        <f>IF(SUMPRODUCT(--ISNUMBER(SEARCH({"ECON_EARNINGSREPORT","ECON_STOCKMARKET"},C1337)))&gt;0,1,0)</f>
        <v>0</v>
      </c>
      <c r="F1337" s="1">
        <f>IF(SUMPRODUCT(--ISNUMBER(SEARCH({"ENV_"},C1337)))&gt;0,1,0)</f>
        <v>0</v>
      </c>
      <c r="G1337" s="1">
        <f>IF(SUMPRODUCT(--ISNUMBER(SEARCH({"DISCRIMINATION","HARASSMENT","HATE_SPEECH","GENDER_VIOLENCE"},C1337)))&gt;0,1,0)</f>
        <v>0</v>
      </c>
      <c r="H1337" s="1">
        <f>IF(SUMPRODUCT(--ISNUMBER(SEARCH({"LEGALIZE","LEGISLATION","TRIAL"},C1337)))&gt;0,1,0)</f>
        <v>0</v>
      </c>
      <c r="I1337" s="1">
        <f>IF(SUMPRODUCT(--ISNUMBER(SEARCH({"LEADER"},C1337)))&gt;0,1,0)</f>
        <v>0</v>
      </c>
      <c r="J1337" t="str">
        <f t="shared" si="80"/>
        <v>2016</v>
      </c>
      <c r="K1337" t="str">
        <f t="shared" si="81"/>
        <v>04</v>
      </c>
      <c r="L1337" t="str">
        <f t="shared" si="82"/>
        <v>26</v>
      </c>
      <c r="M1337" s="2">
        <f t="shared" si="83"/>
        <v>42486.802083333336</v>
      </c>
      <c r="N1337" s="1">
        <f>IF(SUMPRODUCT(--ISNUMBER(SEARCH({"nasdaq.com","bloomberg.com","wsj.com","seekingalpha.com","valuewalk.com","reuters.com","forbes.com","marketwatch.com","investopedia.com","businessinsider.com","analystratings.com"},B1337)))&gt;0,1,0)</f>
        <v>1</v>
      </c>
      <c r="O1337" t="s">
        <v>1302</v>
      </c>
    </row>
    <row r="1338" spans="1:15" x14ac:dyDescent="0.35">
      <c r="A1338">
        <v>-0.94117647058823495</v>
      </c>
      <c r="B1338" t="s">
        <v>14</v>
      </c>
      <c r="D1338">
        <v>20160407230000</v>
      </c>
      <c r="E1338" s="1">
        <f>IF(SUMPRODUCT(--ISNUMBER(SEARCH({"ECON_EARNINGSREPORT","ECON_STOCKMARKET"},C1338)))&gt;0,1,0)</f>
        <v>0</v>
      </c>
      <c r="F1338" s="1">
        <f>IF(SUMPRODUCT(--ISNUMBER(SEARCH({"ENV_"},C1338)))&gt;0,1,0)</f>
        <v>0</v>
      </c>
      <c r="G1338" s="1">
        <f>IF(SUMPRODUCT(--ISNUMBER(SEARCH({"DISCRIMINATION","HARASSMENT","HATE_SPEECH","GENDER_VIOLENCE"},C1338)))&gt;0,1,0)</f>
        <v>0</v>
      </c>
      <c r="H1338" s="1">
        <f>IF(SUMPRODUCT(--ISNUMBER(SEARCH({"LEGALIZE","LEGISLATION","TRIAL"},C1338)))&gt;0,1,0)</f>
        <v>0</v>
      </c>
      <c r="I1338" s="1">
        <f>IF(SUMPRODUCT(--ISNUMBER(SEARCH({"LEADER"},C1338)))&gt;0,1,0)</f>
        <v>0</v>
      </c>
      <c r="J1338" t="str">
        <f t="shared" si="80"/>
        <v>2016</v>
      </c>
      <c r="K1338" t="str">
        <f t="shared" si="81"/>
        <v>04</v>
      </c>
      <c r="L1338" t="str">
        <f t="shared" si="82"/>
        <v>07</v>
      </c>
      <c r="M1338" s="2">
        <f t="shared" si="83"/>
        <v>42467.958333333336</v>
      </c>
      <c r="N1338" s="1">
        <f>IF(SUMPRODUCT(--ISNUMBER(SEARCH({"nasdaq.com","bloomberg.com","wsj.com","seekingalpha.com","valuewalk.com","reuters.com","forbes.com","marketwatch.com","investopedia.com","businessinsider.com","analystratings.com"},B1338)))&gt;0,1,0)</f>
        <v>0</v>
      </c>
      <c r="O1338" t="s">
        <v>1302</v>
      </c>
    </row>
    <row r="1339" spans="1:15" x14ac:dyDescent="0.35">
      <c r="A1339">
        <v>-2.3364485981308398</v>
      </c>
      <c r="B1339" t="s">
        <v>1027</v>
      </c>
      <c r="C1339" t="s">
        <v>1028</v>
      </c>
      <c r="D1339">
        <v>20150706231500</v>
      </c>
      <c r="E1339" s="1">
        <f>IF(SUMPRODUCT(--ISNUMBER(SEARCH({"ECON_EARNINGSREPORT","ECON_STOCKMARKET"},C1339)))&gt;0,1,0)</f>
        <v>1</v>
      </c>
      <c r="F1339" s="1">
        <f>IF(SUMPRODUCT(--ISNUMBER(SEARCH({"ENV_"},C1339)))&gt;0,1,0)</f>
        <v>0</v>
      </c>
      <c r="G1339" s="1">
        <f>IF(SUMPRODUCT(--ISNUMBER(SEARCH({"DISCRIMINATION","HARASSMENT","HATE_SPEECH","GENDER_VIOLENCE"},C1339)))&gt;0,1,0)</f>
        <v>0</v>
      </c>
      <c r="H1339" s="1">
        <f>IF(SUMPRODUCT(--ISNUMBER(SEARCH({"LEGALIZE","LEGISLATION","TRIAL"},C1339)))&gt;0,1,0)</f>
        <v>0</v>
      </c>
      <c r="I1339" s="1">
        <f>IF(SUMPRODUCT(--ISNUMBER(SEARCH({"LEADER"},C1339)))&gt;0,1,0)</f>
        <v>0</v>
      </c>
      <c r="J1339" t="str">
        <f t="shared" si="80"/>
        <v>2015</v>
      </c>
      <c r="K1339" t="str">
        <f t="shared" si="81"/>
        <v>07</v>
      </c>
      <c r="L1339" t="str">
        <f t="shared" si="82"/>
        <v>06</v>
      </c>
      <c r="M1339" s="2">
        <f t="shared" si="83"/>
        <v>42191.96875</v>
      </c>
      <c r="N1339" s="1">
        <f>IF(SUMPRODUCT(--ISNUMBER(SEARCH({"nasdaq.com","bloomberg.com","wsj.com","seekingalpha.com","valuewalk.com","reuters.com","forbes.com","marketwatch.com","investopedia.com","businessinsider.com","analystratings.com"},B1339)))&gt;0,1,0)</f>
        <v>0</v>
      </c>
      <c r="O1339" t="s">
        <v>1302</v>
      </c>
    </row>
    <row r="1340" spans="1:15" x14ac:dyDescent="0.35">
      <c r="A1340">
        <v>-2.0080321285140599</v>
      </c>
      <c r="B1340" t="s">
        <v>1029</v>
      </c>
      <c r="C1340" t="s">
        <v>1030</v>
      </c>
      <c r="D1340">
        <v>20150707181500</v>
      </c>
      <c r="E1340" s="1">
        <f>IF(SUMPRODUCT(--ISNUMBER(SEARCH({"ECON_EARNINGSREPORT","ECON_STOCKMARKET"},C1340)))&gt;0,1,0)</f>
        <v>0</v>
      </c>
      <c r="F1340" s="1">
        <f>IF(SUMPRODUCT(--ISNUMBER(SEARCH({"ENV_"},C1340)))&gt;0,1,0)</f>
        <v>0</v>
      </c>
      <c r="G1340" s="1">
        <f>IF(SUMPRODUCT(--ISNUMBER(SEARCH({"DISCRIMINATION","HARASSMENT","HATE_SPEECH","GENDER_VIOLENCE"},C1340)))&gt;0,1,0)</f>
        <v>0</v>
      </c>
      <c r="H1340" s="1">
        <f>IF(SUMPRODUCT(--ISNUMBER(SEARCH({"LEGALIZE","LEGISLATION","TRIAL"},C1340)))&gt;0,1,0)</f>
        <v>0</v>
      </c>
      <c r="I1340" s="1">
        <f>IF(SUMPRODUCT(--ISNUMBER(SEARCH({"LEADER"},C1340)))&gt;0,1,0)</f>
        <v>0</v>
      </c>
      <c r="J1340" t="str">
        <f t="shared" si="80"/>
        <v>2015</v>
      </c>
      <c r="K1340" t="str">
        <f t="shared" si="81"/>
        <v>07</v>
      </c>
      <c r="L1340" t="str">
        <f t="shared" si="82"/>
        <v>07</v>
      </c>
      <c r="M1340" s="2">
        <f t="shared" si="83"/>
        <v>42192.760416666664</v>
      </c>
      <c r="N1340" s="1">
        <f>IF(SUMPRODUCT(--ISNUMBER(SEARCH({"nasdaq.com","bloomberg.com","wsj.com","seekingalpha.com","valuewalk.com","reuters.com","forbes.com","marketwatch.com","investopedia.com","businessinsider.com","analystratings.com"},B1340)))&gt;0,1,0)</f>
        <v>0</v>
      </c>
      <c r="O1340" t="s">
        <v>1302</v>
      </c>
    </row>
    <row r="1341" spans="1:15" x14ac:dyDescent="0.35">
      <c r="A1341">
        <v>2.9462738301559801</v>
      </c>
      <c r="B1341" t="s">
        <v>696</v>
      </c>
      <c r="D1341">
        <v>20150409113000</v>
      </c>
      <c r="E1341" s="1">
        <f>IF(SUMPRODUCT(--ISNUMBER(SEARCH({"ECON_EARNINGSREPORT","ECON_STOCKMARKET"},C1341)))&gt;0,1,0)</f>
        <v>0</v>
      </c>
      <c r="F1341" s="1">
        <f>IF(SUMPRODUCT(--ISNUMBER(SEARCH({"ENV_"},C1341)))&gt;0,1,0)</f>
        <v>0</v>
      </c>
      <c r="G1341" s="1">
        <f>IF(SUMPRODUCT(--ISNUMBER(SEARCH({"DISCRIMINATION","HARASSMENT","HATE_SPEECH","GENDER_VIOLENCE"},C1341)))&gt;0,1,0)</f>
        <v>0</v>
      </c>
      <c r="H1341" s="1">
        <f>IF(SUMPRODUCT(--ISNUMBER(SEARCH({"LEGALIZE","LEGISLATION","TRIAL"},C1341)))&gt;0,1,0)</f>
        <v>0</v>
      </c>
      <c r="I1341" s="1">
        <f>IF(SUMPRODUCT(--ISNUMBER(SEARCH({"LEADER"},C1341)))&gt;0,1,0)</f>
        <v>0</v>
      </c>
      <c r="J1341" t="str">
        <f t="shared" si="80"/>
        <v>2015</v>
      </c>
      <c r="K1341" t="str">
        <f t="shared" si="81"/>
        <v>04</v>
      </c>
      <c r="L1341" t="str">
        <f t="shared" si="82"/>
        <v>09</v>
      </c>
      <c r="M1341" s="2">
        <f t="shared" si="83"/>
        <v>42103.479166666664</v>
      </c>
      <c r="N1341" s="1">
        <f>IF(SUMPRODUCT(--ISNUMBER(SEARCH({"nasdaq.com","bloomberg.com","wsj.com","seekingalpha.com","valuewalk.com","reuters.com","forbes.com","marketwatch.com","investopedia.com","businessinsider.com","analystratings.com"},B1341)))&gt;0,1,0)</f>
        <v>0</v>
      </c>
      <c r="O1341" t="s">
        <v>1302</v>
      </c>
    </row>
    <row r="1342" spans="1:15" x14ac:dyDescent="0.35">
      <c r="A1342">
        <v>4.3478260869565197</v>
      </c>
      <c r="B1342" t="s">
        <v>164</v>
      </c>
      <c r="C1342" t="s">
        <v>201</v>
      </c>
      <c r="D1342">
        <v>20160320071500</v>
      </c>
      <c r="E1342" s="1">
        <f>IF(SUMPRODUCT(--ISNUMBER(SEARCH({"ECON_EARNINGSREPORT","ECON_STOCKMARKET"},C1342)))&gt;0,1,0)</f>
        <v>1</v>
      </c>
      <c r="F1342" s="1">
        <f>IF(SUMPRODUCT(--ISNUMBER(SEARCH({"ENV_"},C1342)))&gt;0,1,0)</f>
        <v>0</v>
      </c>
      <c r="G1342" s="1">
        <f>IF(SUMPRODUCT(--ISNUMBER(SEARCH({"DISCRIMINATION","HARASSMENT","HATE_SPEECH","GENDER_VIOLENCE"},C1342)))&gt;0,1,0)</f>
        <v>0</v>
      </c>
      <c r="H1342" s="1">
        <f>IF(SUMPRODUCT(--ISNUMBER(SEARCH({"LEGALIZE","LEGISLATION","TRIAL"},C1342)))&gt;0,1,0)</f>
        <v>0</v>
      </c>
      <c r="I1342" s="1">
        <f>IF(SUMPRODUCT(--ISNUMBER(SEARCH({"LEADER"},C1342)))&gt;0,1,0)</f>
        <v>0</v>
      </c>
      <c r="J1342" t="str">
        <f t="shared" si="80"/>
        <v>2016</v>
      </c>
      <c r="K1342" t="str">
        <f t="shared" si="81"/>
        <v>03</v>
      </c>
      <c r="L1342" t="str">
        <f t="shared" si="82"/>
        <v>20</v>
      </c>
      <c r="M1342" s="2">
        <f t="shared" si="83"/>
        <v>42449.302083333336</v>
      </c>
      <c r="N1342" s="1">
        <f>IF(SUMPRODUCT(--ISNUMBER(SEARCH({"nasdaq.com","bloomberg.com","wsj.com","seekingalpha.com","valuewalk.com","reuters.com","forbes.com","marketwatch.com","investopedia.com","businessinsider.com","analystratings.com"},B1342)))&gt;0,1,0)</f>
        <v>0</v>
      </c>
      <c r="O1342" t="s">
        <v>1302</v>
      </c>
    </row>
    <row r="1343" spans="1:15" x14ac:dyDescent="0.35">
      <c r="A1343">
        <v>-3.3210332103321001</v>
      </c>
      <c r="B1343" t="s">
        <v>21</v>
      </c>
      <c r="C1343" t="s">
        <v>1031</v>
      </c>
      <c r="D1343">
        <v>20150417143000</v>
      </c>
      <c r="E1343" s="1">
        <f>IF(SUMPRODUCT(--ISNUMBER(SEARCH({"ECON_EARNINGSREPORT","ECON_STOCKMARKET"},C1343)))&gt;0,1,0)</f>
        <v>1</v>
      </c>
      <c r="F1343" s="1">
        <f>IF(SUMPRODUCT(--ISNUMBER(SEARCH({"ENV_"},C1343)))&gt;0,1,0)</f>
        <v>0</v>
      </c>
      <c r="G1343" s="1">
        <f>IF(SUMPRODUCT(--ISNUMBER(SEARCH({"DISCRIMINATION","HARASSMENT","HATE_SPEECH","GENDER_VIOLENCE"},C1343)))&gt;0,1,0)</f>
        <v>0</v>
      </c>
      <c r="H1343" s="1">
        <f>IF(SUMPRODUCT(--ISNUMBER(SEARCH({"LEGALIZE","LEGISLATION","TRIAL"},C1343)))&gt;0,1,0)</f>
        <v>0</v>
      </c>
      <c r="I1343" s="1">
        <f>IF(SUMPRODUCT(--ISNUMBER(SEARCH({"LEADER"},C1343)))&gt;0,1,0)</f>
        <v>0</v>
      </c>
      <c r="J1343" t="str">
        <f t="shared" si="80"/>
        <v>2015</v>
      </c>
      <c r="K1343" t="str">
        <f t="shared" si="81"/>
        <v>04</v>
      </c>
      <c r="L1343" t="str">
        <f t="shared" si="82"/>
        <v>17</v>
      </c>
      <c r="M1343" s="2">
        <f t="shared" si="83"/>
        <v>42111.604166666664</v>
      </c>
      <c r="N1343" s="1">
        <f>IF(SUMPRODUCT(--ISNUMBER(SEARCH({"nasdaq.com","bloomberg.com","wsj.com","seekingalpha.com","valuewalk.com","reuters.com","forbes.com","marketwatch.com","investopedia.com","businessinsider.com","analystratings.com"},B1343)))&gt;0,1,0)</f>
        <v>0</v>
      </c>
      <c r="O1343" t="s">
        <v>1302</v>
      </c>
    </row>
    <row r="1344" spans="1:15" x14ac:dyDescent="0.35">
      <c r="A1344">
        <v>-1.76991150442478</v>
      </c>
      <c r="B1344" t="s">
        <v>14</v>
      </c>
      <c r="C1344" t="s">
        <v>1032</v>
      </c>
      <c r="D1344">
        <v>20160607144500</v>
      </c>
      <c r="E1344" s="1">
        <f>IF(SUMPRODUCT(--ISNUMBER(SEARCH({"ECON_EARNINGSREPORT","ECON_STOCKMARKET"},C1344)))&gt;0,1,0)</f>
        <v>1</v>
      </c>
      <c r="F1344" s="1">
        <f>IF(SUMPRODUCT(--ISNUMBER(SEARCH({"ENV_"},C1344)))&gt;0,1,0)</f>
        <v>0</v>
      </c>
      <c r="G1344" s="1">
        <f>IF(SUMPRODUCT(--ISNUMBER(SEARCH({"DISCRIMINATION","HARASSMENT","HATE_SPEECH","GENDER_VIOLENCE"},C1344)))&gt;0,1,0)</f>
        <v>0</v>
      </c>
      <c r="H1344" s="1">
        <f>IF(SUMPRODUCT(--ISNUMBER(SEARCH({"LEGALIZE","LEGISLATION","TRIAL"},C1344)))&gt;0,1,0)</f>
        <v>0</v>
      </c>
      <c r="I1344" s="1">
        <f>IF(SUMPRODUCT(--ISNUMBER(SEARCH({"LEADER"},C1344)))&gt;0,1,0)</f>
        <v>0</v>
      </c>
      <c r="J1344" t="str">
        <f t="shared" si="80"/>
        <v>2016</v>
      </c>
      <c r="K1344" t="str">
        <f t="shared" si="81"/>
        <v>06</v>
      </c>
      <c r="L1344" t="str">
        <f t="shared" si="82"/>
        <v>07</v>
      </c>
      <c r="M1344" s="2">
        <f t="shared" si="83"/>
        <v>42528.614583333336</v>
      </c>
      <c r="N1344" s="1">
        <f>IF(SUMPRODUCT(--ISNUMBER(SEARCH({"nasdaq.com","bloomberg.com","wsj.com","seekingalpha.com","valuewalk.com","reuters.com","forbes.com","marketwatch.com","investopedia.com","businessinsider.com","analystratings.com"},B1344)))&gt;0,1,0)</f>
        <v>0</v>
      </c>
      <c r="O1344" t="s">
        <v>1302</v>
      </c>
    </row>
    <row r="1345" spans="1:15" x14ac:dyDescent="0.35">
      <c r="A1345">
        <v>0.56818181818181801</v>
      </c>
      <c r="B1345" t="s">
        <v>1033</v>
      </c>
      <c r="C1345" t="s">
        <v>1034</v>
      </c>
      <c r="D1345">
        <v>20150716213000</v>
      </c>
      <c r="E1345" s="1">
        <f>IF(SUMPRODUCT(--ISNUMBER(SEARCH({"ECON_EARNINGSREPORT","ECON_STOCKMARKET"},C1345)))&gt;0,1,0)</f>
        <v>1</v>
      </c>
      <c r="F1345" s="1">
        <f>IF(SUMPRODUCT(--ISNUMBER(SEARCH({"ENV_"},C1345)))&gt;0,1,0)</f>
        <v>0</v>
      </c>
      <c r="G1345" s="1">
        <f>IF(SUMPRODUCT(--ISNUMBER(SEARCH({"DISCRIMINATION","HARASSMENT","HATE_SPEECH","GENDER_VIOLENCE"},C1345)))&gt;0,1,0)</f>
        <v>0</v>
      </c>
      <c r="H1345" s="1">
        <f>IF(SUMPRODUCT(--ISNUMBER(SEARCH({"LEGALIZE","LEGISLATION","TRIAL"},C1345)))&gt;0,1,0)</f>
        <v>0</v>
      </c>
      <c r="I1345" s="1">
        <f>IF(SUMPRODUCT(--ISNUMBER(SEARCH({"LEADER"},C1345)))&gt;0,1,0)</f>
        <v>1</v>
      </c>
      <c r="J1345" t="str">
        <f t="shared" si="80"/>
        <v>2015</v>
      </c>
      <c r="K1345" t="str">
        <f t="shared" si="81"/>
        <v>07</v>
      </c>
      <c r="L1345" t="str">
        <f t="shared" si="82"/>
        <v>16</v>
      </c>
      <c r="M1345" s="2">
        <f t="shared" si="83"/>
        <v>42201.895833333336</v>
      </c>
      <c r="N1345" s="1">
        <f>IF(SUMPRODUCT(--ISNUMBER(SEARCH({"nasdaq.com","bloomberg.com","wsj.com","seekingalpha.com","valuewalk.com","reuters.com","forbes.com","marketwatch.com","investopedia.com","businessinsider.com","analystratings.com"},B1345)))&gt;0,1,0)</f>
        <v>0</v>
      </c>
      <c r="O1345" t="s">
        <v>1302</v>
      </c>
    </row>
    <row r="1346" spans="1:15" x14ac:dyDescent="0.35">
      <c r="A1346">
        <v>-0.88691796008869195</v>
      </c>
      <c r="B1346" t="s">
        <v>203</v>
      </c>
      <c r="C1346" t="s">
        <v>731</v>
      </c>
      <c r="D1346">
        <v>20150620010000</v>
      </c>
      <c r="E1346" s="1">
        <f>IF(SUMPRODUCT(--ISNUMBER(SEARCH({"ECON_EARNINGSREPORT","ECON_STOCKMARKET"},C1346)))&gt;0,1,0)</f>
        <v>0</v>
      </c>
      <c r="F1346" s="1">
        <f>IF(SUMPRODUCT(--ISNUMBER(SEARCH({"ENV_"},C1346)))&gt;0,1,0)</f>
        <v>0</v>
      </c>
      <c r="G1346" s="1">
        <f>IF(SUMPRODUCT(--ISNUMBER(SEARCH({"DISCRIMINATION","HARASSMENT","HATE_SPEECH","GENDER_VIOLENCE"},C1346)))&gt;0,1,0)</f>
        <v>0</v>
      </c>
      <c r="H1346" s="1">
        <f>IF(SUMPRODUCT(--ISNUMBER(SEARCH({"LEGALIZE","LEGISLATION","TRIAL"},C1346)))&gt;0,1,0)</f>
        <v>0</v>
      </c>
      <c r="I1346" s="1">
        <f>IF(SUMPRODUCT(--ISNUMBER(SEARCH({"LEADER"},C1346)))&gt;0,1,0)</f>
        <v>0</v>
      </c>
      <c r="J1346" t="str">
        <f t="shared" si="80"/>
        <v>2015</v>
      </c>
      <c r="K1346" t="str">
        <f t="shared" si="81"/>
        <v>06</v>
      </c>
      <c r="L1346" t="str">
        <f t="shared" si="82"/>
        <v>20</v>
      </c>
      <c r="M1346" s="2">
        <f t="shared" si="83"/>
        <v>42175.041666666664</v>
      </c>
      <c r="N1346" s="1">
        <f>IF(SUMPRODUCT(--ISNUMBER(SEARCH({"nasdaq.com","bloomberg.com","wsj.com","seekingalpha.com","valuewalk.com","reuters.com","forbes.com","marketwatch.com","investopedia.com","businessinsider.com","analystratings.com"},B1346)))&gt;0,1,0)</f>
        <v>1</v>
      </c>
      <c r="O1346" t="s">
        <v>1302</v>
      </c>
    </row>
    <row r="1347" spans="1:15" x14ac:dyDescent="0.35">
      <c r="A1347">
        <v>3.4423407917383799</v>
      </c>
      <c r="B1347" t="s">
        <v>717</v>
      </c>
      <c r="D1347">
        <v>20150718034500</v>
      </c>
      <c r="E1347" s="1">
        <f>IF(SUMPRODUCT(--ISNUMBER(SEARCH({"ECON_EARNINGSREPORT","ECON_STOCKMARKET"},C1347)))&gt;0,1,0)</f>
        <v>0</v>
      </c>
      <c r="F1347" s="1">
        <f>IF(SUMPRODUCT(--ISNUMBER(SEARCH({"ENV_"},C1347)))&gt;0,1,0)</f>
        <v>0</v>
      </c>
      <c r="G1347" s="1">
        <f>IF(SUMPRODUCT(--ISNUMBER(SEARCH({"DISCRIMINATION","HARASSMENT","HATE_SPEECH","GENDER_VIOLENCE"},C1347)))&gt;0,1,0)</f>
        <v>0</v>
      </c>
      <c r="H1347" s="1">
        <f>IF(SUMPRODUCT(--ISNUMBER(SEARCH({"LEGALIZE","LEGISLATION","TRIAL"},C1347)))&gt;0,1,0)</f>
        <v>0</v>
      </c>
      <c r="I1347" s="1">
        <f>IF(SUMPRODUCT(--ISNUMBER(SEARCH({"LEADER"},C1347)))&gt;0,1,0)</f>
        <v>0</v>
      </c>
      <c r="J1347" t="str">
        <f t="shared" ref="J1347:J1410" si="84">LEFT(D1347,4)</f>
        <v>2015</v>
      </c>
      <c r="K1347" t="str">
        <f t="shared" ref="K1347:K1410" si="85">MID(D1347,5,2)</f>
        <v>07</v>
      </c>
      <c r="L1347" t="str">
        <f t="shared" ref="L1347:L1410" si="86">MID(D1347,7,2)</f>
        <v>18</v>
      </c>
      <c r="M1347" s="2">
        <f t="shared" ref="M1347:M1410" si="87">DATE(LEFT(D1347,4),MID(D1347,5,2),MID(D1347,7,2))+TIME(MID(D1347,9,2),MID(D1347,11,2),RIGHT(D1347,2))</f>
        <v>42203.15625</v>
      </c>
      <c r="N1347" s="1">
        <f>IF(SUMPRODUCT(--ISNUMBER(SEARCH({"nasdaq.com","bloomberg.com","wsj.com","seekingalpha.com","valuewalk.com","reuters.com","forbes.com","marketwatch.com","investopedia.com","businessinsider.com","analystratings.com"},B1347)))&gt;0,1,0)</f>
        <v>0</v>
      </c>
      <c r="O1347" t="s">
        <v>1302</v>
      </c>
    </row>
    <row r="1348" spans="1:15" x14ac:dyDescent="0.35">
      <c r="A1348">
        <v>3.71747211895911</v>
      </c>
      <c r="B1348" t="s">
        <v>46</v>
      </c>
      <c r="C1348" t="s">
        <v>47</v>
      </c>
      <c r="D1348">
        <v>20160616063000</v>
      </c>
      <c r="E1348" s="1">
        <f>IF(SUMPRODUCT(--ISNUMBER(SEARCH({"ECON_EARNINGSREPORT","ECON_STOCKMARKET"},C1348)))&gt;0,1,0)</f>
        <v>0</v>
      </c>
      <c r="F1348" s="1">
        <f>IF(SUMPRODUCT(--ISNUMBER(SEARCH({"ENV_"},C1348)))&gt;0,1,0)</f>
        <v>0</v>
      </c>
      <c r="G1348" s="1">
        <f>IF(SUMPRODUCT(--ISNUMBER(SEARCH({"DISCRIMINATION","HARASSMENT","HATE_SPEECH","GENDER_VIOLENCE"},C1348)))&gt;0,1,0)</f>
        <v>0</v>
      </c>
      <c r="H1348" s="1">
        <f>IF(SUMPRODUCT(--ISNUMBER(SEARCH({"LEGALIZE","LEGISLATION","TRIAL"},C1348)))&gt;0,1,0)</f>
        <v>0</v>
      </c>
      <c r="I1348" s="1">
        <f>IF(SUMPRODUCT(--ISNUMBER(SEARCH({"LEADER"},C1348)))&gt;0,1,0)</f>
        <v>0</v>
      </c>
      <c r="J1348" t="str">
        <f t="shared" si="84"/>
        <v>2016</v>
      </c>
      <c r="K1348" t="str">
        <f t="shared" si="85"/>
        <v>06</v>
      </c>
      <c r="L1348" t="str">
        <f t="shared" si="86"/>
        <v>16</v>
      </c>
      <c r="M1348" s="2">
        <f t="shared" si="87"/>
        <v>42537.270833333336</v>
      </c>
      <c r="N1348" s="1">
        <f>IF(SUMPRODUCT(--ISNUMBER(SEARCH({"nasdaq.com","bloomberg.com","wsj.com","seekingalpha.com","valuewalk.com","reuters.com","forbes.com","marketwatch.com","investopedia.com","businessinsider.com","analystratings.com"},B1348)))&gt;0,1,0)</f>
        <v>0</v>
      </c>
      <c r="O1348" t="s">
        <v>1302</v>
      </c>
    </row>
    <row r="1349" spans="1:15" x14ac:dyDescent="0.35">
      <c r="A1349">
        <v>2.3529411764705901</v>
      </c>
      <c r="B1349" t="s">
        <v>757</v>
      </c>
      <c r="D1349">
        <v>20151020140000</v>
      </c>
      <c r="E1349" s="1">
        <f>IF(SUMPRODUCT(--ISNUMBER(SEARCH({"ECON_EARNINGSREPORT","ECON_STOCKMARKET"},C1349)))&gt;0,1,0)</f>
        <v>0</v>
      </c>
      <c r="F1349" s="1">
        <f>IF(SUMPRODUCT(--ISNUMBER(SEARCH({"ENV_"},C1349)))&gt;0,1,0)</f>
        <v>0</v>
      </c>
      <c r="G1349" s="1">
        <f>IF(SUMPRODUCT(--ISNUMBER(SEARCH({"DISCRIMINATION","HARASSMENT","HATE_SPEECH","GENDER_VIOLENCE"},C1349)))&gt;0,1,0)</f>
        <v>0</v>
      </c>
      <c r="H1349" s="1">
        <f>IF(SUMPRODUCT(--ISNUMBER(SEARCH({"LEGALIZE","LEGISLATION","TRIAL"},C1349)))&gt;0,1,0)</f>
        <v>0</v>
      </c>
      <c r="I1349" s="1">
        <f>IF(SUMPRODUCT(--ISNUMBER(SEARCH({"LEADER"},C1349)))&gt;0,1,0)</f>
        <v>0</v>
      </c>
      <c r="J1349" t="str">
        <f t="shared" si="84"/>
        <v>2015</v>
      </c>
      <c r="K1349" t="str">
        <f t="shared" si="85"/>
        <v>10</v>
      </c>
      <c r="L1349" t="str">
        <f t="shared" si="86"/>
        <v>20</v>
      </c>
      <c r="M1349" s="2">
        <f t="shared" si="87"/>
        <v>42297.583333333336</v>
      </c>
      <c r="N1349" s="1">
        <f>IF(SUMPRODUCT(--ISNUMBER(SEARCH({"nasdaq.com","bloomberg.com","wsj.com","seekingalpha.com","valuewalk.com","reuters.com","forbes.com","marketwatch.com","investopedia.com","businessinsider.com","analystratings.com"},B1349)))&gt;0,1,0)</f>
        <v>0</v>
      </c>
      <c r="O1349" t="s">
        <v>1302</v>
      </c>
    </row>
    <row r="1350" spans="1:15" x14ac:dyDescent="0.35">
      <c r="A1350">
        <v>-1.58768342554727</v>
      </c>
      <c r="B1350" t="s">
        <v>17</v>
      </c>
      <c r="C1350" t="s">
        <v>1035</v>
      </c>
      <c r="D1350">
        <v>20160421204500</v>
      </c>
      <c r="E1350" s="1">
        <f>IF(SUMPRODUCT(--ISNUMBER(SEARCH({"ECON_EARNINGSREPORT","ECON_STOCKMARKET"},C1350)))&gt;0,1,0)</f>
        <v>0</v>
      </c>
      <c r="F1350" s="1">
        <f>IF(SUMPRODUCT(--ISNUMBER(SEARCH({"ENV_"},C1350)))&gt;0,1,0)</f>
        <v>0</v>
      </c>
      <c r="G1350" s="1">
        <f>IF(SUMPRODUCT(--ISNUMBER(SEARCH({"DISCRIMINATION","HARASSMENT","HATE_SPEECH","GENDER_VIOLENCE"},C1350)))&gt;0,1,0)</f>
        <v>0</v>
      </c>
      <c r="H1350" s="1">
        <f>IF(SUMPRODUCT(--ISNUMBER(SEARCH({"LEGALIZE","LEGISLATION","TRIAL"},C1350)))&gt;0,1,0)</f>
        <v>0</v>
      </c>
      <c r="I1350" s="1">
        <f>IF(SUMPRODUCT(--ISNUMBER(SEARCH({"LEADER"},C1350)))&gt;0,1,0)</f>
        <v>0</v>
      </c>
      <c r="J1350" t="str">
        <f t="shared" si="84"/>
        <v>2016</v>
      </c>
      <c r="K1350" t="str">
        <f t="shared" si="85"/>
        <v>04</v>
      </c>
      <c r="L1350" t="str">
        <f t="shared" si="86"/>
        <v>21</v>
      </c>
      <c r="M1350" s="2">
        <f t="shared" si="87"/>
        <v>42481.864583333336</v>
      </c>
      <c r="N1350" s="1">
        <f>IF(SUMPRODUCT(--ISNUMBER(SEARCH({"nasdaq.com","bloomberg.com","wsj.com","seekingalpha.com","valuewalk.com","reuters.com","forbes.com","marketwatch.com","investopedia.com","businessinsider.com","analystratings.com"},B1350)))&gt;0,1,0)</f>
        <v>0</v>
      </c>
      <c r="O1350" t="s">
        <v>1302</v>
      </c>
    </row>
    <row r="1351" spans="1:15" x14ac:dyDescent="0.35">
      <c r="A1351">
        <v>0.48590864917395499</v>
      </c>
      <c r="B1351" t="s">
        <v>843</v>
      </c>
      <c r="D1351">
        <v>20151103221500</v>
      </c>
      <c r="E1351" s="1">
        <f>IF(SUMPRODUCT(--ISNUMBER(SEARCH({"ECON_EARNINGSREPORT","ECON_STOCKMARKET"},C1351)))&gt;0,1,0)</f>
        <v>0</v>
      </c>
      <c r="F1351" s="1">
        <f>IF(SUMPRODUCT(--ISNUMBER(SEARCH({"ENV_"},C1351)))&gt;0,1,0)</f>
        <v>0</v>
      </c>
      <c r="G1351" s="1">
        <f>IF(SUMPRODUCT(--ISNUMBER(SEARCH({"DISCRIMINATION","HARASSMENT","HATE_SPEECH","GENDER_VIOLENCE"},C1351)))&gt;0,1,0)</f>
        <v>0</v>
      </c>
      <c r="H1351" s="1">
        <f>IF(SUMPRODUCT(--ISNUMBER(SEARCH({"LEGALIZE","LEGISLATION","TRIAL"},C1351)))&gt;0,1,0)</f>
        <v>0</v>
      </c>
      <c r="I1351" s="1">
        <f>IF(SUMPRODUCT(--ISNUMBER(SEARCH({"LEADER"},C1351)))&gt;0,1,0)</f>
        <v>0</v>
      </c>
      <c r="J1351" t="str">
        <f t="shared" si="84"/>
        <v>2015</v>
      </c>
      <c r="K1351" t="str">
        <f t="shared" si="85"/>
        <v>11</v>
      </c>
      <c r="L1351" t="str">
        <f t="shared" si="86"/>
        <v>03</v>
      </c>
      <c r="M1351" s="2">
        <f t="shared" si="87"/>
        <v>42311.927083333336</v>
      </c>
      <c r="N1351" s="1">
        <f>IF(SUMPRODUCT(--ISNUMBER(SEARCH({"nasdaq.com","bloomberg.com","wsj.com","seekingalpha.com","valuewalk.com","reuters.com","forbes.com","marketwatch.com","investopedia.com","businessinsider.com","analystratings.com"},B1351)))&gt;0,1,0)</f>
        <v>0</v>
      </c>
      <c r="O1351" t="s">
        <v>1302</v>
      </c>
    </row>
    <row r="1352" spans="1:15" x14ac:dyDescent="0.35">
      <c r="A1352">
        <v>1.72910662824207</v>
      </c>
      <c r="B1352" t="s">
        <v>1036</v>
      </c>
      <c r="C1352" t="s">
        <v>1037</v>
      </c>
      <c r="D1352">
        <v>20151020234500</v>
      </c>
      <c r="E1352" s="1">
        <f>IF(SUMPRODUCT(--ISNUMBER(SEARCH({"ECON_EARNINGSREPORT","ECON_STOCKMARKET"},C1352)))&gt;0,1,0)</f>
        <v>1</v>
      </c>
      <c r="F1352" s="1">
        <f>IF(SUMPRODUCT(--ISNUMBER(SEARCH({"ENV_"},C1352)))&gt;0,1,0)</f>
        <v>0</v>
      </c>
      <c r="G1352" s="1">
        <f>IF(SUMPRODUCT(--ISNUMBER(SEARCH({"DISCRIMINATION","HARASSMENT","HATE_SPEECH","GENDER_VIOLENCE"},C1352)))&gt;0,1,0)</f>
        <v>0</v>
      </c>
      <c r="H1352" s="1">
        <f>IF(SUMPRODUCT(--ISNUMBER(SEARCH({"LEGALIZE","LEGISLATION","TRIAL"},C1352)))&gt;0,1,0)</f>
        <v>0</v>
      </c>
      <c r="I1352" s="1">
        <f>IF(SUMPRODUCT(--ISNUMBER(SEARCH({"LEADER"},C1352)))&gt;0,1,0)</f>
        <v>0</v>
      </c>
      <c r="J1352" t="str">
        <f t="shared" si="84"/>
        <v>2015</v>
      </c>
      <c r="K1352" t="str">
        <f t="shared" si="85"/>
        <v>10</v>
      </c>
      <c r="L1352" t="str">
        <f t="shared" si="86"/>
        <v>20</v>
      </c>
      <c r="M1352" s="2">
        <f t="shared" si="87"/>
        <v>42297.989583333336</v>
      </c>
      <c r="N1352" s="1">
        <f>IF(SUMPRODUCT(--ISNUMBER(SEARCH({"nasdaq.com","bloomberg.com","wsj.com","seekingalpha.com","valuewalk.com","reuters.com","forbes.com","marketwatch.com","investopedia.com","businessinsider.com","analystratings.com"},B1352)))&gt;0,1,0)</f>
        <v>0</v>
      </c>
      <c r="O1352" t="s">
        <v>1302</v>
      </c>
    </row>
    <row r="1353" spans="1:15" x14ac:dyDescent="0.35">
      <c r="A1353">
        <v>-0.34965034965035002</v>
      </c>
      <c r="B1353" t="s">
        <v>1038</v>
      </c>
      <c r="C1353" t="s">
        <v>1039</v>
      </c>
      <c r="D1353">
        <v>20151003081500</v>
      </c>
      <c r="E1353" s="1">
        <f>IF(SUMPRODUCT(--ISNUMBER(SEARCH({"ECON_EARNINGSREPORT","ECON_STOCKMARKET"},C1353)))&gt;0,1,0)</f>
        <v>1</v>
      </c>
      <c r="F1353" s="1">
        <f>IF(SUMPRODUCT(--ISNUMBER(SEARCH({"ENV_"},C1353)))&gt;0,1,0)</f>
        <v>0</v>
      </c>
      <c r="G1353" s="1">
        <f>IF(SUMPRODUCT(--ISNUMBER(SEARCH({"DISCRIMINATION","HARASSMENT","HATE_SPEECH","GENDER_VIOLENCE"},C1353)))&gt;0,1,0)</f>
        <v>0</v>
      </c>
      <c r="H1353" s="1">
        <f>IF(SUMPRODUCT(--ISNUMBER(SEARCH({"LEGALIZE","LEGISLATION","TRIAL"},C1353)))&gt;0,1,0)</f>
        <v>0</v>
      </c>
      <c r="I1353" s="1">
        <f>IF(SUMPRODUCT(--ISNUMBER(SEARCH({"LEADER"},C1353)))&gt;0,1,0)</f>
        <v>0</v>
      </c>
      <c r="J1353" t="str">
        <f t="shared" si="84"/>
        <v>2015</v>
      </c>
      <c r="K1353" t="str">
        <f t="shared" si="85"/>
        <v>10</v>
      </c>
      <c r="L1353" t="str">
        <f t="shared" si="86"/>
        <v>03</v>
      </c>
      <c r="M1353" s="2">
        <f t="shared" si="87"/>
        <v>42280.34375</v>
      </c>
      <c r="N1353" s="1">
        <f>IF(SUMPRODUCT(--ISNUMBER(SEARCH({"nasdaq.com","bloomberg.com","wsj.com","seekingalpha.com","valuewalk.com","reuters.com","forbes.com","marketwatch.com","investopedia.com","businessinsider.com","analystratings.com"},B1353)))&gt;0,1,0)</f>
        <v>0</v>
      </c>
      <c r="O1353" t="s">
        <v>1302</v>
      </c>
    </row>
    <row r="1354" spans="1:15" x14ac:dyDescent="0.35">
      <c r="A1354">
        <v>-2.4781341107871699</v>
      </c>
      <c r="B1354" t="s">
        <v>12</v>
      </c>
      <c r="C1354" t="s">
        <v>1040</v>
      </c>
      <c r="D1354">
        <v>20160121011500</v>
      </c>
      <c r="E1354" s="1">
        <f>IF(SUMPRODUCT(--ISNUMBER(SEARCH({"ECON_EARNINGSREPORT","ECON_STOCKMARKET"},C1354)))&gt;0,1,0)</f>
        <v>1</v>
      </c>
      <c r="F1354" s="1">
        <f>IF(SUMPRODUCT(--ISNUMBER(SEARCH({"ENV_"},C1354)))&gt;0,1,0)</f>
        <v>1</v>
      </c>
      <c r="G1354" s="1">
        <f>IF(SUMPRODUCT(--ISNUMBER(SEARCH({"DISCRIMINATION","HARASSMENT","HATE_SPEECH","GENDER_VIOLENCE"},C1354)))&gt;0,1,0)</f>
        <v>0</v>
      </c>
      <c r="H1354" s="1">
        <f>IF(SUMPRODUCT(--ISNUMBER(SEARCH({"LEGALIZE","LEGISLATION","TRIAL"},C1354)))&gt;0,1,0)</f>
        <v>0</v>
      </c>
      <c r="I1354" s="1">
        <f>IF(SUMPRODUCT(--ISNUMBER(SEARCH({"LEADER"},C1354)))&gt;0,1,0)</f>
        <v>0</v>
      </c>
      <c r="J1354" t="str">
        <f t="shared" si="84"/>
        <v>2016</v>
      </c>
      <c r="K1354" t="str">
        <f t="shared" si="85"/>
        <v>01</v>
      </c>
      <c r="L1354" t="str">
        <f t="shared" si="86"/>
        <v>21</v>
      </c>
      <c r="M1354" s="2">
        <f t="shared" si="87"/>
        <v>42390.052083333336</v>
      </c>
      <c r="N1354" s="1">
        <f>IF(SUMPRODUCT(--ISNUMBER(SEARCH({"nasdaq.com","bloomberg.com","wsj.com","seekingalpha.com","valuewalk.com","reuters.com","forbes.com","marketwatch.com","investopedia.com","businessinsider.com","analystratings.com"},B1354)))&gt;0,1,0)</f>
        <v>1</v>
      </c>
      <c r="O1354" t="s">
        <v>1302</v>
      </c>
    </row>
    <row r="1355" spans="1:15" x14ac:dyDescent="0.35">
      <c r="A1355">
        <v>0</v>
      </c>
      <c r="B1355" t="s">
        <v>73</v>
      </c>
      <c r="D1355">
        <v>20150716221500</v>
      </c>
      <c r="E1355" s="1">
        <f>IF(SUMPRODUCT(--ISNUMBER(SEARCH({"ECON_EARNINGSREPORT","ECON_STOCKMARKET"},C1355)))&gt;0,1,0)</f>
        <v>0</v>
      </c>
      <c r="F1355" s="1">
        <f>IF(SUMPRODUCT(--ISNUMBER(SEARCH({"ENV_"},C1355)))&gt;0,1,0)</f>
        <v>0</v>
      </c>
      <c r="G1355" s="1">
        <f>IF(SUMPRODUCT(--ISNUMBER(SEARCH({"DISCRIMINATION","HARASSMENT","HATE_SPEECH","GENDER_VIOLENCE"},C1355)))&gt;0,1,0)</f>
        <v>0</v>
      </c>
      <c r="H1355" s="1">
        <f>IF(SUMPRODUCT(--ISNUMBER(SEARCH({"LEGALIZE","LEGISLATION","TRIAL"},C1355)))&gt;0,1,0)</f>
        <v>0</v>
      </c>
      <c r="I1355" s="1">
        <f>IF(SUMPRODUCT(--ISNUMBER(SEARCH({"LEADER"},C1355)))&gt;0,1,0)</f>
        <v>0</v>
      </c>
      <c r="J1355" t="str">
        <f t="shared" si="84"/>
        <v>2015</v>
      </c>
      <c r="K1355" t="str">
        <f t="shared" si="85"/>
        <v>07</v>
      </c>
      <c r="L1355" t="str">
        <f t="shared" si="86"/>
        <v>16</v>
      </c>
      <c r="M1355" s="2">
        <f t="shared" si="87"/>
        <v>42201.927083333336</v>
      </c>
      <c r="N1355" s="1">
        <f>IF(SUMPRODUCT(--ISNUMBER(SEARCH({"nasdaq.com","bloomberg.com","wsj.com","seekingalpha.com","valuewalk.com","reuters.com","forbes.com","marketwatch.com","investopedia.com","businessinsider.com","analystratings.com"},B1355)))&gt;0,1,0)</f>
        <v>0</v>
      </c>
      <c r="O1355" t="s">
        <v>1302</v>
      </c>
    </row>
    <row r="1356" spans="1:15" x14ac:dyDescent="0.35">
      <c r="A1356">
        <v>0</v>
      </c>
      <c r="B1356" t="s">
        <v>31</v>
      </c>
      <c r="C1356" t="s">
        <v>1041</v>
      </c>
      <c r="D1356">
        <v>20160616130000</v>
      </c>
      <c r="E1356" s="1">
        <f>IF(SUMPRODUCT(--ISNUMBER(SEARCH({"ECON_EARNINGSREPORT","ECON_STOCKMARKET"},C1356)))&gt;0,1,0)</f>
        <v>0</v>
      </c>
      <c r="F1356" s="1">
        <f>IF(SUMPRODUCT(--ISNUMBER(SEARCH({"ENV_"},C1356)))&gt;0,1,0)</f>
        <v>0</v>
      </c>
      <c r="G1356" s="1">
        <f>IF(SUMPRODUCT(--ISNUMBER(SEARCH({"DISCRIMINATION","HARASSMENT","HATE_SPEECH","GENDER_VIOLENCE"},C1356)))&gt;0,1,0)</f>
        <v>0</v>
      </c>
      <c r="H1356" s="1">
        <f>IF(SUMPRODUCT(--ISNUMBER(SEARCH({"LEGALIZE","LEGISLATION","TRIAL"},C1356)))&gt;0,1,0)</f>
        <v>0</v>
      </c>
      <c r="I1356" s="1">
        <f>IF(SUMPRODUCT(--ISNUMBER(SEARCH({"LEADER"},C1356)))&gt;0,1,0)</f>
        <v>0</v>
      </c>
      <c r="J1356" t="str">
        <f t="shared" si="84"/>
        <v>2016</v>
      </c>
      <c r="K1356" t="str">
        <f t="shared" si="85"/>
        <v>06</v>
      </c>
      <c r="L1356" t="str">
        <f t="shared" si="86"/>
        <v>16</v>
      </c>
      <c r="M1356" s="2">
        <f t="shared" si="87"/>
        <v>42537.541666666664</v>
      </c>
      <c r="N1356" s="1">
        <f>IF(SUMPRODUCT(--ISNUMBER(SEARCH({"nasdaq.com","bloomberg.com","wsj.com","seekingalpha.com","valuewalk.com","reuters.com","forbes.com","marketwatch.com","investopedia.com","businessinsider.com","analystratings.com"},B1356)))&gt;0,1,0)</f>
        <v>0</v>
      </c>
      <c r="O1356" t="s">
        <v>1302</v>
      </c>
    </row>
    <row r="1357" spans="1:15" x14ac:dyDescent="0.35">
      <c r="A1357">
        <v>-0.879120879120879</v>
      </c>
      <c r="B1357" t="s">
        <v>31</v>
      </c>
      <c r="C1357" t="s">
        <v>731</v>
      </c>
      <c r="D1357">
        <v>20150620011500</v>
      </c>
      <c r="E1357" s="1">
        <f>IF(SUMPRODUCT(--ISNUMBER(SEARCH({"ECON_EARNINGSREPORT","ECON_STOCKMARKET"},C1357)))&gt;0,1,0)</f>
        <v>0</v>
      </c>
      <c r="F1357" s="1">
        <f>IF(SUMPRODUCT(--ISNUMBER(SEARCH({"ENV_"},C1357)))&gt;0,1,0)</f>
        <v>0</v>
      </c>
      <c r="G1357" s="1">
        <f>IF(SUMPRODUCT(--ISNUMBER(SEARCH({"DISCRIMINATION","HARASSMENT","HATE_SPEECH","GENDER_VIOLENCE"},C1357)))&gt;0,1,0)</f>
        <v>0</v>
      </c>
      <c r="H1357" s="1">
        <f>IF(SUMPRODUCT(--ISNUMBER(SEARCH({"LEGALIZE","LEGISLATION","TRIAL"},C1357)))&gt;0,1,0)</f>
        <v>0</v>
      </c>
      <c r="I1357" s="1">
        <f>IF(SUMPRODUCT(--ISNUMBER(SEARCH({"LEADER"},C1357)))&gt;0,1,0)</f>
        <v>0</v>
      </c>
      <c r="J1357" t="str">
        <f t="shared" si="84"/>
        <v>2015</v>
      </c>
      <c r="K1357" t="str">
        <f t="shared" si="85"/>
        <v>06</v>
      </c>
      <c r="L1357" t="str">
        <f t="shared" si="86"/>
        <v>20</v>
      </c>
      <c r="M1357" s="2">
        <f t="shared" si="87"/>
        <v>42175.052083333336</v>
      </c>
      <c r="N1357" s="1">
        <f>IF(SUMPRODUCT(--ISNUMBER(SEARCH({"nasdaq.com","bloomberg.com","wsj.com","seekingalpha.com","valuewalk.com","reuters.com","forbes.com","marketwatch.com","investopedia.com","businessinsider.com","analystratings.com"},B1357)))&gt;0,1,0)</f>
        <v>0</v>
      </c>
      <c r="O1357" t="s">
        <v>1302</v>
      </c>
    </row>
    <row r="1358" spans="1:15" x14ac:dyDescent="0.35">
      <c r="A1358">
        <v>0.59113300492610799</v>
      </c>
      <c r="B1358" t="s">
        <v>1042</v>
      </c>
      <c r="C1358" t="s">
        <v>1043</v>
      </c>
      <c r="D1358">
        <v>20150501150000</v>
      </c>
      <c r="E1358" s="1">
        <f>IF(SUMPRODUCT(--ISNUMBER(SEARCH({"ECON_EARNINGSREPORT","ECON_STOCKMARKET"},C1358)))&gt;0,1,0)</f>
        <v>1</v>
      </c>
      <c r="F1358" s="1">
        <f>IF(SUMPRODUCT(--ISNUMBER(SEARCH({"ENV_"},C1358)))&gt;0,1,0)</f>
        <v>0</v>
      </c>
      <c r="G1358" s="1">
        <f>IF(SUMPRODUCT(--ISNUMBER(SEARCH({"DISCRIMINATION","HARASSMENT","HATE_SPEECH","GENDER_VIOLENCE"},C1358)))&gt;0,1,0)</f>
        <v>0</v>
      </c>
      <c r="H1358" s="1">
        <f>IF(SUMPRODUCT(--ISNUMBER(SEARCH({"LEGALIZE","LEGISLATION","TRIAL"},C1358)))&gt;0,1,0)</f>
        <v>0</v>
      </c>
      <c r="I1358" s="1">
        <f>IF(SUMPRODUCT(--ISNUMBER(SEARCH({"LEADER"},C1358)))&gt;0,1,0)</f>
        <v>0</v>
      </c>
      <c r="J1358" t="str">
        <f t="shared" si="84"/>
        <v>2015</v>
      </c>
      <c r="K1358" t="str">
        <f t="shared" si="85"/>
        <v>05</v>
      </c>
      <c r="L1358" t="str">
        <f t="shared" si="86"/>
        <v>01</v>
      </c>
      <c r="M1358" s="2">
        <f t="shared" si="87"/>
        <v>42125.625</v>
      </c>
      <c r="N1358" s="1">
        <f>IF(SUMPRODUCT(--ISNUMBER(SEARCH({"nasdaq.com","bloomberg.com","wsj.com","seekingalpha.com","valuewalk.com","reuters.com","forbes.com","marketwatch.com","investopedia.com","businessinsider.com","analystratings.com"},B1358)))&gt;0,1,0)</f>
        <v>0</v>
      </c>
      <c r="O1358" t="s">
        <v>1302</v>
      </c>
    </row>
    <row r="1359" spans="1:15" x14ac:dyDescent="0.35">
      <c r="A1359">
        <v>1.6</v>
      </c>
      <c r="B1359" t="s">
        <v>882</v>
      </c>
      <c r="C1359" t="s">
        <v>1044</v>
      </c>
      <c r="D1359">
        <v>20160425224500</v>
      </c>
      <c r="E1359" s="1">
        <f>IF(SUMPRODUCT(--ISNUMBER(SEARCH({"ECON_EARNINGSREPORT","ECON_STOCKMARKET"},C1359)))&gt;0,1,0)</f>
        <v>1</v>
      </c>
      <c r="F1359" s="1">
        <f>IF(SUMPRODUCT(--ISNUMBER(SEARCH({"ENV_"},C1359)))&gt;0,1,0)</f>
        <v>0</v>
      </c>
      <c r="G1359" s="1">
        <f>IF(SUMPRODUCT(--ISNUMBER(SEARCH({"DISCRIMINATION","HARASSMENT","HATE_SPEECH","GENDER_VIOLENCE"},C1359)))&gt;0,1,0)</f>
        <v>0</v>
      </c>
      <c r="H1359" s="1">
        <f>IF(SUMPRODUCT(--ISNUMBER(SEARCH({"LEGALIZE","LEGISLATION","TRIAL"},C1359)))&gt;0,1,0)</f>
        <v>0</v>
      </c>
      <c r="I1359" s="1">
        <f>IF(SUMPRODUCT(--ISNUMBER(SEARCH({"LEADER"},C1359)))&gt;0,1,0)</f>
        <v>0</v>
      </c>
      <c r="J1359" t="str">
        <f t="shared" si="84"/>
        <v>2016</v>
      </c>
      <c r="K1359" t="str">
        <f t="shared" si="85"/>
        <v>04</v>
      </c>
      <c r="L1359" t="str">
        <f t="shared" si="86"/>
        <v>25</v>
      </c>
      <c r="M1359" s="2">
        <f t="shared" si="87"/>
        <v>42485.947916666664</v>
      </c>
      <c r="N1359" s="1">
        <f>IF(SUMPRODUCT(--ISNUMBER(SEARCH({"nasdaq.com","bloomberg.com","wsj.com","seekingalpha.com","valuewalk.com","reuters.com","forbes.com","marketwatch.com","investopedia.com","businessinsider.com","analystratings.com"},B1359)))&gt;0,1,0)</f>
        <v>0</v>
      </c>
      <c r="O1359" t="s">
        <v>1302</v>
      </c>
    </row>
    <row r="1360" spans="1:15" x14ac:dyDescent="0.35">
      <c r="A1360">
        <v>1.69172932330827</v>
      </c>
      <c r="B1360" t="s">
        <v>12</v>
      </c>
      <c r="D1360">
        <v>20160422180000</v>
      </c>
      <c r="E1360" s="1">
        <f>IF(SUMPRODUCT(--ISNUMBER(SEARCH({"ECON_EARNINGSREPORT","ECON_STOCKMARKET"},C1360)))&gt;0,1,0)</f>
        <v>0</v>
      </c>
      <c r="F1360" s="1">
        <f>IF(SUMPRODUCT(--ISNUMBER(SEARCH({"ENV_"},C1360)))&gt;0,1,0)</f>
        <v>0</v>
      </c>
      <c r="G1360" s="1">
        <f>IF(SUMPRODUCT(--ISNUMBER(SEARCH({"DISCRIMINATION","HARASSMENT","HATE_SPEECH","GENDER_VIOLENCE"},C1360)))&gt;0,1,0)</f>
        <v>0</v>
      </c>
      <c r="H1360" s="1">
        <f>IF(SUMPRODUCT(--ISNUMBER(SEARCH({"LEGALIZE","LEGISLATION","TRIAL"},C1360)))&gt;0,1,0)</f>
        <v>0</v>
      </c>
      <c r="I1360" s="1">
        <f>IF(SUMPRODUCT(--ISNUMBER(SEARCH({"LEADER"},C1360)))&gt;0,1,0)</f>
        <v>0</v>
      </c>
      <c r="J1360" t="str">
        <f t="shared" si="84"/>
        <v>2016</v>
      </c>
      <c r="K1360" t="str">
        <f t="shared" si="85"/>
        <v>04</v>
      </c>
      <c r="L1360" t="str">
        <f t="shared" si="86"/>
        <v>22</v>
      </c>
      <c r="M1360" s="2">
        <f t="shared" si="87"/>
        <v>42482.75</v>
      </c>
      <c r="N1360" s="1">
        <f>IF(SUMPRODUCT(--ISNUMBER(SEARCH({"nasdaq.com","bloomberg.com","wsj.com","seekingalpha.com","valuewalk.com","reuters.com","forbes.com","marketwatch.com","investopedia.com","businessinsider.com","analystratings.com"},B1360)))&gt;0,1,0)</f>
        <v>1</v>
      </c>
      <c r="O1360" t="s">
        <v>1302</v>
      </c>
    </row>
    <row r="1361" spans="1:15" x14ac:dyDescent="0.35">
      <c r="A1361">
        <v>1.1661807580174901</v>
      </c>
      <c r="B1361" t="s">
        <v>1045</v>
      </c>
      <c r="C1361" t="s">
        <v>1046</v>
      </c>
      <c r="D1361">
        <v>20151116200000</v>
      </c>
      <c r="E1361" s="1">
        <f>IF(SUMPRODUCT(--ISNUMBER(SEARCH({"ECON_EARNINGSREPORT","ECON_STOCKMARKET"},C1361)))&gt;0,1,0)</f>
        <v>0</v>
      </c>
      <c r="F1361" s="1">
        <f>IF(SUMPRODUCT(--ISNUMBER(SEARCH({"ENV_"},C1361)))&gt;0,1,0)</f>
        <v>0</v>
      </c>
      <c r="G1361" s="1">
        <f>IF(SUMPRODUCT(--ISNUMBER(SEARCH({"DISCRIMINATION","HARASSMENT","HATE_SPEECH","GENDER_VIOLENCE"},C1361)))&gt;0,1,0)</f>
        <v>0</v>
      </c>
      <c r="H1361" s="1">
        <f>IF(SUMPRODUCT(--ISNUMBER(SEARCH({"LEGALIZE","LEGISLATION","TRIAL"},C1361)))&gt;0,1,0)</f>
        <v>0</v>
      </c>
      <c r="I1361" s="1">
        <f>IF(SUMPRODUCT(--ISNUMBER(SEARCH({"LEADER"},C1361)))&gt;0,1,0)</f>
        <v>0</v>
      </c>
      <c r="J1361" t="str">
        <f t="shared" si="84"/>
        <v>2015</v>
      </c>
      <c r="K1361" t="str">
        <f t="shared" si="85"/>
        <v>11</v>
      </c>
      <c r="L1361" t="str">
        <f t="shared" si="86"/>
        <v>16</v>
      </c>
      <c r="M1361" s="2">
        <f t="shared" si="87"/>
        <v>42324.833333333336</v>
      </c>
      <c r="N1361" s="1">
        <f>IF(SUMPRODUCT(--ISNUMBER(SEARCH({"nasdaq.com","bloomberg.com","wsj.com","seekingalpha.com","valuewalk.com","reuters.com","forbes.com","marketwatch.com","investopedia.com","businessinsider.com","analystratings.com"},B1361)))&gt;0,1,0)</f>
        <v>0</v>
      </c>
      <c r="O1361" t="s">
        <v>1302</v>
      </c>
    </row>
    <row r="1362" spans="1:15" x14ac:dyDescent="0.35">
      <c r="A1362">
        <v>6.1728395061728403</v>
      </c>
      <c r="B1362" t="s">
        <v>1047</v>
      </c>
      <c r="C1362" t="s">
        <v>1048</v>
      </c>
      <c r="D1362">
        <v>20160426223000</v>
      </c>
      <c r="E1362" s="1">
        <f>IF(SUMPRODUCT(--ISNUMBER(SEARCH({"ECON_EARNINGSREPORT","ECON_STOCKMARKET"},C1362)))&gt;0,1,0)</f>
        <v>1</v>
      </c>
      <c r="F1362" s="1">
        <f>IF(SUMPRODUCT(--ISNUMBER(SEARCH({"ENV_"},C1362)))&gt;0,1,0)</f>
        <v>0</v>
      </c>
      <c r="G1362" s="1">
        <f>IF(SUMPRODUCT(--ISNUMBER(SEARCH({"DISCRIMINATION","HARASSMENT","HATE_SPEECH","GENDER_VIOLENCE"},C1362)))&gt;0,1,0)</f>
        <v>0</v>
      </c>
      <c r="H1362" s="1">
        <f>IF(SUMPRODUCT(--ISNUMBER(SEARCH({"LEGALIZE","LEGISLATION","TRIAL"},C1362)))&gt;0,1,0)</f>
        <v>0</v>
      </c>
      <c r="I1362" s="1">
        <f>IF(SUMPRODUCT(--ISNUMBER(SEARCH({"LEADER"},C1362)))&gt;0,1,0)</f>
        <v>0</v>
      </c>
      <c r="J1362" t="str">
        <f t="shared" si="84"/>
        <v>2016</v>
      </c>
      <c r="K1362" t="str">
        <f t="shared" si="85"/>
        <v>04</v>
      </c>
      <c r="L1362" t="str">
        <f t="shared" si="86"/>
        <v>26</v>
      </c>
      <c r="M1362" s="2">
        <f t="shared" si="87"/>
        <v>42486.9375</v>
      </c>
      <c r="N1362" s="1">
        <f>IF(SUMPRODUCT(--ISNUMBER(SEARCH({"nasdaq.com","bloomberg.com","wsj.com","seekingalpha.com","valuewalk.com","reuters.com","forbes.com","marketwatch.com","investopedia.com","businessinsider.com","analystratings.com"},B1362)))&gt;0,1,0)</f>
        <v>0</v>
      </c>
      <c r="O1362" t="s">
        <v>1302</v>
      </c>
    </row>
    <row r="1363" spans="1:15" x14ac:dyDescent="0.35">
      <c r="A1363">
        <v>1.5130674002750999</v>
      </c>
      <c r="B1363" t="s">
        <v>58</v>
      </c>
      <c r="C1363" t="s">
        <v>1049</v>
      </c>
      <c r="D1363">
        <v>20160120073000</v>
      </c>
      <c r="E1363" s="1">
        <f>IF(SUMPRODUCT(--ISNUMBER(SEARCH({"ECON_EARNINGSREPORT","ECON_STOCKMARKET"},C1363)))&gt;0,1,0)</f>
        <v>0</v>
      </c>
      <c r="F1363" s="1">
        <f>IF(SUMPRODUCT(--ISNUMBER(SEARCH({"ENV_"},C1363)))&gt;0,1,0)</f>
        <v>0</v>
      </c>
      <c r="G1363" s="1">
        <f>IF(SUMPRODUCT(--ISNUMBER(SEARCH({"DISCRIMINATION","HARASSMENT","HATE_SPEECH","GENDER_VIOLENCE"},C1363)))&gt;0,1,0)</f>
        <v>0</v>
      </c>
      <c r="H1363" s="1">
        <f>IF(SUMPRODUCT(--ISNUMBER(SEARCH({"LEGALIZE","LEGISLATION","TRIAL"},C1363)))&gt;0,1,0)</f>
        <v>0</v>
      </c>
      <c r="I1363" s="1">
        <f>IF(SUMPRODUCT(--ISNUMBER(SEARCH({"LEADER"},C1363)))&gt;0,1,0)</f>
        <v>0</v>
      </c>
      <c r="J1363" t="str">
        <f t="shared" si="84"/>
        <v>2016</v>
      </c>
      <c r="K1363" t="str">
        <f t="shared" si="85"/>
        <v>01</v>
      </c>
      <c r="L1363" t="str">
        <f t="shared" si="86"/>
        <v>20</v>
      </c>
      <c r="M1363" s="2">
        <f t="shared" si="87"/>
        <v>42389.3125</v>
      </c>
      <c r="N1363" s="1">
        <f>IF(SUMPRODUCT(--ISNUMBER(SEARCH({"nasdaq.com","bloomberg.com","wsj.com","seekingalpha.com","valuewalk.com","reuters.com","forbes.com","marketwatch.com","investopedia.com","businessinsider.com","analystratings.com"},B1363)))&gt;0,1,0)</f>
        <v>0</v>
      </c>
      <c r="O1363" t="s">
        <v>1302</v>
      </c>
    </row>
    <row r="1364" spans="1:15" x14ac:dyDescent="0.35">
      <c r="A1364">
        <v>-0.77951002227171495</v>
      </c>
      <c r="B1364" t="s">
        <v>12</v>
      </c>
      <c r="D1364">
        <v>20150407203000</v>
      </c>
      <c r="E1364" s="1">
        <f>IF(SUMPRODUCT(--ISNUMBER(SEARCH({"ECON_EARNINGSREPORT","ECON_STOCKMARKET"},C1364)))&gt;0,1,0)</f>
        <v>0</v>
      </c>
      <c r="F1364" s="1">
        <f>IF(SUMPRODUCT(--ISNUMBER(SEARCH({"ENV_"},C1364)))&gt;0,1,0)</f>
        <v>0</v>
      </c>
      <c r="G1364" s="1">
        <f>IF(SUMPRODUCT(--ISNUMBER(SEARCH({"DISCRIMINATION","HARASSMENT","HATE_SPEECH","GENDER_VIOLENCE"},C1364)))&gt;0,1,0)</f>
        <v>0</v>
      </c>
      <c r="H1364" s="1">
        <f>IF(SUMPRODUCT(--ISNUMBER(SEARCH({"LEGALIZE","LEGISLATION","TRIAL"},C1364)))&gt;0,1,0)</f>
        <v>0</v>
      </c>
      <c r="I1364" s="1">
        <f>IF(SUMPRODUCT(--ISNUMBER(SEARCH({"LEADER"},C1364)))&gt;0,1,0)</f>
        <v>0</v>
      </c>
      <c r="J1364" t="str">
        <f t="shared" si="84"/>
        <v>2015</v>
      </c>
      <c r="K1364" t="str">
        <f t="shared" si="85"/>
        <v>04</v>
      </c>
      <c r="L1364" t="str">
        <f t="shared" si="86"/>
        <v>07</v>
      </c>
      <c r="M1364" s="2">
        <f t="shared" si="87"/>
        <v>42101.854166666664</v>
      </c>
      <c r="N1364" s="1">
        <f>IF(SUMPRODUCT(--ISNUMBER(SEARCH({"nasdaq.com","bloomberg.com","wsj.com","seekingalpha.com","valuewalk.com","reuters.com","forbes.com","marketwatch.com","investopedia.com","businessinsider.com","analystratings.com"},B1364)))&gt;0,1,0)</f>
        <v>1</v>
      </c>
      <c r="O1364" t="s">
        <v>1302</v>
      </c>
    </row>
    <row r="1365" spans="1:15" x14ac:dyDescent="0.35">
      <c r="A1365">
        <v>-0.59084194977843396</v>
      </c>
      <c r="B1365" t="s">
        <v>12</v>
      </c>
      <c r="D1365">
        <v>20150930194500</v>
      </c>
      <c r="E1365" s="1">
        <f>IF(SUMPRODUCT(--ISNUMBER(SEARCH({"ECON_EARNINGSREPORT","ECON_STOCKMARKET"},C1365)))&gt;0,1,0)</f>
        <v>0</v>
      </c>
      <c r="F1365" s="1">
        <f>IF(SUMPRODUCT(--ISNUMBER(SEARCH({"ENV_"},C1365)))&gt;0,1,0)</f>
        <v>0</v>
      </c>
      <c r="G1365" s="1">
        <f>IF(SUMPRODUCT(--ISNUMBER(SEARCH({"DISCRIMINATION","HARASSMENT","HATE_SPEECH","GENDER_VIOLENCE"},C1365)))&gt;0,1,0)</f>
        <v>0</v>
      </c>
      <c r="H1365" s="1">
        <f>IF(SUMPRODUCT(--ISNUMBER(SEARCH({"LEGALIZE","LEGISLATION","TRIAL"},C1365)))&gt;0,1,0)</f>
        <v>0</v>
      </c>
      <c r="I1365" s="1">
        <f>IF(SUMPRODUCT(--ISNUMBER(SEARCH({"LEADER"},C1365)))&gt;0,1,0)</f>
        <v>0</v>
      </c>
      <c r="J1365" t="str">
        <f t="shared" si="84"/>
        <v>2015</v>
      </c>
      <c r="K1365" t="str">
        <f t="shared" si="85"/>
        <v>09</v>
      </c>
      <c r="L1365" t="str">
        <f t="shared" si="86"/>
        <v>30</v>
      </c>
      <c r="M1365" s="2">
        <f t="shared" si="87"/>
        <v>42277.822916666664</v>
      </c>
      <c r="N1365" s="1">
        <f>IF(SUMPRODUCT(--ISNUMBER(SEARCH({"nasdaq.com","bloomberg.com","wsj.com","seekingalpha.com","valuewalk.com","reuters.com","forbes.com","marketwatch.com","investopedia.com","businessinsider.com","analystratings.com"},B1365)))&gt;0,1,0)</f>
        <v>1</v>
      </c>
      <c r="O1365" t="s">
        <v>1302</v>
      </c>
    </row>
    <row r="1366" spans="1:15" x14ac:dyDescent="0.35">
      <c r="A1366">
        <v>3.9337474120082798</v>
      </c>
      <c r="B1366" t="s">
        <v>34</v>
      </c>
      <c r="C1366" t="s">
        <v>1050</v>
      </c>
      <c r="D1366">
        <v>20160426230000</v>
      </c>
      <c r="E1366" s="1">
        <f>IF(SUMPRODUCT(--ISNUMBER(SEARCH({"ECON_EARNINGSREPORT","ECON_STOCKMARKET"},C1366)))&gt;0,1,0)</f>
        <v>1</v>
      </c>
      <c r="F1366" s="1">
        <f>IF(SUMPRODUCT(--ISNUMBER(SEARCH({"ENV_"},C1366)))&gt;0,1,0)</f>
        <v>0</v>
      </c>
      <c r="G1366" s="1">
        <f>IF(SUMPRODUCT(--ISNUMBER(SEARCH({"DISCRIMINATION","HARASSMENT","HATE_SPEECH","GENDER_VIOLENCE"},C1366)))&gt;0,1,0)</f>
        <v>0</v>
      </c>
      <c r="H1366" s="1">
        <f>IF(SUMPRODUCT(--ISNUMBER(SEARCH({"LEGALIZE","LEGISLATION","TRIAL"},C1366)))&gt;0,1,0)</f>
        <v>0</v>
      </c>
      <c r="I1366" s="1">
        <f>IF(SUMPRODUCT(--ISNUMBER(SEARCH({"LEADER"},C1366)))&gt;0,1,0)</f>
        <v>0</v>
      </c>
      <c r="J1366" t="str">
        <f t="shared" si="84"/>
        <v>2016</v>
      </c>
      <c r="K1366" t="str">
        <f t="shared" si="85"/>
        <v>04</v>
      </c>
      <c r="L1366" t="str">
        <f t="shared" si="86"/>
        <v>26</v>
      </c>
      <c r="M1366" s="2">
        <f t="shared" si="87"/>
        <v>42486.958333333336</v>
      </c>
      <c r="N1366" s="1">
        <f>IF(SUMPRODUCT(--ISNUMBER(SEARCH({"nasdaq.com","bloomberg.com","wsj.com","seekingalpha.com","valuewalk.com","reuters.com","forbes.com","marketwatch.com","investopedia.com","businessinsider.com","analystratings.com"},B1366)))&gt;0,1,0)</f>
        <v>0</v>
      </c>
      <c r="O1366" t="s">
        <v>1302</v>
      </c>
    </row>
    <row r="1367" spans="1:15" x14ac:dyDescent="0.35">
      <c r="A1367">
        <v>-1.4247551202137101</v>
      </c>
      <c r="B1367" t="s">
        <v>14</v>
      </c>
      <c r="D1367">
        <v>20160505200000</v>
      </c>
      <c r="E1367" s="1">
        <f>IF(SUMPRODUCT(--ISNUMBER(SEARCH({"ECON_EARNINGSREPORT","ECON_STOCKMARKET"},C1367)))&gt;0,1,0)</f>
        <v>0</v>
      </c>
      <c r="F1367" s="1">
        <f>IF(SUMPRODUCT(--ISNUMBER(SEARCH({"ENV_"},C1367)))&gt;0,1,0)</f>
        <v>0</v>
      </c>
      <c r="G1367" s="1">
        <f>IF(SUMPRODUCT(--ISNUMBER(SEARCH({"DISCRIMINATION","HARASSMENT","HATE_SPEECH","GENDER_VIOLENCE"},C1367)))&gt;0,1,0)</f>
        <v>0</v>
      </c>
      <c r="H1367" s="1">
        <f>IF(SUMPRODUCT(--ISNUMBER(SEARCH({"LEGALIZE","LEGISLATION","TRIAL"},C1367)))&gt;0,1,0)</f>
        <v>0</v>
      </c>
      <c r="I1367" s="1">
        <f>IF(SUMPRODUCT(--ISNUMBER(SEARCH({"LEADER"},C1367)))&gt;0,1,0)</f>
        <v>0</v>
      </c>
      <c r="J1367" t="str">
        <f t="shared" si="84"/>
        <v>2016</v>
      </c>
      <c r="K1367" t="str">
        <f t="shared" si="85"/>
        <v>05</v>
      </c>
      <c r="L1367" t="str">
        <f t="shared" si="86"/>
        <v>05</v>
      </c>
      <c r="M1367" s="2">
        <f t="shared" si="87"/>
        <v>42495.833333333336</v>
      </c>
      <c r="N1367" s="1">
        <f>IF(SUMPRODUCT(--ISNUMBER(SEARCH({"nasdaq.com","bloomberg.com","wsj.com","seekingalpha.com","valuewalk.com","reuters.com","forbes.com","marketwatch.com","investopedia.com","businessinsider.com","analystratings.com"},B1367)))&gt;0,1,0)</f>
        <v>0</v>
      </c>
      <c r="O1367" t="s">
        <v>1302</v>
      </c>
    </row>
    <row r="1368" spans="1:15" x14ac:dyDescent="0.35">
      <c r="A1368">
        <v>2.5337837837837802</v>
      </c>
      <c r="B1368" t="s">
        <v>70</v>
      </c>
      <c r="D1368">
        <v>20151020141500</v>
      </c>
      <c r="E1368" s="1">
        <f>IF(SUMPRODUCT(--ISNUMBER(SEARCH({"ECON_EARNINGSREPORT","ECON_STOCKMARKET"},C1368)))&gt;0,1,0)</f>
        <v>0</v>
      </c>
      <c r="F1368" s="1">
        <f>IF(SUMPRODUCT(--ISNUMBER(SEARCH({"ENV_"},C1368)))&gt;0,1,0)</f>
        <v>0</v>
      </c>
      <c r="G1368" s="1">
        <f>IF(SUMPRODUCT(--ISNUMBER(SEARCH({"DISCRIMINATION","HARASSMENT","HATE_SPEECH","GENDER_VIOLENCE"},C1368)))&gt;0,1,0)</f>
        <v>0</v>
      </c>
      <c r="H1368" s="1">
        <f>IF(SUMPRODUCT(--ISNUMBER(SEARCH({"LEGALIZE","LEGISLATION","TRIAL"},C1368)))&gt;0,1,0)</f>
        <v>0</v>
      </c>
      <c r="I1368" s="1">
        <f>IF(SUMPRODUCT(--ISNUMBER(SEARCH({"LEADER"},C1368)))&gt;0,1,0)</f>
        <v>0</v>
      </c>
      <c r="J1368" t="str">
        <f t="shared" si="84"/>
        <v>2015</v>
      </c>
      <c r="K1368" t="str">
        <f t="shared" si="85"/>
        <v>10</v>
      </c>
      <c r="L1368" t="str">
        <f t="shared" si="86"/>
        <v>20</v>
      </c>
      <c r="M1368" s="2">
        <f t="shared" si="87"/>
        <v>42297.59375</v>
      </c>
      <c r="N1368" s="1">
        <f>IF(SUMPRODUCT(--ISNUMBER(SEARCH({"nasdaq.com","bloomberg.com","wsj.com","seekingalpha.com","valuewalk.com","reuters.com","forbes.com","marketwatch.com","investopedia.com","businessinsider.com","analystratings.com"},B1368)))&gt;0,1,0)</f>
        <v>0</v>
      </c>
      <c r="O1368" t="s">
        <v>1302</v>
      </c>
    </row>
    <row r="1369" spans="1:15" x14ac:dyDescent="0.35">
      <c r="A1369">
        <v>2.80898876404494</v>
      </c>
      <c r="B1369" t="s">
        <v>48</v>
      </c>
      <c r="C1369" t="s">
        <v>1051</v>
      </c>
      <c r="D1369">
        <v>20160321183000</v>
      </c>
      <c r="E1369" s="1">
        <f>IF(SUMPRODUCT(--ISNUMBER(SEARCH({"ECON_EARNINGSREPORT","ECON_STOCKMARKET"},C1369)))&gt;0,1,0)</f>
        <v>1</v>
      </c>
      <c r="F1369" s="1">
        <f>IF(SUMPRODUCT(--ISNUMBER(SEARCH({"ENV_"},C1369)))&gt;0,1,0)</f>
        <v>0</v>
      </c>
      <c r="G1369" s="1">
        <f>IF(SUMPRODUCT(--ISNUMBER(SEARCH({"DISCRIMINATION","HARASSMENT","HATE_SPEECH","GENDER_VIOLENCE"},C1369)))&gt;0,1,0)</f>
        <v>0</v>
      </c>
      <c r="H1369" s="1">
        <f>IF(SUMPRODUCT(--ISNUMBER(SEARCH({"LEGALIZE","LEGISLATION","TRIAL"},C1369)))&gt;0,1,0)</f>
        <v>0</v>
      </c>
      <c r="I1369" s="1">
        <f>IF(SUMPRODUCT(--ISNUMBER(SEARCH({"LEADER"},C1369)))&gt;0,1,0)</f>
        <v>0</v>
      </c>
      <c r="J1369" t="str">
        <f t="shared" si="84"/>
        <v>2016</v>
      </c>
      <c r="K1369" t="str">
        <f t="shared" si="85"/>
        <v>03</v>
      </c>
      <c r="L1369" t="str">
        <f t="shared" si="86"/>
        <v>21</v>
      </c>
      <c r="M1369" s="2">
        <f t="shared" si="87"/>
        <v>42450.770833333336</v>
      </c>
      <c r="N1369" s="1">
        <f>IF(SUMPRODUCT(--ISNUMBER(SEARCH({"nasdaq.com","bloomberg.com","wsj.com","seekingalpha.com","valuewalk.com","reuters.com","forbes.com","marketwatch.com","investopedia.com","businessinsider.com","analystratings.com"},B1369)))&gt;0,1,0)</f>
        <v>1</v>
      </c>
      <c r="O1369" t="s">
        <v>1302</v>
      </c>
    </row>
    <row r="1370" spans="1:15" x14ac:dyDescent="0.35">
      <c r="A1370">
        <v>3.0131826741996202</v>
      </c>
      <c r="B1370" t="s">
        <v>54</v>
      </c>
      <c r="C1370" t="s">
        <v>77</v>
      </c>
      <c r="D1370">
        <v>20160425213000</v>
      </c>
      <c r="E1370" s="1">
        <f>IF(SUMPRODUCT(--ISNUMBER(SEARCH({"ECON_EARNINGSREPORT","ECON_STOCKMARKET"},C1370)))&gt;0,1,0)</f>
        <v>0</v>
      </c>
      <c r="F1370" s="1">
        <f>IF(SUMPRODUCT(--ISNUMBER(SEARCH({"ENV_"},C1370)))&gt;0,1,0)</f>
        <v>0</v>
      </c>
      <c r="G1370" s="1">
        <f>IF(SUMPRODUCT(--ISNUMBER(SEARCH({"DISCRIMINATION","HARASSMENT","HATE_SPEECH","GENDER_VIOLENCE"},C1370)))&gt;0,1,0)</f>
        <v>0</v>
      </c>
      <c r="H1370" s="1">
        <f>IF(SUMPRODUCT(--ISNUMBER(SEARCH({"LEGALIZE","LEGISLATION","TRIAL"},C1370)))&gt;0,1,0)</f>
        <v>0</v>
      </c>
      <c r="I1370" s="1">
        <f>IF(SUMPRODUCT(--ISNUMBER(SEARCH({"LEADER"},C1370)))&gt;0,1,0)</f>
        <v>0</v>
      </c>
      <c r="J1370" t="str">
        <f t="shared" si="84"/>
        <v>2016</v>
      </c>
      <c r="K1370" t="str">
        <f t="shared" si="85"/>
        <v>04</v>
      </c>
      <c r="L1370" t="str">
        <f t="shared" si="86"/>
        <v>25</v>
      </c>
      <c r="M1370" s="2">
        <f t="shared" si="87"/>
        <v>42485.895833333336</v>
      </c>
      <c r="N1370" s="1">
        <f>IF(SUMPRODUCT(--ISNUMBER(SEARCH({"nasdaq.com","bloomberg.com","wsj.com","seekingalpha.com","valuewalk.com","reuters.com","forbes.com","marketwatch.com","investopedia.com","businessinsider.com","analystratings.com"},B1370)))&gt;0,1,0)</f>
        <v>0</v>
      </c>
      <c r="O1370" t="s">
        <v>1302</v>
      </c>
    </row>
    <row r="1371" spans="1:15" x14ac:dyDescent="0.35">
      <c r="A1371">
        <v>0.673400673400673</v>
      </c>
      <c r="B1371" t="s">
        <v>49</v>
      </c>
      <c r="D1371">
        <v>20150711210000</v>
      </c>
      <c r="E1371" s="1">
        <f>IF(SUMPRODUCT(--ISNUMBER(SEARCH({"ECON_EARNINGSREPORT","ECON_STOCKMARKET"},C1371)))&gt;0,1,0)</f>
        <v>0</v>
      </c>
      <c r="F1371" s="1">
        <f>IF(SUMPRODUCT(--ISNUMBER(SEARCH({"ENV_"},C1371)))&gt;0,1,0)</f>
        <v>0</v>
      </c>
      <c r="G1371" s="1">
        <f>IF(SUMPRODUCT(--ISNUMBER(SEARCH({"DISCRIMINATION","HARASSMENT","HATE_SPEECH","GENDER_VIOLENCE"},C1371)))&gt;0,1,0)</f>
        <v>0</v>
      </c>
      <c r="H1371" s="1">
        <f>IF(SUMPRODUCT(--ISNUMBER(SEARCH({"LEGALIZE","LEGISLATION","TRIAL"},C1371)))&gt;0,1,0)</f>
        <v>0</v>
      </c>
      <c r="I1371" s="1">
        <f>IF(SUMPRODUCT(--ISNUMBER(SEARCH({"LEADER"},C1371)))&gt;0,1,0)</f>
        <v>0</v>
      </c>
      <c r="J1371" t="str">
        <f t="shared" si="84"/>
        <v>2015</v>
      </c>
      <c r="K1371" t="str">
        <f t="shared" si="85"/>
        <v>07</v>
      </c>
      <c r="L1371" t="str">
        <f t="shared" si="86"/>
        <v>11</v>
      </c>
      <c r="M1371" s="2">
        <f t="shared" si="87"/>
        <v>42196.875</v>
      </c>
      <c r="N1371" s="1">
        <f>IF(SUMPRODUCT(--ISNUMBER(SEARCH({"nasdaq.com","bloomberg.com","wsj.com","seekingalpha.com","valuewalk.com","reuters.com","forbes.com","marketwatch.com","investopedia.com","businessinsider.com","analystratings.com"},B1371)))&gt;0,1,0)</f>
        <v>0</v>
      </c>
      <c r="O1371" t="s">
        <v>1302</v>
      </c>
    </row>
    <row r="1372" spans="1:15" x14ac:dyDescent="0.35">
      <c r="A1372">
        <v>3.5629453681710199</v>
      </c>
      <c r="B1372" t="s">
        <v>898</v>
      </c>
      <c r="D1372">
        <v>20160321220000</v>
      </c>
      <c r="E1372" s="1">
        <f>IF(SUMPRODUCT(--ISNUMBER(SEARCH({"ECON_EARNINGSREPORT","ECON_STOCKMARKET"},C1372)))&gt;0,1,0)</f>
        <v>0</v>
      </c>
      <c r="F1372" s="1">
        <f>IF(SUMPRODUCT(--ISNUMBER(SEARCH({"ENV_"},C1372)))&gt;0,1,0)</f>
        <v>0</v>
      </c>
      <c r="G1372" s="1">
        <f>IF(SUMPRODUCT(--ISNUMBER(SEARCH({"DISCRIMINATION","HARASSMENT","HATE_SPEECH","GENDER_VIOLENCE"},C1372)))&gt;0,1,0)</f>
        <v>0</v>
      </c>
      <c r="H1372" s="1">
        <f>IF(SUMPRODUCT(--ISNUMBER(SEARCH({"LEGALIZE","LEGISLATION","TRIAL"},C1372)))&gt;0,1,0)</f>
        <v>0</v>
      </c>
      <c r="I1372" s="1">
        <f>IF(SUMPRODUCT(--ISNUMBER(SEARCH({"LEADER"},C1372)))&gt;0,1,0)</f>
        <v>0</v>
      </c>
      <c r="J1372" t="str">
        <f t="shared" si="84"/>
        <v>2016</v>
      </c>
      <c r="K1372" t="str">
        <f t="shared" si="85"/>
        <v>03</v>
      </c>
      <c r="L1372" t="str">
        <f t="shared" si="86"/>
        <v>21</v>
      </c>
      <c r="M1372" s="2">
        <f t="shared" si="87"/>
        <v>42450.916666666664</v>
      </c>
      <c r="N1372" s="1">
        <f>IF(SUMPRODUCT(--ISNUMBER(SEARCH({"nasdaq.com","bloomberg.com","wsj.com","seekingalpha.com","valuewalk.com","reuters.com","forbes.com","marketwatch.com","investopedia.com","businessinsider.com","analystratings.com"},B1372)))&gt;0,1,0)</f>
        <v>0</v>
      </c>
      <c r="O1372" t="s">
        <v>1302</v>
      </c>
    </row>
    <row r="1373" spans="1:15" x14ac:dyDescent="0.35">
      <c r="A1373">
        <v>3.07467057101025</v>
      </c>
      <c r="B1373" t="s">
        <v>58</v>
      </c>
      <c r="C1373" t="s">
        <v>1052</v>
      </c>
      <c r="D1373">
        <v>20150920160000</v>
      </c>
      <c r="E1373" s="1">
        <f>IF(SUMPRODUCT(--ISNUMBER(SEARCH({"ECON_EARNINGSREPORT","ECON_STOCKMARKET"},C1373)))&gt;0,1,0)</f>
        <v>0</v>
      </c>
      <c r="F1373" s="1">
        <f>IF(SUMPRODUCT(--ISNUMBER(SEARCH({"ENV_"},C1373)))&gt;0,1,0)</f>
        <v>1</v>
      </c>
      <c r="G1373" s="1">
        <f>IF(SUMPRODUCT(--ISNUMBER(SEARCH({"DISCRIMINATION","HARASSMENT","HATE_SPEECH","GENDER_VIOLENCE"},C1373)))&gt;0,1,0)</f>
        <v>0</v>
      </c>
      <c r="H1373" s="1">
        <f>IF(SUMPRODUCT(--ISNUMBER(SEARCH({"LEGALIZE","LEGISLATION","TRIAL"},C1373)))&gt;0,1,0)</f>
        <v>0</v>
      </c>
      <c r="I1373" s="1">
        <f>IF(SUMPRODUCT(--ISNUMBER(SEARCH({"LEADER"},C1373)))&gt;0,1,0)</f>
        <v>0</v>
      </c>
      <c r="J1373" t="str">
        <f t="shared" si="84"/>
        <v>2015</v>
      </c>
      <c r="K1373" t="str">
        <f t="shared" si="85"/>
        <v>09</v>
      </c>
      <c r="L1373" t="str">
        <f t="shared" si="86"/>
        <v>20</v>
      </c>
      <c r="M1373" s="2">
        <f t="shared" si="87"/>
        <v>42267.666666666664</v>
      </c>
      <c r="N1373" s="1">
        <f>IF(SUMPRODUCT(--ISNUMBER(SEARCH({"nasdaq.com","bloomberg.com","wsj.com","seekingalpha.com","valuewalk.com","reuters.com","forbes.com","marketwatch.com","investopedia.com","businessinsider.com","analystratings.com"},B1373)))&gt;0,1,0)</f>
        <v>0</v>
      </c>
      <c r="O1373" t="s">
        <v>1302</v>
      </c>
    </row>
    <row r="1374" spans="1:15" x14ac:dyDescent="0.35">
      <c r="A1374">
        <v>3.9761431411530799</v>
      </c>
      <c r="B1374" t="s">
        <v>34</v>
      </c>
      <c r="D1374">
        <v>20160530183000</v>
      </c>
      <c r="E1374" s="1">
        <f>IF(SUMPRODUCT(--ISNUMBER(SEARCH({"ECON_EARNINGSREPORT","ECON_STOCKMARKET"},C1374)))&gt;0,1,0)</f>
        <v>0</v>
      </c>
      <c r="F1374" s="1">
        <f>IF(SUMPRODUCT(--ISNUMBER(SEARCH({"ENV_"},C1374)))&gt;0,1,0)</f>
        <v>0</v>
      </c>
      <c r="G1374" s="1">
        <f>IF(SUMPRODUCT(--ISNUMBER(SEARCH({"DISCRIMINATION","HARASSMENT","HATE_SPEECH","GENDER_VIOLENCE"},C1374)))&gt;0,1,0)</f>
        <v>0</v>
      </c>
      <c r="H1374" s="1">
        <f>IF(SUMPRODUCT(--ISNUMBER(SEARCH({"LEGALIZE","LEGISLATION","TRIAL"},C1374)))&gt;0,1,0)</f>
        <v>0</v>
      </c>
      <c r="I1374" s="1">
        <f>IF(SUMPRODUCT(--ISNUMBER(SEARCH({"LEADER"},C1374)))&gt;0,1,0)</f>
        <v>0</v>
      </c>
      <c r="J1374" t="str">
        <f t="shared" si="84"/>
        <v>2016</v>
      </c>
      <c r="K1374" t="str">
        <f t="shared" si="85"/>
        <v>05</v>
      </c>
      <c r="L1374" t="str">
        <f t="shared" si="86"/>
        <v>30</v>
      </c>
      <c r="M1374" s="2">
        <f t="shared" si="87"/>
        <v>42520.770833333336</v>
      </c>
      <c r="N1374" s="1">
        <f>IF(SUMPRODUCT(--ISNUMBER(SEARCH({"nasdaq.com","bloomberg.com","wsj.com","seekingalpha.com","valuewalk.com","reuters.com","forbes.com","marketwatch.com","investopedia.com","businessinsider.com","analystratings.com"},B1374)))&gt;0,1,0)</f>
        <v>0</v>
      </c>
      <c r="O1374" t="s">
        <v>1302</v>
      </c>
    </row>
    <row r="1375" spans="1:15" x14ac:dyDescent="0.35">
      <c r="A1375">
        <v>1.9298245614035101</v>
      </c>
      <c r="B1375" t="s">
        <v>12</v>
      </c>
      <c r="C1375" t="s">
        <v>1053</v>
      </c>
      <c r="D1375">
        <v>20160603223000</v>
      </c>
      <c r="E1375" s="1">
        <f>IF(SUMPRODUCT(--ISNUMBER(SEARCH({"ECON_EARNINGSREPORT","ECON_STOCKMARKET"},C1375)))&gt;0,1,0)</f>
        <v>1</v>
      </c>
      <c r="F1375" s="1">
        <f>IF(SUMPRODUCT(--ISNUMBER(SEARCH({"ENV_"},C1375)))&gt;0,1,0)</f>
        <v>0</v>
      </c>
      <c r="G1375" s="1">
        <f>IF(SUMPRODUCT(--ISNUMBER(SEARCH({"DISCRIMINATION","HARASSMENT","HATE_SPEECH","GENDER_VIOLENCE"},C1375)))&gt;0,1,0)</f>
        <v>0</v>
      </c>
      <c r="H1375" s="1">
        <f>IF(SUMPRODUCT(--ISNUMBER(SEARCH({"LEGALIZE","LEGISLATION","TRIAL"},C1375)))&gt;0,1,0)</f>
        <v>0</v>
      </c>
      <c r="I1375" s="1">
        <f>IF(SUMPRODUCT(--ISNUMBER(SEARCH({"LEADER"},C1375)))&gt;0,1,0)</f>
        <v>0</v>
      </c>
      <c r="J1375" t="str">
        <f t="shared" si="84"/>
        <v>2016</v>
      </c>
      <c r="K1375" t="str">
        <f t="shared" si="85"/>
        <v>06</v>
      </c>
      <c r="L1375" t="str">
        <f t="shared" si="86"/>
        <v>03</v>
      </c>
      <c r="M1375" s="2">
        <f t="shared" si="87"/>
        <v>42524.9375</v>
      </c>
      <c r="N1375" s="1">
        <f>IF(SUMPRODUCT(--ISNUMBER(SEARCH({"nasdaq.com","bloomberg.com","wsj.com","seekingalpha.com","valuewalk.com","reuters.com","forbes.com","marketwatch.com","investopedia.com","businessinsider.com","analystratings.com"},B1375)))&gt;0,1,0)</f>
        <v>1</v>
      </c>
      <c r="O1375" t="s">
        <v>1302</v>
      </c>
    </row>
    <row r="1376" spans="1:15" x14ac:dyDescent="0.35">
      <c r="A1376">
        <v>1.4354066985645899</v>
      </c>
      <c r="B1376" t="s">
        <v>54</v>
      </c>
      <c r="C1376" t="s">
        <v>1054</v>
      </c>
      <c r="D1376">
        <v>20160303164500</v>
      </c>
      <c r="E1376" s="1">
        <f>IF(SUMPRODUCT(--ISNUMBER(SEARCH({"ECON_EARNINGSREPORT","ECON_STOCKMARKET"},C1376)))&gt;0,1,0)</f>
        <v>1</v>
      </c>
      <c r="F1376" s="1">
        <f>IF(SUMPRODUCT(--ISNUMBER(SEARCH({"ENV_"},C1376)))&gt;0,1,0)</f>
        <v>0</v>
      </c>
      <c r="G1376" s="1">
        <f>IF(SUMPRODUCT(--ISNUMBER(SEARCH({"DISCRIMINATION","HARASSMENT","HATE_SPEECH","GENDER_VIOLENCE"},C1376)))&gt;0,1,0)</f>
        <v>0</v>
      </c>
      <c r="H1376" s="1">
        <f>IF(SUMPRODUCT(--ISNUMBER(SEARCH({"LEGALIZE","LEGISLATION","TRIAL"},C1376)))&gt;0,1,0)</f>
        <v>0</v>
      </c>
      <c r="I1376" s="1">
        <f>IF(SUMPRODUCT(--ISNUMBER(SEARCH({"LEADER"},C1376)))&gt;0,1,0)</f>
        <v>0</v>
      </c>
      <c r="J1376" t="str">
        <f t="shared" si="84"/>
        <v>2016</v>
      </c>
      <c r="K1376" t="str">
        <f t="shared" si="85"/>
        <v>03</v>
      </c>
      <c r="L1376" t="str">
        <f t="shared" si="86"/>
        <v>03</v>
      </c>
      <c r="M1376" s="2">
        <f t="shared" si="87"/>
        <v>42432.697916666664</v>
      </c>
      <c r="N1376" s="1">
        <f>IF(SUMPRODUCT(--ISNUMBER(SEARCH({"nasdaq.com","bloomberg.com","wsj.com","seekingalpha.com","valuewalk.com","reuters.com","forbes.com","marketwatch.com","investopedia.com","businessinsider.com","analystratings.com"},B1376)))&gt;0,1,0)</f>
        <v>0</v>
      </c>
      <c r="O1376" t="s">
        <v>1302</v>
      </c>
    </row>
    <row r="1377" spans="1:15" x14ac:dyDescent="0.35">
      <c r="A1377">
        <v>1.7021276595744701</v>
      </c>
      <c r="B1377" t="s">
        <v>696</v>
      </c>
      <c r="C1377" t="s">
        <v>1055</v>
      </c>
      <c r="D1377">
        <v>20150624150000</v>
      </c>
      <c r="E1377" s="1">
        <f>IF(SUMPRODUCT(--ISNUMBER(SEARCH({"ECON_EARNINGSREPORT","ECON_STOCKMARKET"},C1377)))&gt;0,1,0)</f>
        <v>1</v>
      </c>
      <c r="F1377" s="1">
        <f>IF(SUMPRODUCT(--ISNUMBER(SEARCH({"ENV_"},C1377)))&gt;0,1,0)</f>
        <v>0</v>
      </c>
      <c r="G1377" s="1">
        <f>IF(SUMPRODUCT(--ISNUMBER(SEARCH({"DISCRIMINATION","HARASSMENT","HATE_SPEECH","GENDER_VIOLENCE"},C1377)))&gt;0,1,0)</f>
        <v>0</v>
      </c>
      <c r="H1377" s="1">
        <f>IF(SUMPRODUCT(--ISNUMBER(SEARCH({"LEGALIZE","LEGISLATION","TRIAL"},C1377)))&gt;0,1,0)</f>
        <v>0</v>
      </c>
      <c r="I1377" s="1">
        <f>IF(SUMPRODUCT(--ISNUMBER(SEARCH({"LEADER"},C1377)))&gt;0,1,0)</f>
        <v>0</v>
      </c>
      <c r="J1377" t="str">
        <f t="shared" si="84"/>
        <v>2015</v>
      </c>
      <c r="K1377" t="str">
        <f t="shared" si="85"/>
        <v>06</v>
      </c>
      <c r="L1377" t="str">
        <f t="shared" si="86"/>
        <v>24</v>
      </c>
      <c r="M1377" s="2">
        <f t="shared" si="87"/>
        <v>42179.625</v>
      </c>
      <c r="N1377" s="1">
        <f>IF(SUMPRODUCT(--ISNUMBER(SEARCH({"nasdaq.com","bloomberg.com","wsj.com","seekingalpha.com","valuewalk.com","reuters.com","forbes.com","marketwatch.com","investopedia.com","businessinsider.com","analystratings.com"},B1377)))&gt;0,1,0)</f>
        <v>0</v>
      </c>
      <c r="O1377" t="s">
        <v>1302</v>
      </c>
    </row>
    <row r="1378" spans="1:15" x14ac:dyDescent="0.35">
      <c r="A1378">
        <v>1.68831168831169</v>
      </c>
      <c r="B1378" t="s">
        <v>66</v>
      </c>
      <c r="C1378" t="s">
        <v>1056</v>
      </c>
      <c r="D1378">
        <v>20151217193000</v>
      </c>
      <c r="E1378" s="1">
        <f>IF(SUMPRODUCT(--ISNUMBER(SEARCH({"ECON_EARNINGSREPORT","ECON_STOCKMARKET"},C1378)))&gt;0,1,0)</f>
        <v>1</v>
      </c>
      <c r="F1378" s="1">
        <f>IF(SUMPRODUCT(--ISNUMBER(SEARCH({"ENV_"},C1378)))&gt;0,1,0)</f>
        <v>1</v>
      </c>
      <c r="G1378" s="1">
        <f>IF(SUMPRODUCT(--ISNUMBER(SEARCH({"DISCRIMINATION","HARASSMENT","HATE_SPEECH","GENDER_VIOLENCE"},C1378)))&gt;0,1,0)</f>
        <v>0</v>
      </c>
      <c r="H1378" s="1">
        <f>IF(SUMPRODUCT(--ISNUMBER(SEARCH({"LEGALIZE","LEGISLATION","TRIAL"},C1378)))&gt;0,1,0)</f>
        <v>0</v>
      </c>
      <c r="I1378" s="1">
        <f>IF(SUMPRODUCT(--ISNUMBER(SEARCH({"LEADER"},C1378)))&gt;0,1,0)</f>
        <v>1</v>
      </c>
      <c r="J1378" t="str">
        <f t="shared" si="84"/>
        <v>2015</v>
      </c>
      <c r="K1378" t="str">
        <f t="shared" si="85"/>
        <v>12</v>
      </c>
      <c r="L1378" t="str">
        <f t="shared" si="86"/>
        <v>17</v>
      </c>
      <c r="M1378" s="2">
        <f t="shared" si="87"/>
        <v>42355.8125</v>
      </c>
      <c r="N1378" s="1">
        <f>IF(SUMPRODUCT(--ISNUMBER(SEARCH({"nasdaq.com","bloomberg.com","wsj.com","seekingalpha.com","valuewalk.com","reuters.com","forbes.com","marketwatch.com","investopedia.com","businessinsider.com","analystratings.com"},B1378)))&gt;0,1,0)</f>
        <v>0</v>
      </c>
      <c r="O1378" t="s">
        <v>1302</v>
      </c>
    </row>
    <row r="1379" spans="1:15" x14ac:dyDescent="0.35">
      <c r="A1379">
        <v>4.6357615894039697</v>
      </c>
      <c r="B1379" t="s">
        <v>46</v>
      </c>
      <c r="C1379" t="s">
        <v>201</v>
      </c>
      <c r="D1379">
        <v>20160426141500</v>
      </c>
      <c r="E1379" s="1">
        <f>IF(SUMPRODUCT(--ISNUMBER(SEARCH({"ECON_EARNINGSREPORT","ECON_STOCKMARKET"},C1379)))&gt;0,1,0)</f>
        <v>1</v>
      </c>
      <c r="F1379" s="1">
        <f>IF(SUMPRODUCT(--ISNUMBER(SEARCH({"ENV_"},C1379)))&gt;0,1,0)</f>
        <v>0</v>
      </c>
      <c r="G1379" s="1">
        <f>IF(SUMPRODUCT(--ISNUMBER(SEARCH({"DISCRIMINATION","HARASSMENT","HATE_SPEECH","GENDER_VIOLENCE"},C1379)))&gt;0,1,0)</f>
        <v>0</v>
      </c>
      <c r="H1379" s="1">
        <f>IF(SUMPRODUCT(--ISNUMBER(SEARCH({"LEGALIZE","LEGISLATION","TRIAL"},C1379)))&gt;0,1,0)</f>
        <v>0</v>
      </c>
      <c r="I1379" s="1">
        <f>IF(SUMPRODUCT(--ISNUMBER(SEARCH({"LEADER"},C1379)))&gt;0,1,0)</f>
        <v>0</v>
      </c>
      <c r="J1379" t="str">
        <f t="shared" si="84"/>
        <v>2016</v>
      </c>
      <c r="K1379" t="str">
        <f t="shared" si="85"/>
        <v>04</v>
      </c>
      <c r="L1379" t="str">
        <f t="shared" si="86"/>
        <v>26</v>
      </c>
      <c r="M1379" s="2">
        <f t="shared" si="87"/>
        <v>42486.59375</v>
      </c>
      <c r="N1379" s="1">
        <f>IF(SUMPRODUCT(--ISNUMBER(SEARCH({"nasdaq.com","bloomberg.com","wsj.com","seekingalpha.com","valuewalk.com","reuters.com","forbes.com","marketwatch.com","investopedia.com","businessinsider.com","analystratings.com"},B1379)))&gt;0,1,0)</f>
        <v>0</v>
      </c>
      <c r="O1379" t="s">
        <v>1302</v>
      </c>
    </row>
    <row r="1380" spans="1:15" x14ac:dyDescent="0.35">
      <c r="A1380">
        <v>2.9829545454545499</v>
      </c>
      <c r="B1380" t="s">
        <v>114</v>
      </c>
      <c r="C1380" t="s">
        <v>5</v>
      </c>
      <c r="D1380">
        <v>20160126061500</v>
      </c>
      <c r="E1380" s="1">
        <f>IF(SUMPRODUCT(--ISNUMBER(SEARCH({"ECON_EARNINGSREPORT","ECON_STOCKMARKET"},C1380)))&gt;0,1,0)</f>
        <v>1</v>
      </c>
      <c r="F1380" s="1">
        <f>IF(SUMPRODUCT(--ISNUMBER(SEARCH({"ENV_"},C1380)))&gt;0,1,0)</f>
        <v>0</v>
      </c>
      <c r="G1380" s="1">
        <f>IF(SUMPRODUCT(--ISNUMBER(SEARCH({"DISCRIMINATION","HARASSMENT","HATE_SPEECH","GENDER_VIOLENCE"},C1380)))&gt;0,1,0)</f>
        <v>0</v>
      </c>
      <c r="H1380" s="1">
        <f>IF(SUMPRODUCT(--ISNUMBER(SEARCH({"LEGALIZE","LEGISLATION","TRIAL"},C1380)))&gt;0,1,0)</f>
        <v>0</v>
      </c>
      <c r="I1380" s="1">
        <f>IF(SUMPRODUCT(--ISNUMBER(SEARCH({"LEADER"},C1380)))&gt;0,1,0)</f>
        <v>0</v>
      </c>
      <c r="J1380" t="str">
        <f t="shared" si="84"/>
        <v>2016</v>
      </c>
      <c r="K1380" t="str">
        <f t="shared" si="85"/>
        <v>01</v>
      </c>
      <c r="L1380" t="str">
        <f t="shared" si="86"/>
        <v>26</v>
      </c>
      <c r="M1380" s="2">
        <f t="shared" si="87"/>
        <v>42395.260416666664</v>
      </c>
      <c r="N1380" s="1">
        <f>IF(SUMPRODUCT(--ISNUMBER(SEARCH({"nasdaq.com","bloomberg.com","wsj.com","seekingalpha.com","valuewalk.com","reuters.com","forbes.com","marketwatch.com","investopedia.com","businessinsider.com","analystratings.com"},B1380)))&gt;0,1,0)</f>
        <v>0</v>
      </c>
      <c r="O1380" t="s">
        <v>1302</v>
      </c>
    </row>
    <row r="1381" spans="1:15" x14ac:dyDescent="0.35">
      <c r="A1381">
        <v>0.76335877862595503</v>
      </c>
      <c r="B1381" t="s">
        <v>12</v>
      </c>
      <c r="C1381" t="s">
        <v>1057</v>
      </c>
      <c r="D1381">
        <v>20160603223000</v>
      </c>
      <c r="E1381" s="1">
        <f>IF(SUMPRODUCT(--ISNUMBER(SEARCH({"ECON_EARNINGSREPORT","ECON_STOCKMARKET"},C1381)))&gt;0,1,0)</f>
        <v>1</v>
      </c>
      <c r="F1381" s="1">
        <f>IF(SUMPRODUCT(--ISNUMBER(SEARCH({"ENV_"},C1381)))&gt;0,1,0)</f>
        <v>0</v>
      </c>
      <c r="G1381" s="1">
        <f>IF(SUMPRODUCT(--ISNUMBER(SEARCH({"DISCRIMINATION","HARASSMENT","HATE_SPEECH","GENDER_VIOLENCE"},C1381)))&gt;0,1,0)</f>
        <v>0</v>
      </c>
      <c r="H1381" s="1">
        <f>IF(SUMPRODUCT(--ISNUMBER(SEARCH({"LEGALIZE","LEGISLATION","TRIAL"},C1381)))&gt;0,1,0)</f>
        <v>0</v>
      </c>
      <c r="I1381" s="1">
        <f>IF(SUMPRODUCT(--ISNUMBER(SEARCH({"LEADER"},C1381)))&gt;0,1,0)</f>
        <v>0</v>
      </c>
      <c r="J1381" t="str">
        <f t="shared" si="84"/>
        <v>2016</v>
      </c>
      <c r="K1381" t="str">
        <f t="shared" si="85"/>
        <v>06</v>
      </c>
      <c r="L1381" t="str">
        <f t="shared" si="86"/>
        <v>03</v>
      </c>
      <c r="M1381" s="2">
        <f t="shared" si="87"/>
        <v>42524.9375</v>
      </c>
      <c r="N1381" s="1">
        <f>IF(SUMPRODUCT(--ISNUMBER(SEARCH({"nasdaq.com","bloomberg.com","wsj.com","seekingalpha.com","valuewalk.com","reuters.com","forbes.com","marketwatch.com","investopedia.com","businessinsider.com","analystratings.com"},B1381)))&gt;0,1,0)</f>
        <v>1</v>
      </c>
      <c r="O1381" t="s">
        <v>1302</v>
      </c>
    </row>
    <row r="1382" spans="1:15" x14ac:dyDescent="0.35">
      <c r="A1382">
        <v>0</v>
      </c>
      <c r="B1382" t="s">
        <v>64</v>
      </c>
      <c r="C1382" t="s">
        <v>1058</v>
      </c>
      <c r="D1382">
        <v>20150707174500</v>
      </c>
      <c r="E1382" s="1">
        <f>IF(SUMPRODUCT(--ISNUMBER(SEARCH({"ECON_EARNINGSREPORT","ECON_STOCKMARKET"},C1382)))&gt;0,1,0)</f>
        <v>1</v>
      </c>
      <c r="F1382" s="1">
        <f>IF(SUMPRODUCT(--ISNUMBER(SEARCH({"ENV_"},C1382)))&gt;0,1,0)</f>
        <v>0</v>
      </c>
      <c r="G1382" s="1">
        <f>IF(SUMPRODUCT(--ISNUMBER(SEARCH({"DISCRIMINATION","HARASSMENT","HATE_SPEECH","GENDER_VIOLENCE"},C1382)))&gt;0,1,0)</f>
        <v>0</v>
      </c>
      <c r="H1382" s="1">
        <f>IF(SUMPRODUCT(--ISNUMBER(SEARCH({"LEGALIZE","LEGISLATION","TRIAL"},C1382)))&gt;0,1,0)</f>
        <v>0</v>
      </c>
      <c r="I1382" s="1">
        <f>IF(SUMPRODUCT(--ISNUMBER(SEARCH({"LEADER"},C1382)))&gt;0,1,0)</f>
        <v>0</v>
      </c>
      <c r="J1382" t="str">
        <f t="shared" si="84"/>
        <v>2015</v>
      </c>
      <c r="K1382" t="str">
        <f t="shared" si="85"/>
        <v>07</v>
      </c>
      <c r="L1382" t="str">
        <f t="shared" si="86"/>
        <v>07</v>
      </c>
      <c r="M1382" s="2">
        <f t="shared" si="87"/>
        <v>42192.739583333336</v>
      </c>
      <c r="N1382" s="1">
        <f>IF(SUMPRODUCT(--ISNUMBER(SEARCH({"nasdaq.com","bloomberg.com","wsj.com","seekingalpha.com","valuewalk.com","reuters.com","forbes.com","marketwatch.com","investopedia.com","businessinsider.com","analystratings.com"},B1382)))&gt;0,1,0)</f>
        <v>0</v>
      </c>
      <c r="O1382" t="s">
        <v>1302</v>
      </c>
    </row>
    <row r="1383" spans="1:15" x14ac:dyDescent="0.35">
      <c r="A1383">
        <v>0.38167938931297701</v>
      </c>
      <c r="B1383" t="s">
        <v>744</v>
      </c>
      <c r="C1383" t="s">
        <v>1059</v>
      </c>
      <c r="D1383">
        <v>20160327210000</v>
      </c>
      <c r="E1383" s="1">
        <f>IF(SUMPRODUCT(--ISNUMBER(SEARCH({"ECON_EARNINGSREPORT","ECON_STOCKMARKET"},C1383)))&gt;0,1,0)</f>
        <v>1</v>
      </c>
      <c r="F1383" s="1">
        <f>IF(SUMPRODUCT(--ISNUMBER(SEARCH({"ENV_"},C1383)))&gt;0,1,0)</f>
        <v>0</v>
      </c>
      <c r="G1383" s="1">
        <f>IF(SUMPRODUCT(--ISNUMBER(SEARCH({"DISCRIMINATION","HARASSMENT","HATE_SPEECH","GENDER_VIOLENCE"},C1383)))&gt;0,1,0)</f>
        <v>0</v>
      </c>
      <c r="H1383" s="1">
        <f>IF(SUMPRODUCT(--ISNUMBER(SEARCH({"LEGALIZE","LEGISLATION","TRIAL"},C1383)))&gt;0,1,0)</f>
        <v>0</v>
      </c>
      <c r="I1383" s="1">
        <f>IF(SUMPRODUCT(--ISNUMBER(SEARCH({"LEADER"},C1383)))&gt;0,1,0)</f>
        <v>0</v>
      </c>
      <c r="J1383" t="str">
        <f t="shared" si="84"/>
        <v>2016</v>
      </c>
      <c r="K1383" t="str">
        <f t="shared" si="85"/>
        <v>03</v>
      </c>
      <c r="L1383" t="str">
        <f t="shared" si="86"/>
        <v>27</v>
      </c>
      <c r="M1383" s="2">
        <f t="shared" si="87"/>
        <v>42456.875</v>
      </c>
      <c r="N1383" s="1">
        <f>IF(SUMPRODUCT(--ISNUMBER(SEARCH({"nasdaq.com","bloomberg.com","wsj.com","seekingalpha.com","valuewalk.com","reuters.com","forbes.com","marketwatch.com","investopedia.com","businessinsider.com","analystratings.com"},B1383)))&gt;0,1,0)</f>
        <v>0</v>
      </c>
      <c r="O1383" t="s">
        <v>1302</v>
      </c>
    </row>
    <row r="1384" spans="1:15" x14ac:dyDescent="0.35">
      <c r="A1384">
        <v>-1.4563106796116501</v>
      </c>
      <c r="B1384" t="s">
        <v>31</v>
      </c>
      <c r="C1384" t="s">
        <v>766</v>
      </c>
      <c r="D1384">
        <v>20150401200000</v>
      </c>
      <c r="E1384" s="1">
        <f>IF(SUMPRODUCT(--ISNUMBER(SEARCH({"ECON_EARNINGSREPORT","ECON_STOCKMARKET"},C1384)))&gt;0,1,0)</f>
        <v>0</v>
      </c>
      <c r="F1384" s="1">
        <f>IF(SUMPRODUCT(--ISNUMBER(SEARCH({"ENV_"},C1384)))&gt;0,1,0)</f>
        <v>0</v>
      </c>
      <c r="G1384" s="1">
        <f>IF(SUMPRODUCT(--ISNUMBER(SEARCH({"DISCRIMINATION","HARASSMENT","HATE_SPEECH","GENDER_VIOLENCE"},C1384)))&gt;0,1,0)</f>
        <v>0</v>
      </c>
      <c r="H1384" s="1">
        <f>IF(SUMPRODUCT(--ISNUMBER(SEARCH({"LEGALIZE","LEGISLATION","TRIAL"},C1384)))&gt;0,1,0)</f>
        <v>1</v>
      </c>
      <c r="I1384" s="1">
        <f>IF(SUMPRODUCT(--ISNUMBER(SEARCH({"LEADER"},C1384)))&gt;0,1,0)</f>
        <v>0</v>
      </c>
      <c r="J1384" t="str">
        <f t="shared" si="84"/>
        <v>2015</v>
      </c>
      <c r="K1384" t="str">
        <f t="shared" si="85"/>
        <v>04</v>
      </c>
      <c r="L1384" t="str">
        <f t="shared" si="86"/>
        <v>01</v>
      </c>
      <c r="M1384" s="2">
        <f t="shared" si="87"/>
        <v>42095.833333333336</v>
      </c>
      <c r="N1384" s="1">
        <f>IF(SUMPRODUCT(--ISNUMBER(SEARCH({"nasdaq.com","bloomberg.com","wsj.com","seekingalpha.com","valuewalk.com","reuters.com","forbes.com","marketwatch.com","investopedia.com","businessinsider.com","analystratings.com"},B1384)))&gt;0,1,0)</f>
        <v>0</v>
      </c>
      <c r="O1384" t="s">
        <v>1302</v>
      </c>
    </row>
    <row r="1385" spans="1:15" x14ac:dyDescent="0.35">
      <c r="A1385">
        <v>2.7472527472527499</v>
      </c>
      <c r="B1385" t="s">
        <v>75</v>
      </c>
      <c r="D1385">
        <v>20160421233000</v>
      </c>
      <c r="E1385" s="1">
        <f>IF(SUMPRODUCT(--ISNUMBER(SEARCH({"ECON_EARNINGSREPORT","ECON_STOCKMARKET"},C1385)))&gt;0,1,0)</f>
        <v>0</v>
      </c>
      <c r="F1385" s="1">
        <f>IF(SUMPRODUCT(--ISNUMBER(SEARCH({"ENV_"},C1385)))&gt;0,1,0)</f>
        <v>0</v>
      </c>
      <c r="G1385" s="1">
        <f>IF(SUMPRODUCT(--ISNUMBER(SEARCH({"DISCRIMINATION","HARASSMENT","HATE_SPEECH","GENDER_VIOLENCE"},C1385)))&gt;0,1,0)</f>
        <v>0</v>
      </c>
      <c r="H1385" s="1">
        <f>IF(SUMPRODUCT(--ISNUMBER(SEARCH({"LEGALIZE","LEGISLATION","TRIAL"},C1385)))&gt;0,1,0)</f>
        <v>0</v>
      </c>
      <c r="I1385" s="1">
        <f>IF(SUMPRODUCT(--ISNUMBER(SEARCH({"LEADER"},C1385)))&gt;0,1,0)</f>
        <v>0</v>
      </c>
      <c r="J1385" t="str">
        <f t="shared" si="84"/>
        <v>2016</v>
      </c>
      <c r="K1385" t="str">
        <f t="shared" si="85"/>
        <v>04</v>
      </c>
      <c r="L1385" t="str">
        <f t="shared" si="86"/>
        <v>21</v>
      </c>
      <c r="M1385" s="2">
        <f t="shared" si="87"/>
        <v>42481.979166666664</v>
      </c>
      <c r="N1385" s="1">
        <f>IF(SUMPRODUCT(--ISNUMBER(SEARCH({"nasdaq.com","bloomberg.com","wsj.com","seekingalpha.com","valuewalk.com","reuters.com","forbes.com","marketwatch.com","investopedia.com","businessinsider.com","analystratings.com"},B1385)))&gt;0,1,0)</f>
        <v>0</v>
      </c>
      <c r="O1385" t="s">
        <v>1302</v>
      </c>
    </row>
    <row r="1386" spans="1:15" x14ac:dyDescent="0.35">
      <c r="A1386">
        <v>1.2302284710017599</v>
      </c>
      <c r="B1386" t="s">
        <v>696</v>
      </c>
      <c r="C1386" t="s">
        <v>1060</v>
      </c>
      <c r="D1386">
        <v>20150424184500</v>
      </c>
      <c r="E1386" s="1">
        <f>IF(SUMPRODUCT(--ISNUMBER(SEARCH({"ECON_EARNINGSREPORT","ECON_STOCKMARKET"},C1386)))&gt;0,1,0)</f>
        <v>1</v>
      </c>
      <c r="F1386" s="1">
        <f>IF(SUMPRODUCT(--ISNUMBER(SEARCH({"ENV_"},C1386)))&gt;0,1,0)</f>
        <v>0</v>
      </c>
      <c r="G1386" s="1">
        <f>IF(SUMPRODUCT(--ISNUMBER(SEARCH({"DISCRIMINATION","HARASSMENT","HATE_SPEECH","GENDER_VIOLENCE"},C1386)))&gt;0,1,0)</f>
        <v>0</v>
      </c>
      <c r="H1386" s="1">
        <f>IF(SUMPRODUCT(--ISNUMBER(SEARCH({"LEGALIZE","LEGISLATION","TRIAL"},C1386)))&gt;0,1,0)</f>
        <v>0</v>
      </c>
      <c r="I1386" s="1">
        <f>IF(SUMPRODUCT(--ISNUMBER(SEARCH({"LEADER"},C1386)))&gt;0,1,0)</f>
        <v>1</v>
      </c>
      <c r="J1386" t="str">
        <f t="shared" si="84"/>
        <v>2015</v>
      </c>
      <c r="K1386" t="str">
        <f t="shared" si="85"/>
        <v>04</v>
      </c>
      <c r="L1386" t="str">
        <f t="shared" si="86"/>
        <v>24</v>
      </c>
      <c r="M1386" s="2">
        <f t="shared" si="87"/>
        <v>42118.78125</v>
      </c>
      <c r="N1386" s="1">
        <f>IF(SUMPRODUCT(--ISNUMBER(SEARCH({"nasdaq.com","bloomberg.com","wsj.com","seekingalpha.com","valuewalk.com","reuters.com","forbes.com","marketwatch.com","investopedia.com","businessinsider.com","analystratings.com"},B1386)))&gt;0,1,0)</f>
        <v>0</v>
      </c>
      <c r="O1386" t="s">
        <v>1302</v>
      </c>
    </row>
    <row r="1387" spans="1:15" x14ac:dyDescent="0.35">
      <c r="A1387">
        <v>-0.43227665706051899</v>
      </c>
      <c r="B1387" t="s">
        <v>14</v>
      </c>
      <c r="C1387" t="s">
        <v>1061</v>
      </c>
      <c r="D1387">
        <v>20160430113000</v>
      </c>
      <c r="E1387" s="1">
        <f>IF(SUMPRODUCT(--ISNUMBER(SEARCH({"ECON_EARNINGSREPORT","ECON_STOCKMARKET"},C1387)))&gt;0,1,0)</f>
        <v>1</v>
      </c>
      <c r="F1387" s="1">
        <f>IF(SUMPRODUCT(--ISNUMBER(SEARCH({"ENV_"},C1387)))&gt;0,1,0)</f>
        <v>0</v>
      </c>
      <c r="G1387" s="1">
        <f>IF(SUMPRODUCT(--ISNUMBER(SEARCH({"DISCRIMINATION","HARASSMENT","HATE_SPEECH","GENDER_VIOLENCE"},C1387)))&gt;0,1,0)</f>
        <v>0</v>
      </c>
      <c r="H1387" s="1">
        <f>IF(SUMPRODUCT(--ISNUMBER(SEARCH({"LEGALIZE","LEGISLATION","TRIAL"},C1387)))&gt;0,1,0)</f>
        <v>0</v>
      </c>
      <c r="I1387" s="1">
        <f>IF(SUMPRODUCT(--ISNUMBER(SEARCH({"LEADER"},C1387)))&gt;0,1,0)</f>
        <v>0</v>
      </c>
      <c r="J1387" t="str">
        <f t="shared" si="84"/>
        <v>2016</v>
      </c>
      <c r="K1387" t="str">
        <f t="shared" si="85"/>
        <v>04</v>
      </c>
      <c r="L1387" t="str">
        <f t="shared" si="86"/>
        <v>30</v>
      </c>
      <c r="M1387" s="2">
        <f t="shared" si="87"/>
        <v>42490.479166666664</v>
      </c>
      <c r="N1387" s="1">
        <f>IF(SUMPRODUCT(--ISNUMBER(SEARCH({"nasdaq.com","bloomberg.com","wsj.com","seekingalpha.com","valuewalk.com","reuters.com","forbes.com","marketwatch.com","investopedia.com","businessinsider.com","analystratings.com"},B1387)))&gt;0,1,0)</f>
        <v>0</v>
      </c>
      <c r="O1387" t="s">
        <v>1302</v>
      </c>
    </row>
    <row r="1388" spans="1:15" x14ac:dyDescent="0.35">
      <c r="A1388">
        <v>1.5873015873015901</v>
      </c>
      <c r="B1388" t="s">
        <v>8</v>
      </c>
      <c r="C1388" t="s">
        <v>1062</v>
      </c>
      <c r="D1388">
        <v>20160425151500</v>
      </c>
      <c r="E1388" s="1">
        <f>IF(SUMPRODUCT(--ISNUMBER(SEARCH({"ECON_EARNINGSREPORT","ECON_STOCKMARKET"},C1388)))&gt;0,1,0)</f>
        <v>1</v>
      </c>
      <c r="F1388" s="1">
        <f>IF(SUMPRODUCT(--ISNUMBER(SEARCH({"ENV_"},C1388)))&gt;0,1,0)</f>
        <v>0</v>
      </c>
      <c r="G1388" s="1">
        <f>IF(SUMPRODUCT(--ISNUMBER(SEARCH({"DISCRIMINATION","HARASSMENT","HATE_SPEECH","GENDER_VIOLENCE"},C1388)))&gt;0,1,0)</f>
        <v>0</v>
      </c>
      <c r="H1388" s="1">
        <f>IF(SUMPRODUCT(--ISNUMBER(SEARCH({"LEGALIZE","LEGISLATION","TRIAL"},C1388)))&gt;0,1,0)</f>
        <v>0</v>
      </c>
      <c r="I1388" s="1">
        <f>IF(SUMPRODUCT(--ISNUMBER(SEARCH({"LEADER"},C1388)))&gt;0,1,0)</f>
        <v>0</v>
      </c>
      <c r="J1388" t="str">
        <f t="shared" si="84"/>
        <v>2016</v>
      </c>
      <c r="K1388" t="str">
        <f t="shared" si="85"/>
        <v>04</v>
      </c>
      <c r="L1388" t="str">
        <f t="shared" si="86"/>
        <v>25</v>
      </c>
      <c r="M1388" s="2">
        <f t="shared" si="87"/>
        <v>42485.635416666664</v>
      </c>
      <c r="N1388" s="1">
        <f>IF(SUMPRODUCT(--ISNUMBER(SEARCH({"nasdaq.com","bloomberg.com","wsj.com","seekingalpha.com","valuewalk.com","reuters.com","forbes.com","marketwatch.com","investopedia.com","businessinsider.com","analystratings.com"},B1388)))&gt;0,1,0)</f>
        <v>0</v>
      </c>
      <c r="O1388" t="s">
        <v>1302</v>
      </c>
    </row>
    <row r="1389" spans="1:15" x14ac:dyDescent="0.35">
      <c r="A1389">
        <v>9.5969289827255305E-2</v>
      </c>
      <c r="B1389" t="s">
        <v>843</v>
      </c>
      <c r="D1389">
        <v>20151105113000</v>
      </c>
      <c r="E1389" s="1">
        <f>IF(SUMPRODUCT(--ISNUMBER(SEARCH({"ECON_EARNINGSREPORT","ECON_STOCKMARKET"},C1389)))&gt;0,1,0)</f>
        <v>0</v>
      </c>
      <c r="F1389" s="1">
        <f>IF(SUMPRODUCT(--ISNUMBER(SEARCH({"ENV_"},C1389)))&gt;0,1,0)</f>
        <v>0</v>
      </c>
      <c r="G1389" s="1">
        <f>IF(SUMPRODUCT(--ISNUMBER(SEARCH({"DISCRIMINATION","HARASSMENT","HATE_SPEECH","GENDER_VIOLENCE"},C1389)))&gt;0,1,0)</f>
        <v>0</v>
      </c>
      <c r="H1389" s="1">
        <f>IF(SUMPRODUCT(--ISNUMBER(SEARCH({"LEGALIZE","LEGISLATION","TRIAL"},C1389)))&gt;0,1,0)</f>
        <v>0</v>
      </c>
      <c r="I1389" s="1">
        <f>IF(SUMPRODUCT(--ISNUMBER(SEARCH({"LEADER"},C1389)))&gt;0,1,0)</f>
        <v>0</v>
      </c>
      <c r="J1389" t="str">
        <f t="shared" si="84"/>
        <v>2015</v>
      </c>
      <c r="K1389" t="str">
        <f t="shared" si="85"/>
        <v>11</v>
      </c>
      <c r="L1389" t="str">
        <f t="shared" si="86"/>
        <v>05</v>
      </c>
      <c r="M1389" s="2">
        <f t="shared" si="87"/>
        <v>42313.479166666664</v>
      </c>
      <c r="N1389" s="1">
        <f>IF(SUMPRODUCT(--ISNUMBER(SEARCH({"nasdaq.com","bloomberg.com","wsj.com","seekingalpha.com","valuewalk.com","reuters.com","forbes.com","marketwatch.com","investopedia.com","businessinsider.com","analystratings.com"},B1389)))&gt;0,1,0)</f>
        <v>0</v>
      </c>
      <c r="O1389" t="s">
        <v>1302</v>
      </c>
    </row>
    <row r="1390" spans="1:15" x14ac:dyDescent="0.35">
      <c r="A1390">
        <v>1.2638230647709301</v>
      </c>
      <c r="B1390" t="s">
        <v>66</v>
      </c>
      <c r="C1390" t="s">
        <v>1063</v>
      </c>
      <c r="D1390">
        <v>20150929151500</v>
      </c>
      <c r="E1390" s="1">
        <f>IF(SUMPRODUCT(--ISNUMBER(SEARCH({"ECON_EARNINGSREPORT","ECON_STOCKMARKET"},C1390)))&gt;0,1,0)</f>
        <v>1</v>
      </c>
      <c r="F1390" s="1">
        <f>IF(SUMPRODUCT(--ISNUMBER(SEARCH({"ENV_"},C1390)))&gt;0,1,0)</f>
        <v>0</v>
      </c>
      <c r="G1390" s="1">
        <f>IF(SUMPRODUCT(--ISNUMBER(SEARCH({"DISCRIMINATION","HARASSMENT","HATE_SPEECH","GENDER_VIOLENCE"},C1390)))&gt;0,1,0)</f>
        <v>0</v>
      </c>
      <c r="H1390" s="1">
        <f>IF(SUMPRODUCT(--ISNUMBER(SEARCH({"LEGALIZE","LEGISLATION","TRIAL"},C1390)))&gt;0,1,0)</f>
        <v>0</v>
      </c>
      <c r="I1390" s="1">
        <f>IF(SUMPRODUCT(--ISNUMBER(SEARCH({"LEADER"},C1390)))&gt;0,1,0)</f>
        <v>1</v>
      </c>
      <c r="J1390" t="str">
        <f t="shared" si="84"/>
        <v>2015</v>
      </c>
      <c r="K1390" t="str">
        <f t="shared" si="85"/>
        <v>09</v>
      </c>
      <c r="L1390" t="str">
        <f t="shared" si="86"/>
        <v>29</v>
      </c>
      <c r="M1390" s="2">
        <f t="shared" si="87"/>
        <v>42276.635416666664</v>
      </c>
      <c r="N1390" s="1">
        <f>IF(SUMPRODUCT(--ISNUMBER(SEARCH({"nasdaq.com","bloomberg.com","wsj.com","seekingalpha.com","valuewalk.com","reuters.com","forbes.com","marketwatch.com","investopedia.com","businessinsider.com","analystratings.com"},B1390)))&gt;0,1,0)</f>
        <v>0</v>
      </c>
      <c r="O1390" t="s">
        <v>1302</v>
      </c>
    </row>
    <row r="1391" spans="1:15" x14ac:dyDescent="0.35">
      <c r="A1391">
        <v>0.93240093240093203</v>
      </c>
      <c r="B1391" t="s">
        <v>31</v>
      </c>
      <c r="C1391" t="s">
        <v>1064</v>
      </c>
      <c r="D1391">
        <v>20160503193000</v>
      </c>
      <c r="E1391" s="1">
        <f>IF(SUMPRODUCT(--ISNUMBER(SEARCH({"ECON_EARNINGSREPORT","ECON_STOCKMARKET"},C1391)))&gt;0,1,0)</f>
        <v>0</v>
      </c>
      <c r="F1391" s="1">
        <f>IF(SUMPRODUCT(--ISNUMBER(SEARCH({"ENV_"},C1391)))&gt;0,1,0)</f>
        <v>0</v>
      </c>
      <c r="G1391" s="1">
        <f>IF(SUMPRODUCT(--ISNUMBER(SEARCH({"DISCRIMINATION","HARASSMENT","HATE_SPEECH","GENDER_VIOLENCE"},C1391)))&gt;0,1,0)</f>
        <v>0</v>
      </c>
      <c r="H1391" s="1">
        <f>IF(SUMPRODUCT(--ISNUMBER(SEARCH({"LEGALIZE","LEGISLATION","TRIAL"},C1391)))&gt;0,1,0)</f>
        <v>0</v>
      </c>
      <c r="I1391" s="1">
        <f>IF(SUMPRODUCT(--ISNUMBER(SEARCH({"LEADER"},C1391)))&gt;0,1,0)</f>
        <v>1</v>
      </c>
      <c r="J1391" t="str">
        <f t="shared" si="84"/>
        <v>2016</v>
      </c>
      <c r="K1391" t="str">
        <f t="shared" si="85"/>
        <v>05</v>
      </c>
      <c r="L1391" t="str">
        <f t="shared" si="86"/>
        <v>03</v>
      </c>
      <c r="M1391" s="2">
        <f t="shared" si="87"/>
        <v>42493.8125</v>
      </c>
      <c r="N1391" s="1">
        <f>IF(SUMPRODUCT(--ISNUMBER(SEARCH({"nasdaq.com","bloomberg.com","wsj.com","seekingalpha.com","valuewalk.com","reuters.com","forbes.com","marketwatch.com","investopedia.com","businessinsider.com","analystratings.com"},B1391)))&gt;0,1,0)</f>
        <v>0</v>
      </c>
      <c r="O1391" t="s">
        <v>1302</v>
      </c>
    </row>
    <row r="1392" spans="1:15" x14ac:dyDescent="0.35">
      <c r="A1392">
        <v>0.78125</v>
      </c>
      <c r="B1392" t="s">
        <v>693</v>
      </c>
      <c r="C1392" t="s">
        <v>1065</v>
      </c>
      <c r="D1392">
        <v>20150915011500</v>
      </c>
      <c r="E1392" s="1">
        <f>IF(SUMPRODUCT(--ISNUMBER(SEARCH({"ECON_EARNINGSREPORT","ECON_STOCKMARKET"},C1392)))&gt;0,1,0)</f>
        <v>0</v>
      </c>
      <c r="F1392" s="1">
        <f>IF(SUMPRODUCT(--ISNUMBER(SEARCH({"ENV_"},C1392)))&gt;0,1,0)</f>
        <v>0</v>
      </c>
      <c r="G1392" s="1">
        <f>IF(SUMPRODUCT(--ISNUMBER(SEARCH({"DISCRIMINATION","HARASSMENT","HATE_SPEECH","GENDER_VIOLENCE"},C1392)))&gt;0,1,0)</f>
        <v>0</v>
      </c>
      <c r="H1392" s="1">
        <f>IF(SUMPRODUCT(--ISNUMBER(SEARCH({"LEGALIZE","LEGISLATION","TRIAL"},C1392)))&gt;0,1,0)</f>
        <v>0</v>
      </c>
      <c r="I1392" s="1">
        <f>IF(SUMPRODUCT(--ISNUMBER(SEARCH({"LEADER"},C1392)))&gt;0,1,0)</f>
        <v>0</v>
      </c>
      <c r="J1392" t="str">
        <f t="shared" si="84"/>
        <v>2015</v>
      </c>
      <c r="K1392" t="str">
        <f t="shared" si="85"/>
        <v>09</v>
      </c>
      <c r="L1392" t="str">
        <f t="shared" si="86"/>
        <v>15</v>
      </c>
      <c r="M1392" s="2">
        <f t="shared" si="87"/>
        <v>42262.052083333336</v>
      </c>
      <c r="N1392" s="1">
        <f>IF(SUMPRODUCT(--ISNUMBER(SEARCH({"nasdaq.com","bloomberg.com","wsj.com","seekingalpha.com","valuewalk.com","reuters.com","forbes.com","marketwatch.com","investopedia.com","businessinsider.com","analystratings.com"},B1392)))&gt;0,1,0)</f>
        <v>0</v>
      </c>
      <c r="O1392" t="s">
        <v>1302</v>
      </c>
    </row>
    <row r="1393" spans="1:15" x14ac:dyDescent="0.35">
      <c r="A1393">
        <v>-0.970873786407767</v>
      </c>
      <c r="B1393" t="s">
        <v>733</v>
      </c>
      <c r="C1393" t="s">
        <v>1066</v>
      </c>
      <c r="D1393">
        <v>20150616123000</v>
      </c>
      <c r="E1393" s="1">
        <f>IF(SUMPRODUCT(--ISNUMBER(SEARCH({"ECON_EARNINGSREPORT","ECON_STOCKMARKET"},C1393)))&gt;0,1,0)</f>
        <v>1</v>
      </c>
      <c r="F1393" s="1">
        <f>IF(SUMPRODUCT(--ISNUMBER(SEARCH({"ENV_"},C1393)))&gt;0,1,0)</f>
        <v>0</v>
      </c>
      <c r="G1393" s="1">
        <f>IF(SUMPRODUCT(--ISNUMBER(SEARCH({"DISCRIMINATION","HARASSMENT","HATE_SPEECH","GENDER_VIOLENCE"},C1393)))&gt;0,1,0)</f>
        <v>0</v>
      </c>
      <c r="H1393" s="1">
        <f>IF(SUMPRODUCT(--ISNUMBER(SEARCH({"LEGALIZE","LEGISLATION","TRIAL"},C1393)))&gt;0,1,0)</f>
        <v>1</v>
      </c>
      <c r="I1393" s="1">
        <f>IF(SUMPRODUCT(--ISNUMBER(SEARCH({"LEADER"},C1393)))&gt;0,1,0)</f>
        <v>0</v>
      </c>
      <c r="J1393" t="str">
        <f t="shared" si="84"/>
        <v>2015</v>
      </c>
      <c r="K1393" t="str">
        <f t="shared" si="85"/>
        <v>06</v>
      </c>
      <c r="L1393" t="str">
        <f t="shared" si="86"/>
        <v>16</v>
      </c>
      <c r="M1393" s="2">
        <f t="shared" si="87"/>
        <v>42171.520833333336</v>
      </c>
      <c r="N1393" s="1">
        <f>IF(SUMPRODUCT(--ISNUMBER(SEARCH({"nasdaq.com","bloomberg.com","wsj.com","seekingalpha.com","valuewalk.com","reuters.com","forbes.com","marketwatch.com","investopedia.com","businessinsider.com","analystratings.com"},B1393)))&gt;0,1,0)</f>
        <v>0</v>
      </c>
      <c r="O1393" t="s">
        <v>1302</v>
      </c>
    </row>
    <row r="1394" spans="1:15" x14ac:dyDescent="0.35">
      <c r="A1394">
        <v>3.4023668639053302</v>
      </c>
      <c r="B1394" t="s">
        <v>75</v>
      </c>
      <c r="C1394" t="s">
        <v>1067</v>
      </c>
      <c r="D1394">
        <v>20160121214500</v>
      </c>
      <c r="E1394" s="1">
        <f>IF(SUMPRODUCT(--ISNUMBER(SEARCH({"ECON_EARNINGSREPORT","ECON_STOCKMARKET"},C1394)))&gt;0,1,0)</f>
        <v>1</v>
      </c>
      <c r="F1394" s="1">
        <f>IF(SUMPRODUCT(--ISNUMBER(SEARCH({"ENV_"},C1394)))&gt;0,1,0)</f>
        <v>0</v>
      </c>
      <c r="G1394" s="1">
        <f>IF(SUMPRODUCT(--ISNUMBER(SEARCH({"DISCRIMINATION","HARASSMENT","HATE_SPEECH","GENDER_VIOLENCE"},C1394)))&gt;0,1,0)</f>
        <v>0</v>
      </c>
      <c r="H1394" s="1">
        <f>IF(SUMPRODUCT(--ISNUMBER(SEARCH({"LEGALIZE","LEGISLATION","TRIAL"},C1394)))&gt;0,1,0)</f>
        <v>0</v>
      </c>
      <c r="I1394" s="1">
        <f>IF(SUMPRODUCT(--ISNUMBER(SEARCH({"LEADER"},C1394)))&gt;0,1,0)</f>
        <v>0</v>
      </c>
      <c r="J1394" t="str">
        <f t="shared" si="84"/>
        <v>2016</v>
      </c>
      <c r="K1394" t="str">
        <f t="shared" si="85"/>
        <v>01</v>
      </c>
      <c r="L1394" t="str">
        <f t="shared" si="86"/>
        <v>21</v>
      </c>
      <c r="M1394" s="2">
        <f t="shared" si="87"/>
        <v>42390.90625</v>
      </c>
      <c r="N1394" s="1">
        <f>IF(SUMPRODUCT(--ISNUMBER(SEARCH({"nasdaq.com","bloomberg.com","wsj.com","seekingalpha.com","valuewalk.com","reuters.com","forbes.com","marketwatch.com","investopedia.com","businessinsider.com","analystratings.com"},B1394)))&gt;0,1,0)</f>
        <v>0</v>
      </c>
      <c r="O1394" t="s">
        <v>1302</v>
      </c>
    </row>
    <row r="1395" spans="1:15" x14ac:dyDescent="0.35">
      <c r="A1395">
        <v>-0.40983606557377</v>
      </c>
      <c r="B1395" t="s">
        <v>31</v>
      </c>
      <c r="D1395">
        <v>20160502140000</v>
      </c>
      <c r="E1395" s="1">
        <f>IF(SUMPRODUCT(--ISNUMBER(SEARCH({"ECON_EARNINGSREPORT","ECON_STOCKMARKET"},C1395)))&gt;0,1,0)</f>
        <v>0</v>
      </c>
      <c r="F1395" s="1">
        <f>IF(SUMPRODUCT(--ISNUMBER(SEARCH({"ENV_"},C1395)))&gt;0,1,0)</f>
        <v>0</v>
      </c>
      <c r="G1395" s="1">
        <f>IF(SUMPRODUCT(--ISNUMBER(SEARCH({"DISCRIMINATION","HARASSMENT","HATE_SPEECH","GENDER_VIOLENCE"},C1395)))&gt;0,1,0)</f>
        <v>0</v>
      </c>
      <c r="H1395" s="1">
        <f>IF(SUMPRODUCT(--ISNUMBER(SEARCH({"LEGALIZE","LEGISLATION","TRIAL"},C1395)))&gt;0,1,0)</f>
        <v>0</v>
      </c>
      <c r="I1395" s="1">
        <f>IF(SUMPRODUCT(--ISNUMBER(SEARCH({"LEADER"},C1395)))&gt;0,1,0)</f>
        <v>0</v>
      </c>
      <c r="J1395" t="str">
        <f t="shared" si="84"/>
        <v>2016</v>
      </c>
      <c r="K1395" t="str">
        <f t="shared" si="85"/>
        <v>05</v>
      </c>
      <c r="L1395" t="str">
        <f t="shared" si="86"/>
        <v>02</v>
      </c>
      <c r="M1395" s="2">
        <f t="shared" si="87"/>
        <v>42492.583333333336</v>
      </c>
      <c r="N1395" s="1">
        <f>IF(SUMPRODUCT(--ISNUMBER(SEARCH({"nasdaq.com","bloomberg.com","wsj.com","seekingalpha.com","valuewalk.com","reuters.com","forbes.com","marketwatch.com","investopedia.com","businessinsider.com","analystratings.com"},B1395)))&gt;0,1,0)</f>
        <v>0</v>
      </c>
      <c r="O1395" t="s">
        <v>1302</v>
      </c>
    </row>
    <row r="1396" spans="1:15" x14ac:dyDescent="0.35">
      <c r="A1396">
        <v>3.2258064516128999</v>
      </c>
      <c r="B1396" t="s">
        <v>164</v>
      </c>
      <c r="D1396">
        <v>20150709223000</v>
      </c>
      <c r="E1396" s="1">
        <f>IF(SUMPRODUCT(--ISNUMBER(SEARCH({"ECON_EARNINGSREPORT","ECON_STOCKMARKET"},C1396)))&gt;0,1,0)</f>
        <v>0</v>
      </c>
      <c r="F1396" s="1">
        <f>IF(SUMPRODUCT(--ISNUMBER(SEARCH({"ENV_"},C1396)))&gt;0,1,0)</f>
        <v>0</v>
      </c>
      <c r="G1396" s="1">
        <f>IF(SUMPRODUCT(--ISNUMBER(SEARCH({"DISCRIMINATION","HARASSMENT","HATE_SPEECH","GENDER_VIOLENCE"},C1396)))&gt;0,1,0)</f>
        <v>0</v>
      </c>
      <c r="H1396" s="1">
        <f>IF(SUMPRODUCT(--ISNUMBER(SEARCH({"LEGALIZE","LEGISLATION","TRIAL"},C1396)))&gt;0,1,0)</f>
        <v>0</v>
      </c>
      <c r="I1396" s="1">
        <f>IF(SUMPRODUCT(--ISNUMBER(SEARCH({"LEADER"},C1396)))&gt;0,1,0)</f>
        <v>0</v>
      </c>
      <c r="J1396" t="str">
        <f t="shared" si="84"/>
        <v>2015</v>
      </c>
      <c r="K1396" t="str">
        <f t="shared" si="85"/>
        <v>07</v>
      </c>
      <c r="L1396" t="str">
        <f t="shared" si="86"/>
        <v>09</v>
      </c>
      <c r="M1396" s="2">
        <f t="shared" si="87"/>
        <v>42194.9375</v>
      </c>
      <c r="N1396" s="1">
        <f>IF(SUMPRODUCT(--ISNUMBER(SEARCH({"nasdaq.com","bloomberg.com","wsj.com","seekingalpha.com","valuewalk.com","reuters.com","forbes.com","marketwatch.com","investopedia.com","businessinsider.com","analystratings.com"},B1396)))&gt;0,1,0)</f>
        <v>0</v>
      </c>
      <c r="O1396" t="s">
        <v>1302</v>
      </c>
    </row>
    <row r="1397" spans="1:15" x14ac:dyDescent="0.35">
      <c r="A1397">
        <v>0.22727272727272699</v>
      </c>
      <c r="B1397" t="s">
        <v>785</v>
      </c>
      <c r="D1397">
        <v>20150717000000</v>
      </c>
      <c r="E1397" s="1">
        <f>IF(SUMPRODUCT(--ISNUMBER(SEARCH({"ECON_EARNINGSREPORT","ECON_STOCKMARKET"},C1397)))&gt;0,1,0)</f>
        <v>0</v>
      </c>
      <c r="F1397" s="1">
        <f>IF(SUMPRODUCT(--ISNUMBER(SEARCH({"ENV_"},C1397)))&gt;0,1,0)</f>
        <v>0</v>
      </c>
      <c r="G1397" s="1">
        <f>IF(SUMPRODUCT(--ISNUMBER(SEARCH({"DISCRIMINATION","HARASSMENT","HATE_SPEECH","GENDER_VIOLENCE"},C1397)))&gt;0,1,0)</f>
        <v>0</v>
      </c>
      <c r="H1397" s="1">
        <f>IF(SUMPRODUCT(--ISNUMBER(SEARCH({"LEGALIZE","LEGISLATION","TRIAL"},C1397)))&gt;0,1,0)</f>
        <v>0</v>
      </c>
      <c r="I1397" s="1">
        <f>IF(SUMPRODUCT(--ISNUMBER(SEARCH({"LEADER"},C1397)))&gt;0,1,0)</f>
        <v>0</v>
      </c>
      <c r="J1397" t="str">
        <f t="shared" si="84"/>
        <v>2015</v>
      </c>
      <c r="K1397" t="str">
        <f t="shared" si="85"/>
        <v>07</v>
      </c>
      <c r="L1397" t="str">
        <f t="shared" si="86"/>
        <v>17</v>
      </c>
      <c r="M1397" s="2">
        <f t="shared" si="87"/>
        <v>42202</v>
      </c>
      <c r="N1397" s="1">
        <f>IF(SUMPRODUCT(--ISNUMBER(SEARCH({"nasdaq.com","bloomberg.com","wsj.com","seekingalpha.com","valuewalk.com","reuters.com","forbes.com","marketwatch.com","investopedia.com","businessinsider.com","analystratings.com"},B1397)))&gt;0,1,0)</f>
        <v>0</v>
      </c>
      <c r="O1397" t="s">
        <v>1302</v>
      </c>
    </row>
    <row r="1398" spans="1:15" x14ac:dyDescent="0.35">
      <c r="A1398">
        <v>2.5125628140703502</v>
      </c>
      <c r="B1398" t="s">
        <v>70</v>
      </c>
      <c r="D1398">
        <v>20151020013000</v>
      </c>
      <c r="E1398" s="1">
        <f>IF(SUMPRODUCT(--ISNUMBER(SEARCH({"ECON_EARNINGSREPORT","ECON_STOCKMARKET"},C1398)))&gt;0,1,0)</f>
        <v>0</v>
      </c>
      <c r="F1398" s="1">
        <f>IF(SUMPRODUCT(--ISNUMBER(SEARCH({"ENV_"},C1398)))&gt;0,1,0)</f>
        <v>0</v>
      </c>
      <c r="G1398" s="1">
        <f>IF(SUMPRODUCT(--ISNUMBER(SEARCH({"DISCRIMINATION","HARASSMENT","HATE_SPEECH","GENDER_VIOLENCE"},C1398)))&gt;0,1,0)</f>
        <v>0</v>
      </c>
      <c r="H1398" s="1">
        <f>IF(SUMPRODUCT(--ISNUMBER(SEARCH({"LEGALIZE","LEGISLATION","TRIAL"},C1398)))&gt;0,1,0)</f>
        <v>0</v>
      </c>
      <c r="I1398" s="1">
        <f>IF(SUMPRODUCT(--ISNUMBER(SEARCH({"LEADER"},C1398)))&gt;0,1,0)</f>
        <v>0</v>
      </c>
      <c r="J1398" t="str">
        <f t="shared" si="84"/>
        <v>2015</v>
      </c>
      <c r="K1398" t="str">
        <f t="shared" si="85"/>
        <v>10</v>
      </c>
      <c r="L1398" t="str">
        <f t="shared" si="86"/>
        <v>20</v>
      </c>
      <c r="M1398" s="2">
        <f t="shared" si="87"/>
        <v>42297.0625</v>
      </c>
      <c r="N1398" s="1">
        <f>IF(SUMPRODUCT(--ISNUMBER(SEARCH({"nasdaq.com","bloomberg.com","wsj.com","seekingalpha.com","valuewalk.com","reuters.com","forbes.com","marketwatch.com","investopedia.com","businessinsider.com","analystratings.com"},B1398)))&gt;0,1,0)</f>
        <v>0</v>
      </c>
      <c r="O1398" t="s">
        <v>1302</v>
      </c>
    </row>
    <row r="1399" spans="1:15" x14ac:dyDescent="0.35">
      <c r="A1399">
        <v>-1.4492753623188399</v>
      </c>
      <c r="B1399" t="s">
        <v>31</v>
      </c>
      <c r="C1399" t="s">
        <v>766</v>
      </c>
      <c r="D1399">
        <v>20150401193000</v>
      </c>
      <c r="E1399" s="1">
        <f>IF(SUMPRODUCT(--ISNUMBER(SEARCH({"ECON_EARNINGSREPORT","ECON_STOCKMARKET"},C1399)))&gt;0,1,0)</f>
        <v>0</v>
      </c>
      <c r="F1399" s="1">
        <f>IF(SUMPRODUCT(--ISNUMBER(SEARCH({"ENV_"},C1399)))&gt;0,1,0)</f>
        <v>0</v>
      </c>
      <c r="G1399" s="1">
        <f>IF(SUMPRODUCT(--ISNUMBER(SEARCH({"DISCRIMINATION","HARASSMENT","HATE_SPEECH","GENDER_VIOLENCE"},C1399)))&gt;0,1,0)</f>
        <v>0</v>
      </c>
      <c r="H1399" s="1">
        <f>IF(SUMPRODUCT(--ISNUMBER(SEARCH({"LEGALIZE","LEGISLATION","TRIAL"},C1399)))&gt;0,1,0)</f>
        <v>1</v>
      </c>
      <c r="I1399" s="1">
        <f>IF(SUMPRODUCT(--ISNUMBER(SEARCH({"LEADER"},C1399)))&gt;0,1,0)</f>
        <v>0</v>
      </c>
      <c r="J1399" t="str">
        <f t="shared" si="84"/>
        <v>2015</v>
      </c>
      <c r="K1399" t="str">
        <f t="shared" si="85"/>
        <v>04</v>
      </c>
      <c r="L1399" t="str">
        <f t="shared" si="86"/>
        <v>01</v>
      </c>
      <c r="M1399" s="2">
        <f t="shared" si="87"/>
        <v>42095.8125</v>
      </c>
      <c r="N1399" s="1">
        <f>IF(SUMPRODUCT(--ISNUMBER(SEARCH({"nasdaq.com","bloomberg.com","wsj.com","seekingalpha.com","valuewalk.com","reuters.com","forbes.com","marketwatch.com","investopedia.com","businessinsider.com","analystratings.com"},B1399)))&gt;0,1,0)</f>
        <v>0</v>
      </c>
      <c r="O1399" t="s">
        <v>1302</v>
      </c>
    </row>
    <row r="1400" spans="1:15" x14ac:dyDescent="0.35">
      <c r="A1400">
        <v>3.2312925170067999</v>
      </c>
      <c r="B1400" t="s">
        <v>716</v>
      </c>
      <c r="D1400">
        <v>20151012150000</v>
      </c>
      <c r="E1400" s="1">
        <f>IF(SUMPRODUCT(--ISNUMBER(SEARCH({"ECON_EARNINGSREPORT","ECON_STOCKMARKET"},C1400)))&gt;0,1,0)</f>
        <v>0</v>
      </c>
      <c r="F1400" s="1">
        <f>IF(SUMPRODUCT(--ISNUMBER(SEARCH({"ENV_"},C1400)))&gt;0,1,0)</f>
        <v>0</v>
      </c>
      <c r="G1400" s="1">
        <f>IF(SUMPRODUCT(--ISNUMBER(SEARCH({"DISCRIMINATION","HARASSMENT","HATE_SPEECH","GENDER_VIOLENCE"},C1400)))&gt;0,1,0)</f>
        <v>0</v>
      </c>
      <c r="H1400" s="1">
        <f>IF(SUMPRODUCT(--ISNUMBER(SEARCH({"LEGALIZE","LEGISLATION","TRIAL"},C1400)))&gt;0,1,0)</f>
        <v>0</v>
      </c>
      <c r="I1400" s="1">
        <f>IF(SUMPRODUCT(--ISNUMBER(SEARCH({"LEADER"},C1400)))&gt;0,1,0)</f>
        <v>0</v>
      </c>
      <c r="J1400" t="str">
        <f t="shared" si="84"/>
        <v>2015</v>
      </c>
      <c r="K1400" t="str">
        <f t="shared" si="85"/>
        <v>10</v>
      </c>
      <c r="L1400" t="str">
        <f t="shared" si="86"/>
        <v>12</v>
      </c>
      <c r="M1400" s="2">
        <f t="shared" si="87"/>
        <v>42289.625</v>
      </c>
      <c r="N1400" s="1">
        <f>IF(SUMPRODUCT(--ISNUMBER(SEARCH({"nasdaq.com","bloomberg.com","wsj.com","seekingalpha.com","valuewalk.com","reuters.com","forbes.com","marketwatch.com","investopedia.com","businessinsider.com","analystratings.com"},B1400)))&gt;0,1,0)</f>
        <v>0</v>
      </c>
      <c r="O1400" t="s">
        <v>1302</v>
      </c>
    </row>
    <row r="1401" spans="1:15" x14ac:dyDescent="0.35">
      <c r="A1401">
        <v>-1.3221153846153899</v>
      </c>
      <c r="B1401" t="s">
        <v>14</v>
      </c>
      <c r="D1401">
        <v>20160512223000</v>
      </c>
      <c r="E1401" s="1">
        <f>IF(SUMPRODUCT(--ISNUMBER(SEARCH({"ECON_EARNINGSREPORT","ECON_STOCKMARKET"},C1401)))&gt;0,1,0)</f>
        <v>0</v>
      </c>
      <c r="F1401" s="1">
        <f>IF(SUMPRODUCT(--ISNUMBER(SEARCH({"ENV_"},C1401)))&gt;0,1,0)</f>
        <v>0</v>
      </c>
      <c r="G1401" s="1">
        <f>IF(SUMPRODUCT(--ISNUMBER(SEARCH({"DISCRIMINATION","HARASSMENT","HATE_SPEECH","GENDER_VIOLENCE"},C1401)))&gt;0,1,0)</f>
        <v>0</v>
      </c>
      <c r="H1401" s="1">
        <f>IF(SUMPRODUCT(--ISNUMBER(SEARCH({"LEGALIZE","LEGISLATION","TRIAL"},C1401)))&gt;0,1,0)</f>
        <v>0</v>
      </c>
      <c r="I1401" s="1">
        <f>IF(SUMPRODUCT(--ISNUMBER(SEARCH({"LEADER"},C1401)))&gt;0,1,0)</f>
        <v>0</v>
      </c>
      <c r="J1401" t="str">
        <f t="shared" si="84"/>
        <v>2016</v>
      </c>
      <c r="K1401" t="str">
        <f t="shared" si="85"/>
        <v>05</v>
      </c>
      <c r="L1401" t="str">
        <f t="shared" si="86"/>
        <v>12</v>
      </c>
      <c r="M1401" s="2">
        <f t="shared" si="87"/>
        <v>42502.9375</v>
      </c>
      <c r="N1401" s="1">
        <f>IF(SUMPRODUCT(--ISNUMBER(SEARCH({"nasdaq.com","bloomberg.com","wsj.com","seekingalpha.com","valuewalk.com","reuters.com","forbes.com","marketwatch.com","investopedia.com","businessinsider.com","analystratings.com"},B1401)))&gt;0,1,0)</f>
        <v>0</v>
      </c>
      <c r="O1401" t="s">
        <v>1302</v>
      </c>
    </row>
    <row r="1402" spans="1:15" x14ac:dyDescent="0.35">
      <c r="A1402">
        <v>-2.2012578616352201</v>
      </c>
      <c r="B1402" t="s">
        <v>12</v>
      </c>
      <c r="D1402">
        <v>20151210150000</v>
      </c>
      <c r="E1402" s="1">
        <f>IF(SUMPRODUCT(--ISNUMBER(SEARCH({"ECON_EARNINGSREPORT","ECON_STOCKMARKET"},C1402)))&gt;0,1,0)</f>
        <v>0</v>
      </c>
      <c r="F1402" s="1">
        <f>IF(SUMPRODUCT(--ISNUMBER(SEARCH({"ENV_"},C1402)))&gt;0,1,0)</f>
        <v>0</v>
      </c>
      <c r="G1402" s="1">
        <f>IF(SUMPRODUCT(--ISNUMBER(SEARCH({"DISCRIMINATION","HARASSMENT","HATE_SPEECH","GENDER_VIOLENCE"},C1402)))&gt;0,1,0)</f>
        <v>0</v>
      </c>
      <c r="H1402" s="1">
        <f>IF(SUMPRODUCT(--ISNUMBER(SEARCH({"LEGALIZE","LEGISLATION","TRIAL"},C1402)))&gt;0,1,0)</f>
        <v>0</v>
      </c>
      <c r="I1402" s="1">
        <f>IF(SUMPRODUCT(--ISNUMBER(SEARCH({"LEADER"},C1402)))&gt;0,1,0)</f>
        <v>0</v>
      </c>
      <c r="J1402" t="str">
        <f t="shared" si="84"/>
        <v>2015</v>
      </c>
      <c r="K1402" t="str">
        <f t="shared" si="85"/>
        <v>12</v>
      </c>
      <c r="L1402" t="str">
        <f t="shared" si="86"/>
        <v>10</v>
      </c>
      <c r="M1402" s="2">
        <f t="shared" si="87"/>
        <v>42348.625</v>
      </c>
      <c r="N1402" s="1">
        <f>IF(SUMPRODUCT(--ISNUMBER(SEARCH({"nasdaq.com","bloomberg.com","wsj.com","seekingalpha.com","valuewalk.com","reuters.com","forbes.com","marketwatch.com","investopedia.com","businessinsider.com","analystratings.com"},B1402)))&gt;0,1,0)</f>
        <v>1</v>
      </c>
      <c r="O1402" t="s">
        <v>1302</v>
      </c>
    </row>
    <row r="1403" spans="1:15" x14ac:dyDescent="0.35">
      <c r="A1403">
        <v>-2.4</v>
      </c>
      <c r="B1403" t="s">
        <v>1068</v>
      </c>
      <c r="C1403" t="s">
        <v>1069</v>
      </c>
      <c r="D1403">
        <v>20150707203000</v>
      </c>
      <c r="E1403" s="1">
        <f>IF(SUMPRODUCT(--ISNUMBER(SEARCH({"ECON_EARNINGSREPORT","ECON_STOCKMARKET"},C1403)))&gt;0,1,0)</f>
        <v>0</v>
      </c>
      <c r="F1403" s="1">
        <f>IF(SUMPRODUCT(--ISNUMBER(SEARCH({"ENV_"},C1403)))&gt;0,1,0)</f>
        <v>0</v>
      </c>
      <c r="G1403" s="1">
        <f>IF(SUMPRODUCT(--ISNUMBER(SEARCH({"DISCRIMINATION","HARASSMENT","HATE_SPEECH","GENDER_VIOLENCE"},C1403)))&gt;0,1,0)</f>
        <v>0</v>
      </c>
      <c r="H1403" s="1">
        <f>IF(SUMPRODUCT(--ISNUMBER(SEARCH({"LEGALIZE","LEGISLATION","TRIAL"},C1403)))&gt;0,1,0)</f>
        <v>0</v>
      </c>
      <c r="I1403" s="1">
        <f>IF(SUMPRODUCT(--ISNUMBER(SEARCH({"LEADER"},C1403)))&gt;0,1,0)</f>
        <v>0</v>
      </c>
      <c r="J1403" t="str">
        <f t="shared" si="84"/>
        <v>2015</v>
      </c>
      <c r="K1403" t="str">
        <f t="shared" si="85"/>
        <v>07</v>
      </c>
      <c r="L1403" t="str">
        <f t="shared" si="86"/>
        <v>07</v>
      </c>
      <c r="M1403" s="2">
        <f t="shared" si="87"/>
        <v>42192.854166666664</v>
      </c>
      <c r="N1403" s="1">
        <f>IF(SUMPRODUCT(--ISNUMBER(SEARCH({"nasdaq.com","bloomberg.com","wsj.com","seekingalpha.com","valuewalk.com","reuters.com","forbes.com","marketwatch.com","investopedia.com","businessinsider.com","analystratings.com"},B1403)))&gt;0,1,0)</f>
        <v>0</v>
      </c>
      <c r="O1403" t="s">
        <v>1302</v>
      </c>
    </row>
    <row r="1404" spans="1:15" x14ac:dyDescent="0.35">
      <c r="A1404">
        <v>-2.6954177897574101</v>
      </c>
      <c r="B1404" t="s">
        <v>1070</v>
      </c>
      <c r="C1404" t="s">
        <v>1071</v>
      </c>
      <c r="D1404">
        <v>20150622214500</v>
      </c>
      <c r="E1404" s="1">
        <f>IF(SUMPRODUCT(--ISNUMBER(SEARCH({"ECON_EARNINGSREPORT","ECON_STOCKMARKET"},C1404)))&gt;0,1,0)</f>
        <v>1</v>
      </c>
      <c r="F1404" s="1">
        <f>IF(SUMPRODUCT(--ISNUMBER(SEARCH({"ENV_"},C1404)))&gt;0,1,0)</f>
        <v>0</v>
      </c>
      <c r="G1404" s="1">
        <f>IF(SUMPRODUCT(--ISNUMBER(SEARCH({"DISCRIMINATION","HARASSMENT","HATE_SPEECH","GENDER_VIOLENCE"},C1404)))&gt;0,1,0)</f>
        <v>0</v>
      </c>
      <c r="H1404" s="1">
        <f>IF(SUMPRODUCT(--ISNUMBER(SEARCH({"LEGALIZE","LEGISLATION","TRIAL"},C1404)))&gt;0,1,0)</f>
        <v>0</v>
      </c>
      <c r="I1404" s="1">
        <f>IF(SUMPRODUCT(--ISNUMBER(SEARCH({"LEADER"},C1404)))&gt;0,1,0)</f>
        <v>0</v>
      </c>
      <c r="J1404" t="str">
        <f t="shared" si="84"/>
        <v>2015</v>
      </c>
      <c r="K1404" t="str">
        <f t="shared" si="85"/>
        <v>06</v>
      </c>
      <c r="L1404" t="str">
        <f t="shared" si="86"/>
        <v>22</v>
      </c>
      <c r="M1404" s="2">
        <f t="shared" si="87"/>
        <v>42177.90625</v>
      </c>
      <c r="N1404" s="1">
        <f>IF(SUMPRODUCT(--ISNUMBER(SEARCH({"nasdaq.com","bloomberg.com","wsj.com","seekingalpha.com","valuewalk.com","reuters.com","forbes.com","marketwatch.com","investopedia.com","businessinsider.com","analystratings.com"},B1404)))&gt;0,1,0)</f>
        <v>0</v>
      </c>
      <c r="O1404" t="s">
        <v>1302</v>
      </c>
    </row>
    <row r="1405" spans="1:15" x14ac:dyDescent="0.35">
      <c r="A1405">
        <v>-0.98231827111984305</v>
      </c>
      <c r="B1405" t="s">
        <v>12</v>
      </c>
      <c r="D1405">
        <v>20160407224500</v>
      </c>
      <c r="E1405" s="1">
        <f>IF(SUMPRODUCT(--ISNUMBER(SEARCH({"ECON_EARNINGSREPORT","ECON_STOCKMARKET"},C1405)))&gt;0,1,0)</f>
        <v>0</v>
      </c>
      <c r="F1405" s="1">
        <f>IF(SUMPRODUCT(--ISNUMBER(SEARCH({"ENV_"},C1405)))&gt;0,1,0)</f>
        <v>0</v>
      </c>
      <c r="G1405" s="1">
        <f>IF(SUMPRODUCT(--ISNUMBER(SEARCH({"DISCRIMINATION","HARASSMENT","HATE_SPEECH","GENDER_VIOLENCE"},C1405)))&gt;0,1,0)</f>
        <v>0</v>
      </c>
      <c r="H1405" s="1">
        <f>IF(SUMPRODUCT(--ISNUMBER(SEARCH({"LEGALIZE","LEGISLATION","TRIAL"},C1405)))&gt;0,1,0)</f>
        <v>0</v>
      </c>
      <c r="I1405" s="1">
        <f>IF(SUMPRODUCT(--ISNUMBER(SEARCH({"LEADER"},C1405)))&gt;0,1,0)</f>
        <v>0</v>
      </c>
      <c r="J1405" t="str">
        <f t="shared" si="84"/>
        <v>2016</v>
      </c>
      <c r="K1405" t="str">
        <f t="shared" si="85"/>
        <v>04</v>
      </c>
      <c r="L1405" t="str">
        <f t="shared" si="86"/>
        <v>07</v>
      </c>
      <c r="M1405" s="2">
        <f t="shared" si="87"/>
        <v>42467.947916666664</v>
      </c>
      <c r="N1405" s="1">
        <f>IF(SUMPRODUCT(--ISNUMBER(SEARCH({"nasdaq.com","bloomberg.com","wsj.com","seekingalpha.com","valuewalk.com","reuters.com","forbes.com","marketwatch.com","investopedia.com","businessinsider.com","analystratings.com"},B1405)))&gt;0,1,0)</f>
        <v>1</v>
      </c>
      <c r="O1405" t="s">
        <v>1302</v>
      </c>
    </row>
    <row r="1406" spans="1:15" x14ac:dyDescent="0.35">
      <c r="A1406">
        <v>-0.78431372549019596</v>
      </c>
      <c r="B1406" t="s">
        <v>1072</v>
      </c>
      <c r="C1406" t="s">
        <v>1073</v>
      </c>
      <c r="D1406">
        <v>20150723013000</v>
      </c>
      <c r="E1406" s="1">
        <f>IF(SUMPRODUCT(--ISNUMBER(SEARCH({"ECON_EARNINGSREPORT","ECON_STOCKMARKET"},C1406)))&gt;0,1,0)</f>
        <v>0</v>
      </c>
      <c r="F1406" s="1">
        <f>IF(SUMPRODUCT(--ISNUMBER(SEARCH({"ENV_"},C1406)))&gt;0,1,0)</f>
        <v>0</v>
      </c>
      <c r="G1406" s="1">
        <f>IF(SUMPRODUCT(--ISNUMBER(SEARCH({"DISCRIMINATION","HARASSMENT","HATE_SPEECH","GENDER_VIOLENCE"},C1406)))&gt;0,1,0)</f>
        <v>0</v>
      </c>
      <c r="H1406" s="1">
        <f>IF(SUMPRODUCT(--ISNUMBER(SEARCH({"LEGALIZE","LEGISLATION","TRIAL"},C1406)))&gt;0,1,0)</f>
        <v>0</v>
      </c>
      <c r="I1406" s="1">
        <f>IF(SUMPRODUCT(--ISNUMBER(SEARCH({"LEADER"},C1406)))&gt;0,1,0)</f>
        <v>0</v>
      </c>
      <c r="J1406" t="str">
        <f t="shared" si="84"/>
        <v>2015</v>
      </c>
      <c r="K1406" t="str">
        <f t="shared" si="85"/>
        <v>07</v>
      </c>
      <c r="L1406" t="str">
        <f t="shared" si="86"/>
        <v>23</v>
      </c>
      <c r="M1406" s="2">
        <f t="shared" si="87"/>
        <v>42208.0625</v>
      </c>
      <c r="N1406" s="1">
        <f>IF(SUMPRODUCT(--ISNUMBER(SEARCH({"nasdaq.com","bloomberg.com","wsj.com","seekingalpha.com","valuewalk.com","reuters.com","forbes.com","marketwatch.com","investopedia.com","businessinsider.com","analystratings.com"},B1406)))&gt;0,1,0)</f>
        <v>0</v>
      </c>
      <c r="O1406" t="s">
        <v>1302</v>
      </c>
    </row>
    <row r="1407" spans="1:15" x14ac:dyDescent="0.35">
      <c r="A1407">
        <v>2.7331189710610899</v>
      </c>
      <c r="B1407" t="s">
        <v>717</v>
      </c>
      <c r="D1407">
        <v>20151001043000</v>
      </c>
      <c r="E1407" s="1">
        <f>IF(SUMPRODUCT(--ISNUMBER(SEARCH({"ECON_EARNINGSREPORT","ECON_STOCKMARKET"},C1407)))&gt;0,1,0)</f>
        <v>0</v>
      </c>
      <c r="F1407" s="1">
        <f>IF(SUMPRODUCT(--ISNUMBER(SEARCH({"ENV_"},C1407)))&gt;0,1,0)</f>
        <v>0</v>
      </c>
      <c r="G1407" s="1">
        <f>IF(SUMPRODUCT(--ISNUMBER(SEARCH({"DISCRIMINATION","HARASSMENT","HATE_SPEECH","GENDER_VIOLENCE"},C1407)))&gt;0,1,0)</f>
        <v>0</v>
      </c>
      <c r="H1407" s="1">
        <f>IF(SUMPRODUCT(--ISNUMBER(SEARCH({"LEGALIZE","LEGISLATION","TRIAL"},C1407)))&gt;0,1,0)</f>
        <v>0</v>
      </c>
      <c r="I1407" s="1">
        <f>IF(SUMPRODUCT(--ISNUMBER(SEARCH({"LEADER"},C1407)))&gt;0,1,0)</f>
        <v>0</v>
      </c>
      <c r="J1407" t="str">
        <f t="shared" si="84"/>
        <v>2015</v>
      </c>
      <c r="K1407" t="str">
        <f t="shared" si="85"/>
        <v>10</v>
      </c>
      <c r="L1407" t="str">
        <f t="shared" si="86"/>
        <v>01</v>
      </c>
      <c r="M1407" s="2">
        <f t="shared" si="87"/>
        <v>42278.1875</v>
      </c>
      <c r="N1407" s="1">
        <f>IF(SUMPRODUCT(--ISNUMBER(SEARCH({"nasdaq.com","bloomberg.com","wsj.com","seekingalpha.com","valuewalk.com","reuters.com","forbes.com","marketwatch.com","investopedia.com","businessinsider.com","analystratings.com"},B1407)))&gt;0,1,0)</f>
        <v>0</v>
      </c>
      <c r="O1407" t="s">
        <v>1302</v>
      </c>
    </row>
    <row r="1408" spans="1:15" x14ac:dyDescent="0.35">
      <c r="A1408">
        <v>-0.19267822736030801</v>
      </c>
      <c r="B1408" t="s">
        <v>155</v>
      </c>
      <c r="C1408" t="s">
        <v>1074</v>
      </c>
      <c r="D1408">
        <v>20151110030000</v>
      </c>
      <c r="E1408" s="1">
        <f>IF(SUMPRODUCT(--ISNUMBER(SEARCH({"ECON_EARNINGSREPORT","ECON_STOCKMARKET"},C1408)))&gt;0,1,0)</f>
        <v>1</v>
      </c>
      <c r="F1408" s="1">
        <f>IF(SUMPRODUCT(--ISNUMBER(SEARCH({"ENV_"},C1408)))&gt;0,1,0)</f>
        <v>0</v>
      </c>
      <c r="G1408" s="1">
        <f>IF(SUMPRODUCT(--ISNUMBER(SEARCH({"DISCRIMINATION","HARASSMENT","HATE_SPEECH","GENDER_VIOLENCE"},C1408)))&gt;0,1,0)</f>
        <v>0</v>
      </c>
      <c r="H1408" s="1">
        <f>IF(SUMPRODUCT(--ISNUMBER(SEARCH({"LEGALIZE","LEGISLATION","TRIAL"},C1408)))&gt;0,1,0)</f>
        <v>0</v>
      </c>
      <c r="I1408" s="1">
        <f>IF(SUMPRODUCT(--ISNUMBER(SEARCH({"LEADER"},C1408)))&gt;0,1,0)</f>
        <v>0</v>
      </c>
      <c r="J1408" t="str">
        <f t="shared" si="84"/>
        <v>2015</v>
      </c>
      <c r="K1408" t="str">
        <f t="shared" si="85"/>
        <v>11</v>
      </c>
      <c r="L1408" t="str">
        <f t="shared" si="86"/>
        <v>10</v>
      </c>
      <c r="M1408" s="2">
        <f t="shared" si="87"/>
        <v>42318.125</v>
      </c>
      <c r="N1408" s="1">
        <f>IF(SUMPRODUCT(--ISNUMBER(SEARCH({"nasdaq.com","bloomberg.com","wsj.com","seekingalpha.com","valuewalk.com","reuters.com","forbes.com","marketwatch.com","investopedia.com","businessinsider.com","analystratings.com"},B1408)))&gt;0,1,0)</f>
        <v>0</v>
      </c>
      <c r="O1408" t="s">
        <v>1302</v>
      </c>
    </row>
    <row r="1409" spans="1:15" x14ac:dyDescent="0.35">
      <c r="A1409">
        <v>-1.47058823529412</v>
      </c>
      <c r="B1409" t="s">
        <v>406</v>
      </c>
      <c r="C1409" t="s">
        <v>1075</v>
      </c>
      <c r="D1409">
        <v>20160422003000</v>
      </c>
      <c r="E1409" s="1">
        <f>IF(SUMPRODUCT(--ISNUMBER(SEARCH({"ECON_EARNINGSREPORT","ECON_STOCKMARKET"},C1409)))&gt;0,1,0)</f>
        <v>1</v>
      </c>
      <c r="F1409" s="1">
        <f>IF(SUMPRODUCT(--ISNUMBER(SEARCH({"ENV_"},C1409)))&gt;0,1,0)</f>
        <v>0</v>
      </c>
      <c r="G1409" s="1">
        <f>IF(SUMPRODUCT(--ISNUMBER(SEARCH({"DISCRIMINATION","HARASSMENT","HATE_SPEECH","GENDER_VIOLENCE"},C1409)))&gt;0,1,0)</f>
        <v>0</v>
      </c>
      <c r="H1409" s="1">
        <f>IF(SUMPRODUCT(--ISNUMBER(SEARCH({"LEGALIZE","LEGISLATION","TRIAL"},C1409)))&gt;0,1,0)</f>
        <v>0</v>
      </c>
      <c r="I1409" s="1">
        <f>IF(SUMPRODUCT(--ISNUMBER(SEARCH({"LEADER"},C1409)))&gt;0,1,0)</f>
        <v>0</v>
      </c>
      <c r="J1409" t="str">
        <f t="shared" si="84"/>
        <v>2016</v>
      </c>
      <c r="K1409" t="str">
        <f t="shared" si="85"/>
        <v>04</v>
      </c>
      <c r="L1409" t="str">
        <f t="shared" si="86"/>
        <v>22</v>
      </c>
      <c r="M1409" s="2">
        <f t="shared" si="87"/>
        <v>42482.020833333336</v>
      </c>
      <c r="N1409" s="1">
        <f>IF(SUMPRODUCT(--ISNUMBER(SEARCH({"nasdaq.com","bloomberg.com","wsj.com","seekingalpha.com","valuewalk.com","reuters.com","forbes.com","marketwatch.com","investopedia.com","businessinsider.com","analystratings.com"},B1409)))&gt;0,1,0)</f>
        <v>0</v>
      </c>
      <c r="O1409" t="s">
        <v>1302</v>
      </c>
    </row>
    <row r="1410" spans="1:15" x14ac:dyDescent="0.35">
      <c r="A1410">
        <v>1.9448946515397101</v>
      </c>
      <c r="B1410" t="s">
        <v>75</v>
      </c>
      <c r="C1410" t="s">
        <v>547</v>
      </c>
      <c r="D1410">
        <v>20160112193000</v>
      </c>
      <c r="E1410" s="1">
        <f>IF(SUMPRODUCT(--ISNUMBER(SEARCH({"ECON_EARNINGSREPORT","ECON_STOCKMARKET"},C1410)))&gt;0,1,0)</f>
        <v>0</v>
      </c>
      <c r="F1410" s="1">
        <f>IF(SUMPRODUCT(--ISNUMBER(SEARCH({"ENV_"},C1410)))&gt;0,1,0)</f>
        <v>0</v>
      </c>
      <c r="G1410" s="1">
        <f>IF(SUMPRODUCT(--ISNUMBER(SEARCH({"DISCRIMINATION","HARASSMENT","HATE_SPEECH","GENDER_VIOLENCE"},C1410)))&gt;0,1,0)</f>
        <v>0</v>
      </c>
      <c r="H1410" s="1">
        <f>IF(SUMPRODUCT(--ISNUMBER(SEARCH({"LEGALIZE","LEGISLATION","TRIAL"},C1410)))&gt;0,1,0)</f>
        <v>0</v>
      </c>
      <c r="I1410" s="1">
        <f>IF(SUMPRODUCT(--ISNUMBER(SEARCH({"LEADER"},C1410)))&gt;0,1,0)</f>
        <v>0</v>
      </c>
      <c r="J1410" t="str">
        <f t="shared" si="84"/>
        <v>2016</v>
      </c>
      <c r="K1410" t="str">
        <f t="shared" si="85"/>
        <v>01</v>
      </c>
      <c r="L1410" t="str">
        <f t="shared" si="86"/>
        <v>12</v>
      </c>
      <c r="M1410" s="2">
        <f t="shared" si="87"/>
        <v>42381.8125</v>
      </c>
      <c r="N1410" s="1">
        <f>IF(SUMPRODUCT(--ISNUMBER(SEARCH({"nasdaq.com","bloomberg.com","wsj.com","seekingalpha.com","valuewalk.com","reuters.com","forbes.com","marketwatch.com","investopedia.com","businessinsider.com","analystratings.com"},B1410)))&gt;0,1,0)</f>
        <v>0</v>
      </c>
      <c r="O1410" t="s">
        <v>1302</v>
      </c>
    </row>
    <row r="1411" spans="1:15" x14ac:dyDescent="0.35">
      <c r="A1411">
        <v>0.96952908587257602</v>
      </c>
      <c r="B1411" t="s">
        <v>696</v>
      </c>
      <c r="C1411" t="s">
        <v>1076</v>
      </c>
      <c r="D1411">
        <v>20150617180000</v>
      </c>
      <c r="E1411" s="1">
        <f>IF(SUMPRODUCT(--ISNUMBER(SEARCH({"ECON_EARNINGSREPORT","ECON_STOCKMARKET"},C1411)))&gt;0,1,0)</f>
        <v>1</v>
      </c>
      <c r="F1411" s="1">
        <f>IF(SUMPRODUCT(--ISNUMBER(SEARCH({"ENV_"},C1411)))&gt;0,1,0)</f>
        <v>1</v>
      </c>
      <c r="G1411" s="1">
        <f>IF(SUMPRODUCT(--ISNUMBER(SEARCH({"DISCRIMINATION","HARASSMENT","HATE_SPEECH","GENDER_VIOLENCE"},C1411)))&gt;0,1,0)</f>
        <v>0</v>
      </c>
      <c r="H1411" s="1">
        <f>IF(SUMPRODUCT(--ISNUMBER(SEARCH({"LEGALIZE","LEGISLATION","TRIAL"},C1411)))&gt;0,1,0)</f>
        <v>0</v>
      </c>
      <c r="I1411" s="1">
        <f>IF(SUMPRODUCT(--ISNUMBER(SEARCH({"LEADER"},C1411)))&gt;0,1,0)</f>
        <v>0</v>
      </c>
      <c r="J1411" t="str">
        <f t="shared" ref="J1411:J1474" si="88">LEFT(D1411,4)</f>
        <v>2015</v>
      </c>
      <c r="K1411" t="str">
        <f t="shared" ref="K1411:K1474" si="89">MID(D1411,5,2)</f>
        <v>06</v>
      </c>
      <c r="L1411" t="str">
        <f t="shared" ref="L1411:L1474" si="90">MID(D1411,7,2)</f>
        <v>17</v>
      </c>
      <c r="M1411" s="2">
        <f t="shared" ref="M1411:M1474" si="91">DATE(LEFT(D1411,4),MID(D1411,5,2),MID(D1411,7,2))+TIME(MID(D1411,9,2),MID(D1411,11,2),RIGHT(D1411,2))</f>
        <v>42172.75</v>
      </c>
      <c r="N1411" s="1">
        <f>IF(SUMPRODUCT(--ISNUMBER(SEARCH({"nasdaq.com","bloomberg.com","wsj.com","seekingalpha.com","valuewalk.com","reuters.com","forbes.com","marketwatch.com","investopedia.com","businessinsider.com","analystratings.com"},B1411)))&gt;0,1,0)</f>
        <v>0</v>
      </c>
      <c r="O1411" t="s">
        <v>1302</v>
      </c>
    </row>
    <row r="1412" spans="1:15" x14ac:dyDescent="0.35">
      <c r="A1412">
        <v>-2.3498694516971299</v>
      </c>
      <c r="B1412" t="s">
        <v>1077</v>
      </c>
      <c r="D1412">
        <v>20160120131500</v>
      </c>
      <c r="E1412" s="1">
        <f>IF(SUMPRODUCT(--ISNUMBER(SEARCH({"ECON_EARNINGSREPORT","ECON_STOCKMARKET"},C1412)))&gt;0,1,0)</f>
        <v>0</v>
      </c>
      <c r="F1412" s="1">
        <f>IF(SUMPRODUCT(--ISNUMBER(SEARCH({"ENV_"},C1412)))&gt;0,1,0)</f>
        <v>0</v>
      </c>
      <c r="G1412" s="1">
        <f>IF(SUMPRODUCT(--ISNUMBER(SEARCH({"DISCRIMINATION","HARASSMENT","HATE_SPEECH","GENDER_VIOLENCE"},C1412)))&gt;0,1,0)</f>
        <v>0</v>
      </c>
      <c r="H1412" s="1">
        <f>IF(SUMPRODUCT(--ISNUMBER(SEARCH({"LEGALIZE","LEGISLATION","TRIAL"},C1412)))&gt;0,1,0)</f>
        <v>0</v>
      </c>
      <c r="I1412" s="1">
        <f>IF(SUMPRODUCT(--ISNUMBER(SEARCH({"LEADER"},C1412)))&gt;0,1,0)</f>
        <v>0</v>
      </c>
      <c r="J1412" t="str">
        <f t="shared" si="88"/>
        <v>2016</v>
      </c>
      <c r="K1412" t="str">
        <f t="shared" si="89"/>
        <v>01</v>
      </c>
      <c r="L1412" t="str">
        <f t="shared" si="90"/>
        <v>20</v>
      </c>
      <c r="M1412" s="2">
        <f t="shared" si="91"/>
        <v>42389.552083333336</v>
      </c>
      <c r="N1412" s="1">
        <f>IF(SUMPRODUCT(--ISNUMBER(SEARCH({"nasdaq.com","bloomberg.com","wsj.com","seekingalpha.com","valuewalk.com","reuters.com","forbes.com","marketwatch.com","investopedia.com","businessinsider.com","analystratings.com"},B1412)))&gt;0,1,0)</f>
        <v>0</v>
      </c>
      <c r="O1412" t="s">
        <v>1302</v>
      </c>
    </row>
    <row r="1413" spans="1:15" x14ac:dyDescent="0.35">
      <c r="A1413">
        <v>-0.55147058823529405</v>
      </c>
      <c r="B1413" t="s">
        <v>155</v>
      </c>
      <c r="C1413" t="s">
        <v>1078</v>
      </c>
      <c r="D1413">
        <v>20151113093000</v>
      </c>
      <c r="E1413" s="1">
        <f>IF(SUMPRODUCT(--ISNUMBER(SEARCH({"ECON_EARNINGSREPORT","ECON_STOCKMARKET"},C1413)))&gt;0,1,0)</f>
        <v>1</v>
      </c>
      <c r="F1413" s="1">
        <f>IF(SUMPRODUCT(--ISNUMBER(SEARCH({"ENV_"},C1413)))&gt;0,1,0)</f>
        <v>0</v>
      </c>
      <c r="G1413" s="1">
        <f>IF(SUMPRODUCT(--ISNUMBER(SEARCH({"DISCRIMINATION","HARASSMENT","HATE_SPEECH","GENDER_VIOLENCE"},C1413)))&gt;0,1,0)</f>
        <v>0</v>
      </c>
      <c r="H1413" s="1">
        <f>IF(SUMPRODUCT(--ISNUMBER(SEARCH({"LEGALIZE","LEGISLATION","TRIAL"},C1413)))&gt;0,1,0)</f>
        <v>1</v>
      </c>
      <c r="I1413" s="1">
        <f>IF(SUMPRODUCT(--ISNUMBER(SEARCH({"LEADER"},C1413)))&gt;0,1,0)</f>
        <v>0</v>
      </c>
      <c r="J1413" t="str">
        <f t="shared" si="88"/>
        <v>2015</v>
      </c>
      <c r="K1413" t="str">
        <f t="shared" si="89"/>
        <v>11</v>
      </c>
      <c r="L1413" t="str">
        <f t="shared" si="90"/>
        <v>13</v>
      </c>
      <c r="M1413" s="2">
        <f t="shared" si="91"/>
        <v>42321.395833333336</v>
      </c>
      <c r="N1413" s="1">
        <f>IF(SUMPRODUCT(--ISNUMBER(SEARCH({"nasdaq.com","bloomberg.com","wsj.com","seekingalpha.com","valuewalk.com","reuters.com","forbes.com","marketwatch.com","investopedia.com","businessinsider.com","analystratings.com"},B1413)))&gt;0,1,0)</f>
        <v>0</v>
      </c>
      <c r="O1413" t="s">
        <v>1302</v>
      </c>
    </row>
    <row r="1414" spans="1:15" x14ac:dyDescent="0.35">
      <c r="A1414">
        <v>-1.9726858877086499</v>
      </c>
      <c r="B1414" t="s">
        <v>49</v>
      </c>
      <c r="C1414" t="s">
        <v>1079</v>
      </c>
      <c r="D1414">
        <v>20150920221500</v>
      </c>
      <c r="E1414" s="1">
        <f>IF(SUMPRODUCT(--ISNUMBER(SEARCH({"ECON_EARNINGSREPORT","ECON_STOCKMARKET"},C1414)))&gt;0,1,0)</f>
        <v>0</v>
      </c>
      <c r="F1414" s="1">
        <f>IF(SUMPRODUCT(--ISNUMBER(SEARCH({"ENV_"},C1414)))&gt;0,1,0)</f>
        <v>0</v>
      </c>
      <c r="G1414" s="1">
        <f>IF(SUMPRODUCT(--ISNUMBER(SEARCH({"DISCRIMINATION","HARASSMENT","HATE_SPEECH","GENDER_VIOLENCE"},C1414)))&gt;0,1,0)</f>
        <v>0</v>
      </c>
      <c r="H1414" s="1">
        <f>IF(SUMPRODUCT(--ISNUMBER(SEARCH({"LEGALIZE","LEGISLATION","TRIAL"},C1414)))&gt;0,1,0)</f>
        <v>1</v>
      </c>
      <c r="I1414" s="1">
        <f>IF(SUMPRODUCT(--ISNUMBER(SEARCH({"LEADER"},C1414)))&gt;0,1,0)</f>
        <v>1</v>
      </c>
      <c r="J1414" t="str">
        <f t="shared" si="88"/>
        <v>2015</v>
      </c>
      <c r="K1414" t="str">
        <f t="shared" si="89"/>
        <v>09</v>
      </c>
      <c r="L1414" t="str">
        <f t="shared" si="90"/>
        <v>20</v>
      </c>
      <c r="M1414" s="2">
        <f t="shared" si="91"/>
        <v>42267.927083333336</v>
      </c>
      <c r="N1414" s="1">
        <f>IF(SUMPRODUCT(--ISNUMBER(SEARCH({"nasdaq.com","bloomberg.com","wsj.com","seekingalpha.com","valuewalk.com","reuters.com","forbes.com","marketwatch.com","investopedia.com","businessinsider.com","analystratings.com"},B1414)))&gt;0,1,0)</f>
        <v>0</v>
      </c>
      <c r="O1414" t="s">
        <v>1302</v>
      </c>
    </row>
    <row r="1415" spans="1:15" x14ac:dyDescent="0.35">
      <c r="A1415">
        <v>3.4120734908136501</v>
      </c>
      <c r="B1415" t="s">
        <v>51</v>
      </c>
      <c r="D1415">
        <v>20150611191500</v>
      </c>
      <c r="E1415" s="1">
        <f>IF(SUMPRODUCT(--ISNUMBER(SEARCH({"ECON_EARNINGSREPORT","ECON_STOCKMARKET"},C1415)))&gt;0,1,0)</f>
        <v>0</v>
      </c>
      <c r="F1415" s="1">
        <f>IF(SUMPRODUCT(--ISNUMBER(SEARCH({"ENV_"},C1415)))&gt;0,1,0)</f>
        <v>0</v>
      </c>
      <c r="G1415" s="1">
        <f>IF(SUMPRODUCT(--ISNUMBER(SEARCH({"DISCRIMINATION","HARASSMENT","HATE_SPEECH","GENDER_VIOLENCE"},C1415)))&gt;0,1,0)</f>
        <v>0</v>
      </c>
      <c r="H1415" s="1">
        <f>IF(SUMPRODUCT(--ISNUMBER(SEARCH({"LEGALIZE","LEGISLATION","TRIAL"},C1415)))&gt;0,1,0)</f>
        <v>0</v>
      </c>
      <c r="I1415" s="1">
        <f>IF(SUMPRODUCT(--ISNUMBER(SEARCH({"LEADER"},C1415)))&gt;0,1,0)</f>
        <v>0</v>
      </c>
      <c r="J1415" t="str">
        <f t="shared" si="88"/>
        <v>2015</v>
      </c>
      <c r="K1415" t="str">
        <f t="shared" si="89"/>
        <v>06</v>
      </c>
      <c r="L1415" t="str">
        <f t="shared" si="90"/>
        <v>11</v>
      </c>
      <c r="M1415" s="2">
        <f t="shared" si="91"/>
        <v>42166.802083333336</v>
      </c>
      <c r="N1415" s="1">
        <f>IF(SUMPRODUCT(--ISNUMBER(SEARCH({"nasdaq.com","bloomberg.com","wsj.com","seekingalpha.com","valuewalk.com","reuters.com","forbes.com","marketwatch.com","investopedia.com","businessinsider.com","analystratings.com"},B1415)))&gt;0,1,0)</f>
        <v>1</v>
      </c>
      <c r="O1415" t="s">
        <v>1302</v>
      </c>
    </row>
    <row r="1416" spans="1:15" x14ac:dyDescent="0.35">
      <c r="A1416">
        <v>-1.3888888888888899</v>
      </c>
      <c r="B1416" t="s">
        <v>14</v>
      </c>
      <c r="C1416" t="s">
        <v>1080</v>
      </c>
      <c r="D1416">
        <v>20160505004500</v>
      </c>
      <c r="E1416" s="1">
        <f>IF(SUMPRODUCT(--ISNUMBER(SEARCH({"ECON_EARNINGSREPORT","ECON_STOCKMARKET"},C1416)))&gt;0,1,0)</f>
        <v>1</v>
      </c>
      <c r="F1416" s="1">
        <f>IF(SUMPRODUCT(--ISNUMBER(SEARCH({"ENV_"},C1416)))&gt;0,1,0)</f>
        <v>0</v>
      </c>
      <c r="G1416" s="1">
        <f>IF(SUMPRODUCT(--ISNUMBER(SEARCH({"DISCRIMINATION","HARASSMENT","HATE_SPEECH","GENDER_VIOLENCE"},C1416)))&gt;0,1,0)</f>
        <v>0</v>
      </c>
      <c r="H1416" s="1">
        <f>IF(SUMPRODUCT(--ISNUMBER(SEARCH({"LEGALIZE","LEGISLATION","TRIAL"},C1416)))&gt;0,1,0)</f>
        <v>0</v>
      </c>
      <c r="I1416" s="1">
        <f>IF(SUMPRODUCT(--ISNUMBER(SEARCH({"LEADER"},C1416)))&gt;0,1,0)</f>
        <v>0</v>
      </c>
      <c r="J1416" t="str">
        <f t="shared" si="88"/>
        <v>2016</v>
      </c>
      <c r="K1416" t="str">
        <f t="shared" si="89"/>
        <v>05</v>
      </c>
      <c r="L1416" t="str">
        <f t="shared" si="90"/>
        <v>05</v>
      </c>
      <c r="M1416" s="2">
        <f t="shared" si="91"/>
        <v>42495.03125</v>
      </c>
      <c r="N1416" s="1">
        <f>IF(SUMPRODUCT(--ISNUMBER(SEARCH({"nasdaq.com","bloomberg.com","wsj.com","seekingalpha.com","valuewalk.com","reuters.com","forbes.com","marketwatch.com","investopedia.com","businessinsider.com","analystratings.com"},B1416)))&gt;0,1,0)</f>
        <v>0</v>
      </c>
      <c r="O1416" t="s">
        <v>1302</v>
      </c>
    </row>
    <row r="1417" spans="1:15" x14ac:dyDescent="0.35">
      <c r="A1417">
        <v>1.0638297872340401</v>
      </c>
      <c r="B1417" t="s">
        <v>733</v>
      </c>
      <c r="C1417" t="s">
        <v>1081</v>
      </c>
      <c r="D1417">
        <v>20151231053000</v>
      </c>
      <c r="E1417" s="1">
        <f>IF(SUMPRODUCT(--ISNUMBER(SEARCH({"ECON_EARNINGSREPORT","ECON_STOCKMARKET"},C1417)))&gt;0,1,0)</f>
        <v>1</v>
      </c>
      <c r="F1417" s="1">
        <f>IF(SUMPRODUCT(--ISNUMBER(SEARCH({"ENV_"},C1417)))&gt;0,1,0)</f>
        <v>0</v>
      </c>
      <c r="G1417" s="1">
        <f>IF(SUMPRODUCT(--ISNUMBER(SEARCH({"DISCRIMINATION","HARASSMENT","HATE_SPEECH","GENDER_VIOLENCE"},C1417)))&gt;0,1,0)</f>
        <v>0</v>
      </c>
      <c r="H1417" s="1">
        <f>IF(SUMPRODUCT(--ISNUMBER(SEARCH({"LEGALIZE","LEGISLATION","TRIAL"},C1417)))&gt;0,1,0)</f>
        <v>0</v>
      </c>
      <c r="I1417" s="1">
        <f>IF(SUMPRODUCT(--ISNUMBER(SEARCH({"LEADER"},C1417)))&gt;0,1,0)</f>
        <v>0</v>
      </c>
      <c r="J1417" t="str">
        <f t="shared" si="88"/>
        <v>2015</v>
      </c>
      <c r="K1417" t="str">
        <f t="shared" si="89"/>
        <v>12</v>
      </c>
      <c r="L1417" t="str">
        <f t="shared" si="90"/>
        <v>31</v>
      </c>
      <c r="M1417" s="2">
        <f t="shared" si="91"/>
        <v>42369.229166666664</v>
      </c>
      <c r="N1417" s="1">
        <f>IF(SUMPRODUCT(--ISNUMBER(SEARCH({"nasdaq.com","bloomberg.com","wsj.com","seekingalpha.com","valuewalk.com","reuters.com","forbes.com","marketwatch.com","investopedia.com","businessinsider.com","analystratings.com"},B1417)))&gt;0,1,0)</f>
        <v>0</v>
      </c>
      <c r="O1417" t="s">
        <v>1302</v>
      </c>
    </row>
    <row r="1418" spans="1:15" x14ac:dyDescent="0.35">
      <c r="A1418">
        <v>-5.0387596899224798</v>
      </c>
      <c r="B1418" t="s">
        <v>1082</v>
      </c>
      <c r="C1418" t="s">
        <v>751</v>
      </c>
      <c r="D1418">
        <v>20150708004500</v>
      </c>
      <c r="E1418" s="1">
        <f>IF(SUMPRODUCT(--ISNUMBER(SEARCH({"ECON_EARNINGSREPORT","ECON_STOCKMARKET"},C1418)))&gt;0,1,0)</f>
        <v>1</v>
      </c>
      <c r="F1418" s="1">
        <f>IF(SUMPRODUCT(--ISNUMBER(SEARCH({"ENV_"},C1418)))&gt;0,1,0)</f>
        <v>0</v>
      </c>
      <c r="G1418" s="1">
        <f>IF(SUMPRODUCT(--ISNUMBER(SEARCH({"DISCRIMINATION","HARASSMENT","HATE_SPEECH","GENDER_VIOLENCE"},C1418)))&gt;0,1,0)</f>
        <v>0</v>
      </c>
      <c r="H1418" s="1">
        <f>IF(SUMPRODUCT(--ISNUMBER(SEARCH({"LEGALIZE","LEGISLATION","TRIAL"},C1418)))&gt;0,1,0)</f>
        <v>0</v>
      </c>
      <c r="I1418" s="1">
        <f>IF(SUMPRODUCT(--ISNUMBER(SEARCH({"LEADER"},C1418)))&gt;0,1,0)</f>
        <v>0</v>
      </c>
      <c r="J1418" t="str">
        <f t="shared" si="88"/>
        <v>2015</v>
      </c>
      <c r="K1418" t="str">
        <f t="shared" si="89"/>
        <v>07</v>
      </c>
      <c r="L1418" t="str">
        <f t="shared" si="90"/>
        <v>08</v>
      </c>
      <c r="M1418" s="2">
        <f t="shared" si="91"/>
        <v>42193.03125</v>
      </c>
      <c r="N1418" s="1">
        <f>IF(SUMPRODUCT(--ISNUMBER(SEARCH({"nasdaq.com","bloomberg.com","wsj.com","seekingalpha.com","valuewalk.com","reuters.com","forbes.com","marketwatch.com","investopedia.com","businessinsider.com","analystratings.com"},B1418)))&gt;0,1,0)</f>
        <v>0</v>
      </c>
      <c r="O1418" t="s">
        <v>1302</v>
      </c>
    </row>
    <row r="1419" spans="1:15" x14ac:dyDescent="0.35">
      <c r="A1419">
        <v>0.59701492537313405</v>
      </c>
      <c r="B1419" t="s">
        <v>44</v>
      </c>
      <c r="C1419" t="s">
        <v>1083</v>
      </c>
      <c r="D1419">
        <v>20150717133000</v>
      </c>
      <c r="E1419" s="1">
        <f>IF(SUMPRODUCT(--ISNUMBER(SEARCH({"ECON_EARNINGSREPORT","ECON_STOCKMARKET"},C1419)))&gt;0,1,0)</f>
        <v>1</v>
      </c>
      <c r="F1419" s="1">
        <f>IF(SUMPRODUCT(--ISNUMBER(SEARCH({"ENV_"},C1419)))&gt;0,1,0)</f>
        <v>0</v>
      </c>
      <c r="G1419" s="1">
        <f>IF(SUMPRODUCT(--ISNUMBER(SEARCH({"DISCRIMINATION","HARASSMENT","HATE_SPEECH","GENDER_VIOLENCE"},C1419)))&gt;0,1,0)</f>
        <v>0</v>
      </c>
      <c r="H1419" s="1">
        <f>IF(SUMPRODUCT(--ISNUMBER(SEARCH({"LEGALIZE","LEGISLATION","TRIAL"},C1419)))&gt;0,1,0)</f>
        <v>0</v>
      </c>
      <c r="I1419" s="1">
        <f>IF(SUMPRODUCT(--ISNUMBER(SEARCH({"LEADER"},C1419)))&gt;0,1,0)</f>
        <v>0</v>
      </c>
      <c r="J1419" t="str">
        <f t="shared" si="88"/>
        <v>2015</v>
      </c>
      <c r="K1419" t="str">
        <f t="shared" si="89"/>
        <v>07</v>
      </c>
      <c r="L1419" t="str">
        <f t="shared" si="90"/>
        <v>17</v>
      </c>
      <c r="M1419" s="2">
        <f t="shared" si="91"/>
        <v>42202.5625</v>
      </c>
      <c r="N1419" s="1">
        <f>IF(SUMPRODUCT(--ISNUMBER(SEARCH({"nasdaq.com","bloomberg.com","wsj.com","seekingalpha.com","valuewalk.com","reuters.com","forbes.com","marketwatch.com","investopedia.com","businessinsider.com","analystratings.com"},B1419)))&gt;0,1,0)</f>
        <v>0</v>
      </c>
      <c r="O1419" t="s">
        <v>1302</v>
      </c>
    </row>
    <row r="1420" spans="1:15" x14ac:dyDescent="0.35">
      <c r="A1420">
        <v>1.3011152416356899</v>
      </c>
      <c r="B1420" t="s">
        <v>54</v>
      </c>
      <c r="C1420" t="s">
        <v>1084</v>
      </c>
      <c r="D1420">
        <v>20160523154500</v>
      </c>
      <c r="E1420" s="1">
        <f>IF(SUMPRODUCT(--ISNUMBER(SEARCH({"ECON_EARNINGSREPORT","ECON_STOCKMARKET"},C1420)))&gt;0,1,0)</f>
        <v>1</v>
      </c>
      <c r="F1420" s="1">
        <f>IF(SUMPRODUCT(--ISNUMBER(SEARCH({"ENV_"},C1420)))&gt;0,1,0)</f>
        <v>0</v>
      </c>
      <c r="G1420" s="1">
        <f>IF(SUMPRODUCT(--ISNUMBER(SEARCH({"DISCRIMINATION","HARASSMENT","HATE_SPEECH","GENDER_VIOLENCE"},C1420)))&gt;0,1,0)</f>
        <v>0</v>
      </c>
      <c r="H1420" s="1">
        <f>IF(SUMPRODUCT(--ISNUMBER(SEARCH({"LEGALIZE","LEGISLATION","TRIAL"},C1420)))&gt;0,1,0)</f>
        <v>0</v>
      </c>
      <c r="I1420" s="1">
        <f>IF(SUMPRODUCT(--ISNUMBER(SEARCH({"LEADER"},C1420)))&gt;0,1,0)</f>
        <v>0</v>
      </c>
      <c r="J1420" t="str">
        <f t="shared" si="88"/>
        <v>2016</v>
      </c>
      <c r="K1420" t="str">
        <f t="shared" si="89"/>
        <v>05</v>
      </c>
      <c r="L1420" t="str">
        <f t="shared" si="90"/>
        <v>23</v>
      </c>
      <c r="M1420" s="2">
        <f t="shared" si="91"/>
        <v>42513.65625</v>
      </c>
      <c r="N1420" s="1">
        <f>IF(SUMPRODUCT(--ISNUMBER(SEARCH({"nasdaq.com","bloomberg.com","wsj.com","seekingalpha.com","valuewalk.com","reuters.com","forbes.com","marketwatch.com","investopedia.com","businessinsider.com","analystratings.com"},B1420)))&gt;0,1,0)</f>
        <v>0</v>
      </c>
      <c r="O1420" t="s">
        <v>1302</v>
      </c>
    </row>
    <row r="1421" spans="1:15" x14ac:dyDescent="0.35">
      <c r="A1421">
        <v>2.92887029288703</v>
      </c>
      <c r="B1421" t="s">
        <v>724</v>
      </c>
      <c r="D1421">
        <v>20150916153000</v>
      </c>
      <c r="E1421" s="1">
        <f>IF(SUMPRODUCT(--ISNUMBER(SEARCH({"ECON_EARNINGSREPORT","ECON_STOCKMARKET"},C1421)))&gt;0,1,0)</f>
        <v>0</v>
      </c>
      <c r="F1421" s="1">
        <f>IF(SUMPRODUCT(--ISNUMBER(SEARCH({"ENV_"},C1421)))&gt;0,1,0)</f>
        <v>0</v>
      </c>
      <c r="G1421" s="1">
        <f>IF(SUMPRODUCT(--ISNUMBER(SEARCH({"DISCRIMINATION","HARASSMENT","HATE_SPEECH","GENDER_VIOLENCE"},C1421)))&gt;0,1,0)</f>
        <v>0</v>
      </c>
      <c r="H1421" s="1">
        <f>IF(SUMPRODUCT(--ISNUMBER(SEARCH({"LEGALIZE","LEGISLATION","TRIAL"},C1421)))&gt;0,1,0)</f>
        <v>0</v>
      </c>
      <c r="I1421" s="1">
        <f>IF(SUMPRODUCT(--ISNUMBER(SEARCH({"LEADER"},C1421)))&gt;0,1,0)</f>
        <v>0</v>
      </c>
      <c r="J1421" t="str">
        <f t="shared" si="88"/>
        <v>2015</v>
      </c>
      <c r="K1421" t="str">
        <f t="shared" si="89"/>
        <v>09</v>
      </c>
      <c r="L1421" t="str">
        <f t="shared" si="90"/>
        <v>16</v>
      </c>
      <c r="M1421" s="2">
        <f t="shared" si="91"/>
        <v>42263.645833333336</v>
      </c>
      <c r="N1421" s="1">
        <f>IF(SUMPRODUCT(--ISNUMBER(SEARCH({"nasdaq.com","bloomberg.com","wsj.com","seekingalpha.com","valuewalk.com","reuters.com","forbes.com","marketwatch.com","investopedia.com","businessinsider.com","analystratings.com"},B1421)))&gt;0,1,0)</f>
        <v>0</v>
      </c>
      <c r="O1421" t="s">
        <v>1302</v>
      </c>
    </row>
    <row r="1422" spans="1:15" x14ac:dyDescent="0.35">
      <c r="A1422">
        <v>0.73170731707317105</v>
      </c>
      <c r="B1422" t="s">
        <v>58</v>
      </c>
      <c r="C1422" t="s">
        <v>1085</v>
      </c>
      <c r="D1422">
        <v>20160513153000</v>
      </c>
      <c r="E1422" s="1">
        <f>IF(SUMPRODUCT(--ISNUMBER(SEARCH({"ECON_EARNINGSREPORT","ECON_STOCKMARKET"},C1422)))&gt;0,1,0)</f>
        <v>0</v>
      </c>
      <c r="F1422" s="1">
        <f>IF(SUMPRODUCT(--ISNUMBER(SEARCH({"ENV_"},C1422)))&gt;0,1,0)</f>
        <v>0</v>
      </c>
      <c r="G1422" s="1">
        <f>IF(SUMPRODUCT(--ISNUMBER(SEARCH({"DISCRIMINATION","HARASSMENT","HATE_SPEECH","GENDER_VIOLENCE"},C1422)))&gt;0,1,0)</f>
        <v>0</v>
      </c>
      <c r="H1422" s="1">
        <f>IF(SUMPRODUCT(--ISNUMBER(SEARCH({"LEGALIZE","LEGISLATION","TRIAL"},C1422)))&gt;0,1,0)</f>
        <v>0</v>
      </c>
      <c r="I1422" s="1">
        <f>IF(SUMPRODUCT(--ISNUMBER(SEARCH({"LEADER"},C1422)))&gt;0,1,0)</f>
        <v>1</v>
      </c>
      <c r="J1422" t="str">
        <f t="shared" si="88"/>
        <v>2016</v>
      </c>
      <c r="K1422" t="str">
        <f t="shared" si="89"/>
        <v>05</v>
      </c>
      <c r="L1422" t="str">
        <f t="shared" si="90"/>
        <v>13</v>
      </c>
      <c r="M1422" s="2">
        <f t="shared" si="91"/>
        <v>42503.645833333336</v>
      </c>
      <c r="N1422" s="1">
        <f>IF(SUMPRODUCT(--ISNUMBER(SEARCH({"nasdaq.com","bloomberg.com","wsj.com","seekingalpha.com","valuewalk.com","reuters.com","forbes.com","marketwatch.com","investopedia.com","businessinsider.com","analystratings.com"},B1422)))&gt;0,1,0)</f>
        <v>0</v>
      </c>
      <c r="O1422" t="s">
        <v>1302</v>
      </c>
    </row>
    <row r="1423" spans="1:15" x14ac:dyDescent="0.35">
      <c r="A1423">
        <v>1.6172506738544501</v>
      </c>
      <c r="B1423" t="s">
        <v>73</v>
      </c>
      <c r="C1423" t="s">
        <v>77</v>
      </c>
      <c r="D1423">
        <v>20160426131500</v>
      </c>
      <c r="E1423" s="1">
        <f>IF(SUMPRODUCT(--ISNUMBER(SEARCH({"ECON_EARNINGSREPORT","ECON_STOCKMARKET"},C1423)))&gt;0,1,0)</f>
        <v>0</v>
      </c>
      <c r="F1423" s="1">
        <f>IF(SUMPRODUCT(--ISNUMBER(SEARCH({"ENV_"},C1423)))&gt;0,1,0)</f>
        <v>0</v>
      </c>
      <c r="G1423" s="1">
        <f>IF(SUMPRODUCT(--ISNUMBER(SEARCH({"DISCRIMINATION","HARASSMENT","HATE_SPEECH","GENDER_VIOLENCE"},C1423)))&gt;0,1,0)</f>
        <v>0</v>
      </c>
      <c r="H1423" s="1">
        <f>IF(SUMPRODUCT(--ISNUMBER(SEARCH({"LEGALIZE","LEGISLATION","TRIAL"},C1423)))&gt;0,1,0)</f>
        <v>0</v>
      </c>
      <c r="I1423" s="1">
        <f>IF(SUMPRODUCT(--ISNUMBER(SEARCH({"LEADER"},C1423)))&gt;0,1,0)</f>
        <v>0</v>
      </c>
      <c r="J1423" t="str">
        <f t="shared" si="88"/>
        <v>2016</v>
      </c>
      <c r="K1423" t="str">
        <f t="shared" si="89"/>
        <v>04</v>
      </c>
      <c r="L1423" t="str">
        <f t="shared" si="90"/>
        <v>26</v>
      </c>
      <c r="M1423" s="2">
        <f t="shared" si="91"/>
        <v>42486.552083333336</v>
      </c>
      <c r="N1423" s="1">
        <f>IF(SUMPRODUCT(--ISNUMBER(SEARCH({"nasdaq.com","bloomberg.com","wsj.com","seekingalpha.com","valuewalk.com","reuters.com","forbes.com","marketwatch.com","investopedia.com","businessinsider.com","analystratings.com"},B1423)))&gt;0,1,0)</f>
        <v>0</v>
      </c>
      <c r="O1423" t="s">
        <v>1302</v>
      </c>
    </row>
    <row r="1424" spans="1:15" x14ac:dyDescent="0.35">
      <c r="A1424">
        <v>1.5449438202247201</v>
      </c>
      <c r="B1424" t="s">
        <v>855</v>
      </c>
      <c r="C1424" t="s">
        <v>1086</v>
      </c>
      <c r="D1424">
        <v>20150707133000</v>
      </c>
      <c r="E1424" s="1">
        <f>IF(SUMPRODUCT(--ISNUMBER(SEARCH({"ECON_EARNINGSREPORT","ECON_STOCKMARKET"},C1424)))&gt;0,1,0)</f>
        <v>1</v>
      </c>
      <c r="F1424" s="1">
        <f>IF(SUMPRODUCT(--ISNUMBER(SEARCH({"ENV_"},C1424)))&gt;0,1,0)</f>
        <v>0</v>
      </c>
      <c r="G1424" s="1">
        <f>IF(SUMPRODUCT(--ISNUMBER(SEARCH({"DISCRIMINATION","HARASSMENT","HATE_SPEECH","GENDER_VIOLENCE"},C1424)))&gt;0,1,0)</f>
        <v>0</v>
      </c>
      <c r="H1424" s="1">
        <f>IF(SUMPRODUCT(--ISNUMBER(SEARCH({"LEGALIZE","LEGISLATION","TRIAL"},C1424)))&gt;0,1,0)</f>
        <v>0</v>
      </c>
      <c r="I1424" s="1">
        <f>IF(SUMPRODUCT(--ISNUMBER(SEARCH({"LEADER"},C1424)))&gt;0,1,0)</f>
        <v>0</v>
      </c>
      <c r="J1424" t="str">
        <f t="shared" si="88"/>
        <v>2015</v>
      </c>
      <c r="K1424" t="str">
        <f t="shared" si="89"/>
        <v>07</v>
      </c>
      <c r="L1424" t="str">
        <f t="shared" si="90"/>
        <v>07</v>
      </c>
      <c r="M1424" s="2">
        <f t="shared" si="91"/>
        <v>42192.5625</v>
      </c>
      <c r="N1424" s="1">
        <f>IF(SUMPRODUCT(--ISNUMBER(SEARCH({"nasdaq.com","bloomberg.com","wsj.com","seekingalpha.com","valuewalk.com","reuters.com","forbes.com","marketwatch.com","investopedia.com","businessinsider.com","analystratings.com"},B1424)))&gt;0,1,0)</f>
        <v>0</v>
      </c>
      <c r="O1424" t="s">
        <v>1302</v>
      </c>
    </row>
    <row r="1425" spans="1:15" x14ac:dyDescent="0.35">
      <c r="A1425">
        <v>2.8056112224448899</v>
      </c>
      <c r="B1425" t="s">
        <v>155</v>
      </c>
      <c r="C1425" t="s">
        <v>1087</v>
      </c>
      <c r="D1425">
        <v>20150421141500</v>
      </c>
      <c r="E1425" s="1">
        <f>IF(SUMPRODUCT(--ISNUMBER(SEARCH({"ECON_EARNINGSREPORT","ECON_STOCKMARKET"},C1425)))&gt;0,1,0)</f>
        <v>1</v>
      </c>
      <c r="F1425" s="1">
        <f>IF(SUMPRODUCT(--ISNUMBER(SEARCH({"ENV_"},C1425)))&gt;0,1,0)</f>
        <v>0</v>
      </c>
      <c r="G1425" s="1">
        <f>IF(SUMPRODUCT(--ISNUMBER(SEARCH({"DISCRIMINATION","HARASSMENT","HATE_SPEECH","GENDER_VIOLENCE"},C1425)))&gt;0,1,0)</f>
        <v>0</v>
      </c>
      <c r="H1425" s="1">
        <f>IF(SUMPRODUCT(--ISNUMBER(SEARCH({"LEGALIZE","LEGISLATION","TRIAL"},C1425)))&gt;0,1,0)</f>
        <v>0</v>
      </c>
      <c r="I1425" s="1">
        <f>IF(SUMPRODUCT(--ISNUMBER(SEARCH({"LEADER"},C1425)))&gt;0,1,0)</f>
        <v>0</v>
      </c>
      <c r="J1425" t="str">
        <f t="shared" si="88"/>
        <v>2015</v>
      </c>
      <c r="K1425" t="str">
        <f t="shared" si="89"/>
        <v>04</v>
      </c>
      <c r="L1425" t="str">
        <f t="shared" si="90"/>
        <v>21</v>
      </c>
      <c r="M1425" s="2">
        <f t="shared" si="91"/>
        <v>42115.59375</v>
      </c>
      <c r="N1425" s="1">
        <f>IF(SUMPRODUCT(--ISNUMBER(SEARCH({"nasdaq.com","bloomberg.com","wsj.com","seekingalpha.com","valuewalk.com","reuters.com","forbes.com","marketwatch.com","investopedia.com","businessinsider.com","analystratings.com"},B1425)))&gt;0,1,0)</f>
        <v>0</v>
      </c>
      <c r="O1425" t="s">
        <v>1302</v>
      </c>
    </row>
    <row r="1426" spans="1:15" x14ac:dyDescent="0.35">
      <c r="A1426">
        <v>1.3133208255159501</v>
      </c>
      <c r="B1426" t="s">
        <v>121</v>
      </c>
      <c r="C1426" t="s">
        <v>1088</v>
      </c>
      <c r="D1426">
        <v>20151016190000</v>
      </c>
      <c r="E1426" s="1">
        <f>IF(SUMPRODUCT(--ISNUMBER(SEARCH({"ECON_EARNINGSREPORT","ECON_STOCKMARKET"},C1426)))&gt;0,1,0)</f>
        <v>1</v>
      </c>
      <c r="F1426" s="1">
        <f>IF(SUMPRODUCT(--ISNUMBER(SEARCH({"ENV_"},C1426)))&gt;0,1,0)</f>
        <v>0</v>
      </c>
      <c r="G1426" s="1">
        <f>IF(SUMPRODUCT(--ISNUMBER(SEARCH({"DISCRIMINATION","HARASSMENT","HATE_SPEECH","GENDER_VIOLENCE"},C1426)))&gt;0,1,0)</f>
        <v>0</v>
      </c>
      <c r="H1426" s="1">
        <f>IF(SUMPRODUCT(--ISNUMBER(SEARCH({"LEGALIZE","LEGISLATION","TRIAL"},C1426)))&gt;0,1,0)</f>
        <v>0</v>
      </c>
      <c r="I1426" s="1">
        <f>IF(SUMPRODUCT(--ISNUMBER(SEARCH({"LEADER"},C1426)))&gt;0,1,0)</f>
        <v>0</v>
      </c>
      <c r="J1426" t="str">
        <f t="shared" si="88"/>
        <v>2015</v>
      </c>
      <c r="K1426" t="str">
        <f t="shared" si="89"/>
        <v>10</v>
      </c>
      <c r="L1426" t="str">
        <f t="shared" si="90"/>
        <v>16</v>
      </c>
      <c r="M1426" s="2">
        <f t="shared" si="91"/>
        <v>42293.791666666664</v>
      </c>
      <c r="N1426" s="1">
        <f>IF(SUMPRODUCT(--ISNUMBER(SEARCH({"nasdaq.com","bloomberg.com","wsj.com","seekingalpha.com","valuewalk.com","reuters.com","forbes.com","marketwatch.com","investopedia.com","businessinsider.com","analystratings.com"},B1426)))&gt;0,1,0)</f>
        <v>0</v>
      </c>
      <c r="O1426" t="s">
        <v>1302</v>
      </c>
    </row>
    <row r="1427" spans="1:15" x14ac:dyDescent="0.35">
      <c r="A1427">
        <v>-0.90322580645161299</v>
      </c>
      <c r="B1427" t="s">
        <v>14</v>
      </c>
      <c r="C1427" t="s">
        <v>1089</v>
      </c>
      <c r="D1427">
        <v>20160616191500</v>
      </c>
      <c r="E1427" s="1">
        <f>IF(SUMPRODUCT(--ISNUMBER(SEARCH({"ECON_EARNINGSREPORT","ECON_STOCKMARKET"},C1427)))&gt;0,1,0)</f>
        <v>1</v>
      </c>
      <c r="F1427" s="1">
        <f>IF(SUMPRODUCT(--ISNUMBER(SEARCH({"ENV_"},C1427)))&gt;0,1,0)</f>
        <v>0</v>
      </c>
      <c r="G1427" s="1">
        <f>IF(SUMPRODUCT(--ISNUMBER(SEARCH({"DISCRIMINATION","HARASSMENT","HATE_SPEECH","GENDER_VIOLENCE"},C1427)))&gt;0,1,0)</f>
        <v>0</v>
      </c>
      <c r="H1427" s="1">
        <f>IF(SUMPRODUCT(--ISNUMBER(SEARCH({"LEGALIZE","LEGISLATION","TRIAL"},C1427)))&gt;0,1,0)</f>
        <v>0</v>
      </c>
      <c r="I1427" s="1">
        <f>IF(SUMPRODUCT(--ISNUMBER(SEARCH({"LEADER"},C1427)))&gt;0,1,0)</f>
        <v>0</v>
      </c>
      <c r="J1427" t="str">
        <f t="shared" si="88"/>
        <v>2016</v>
      </c>
      <c r="K1427" t="str">
        <f t="shared" si="89"/>
        <v>06</v>
      </c>
      <c r="L1427" t="str">
        <f t="shared" si="90"/>
        <v>16</v>
      </c>
      <c r="M1427" s="2">
        <f t="shared" si="91"/>
        <v>42537.802083333336</v>
      </c>
      <c r="N1427" s="1">
        <f>IF(SUMPRODUCT(--ISNUMBER(SEARCH({"nasdaq.com","bloomberg.com","wsj.com","seekingalpha.com","valuewalk.com","reuters.com","forbes.com","marketwatch.com","investopedia.com","businessinsider.com","analystratings.com"},B1427)))&gt;0,1,0)</f>
        <v>0</v>
      </c>
      <c r="O1427" t="s">
        <v>1302</v>
      </c>
    </row>
    <row r="1428" spans="1:15" x14ac:dyDescent="0.35">
      <c r="A1428">
        <v>0.69767441860465196</v>
      </c>
      <c r="B1428" t="s">
        <v>54</v>
      </c>
      <c r="C1428" t="s">
        <v>1090</v>
      </c>
      <c r="D1428">
        <v>20160402024500</v>
      </c>
      <c r="E1428" s="1">
        <f>IF(SUMPRODUCT(--ISNUMBER(SEARCH({"ECON_EARNINGSREPORT","ECON_STOCKMARKET"},C1428)))&gt;0,1,0)</f>
        <v>1</v>
      </c>
      <c r="F1428" s="1">
        <f>IF(SUMPRODUCT(--ISNUMBER(SEARCH({"ENV_"},C1428)))&gt;0,1,0)</f>
        <v>0</v>
      </c>
      <c r="G1428" s="1">
        <f>IF(SUMPRODUCT(--ISNUMBER(SEARCH({"DISCRIMINATION","HARASSMENT","HATE_SPEECH","GENDER_VIOLENCE"},C1428)))&gt;0,1,0)</f>
        <v>0</v>
      </c>
      <c r="H1428" s="1">
        <f>IF(SUMPRODUCT(--ISNUMBER(SEARCH({"LEGALIZE","LEGISLATION","TRIAL"},C1428)))&gt;0,1,0)</f>
        <v>0</v>
      </c>
      <c r="I1428" s="1">
        <f>IF(SUMPRODUCT(--ISNUMBER(SEARCH({"LEADER"},C1428)))&gt;0,1,0)</f>
        <v>0</v>
      </c>
      <c r="J1428" t="str">
        <f t="shared" si="88"/>
        <v>2016</v>
      </c>
      <c r="K1428" t="str">
        <f t="shared" si="89"/>
        <v>04</v>
      </c>
      <c r="L1428" t="str">
        <f t="shared" si="90"/>
        <v>02</v>
      </c>
      <c r="M1428" s="2">
        <f t="shared" si="91"/>
        <v>42462.114583333336</v>
      </c>
      <c r="N1428" s="1">
        <f>IF(SUMPRODUCT(--ISNUMBER(SEARCH({"nasdaq.com","bloomberg.com","wsj.com","seekingalpha.com","valuewalk.com","reuters.com","forbes.com","marketwatch.com","investopedia.com","businessinsider.com","analystratings.com"},B1428)))&gt;0,1,0)</f>
        <v>0</v>
      </c>
      <c r="O1428" t="s">
        <v>1302</v>
      </c>
    </row>
    <row r="1429" spans="1:15" x14ac:dyDescent="0.35">
      <c r="A1429">
        <v>3.07287093942054</v>
      </c>
      <c r="B1429" t="s">
        <v>870</v>
      </c>
      <c r="C1429" t="s">
        <v>1091</v>
      </c>
      <c r="D1429">
        <v>20150702161500</v>
      </c>
      <c r="E1429" s="1">
        <f>IF(SUMPRODUCT(--ISNUMBER(SEARCH({"ECON_EARNINGSREPORT","ECON_STOCKMARKET"},C1429)))&gt;0,1,0)</f>
        <v>1</v>
      </c>
      <c r="F1429" s="1">
        <f>IF(SUMPRODUCT(--ISNUMBER(SEARCH({"ENV_"},C1429)))&gt;0,1,0)</f>
        <v>0</v>
      </c>
      <c r="G1429" s="1">
        <f>IF(SUMPRODUCT(--ISNUMBER(SEARCH({"DISCRIMINATION","HARASSMENT","HATE_SPEECH","GENDER_VIOLENCE"},C1429)))&gt;0,1,0)</f>
        <v>0</v>
      </c>
      <c r="H1429" s="1">
        <f>IF(SUMPRODUCT(--ISNUMBER(SEARCH({"LEGALIZE","LEGISLATION","TRIAL"},C1429)))&gt;0,1,0)</f>
        <v>0</v>
      </c>
      <c r="I1429" s="1">
        <f>IF(SUMPRODUCT(--ISNUMBER(SEARCH({"LEADER"},C1429)))&gt;0,1,0)</f>
        <v>1</v>
      </c>
      <c r="J1429" t="str">
        <f t="shared" si="88"/>
        <v>2015</v>
      </c>
      <c r="K1429" t="str">
        <f t="shared" si="89"/>
        <v>07</v>
      </c>
      <c r="L1429" t="str">
        <f t="shared" si="90"/>
        <v>02</v>
      </c>
      <c r="M1429" s="2">
        <f t="shared" si="91"/>
        <v>42187.677083333336</v>
      </c>
      <c r="N1429" s="1">
        <f>IF(SUMPRODUCT(--ISNUMBER(SEARCH({"nasdaq.com","bloomberg.com","wsj.com","seekingalpha.com","valuewalk.com","reuters.com","forbes.com","marketwatch.com","investopedia.com","businessinsider.com","analystratings.com"},B1429)))&gt;0,1,0)</f>
        <v>0</v>
      </c>
      <c r="O1429" t="s">
        <v>1302</v>
      </c>
    </row>
    <row r="1430" spans="1:15" x14ac:dyDescent="0.35">
      <c r="A1430">
        <v>2.0191285866099902</v>
      </c>
      <c r="B1430" t="s">
        <v>870</v>
      </c>
      <c r="C1430" t="s">
        <v>1092</v>
      </c>
      <c r="D1430">
        <v>20150915074500</v>
      </c>
      <c r="E1430" s="1">
        <f>IF(SUMPRODUCT(--ISNUMBER(SEARCH({"ECON_EARNINGSREPORT","ECON_STOCKMARKET"},C1430)))&gt;0,1,0)</f>
        <v>1</v>
      </c>
      <c r="F1430" s="1">
        <f>IF(SUMPRODUCT(--ISNUMBER(SEARCH({"ENV_"},C1430)))&gt;0,1,0)</f>
        <v>0</v>
      </c>
      <c r="G1430" s="1">
        <f>IF(SUMPRODUCT(--ISNUMBER(SEARCH({"DISCRIMINATION","HARASSMENT","HATE_SPEECH","GENDER_VIOLENCE"},C1430)))&gt;0,1,0)</f>
        <v>0</v>
      </c>
      <c r="H1430" s="1">
        <f>IF(SUMPRODUCT(--ISNUMBER(SEARCH({"LEGALIZE","LEGISLATION","TRIAL"},C1430)))&gt;0,1,0)</f>
        <v>0</v>
      </c>
      <c r="I1430" s="1">
        <f>IF(SUMPRODUCT(--ISNUMBER(SEARCH({"LEADER"},C1430)))&gt;0,1,0)</f>
        <v>1</v>
      </c>
      <c r="J1430" t="str">
        <f t="shared" si="88"/>
        <v>2015</v>
      </c>
      <c r="K1430" t="str">
        <f t="shared" si="89"/>
        <v>09</v>
      </c>
      <c r="L1430" t="str">
        <f t="shared" si="90"/>
        <v>15</v>
      </c>
      <c r="M1430" s="2">
        <f t="shared" si="91"/>
        <v>42262.322916666664</v>
      </c>
      <c r="N1430" s="1">
        <f>IF(SUMPRODUCT(--ISNUMBER(SEARCH({"nasdaq.com","bloomberg.com","wsj.com","seekingalpha.com","valuewalk.com","reuters.com","forbes.com","marketwatch.com","investopedia.com","businessinsider.com","analystratings.com"},B1430)))&gt;0,1,0)</f>
        <v>0</v>
      </c>
      <c r="O1430" t="s">
        <v>1302</v>
      </c>
    </row>
    <row r="1431" spans="1:15" x14ac:dyDescent="0.35">
      <c r="A1431">
        <v>2.5954198473282402</v>
      </c>
      <c r="B1431" t="s">
        <v>114</v>
      </c>
      <c r="C1431" t="s">
        <v>5</v>
      </c>
      <c r="D1431">
        <v>20150718050000</v>
      </c>
      <c r="E1431" s="1">
        <f>IF(SUMPRODUCT(--ISNUMBER(SEARCH({"ECON_EARNINGSREPORT","ECON_STOCKMARKET"},C1431)))&gt;0,1,0)</f>
        <v>1</v>
      </c>
      <c r="F1431" s="1">
        <f>IF(SUMPRODUCT(--ISNUMBER(SEARCH({"ENV_"},C1431)))&gt;0,1,0)</f>
        <v>0</v>
      </c>
      <c r="G1431" s="1">
        <f>IF(SUMPRODUCT(--ISNUMBER(SEARCH({"DISCRIMINATION","HARASSMENT","HATE_SPEECH","GENDER_VIOLENCE"},C1431)))&gt;0,1,0)</f>
        <v>0</v>
      </c>
      <c r="H1431" s="1">
        <f>IF(SUMPRODUCT(--ISNUMBER(SEARCH({"LEGALIZE","LEGISLATION","TRIAL"},C1431)))&gt;0,1,0)</f>
        <v>0</v>
      </c>
      <c r="I1431" s="1">
        <f>IF(SUMPRODUCT(--ISNUMBER(SEARCH({"LEADER"},C1431)))&gt;0,1,0)</f>
        <v>0</v>
      </c>
      <c r="J1431" t="str">
        <f t="shared" si="88"/>
        <v>2015</v>
      </c>
      <c r="K1431" t="str">
        <f t="shared" si="89"/>
        <v>07</v>
      </c>
      <c r="L1431" t="str">
        <f t="shared" si="90"/>
        <v>18</v>
      </c>
      <c r="M1431" s="2">
        <f t="shared" si="91"/>
        <v>42203.208333333336</v>
      </c>
      <c r="N1431" s="1">
        <f>IF(SUMPRODUCT(--ISNUMBER(SEARCH({"nasdaq.com","bloomberg.com","wsj.com","seekingalpha.com","valuewalk.com","reuters.com","forbes.com","marketwatch.com","investopedia.com","businessinsider.com","analystratings.com"},B1431)))&gt;0,1,0)</f>
        <v>0</v>
      </c>
      <c r="O1431" t="s">
        <v>1302</v>
      </c>
    </row>
    <row r="1432" spans="1:15" x14ac:dyDescent="0.35">
      <c r="A1432">
        <v>0.21008403361344499</v>
      </c>
      <c r="B1432" t="s">
        <v>27</v>
      </c>
      <c r="C1432" t="s">
        <v>1093</v>
      </c>
      <c r="D1432">
        <v>20160429194500</v>
      </c>
      <c r="E1432" s="1">
        <f>IF(SUMPRODUCT(--ISNUMBER(SEARCH({"ECON_EARNINGSREPORT","ECON_STOCKMARKET"},C1432)))&gt;0,1,0)</f>
        <v>1</v>
      </c>
      <c r="F1432" s="1">
        <f>IF(SUMPRODUCT(--ISNUMBER(SEARCH({"ENV_"},C1432)))&gt;0,1,0)</f>
        <v>0</v>
      </c>
      <c r="G1432" s="1">
        <f>IF(SUMPRODUCT(--ISNUMBER(SEARCH({"DISCRIMINATION","HARASSMENT","HATE_SPEECH","GENDER_VIOLENCE"},C1432)))&gt;0,1,0)</f>
        <v>0</v>
      </c>
      <c r="H1432" s="1">
        <f>IF(SUMPRODUCT(--ISNUMBER(SEARCH({"LEGALIZE","LEGISLATION","TRIAL"},C1432)))&gt;0,1,0)</f>
        <v>0</v>
      </c>
      <c r="I1432" s="1">
        <f>IF(SUMPRODUCT(--ISNUMBER(SEARCH({"LEADER"},C1432)))&gt;0,1,0)</f>
        <v>1</v>
      </c>
      <c r="J1432" t="str">
        <f t="shared" si="88"/>
        <v>2016</v>
      </c>
      <c r="K1432" t="str">
        <f t="shared" si="89"/>
        <v>04</v>
      </c>
      <c r="L1432" t="str">
        <f t="shared" si="90"/>
        <v>29</v>
      </c>
      <c r="M1432" s="2">
        <f t="shared" si="91"/>
        <v>42489.822916666664</v>
      </c>
      <c r="N1432" s="1">
        <f>IF(SUMPRODUCT(--ISNUMBER(SEARCH({"nasdaq.com","bloomberg.com","wsj.com","seekingalpha.com","valuewalk.com","reuters.com","forbes.com","marketwatch.com","investopedia.com","businessinsider.com","analystratings.com"},B1432)))&gt;0,1,0)</f>
        <v>0</v>
      </c>
      <c r="O1432" t="s">
        <v>1302</v>
      </c>
    </row>
    <row r="1433" spans="1:15" x14ac:dyDescent="0.35">
      <c r="A1433">
        <v>-2.5821596244131499</v>
      </c>
      <c r="B1433" t="s">
        <v>18</v>
      </c>
      <c r="C1433" t="s">
        <v>1094</v>
      </c>
      <c r="D1433">
        <v>20150716220000</v>
      </c>
      <c r="E1433" s="1">
        <f>IF(SUMPRODUCT(--ISNUMBER(SEARCH({"ECON_EARNINGSREPORT","ECON_STOCKMARKET"},C1433)))&gt;0,1,0)</f>
        <v>1</v>
      </c>
      <c r="F1433" s="1">
        <f>IF(SUMPRODUCT(--ISNUMBER(SEARCH({"ENV_"},C1433)))&gt;0,1,0)</f>
        <v>0</v>
      </c>
      <c r="G1433" s="1">
        <f>IF(SUMPRODUCT(--ISNUMBER(SEARCH({"DISCRIMINATION","HARASSMENT","HATE_SPEECH","GENDER_VIOLENCE"},C1433)))&gt;0,1,0)</f>
        <v>0</v>
      </c>
      <c r="H1433" s="1">
        <f>IF(SUMPRODUCT(--ISNUMBER(SEARCH({"LEGALIZE","LEGISLATION","TRIAL"},C1433)))&gt;0,1,0)</f>
        <v>0</v>
      </c>
      <c r="I1433" s="1">
        <f>IF(SUMPRODUCT(--ISNUMBER(SEARCH({"LEADER"},C1433)))&gt;0,1,0)</f>
        <v>1</v>
      </c>
      <c r="J1433" t="str">
        <f t="shared" si="88"/>
        <v>2015</v>
      </c>
      <c r="K1433" t="str">
        <f t="shared" si="89"/>
        <v>07</v>
      </c>
      <c r="L1433" t="str">
        <f t="shared" si="90"/>
        <v>16</v>
      </c>
      <c r="M1433" s="2">
        <f t="shared" si="91"/>
        <v>42201.916666666664</v>
      </c>
      <c r="N1433" s="1">
        <f>IF(SUMPRODUCT(--ISNUMBER(SEARCH({"nasdaq.com","bloomberg.com","wsj.com","seekingalpha.com","valuewalk.com","reuters.com","forbes.com","marketwatch.com","investopedia.com","businessinsider.com","analystratings.com"},B1433)))&gt;0,1,0)</f>
        <v>1</v>
      </c>
      <c r="O1433" t="s">
        <v>1302</v>
      </c>
    </row>
    <row r="1434" spans="1:15" x14ac:dyDescent="0.35">
      <c r="A1434">
        <v>-0.88691796008869195</v>
      </c>
      <c r="B1434" t="s">
        <v>203</v>
      </c>
      <c r="C1434" t="s">
        <v>731</v>
      </c>
      <c r="D1434">
        <v>20150620010000</v>
      </c>
      <c r="E1434" s="1">
        <f>IF(SUMPRODUCT(--ISNUMBER(SEARCH({"ECON_EARNINGSREPORT","ECON_STOCKMARKET"},C1434)))&gt;0,1,0)</f>
        <v>0</v>
      </c>
      <c r="F1434" s="1">
        <f>IF(SUMPRODUCT(--ISNUMBER(SEARCH({"ENV_"},C1434)))&gt;0,1,0)</f>
        <v>0</v>
      </c>
      <c r="G1434" s="1">
        <f>IF(SUMPRODUCT(--ISNUMBER(SEARCH({"DISCRIMINATION","HARASSMENT","HATE_SPEECH","GENDER_VIOLENCE"},C1434)))&gt;0,1,0)</f>
        <v>0</v>
      </c>
      <c r="H1434" s="1">
        <f>IF(SUMPRODUCT(--ISNUMBER(SEARCH({"LEGALIZE","LEGISLATION","TRIAL"},C1434)))&gt;0,1,0)</f>
        <v>0</v>
      </c>
      <c r="I1434" s="1">
        <f>IF(SUMPRODUCT(--ISNUMBER(SEARCH({"LEADER"},C1434)))&gt;0,1,0)</f>
        <v>0</v>
      </c>
      <c r="J1434" t="str">
        <f t="shared" si="88"/>
        <v>2015</v>
      </c>
      <c r="K1434" t="str">
        <f t="shared" si="89"/>
        <v>06</v>
      </c>
      <c r="L1434" t="str">
        <f t="shared" si="90"/>
        <v>20</v>
      </c>
      <c r="M1434" s="2">
        <f t="shared" si="91"/>
        <v>42175.041666666664</v>
      </c>
      <c r="N1434" s="1">
        <f>IF(SUMPRODUCT(--ISNUMBER(SEARCH({"nasdaq.com","bloomberg.com","wsj.com","seekingalpha.com","valuewalk.com","reuters.com","forbes.com","marketwatch.com","investopedia.com","businessinsider.com","analystratings.com"},B1434)))&gt;0,1,0)</f>
        <v>1</v>
      </c>
      <c r="O1434" t="s">
        <v>1302</v>
      </c>
    </row>
    <row r="1435" spans="1:15" x14ac:dyDescent="0.35">
      <c r="A1435">
        <v>3.4139402560455201</v>
      </c>
      <c r="B1435" t="s">
        <v>6</v>
      </c>
      <c r="C1435" t="s">
        <v>123</v>
      </c>
      <c r="D1435">
        <v>20160608123000</v>
      </c>
      <c r="E1435" s="1">
        <f>IF(SUMPRODUCT(--ISNUMBER(SEARCH({"ECON_EARNINGSREPORT","ECON_STOCKMARKET"},C1435)))&gt;0,1,0)</f>
        <v>0</v>
      </c>
      <c r="F1435" s="1">
        <f>IF(SUMPRODUCT(--ISNUMBER(SEARCH({"ENV_"},C1435)))&gt;0,1,0)</f>
        <v>0</v>
      </c>
      <c r="G1435" s="1">
        <f>IF(SUMPRODUCT(--ISNUMBER(SEARCH({"DISCRIMINATION","HARASSMENT","HATE_SPEECH","GENDER_VIOLENCE"},C1435)))&gt;0,1,0)</f>
        <v>0</v>
      </c>
      <c r="H1435" s="1">
        <f>IF(SUMPRODUCT(--ISNUMBER(SEARCH({"LEGALIZE","LEGISLATION","TRIAL"},C1435)))&gt;0,1,0)</f>
        <v>0</v>
      </c>
      <c r="I1435" s="1">
        <f>IF(SUMPRODUCT(--ISNUMBER(SEARCH({"LEADER"},C1435)))&gt;0,1,0)</f>
        <v>0</v>
      </c>
      <c r="J1435" t="str">
        <f t="shared" si="88"/>
        <v>2016</v>
      </c>
      <c r="K1435" t="str">
        <f t="shared" si="89"/>
        <v>06</v>
      </c>
      <c r="L1435" t="str">
        <f t="shared" si="90"/>
        <v>08</v>
      </c>
      <c r="M1435" s="2">
        <f t="shared" si="91"/>
        <v>42529.520833333336</v>
      </c>
      <c r="N1435" s="1">
        <f>IF(SUMPRODUCT(--ISNUMBER(SEARCH({"nasdaq.com","bloomberg.com","wsj.com","seekingalpha.com","valuewalk.com","reuters.com","forbes.com","marketwatch.com","investopedia.com","businessinsider.com","analystratings.com"},B1435)))&gt;0,1,0)</f>
        <v>0</v>
      </c>
      <c r="O1435" t="s">
        <v>1302</v>
      </c>
    </row>
    <row r="1436" spans="1:15" x14ac:dyDescent="0.35">
      <c r="A1436">
        <v>0.92879256965944301</v>
      </c>
      <c r="B1436" t="s">
        <v>907</v>
      </c>
      <c r="C1436" t="s">
        <v>1095</v>
      </c>
      <c r="D1436">
        <v>20151113164500</v>
      </c>
      <c r="E1436" s="1">
        <f>IF(SUMPRODUCT(--ISNUMBER(SEARCH({"ECON_EARNINGSREPORT","ECON_STOCKMARKET"},C1436)))&gt;0,1,0)</f>
        <v>1</v>
      </c>
      <c r="F1436" s="1">
        <f>IF(SUMPRODUCT(--ISNUMBER(SEARCH({"ENV_"},C1436)))&gt;0,1,0)</f>
        <v>0</v>
      </c>
      <c r="G1436" s="1">
        <f>IF(SUMPRODUCT(--ISNUMBER(SEARCH({"DISCRIMINATION","HARASSMENT","HATE_SPEECH","GENDER_VIOLENCE"},C1436)))&gt;0,1,0)</f>
        <v>0</v>
      </c>
      <c r="H1436" s="1">
        <f>IF(SUMPRODUCT(--ISNUMBER(SEARCH({"LEGALIZE","LEGISLATION","TRIAL"},C1436)))&gt;0,1,0)</f>
        <v>0</v>
      </c>
      <c r="I1436" s="1">
        <f>IF(SUMPRODUCT(--ISNUMBER(SEARCH({"LEADER"},C1436)))&gt;0,1,0)</f>
        <v>0</v>
      </c>
      <c r="J1436" t="str">
        <f t="shared" si="88"/>
        <v>2015</v>
      </c>
      <c r="K1436" t="str">
        <f t="shared" si="89"/>
        <v>11</v>
      </c>
      <c r="L1436" t="str">
        <f t="shared" si="90"/>
        <v>13</v>
      </c>
      <c r="M1436" s="2">
        <f t="shared" si="91"/>
        <v>42321.697916666664</v>
      </c>
      <c r="N1436" s="1">
        <f>IF(SUMPRODUCT(--ISNUMBER(SEARCH({"nasdaq.com","bloomberg.com","wsj.com","seekingalpha.com","valuewalk.com","reuters.com","forbes.com","marketwatch.com","investopedia.com","businessinsider.com","analystratings.com"},B1436)))&gt;0,1,0)</f>
        <v>0</v>
      </c>
      <c r="O1436" t="s">
        <v>1302</v>
      </c>
    </row>
    <row r="1437" spans="1:15" x14ac:dyDescent="0.35">
      <c r="A1437">
        <v>-0.53547523427041499</v>
      </c>
      <c r="B1437" t="s">
        <v>12</v>
      </c>
      <c r="D1437">
        <v>20160422223000</v>
      </c>
      <c r="E1437" s="1">
        <f>IF(SUMPRODUCT(--ISNUMBER(SEARCH({"ECON_EARNINGSREPORT","ECON_STOCKMARKET"},C1437)))&gt;0,1,0)</f>
        <v>0</v>
      </c>
      <c r="F1437" s="1">
        <f>IF(SUMPRODUCT(--ISNUMBER(SEARCH({"ENV_"},C1437)))&gt;0,1,0)</f>
        <v>0</v>
      </c>
      <c r="G1437" s="1">
        <f>IF(SUMPRODUCT(--ISNUMBER(SEARCH({"DISCRIMINATION","HARASSMENT","HATE_SPEECH","GENDER_VIOLENCE"},C1437)))&gt;0,1,0)</f>
        <v>0</v>
      </c>
      <c r="H1437" s="1">
        <f>IF(SUMPRODUCT(--ISNUMBER(SEARCH({"LEGALIZE","LEGISLATION","TRIAL"},C1437)))&gt;0,1,0)</f>
        <v>0</v>
      </c>
      <c r="I1437" s="1">
        <f>IF(SUMPRODUCT(--ISNUMBER(SEARCH({"LEADER"},C1437)))&gt;0,1,0)</f>
        <v>0</v>
      </c>
      <c r="J1437" t="str">
        <f t="shared" si="88"/>
        <v>2016</v>
      </c>
      <c r="K1437" t="str">
        <f t="shared" si="89"/>
        <v>04</v>
      </c>
      <c r="L1437" t="str">
        <f t="shared" si="90"/>
        <v>22</v>
      </c>
      <c r="M1437" s="2">
        <f t="shared" si="91"/>
        <v>42482.9375</v>
      </c>
      <c r="N1437" s="1">
        <f>IF(SUMPRODUCT(--ISNUMBER(SEARCH({"nasdaq.com","bloomberg.com","wsj.com","seekingalpha.com","valuewalk.com","reuters.com","forbes.com","marketwatch.com","investopedia.com","businessinsider.com","analystratings.com"},B1437)))&gt;0,1,0)</f>
        <v>1</v>
      </c>
      <c r="O1437" t="s">
        <v>1302</v>
      </c>
    </row>
    <row r="1438" spans="1:15" x14ac:dyDescent="0.35">
      <c r="A1438">
        <v>1.1834319526627199</v>
      </c>
      <c r="B1438" t="s">
        <v>92</v>
      </c>
      <c r="C1438" t="s">
        <v>1096</v>
      </c>
      <c r="D1438">
        <v>20160421210000</v>
      </c>
      <c r="E1438" s="1">
        <f>IF(SUMPRODUCT(--ISNUMBER(SEARCH({"ECON_EARNINGSREPORT","ECON_STOCKMARKET"},C1438)))&gt;0,1,0)</f>
        <v>0</v>
      </c>
      <c r="F1438" s="1">
        <f>IF(SUMPRODUCT(--ISNUMBER(SEARCH({"ENV_"},C1438)))&gt;0,1,0)</f>
        <v>0</v>
      </c>
      <c r="G1438" s="1">
        <f>IF(SUMPRODUCT(--ISNUMBER(SEARCH({"DISCRIMINATION","HARASSMENT","HATE_SPEECH","GENDER_VIOLENCE"},C1438)))&gt;0,1,0)</f>
        <v>0</v>
      </c>
      <c r="H1438" s="1">
        <f>IF(SUMPRODUCT(--ISNUMBER(SEARCH({"LEGALIZE","LEGISLATION","TRIAL"},C1438)))&gt;0,1,0)</f>
        <v>0</v>
      </c>
      <c r="I1438" s="1">
        <f>IF(SUMPRODUCT(--ISNUMBER(SEARCH({"LEADER"},C1438)))&gt;0,1,0)</f>
        <v>0</v>
      </c>
      <c r="J1438" t="str">
        <f t="shared" si="88"/>
        <v>2016</v>
      </c>
      <c r="K1438" t="str">
        <f t="shared" si="89"/>
        <v>04</v>
      </c>
      <c r="L1438" t="str">
        <f t="shared" si="90"/>
        <v>21</v>
      </c>
      <c r="M1438" s="2">
        <f t="shared" si="91"/>
        <v>42481.875</v>
      </c>
      <c r="N1438" s="1">
        <f>IF(SUMPRODUCT(--ISNUMBER(SEARCH({"nasdaq.com","bloomberg.com","wsj.com","seekingalpha.com","valuewalk.com","reuters.com","forbes.com","marketwatch.com","investopedia.com","businessinsider.com","analystratings.com"},B1438)))&gt;0,1,0)</f>
        <v>0</v>
      </c>
      <c r="O1438" t="s">
        <v>1302</v>
      </c>
    </row>
    <row r="1439" spans="1:15" x14ac:dyDescent="0.35">
      <c r="A1439">
        <v>1.84563758389262</v>
      </c>
      <c r="B1439" t="s">
        <v>58</v>
      </c>
      <c r="C1439" t="s">
        <v>1097</v>
      </c>
      <c r="D1439">
        <v>20150929201500</v>
      </c>
      <c r="E1439" s="1">
        <f>IF(SUMPRODUCT(--ISNUMBER(SEARCH({"ECON_EARNINGSREPORT","ECON_STOCKMARKET"},C1439)))&gt;0,1,0)</f>
        <v>0</v>
      </c>
      <c r="F1439" s="1">
        <f>IF(SUMPRODUCT(--ISNUMBER(SEARCH({"ENV_"},C1439)))&gt;0,1,0)</f>
        <v>0</v>
      </c>
      <c r="G1439" s="1">
        <f>IF(SUMPRODUCT(--ISNUMBER(SEARCH({"DISCRIMINATION","HARASSMENT","HATE_SPEECH","GENDER_VIOLENCE"},C1439)))&gt;0,1,0)</f>
        <v>0</v>
      </c>
      <c r="H1439" s="1">
        <f>IF(SUMPRODUCT(--ISNUMBER(SEARCH({"LEGALIZE","LEGISLATION","TRIAL"},C1439)))&gt;0,1,0)</f>
        <v>0</v>
      </c>
      <c r="I1439" s="1">
        <f>IF(SUMPRODUCT(--ISNUMBER(SEARCH({"LEADER"},C1439)))&gt;0,1,0)</f>
        <v>1</v>
      </c>
      <c r="J1439" t="str">
        <f t="shared" si="88"/>
        <v>2015</v>
      </c>
      <c r="K1439" t="str">
        <f t="shared" si="89"/>
        <v>09</v>
      </c>
      <c r="L1439" t="str">
        <f t="shared" si="90"/>
        <v>29</v>
      </c>
      <c r="M1439" s="2">
        <f t="shared" si="91"/>
        <v>42276.84375</v>
      </c>
      <c r="N1439" s="1">
        <f>IF(SUMPRODUCT(--ISNUMBER(SEARCH({"nasdaq.com","bloomberg.com","wsj.com","seekingalpha.com","valuewalk.com","reuters.com","forbes.com","marketwatch.com","investopedia.com","businessinsider.com","analystratings.com"},B1439)))&gt;0,1,0)</f>
        <v>0</v>
      </c>
      <c r="O1439" t="s">
        <v>1302</v>
      </c>
    </row>
    <row r="1440" spans="1:15" x14ac:dyDescent="0.35">
      <c r="A1440">
        <v>3.25814536340852</v>
      </c>
      <c r="B1440" t="s">
        <v>70</v>
      </c>
      <c r="C1440" t="s">
        <v>77</v>
      </c>
      <c r="D1440">
        <v>20160205161500</v>
      </c>
      <c r="E1440" s="1">
        <f>IF(SUMPRODUCT(--ISNUMBER(SEARCH({"ECON_EARNINGSREPORT","ECON_STOCKMARKET"},C1440)))&gt;0,1,0)</f>
        <v>0</v>
      </c>
      <c r="F1440" s="1">
        <f>IF(SUMPRODUCT(--ISNUMBER(SEARCH({"ENV_"},C1440)))&gt;0,1,0)</f>
        <v>0</v>
      </c>
      <c r="G1440" s="1">
        <f>IF(SUMPRODUCT(--ISNUMBER(SEARCH({"DISCRIMINATION","HARASSMENT","HATE_SPEECH","GENDER_VIOLENCE"},C1440)))&gt;0,1,0)</f>
        <v>0</v>
      </c>
      <c r="H1440" s="1">
        <f>IF(SUMPRODUCT(--ISNUMBER(SEARCH({"LEGALIZE","LEGISLATION","TRIAL"},C1440)))&gt;0,1,0)</f>
        <v>0</v>
      </c>
      <c r="I1440" s="1">
        <f>IF(SUMPRODUCT(--ISNUMBER(SEARCH({"LEADER"},C1440)))&gt;0,1,0)</f>
        <v>0</v>
      </c>
      <c r="J1440" t="str">
        <f t="shared" si="88"/>
        <v>2016</v>
      </c>
      <c r="K1440" t="str">
        <f t="shared" si="89"/>
        <v>02</v>
      </c>
      <c r="L1440" t="str">
        <f t="shared" si="90"/>
        <v>05</v>
      </c>
      <c r="M1440" s="2">
        <f t="shared" si="91"/>
        <v>42405.677083333336</v>
      </c>
      <c r="N1440" s="1">
        <f>IF(SUMPRODUCT(--ISNUMBER(SEARCH({"nasdaq.com","bloomberg.com","wsj.com","seekingalpha.com","valuewalk.com","reuters.com","forbes.com","marketwatch.com","investopedia.com","businessinsider.com","analystratings.com"},B1440)))&gt;0,1,0)</f>
        <v>0</v>
      </c>
      <c r="O1440" t="s">
        <v>1302</v>
      </c>
    </row>
    <row r="1441" spans="1:15" x14ac:dyDescent="0.35">
      <c r="A1441">
        <v>0.70422535211267601</v>
      </c>
      <c r="B1441" t="s">
        <v>693</v>
      </c>
      <c r="C1441" t="s">
        <v>1098</v>
      </c>
      <c r="D1441">
        <v>20150904150000</v>
      </c>
      <c r="E1441" s="1">
        <f>IF(SUMPRODUCT(--ISNUMBER(SEARCH({"ECON_EARNINGSREPORT","ECON_STOCKMARKET"},C1441)))&gt;0,1,0)</f>
        <v>0</v>
      </c>
      <c r="F1441" s="1">
        <f>IF(SUMPRODUCT(--ISNUMBER(SEARCH({"ENV_"},C1441)))&gt;0,1,0)</f>
        <v>0</v>
      </c>
      <c r="G1441" s="1">
        <f>IF(SUMPRODUCT(--ISNUMBER(SEARCH({"DISCRIMINATION","HARASSMENT","HATE_SPEECH","GENDER_VIOLENCE"},C1441)))&gt;0,1,0)</f>
        <v>1</v>
      </c>
      <c r="H1441" s="1">
        <f>IF(SUMPRODUCT(--ISNUMBER(SEARCH({"LEGALIZE","LEGISLATION","TRIAL"},C1441)))&gt;0,1,0)</f>
        <v>0</v>
      </c>
      <c r="I1441" s="1">
        <f>IF(SUMPRODUCT(--ISNUMBER(SEARCH({"LEADER"},C1441)))&gt;0,1,0)</f>
        <v>0</v>
      </c>
      <c r="J1441" t="str">
        <f t="shared" si="88"/>
        <v>2015</v>
      </c>
      <c r="K1441" t="str">
        <f t="shared" si="89"/>
        <v>09</v>
      </c>
      <c r="L1441" t="str">
        <f t="shared" si="90"/>
        <v>04</v>
      </c>
      <c r="M1441" s="2">
        <f t="shared" si="91"/>
        <v>42251.625</v>
      </c>
      <c r="N1441" s="1">
        <f>IF(SUMPRODUCT(--ISNUMBER(SEARCH({"nasdaq.com","bloomberg.com","wsj.com","seekingalpha.com","valuewalk.com","reuters.com","forbes.com","marketwatch.com","investopedia.com","businessinsider.com","analystratings.com"},B1441)))&gt;0,1,0)</f>
        <v>0</v>
      </c>
      <c r="O1441" t="s">
        <v>1302</v>
      </c>
    </row>
    <row r="1442" spans="1:15" x14ac:dyDescent="0.35">
      <c r="A1442">
        <v>4.5620437956204398</v>
      </c>
      <c r="B1442" t="s">
        <v>716</v>
      </c>
      <c r="C1442" t="s">
        <v>1099</v>
      </c>
      <c r="D1442">
        <v>20150422074500</v>
      </c>
      <c r="E1442" s="1">
        <f>IF(SUMPRODUCT(--ISNUMBER(SEARCH({"ECON_EARNINGSREPORT","ECON_STOCKMARKET"},C1442)))&gt;0,1,0)</f>
        <v>1</v>
      </c>
      <c r="F1442" s="1">
        <f>IF(SUMPRODUCT(--ISNUMBER(SEARCH({"ENV_"},C1442)))&gt;0,1,0)</f>
        <v>0</v>
      </c>
      <c r="G1442" s="1">
        <f>IF(SUMPRODUCT(--ISNUMBER(SEARCH({"DISCRIMINATION","HARASSMENT","HATE_SPEECH","GENDER_VIOLENCE"},C1442)))&gt;0,1,0)</f>
        <v>0</v>
      </c>
      <c r="H1442" s="1">
        <f>IF(SUMPRODUCT(--ISNUMBER(SEARCH({"LEGALIZE","LEGISLATION","TRIAL"},C1442)))&gt;0,1,0)</f>
        <v>0</v>
      </c>
      <c r="I1442" s="1">
        <f>IF(SUMPRODUCT(--ISNUMBER(SEARCH({"LEADER"},C1442)))&gt;0,1,0)</f>
        <v>0</v>
      </c>
      <c r="J1442" t="str">
        <f t="shared" si="88"/>
        <v>2015</v>
      </c>
      <c r="K1442" t="str">
        <f t="shared" si="89"/>
        <v>04</v>
      </c>
      <c r="L1442" t="str">
        <f t="shared" si="90"/>
        <v>22</v>
      </c>
      <c r="M1442" s="2">
        <f t="shared" si="91"/>
        <v>42116.322916666664</v>
      </c>
      <c r="N1442" s="1">
        <f>IF(SUMPRODUCT(--ISNUMBER(SEARCH({"nasdaq.com","bloomberg.com","wsj.com","seekingalpha.com","valuewalk.com","reuters.com","forbes.com","marketwatch.com","investopedia.com","businessinsider.com","analystratings.com"},B1442)))&gt;0,1,0)</f>
        <v>0</v>
      </c>
      <c r="O1442" t="s">
        <v>1302</v>
      </c>
    </row>
    <row r="1443" spans="1:15" x14ac:dyDescent="0.35">
      <c r="A1443">
        <v>2.4096385542168699</v>
      </c>
      <c r="B1443" t="s">
        <v>1100</v>
      </c>
      <c r="D1443">
        <v>20151001051500</v>
      </c>
      <c r="E1443" s="1">
        <f>IF(SUMPRODUCT(--ISNUMBER(SEARCH({"ECON_EARNINGSREPORT","ECON_STOCKMARKET"},C1443)))&gt;0,1,0)</f>
        <v>0</v>
      </c>
      <c r="F1443" s="1">
        <f>IF(SUMPRODUCT(--ISNUMBER(SEARCH({"ENV_"},C1443)))&gt;0,1,0)</f>
        <v>0</v>
      </c>
      <c r="G1443" s="1">
        <f>IF(SUMPRODUCT(--ISNUMBER(SEARCH({"DISCRIMINATION","HARASSMENT","HATE_SPEECH","GENDER_VIOLENCE"},C1443)))&gt;0,1,0)</f>
        <v>0</v>
      </c>
      <c r="H1443" s="1">
        <f>IF(SUMPRODUCT(--ISNUMBER(SEARCH({"LEGALIZE","LEGISLATION","TRIAL"},C1443)))&gt;0,1,0)</f>
        <v>0</v>
      </c>
      <c r="I1443" s="1">
        <f>IF(SUMPRODUCT(--ISNUMBER(SEARCH({"LEADER"},C1443)))&gt;0,1,0)</f>
        <v>0</v>
      </c>
      <c r="J1443" t="str">
        <f t="shared" si="88"/>
        <v>2015</v>
      </c>
      <c r="K1443" t="str">
        <f t="shared" si="89"/>
        <v>10</v>
      </c>
      <c r="L1443" t="str">
        <f t="shared" si="90"/>
        <v>01</v>
      </c>
      <c r="M1443" s="2">
        <f t="shared" si="91"/>
        <v>42278.21875</v>
      </c>
      <c r="N1443" s="1">
        <f>IF(SUMPRODUCT(--ISNUMBER(SEARCH({"nasdaq.com","bloomberg.com","wsj.com","seekingalpha.com","valuewalk.com","reuters.com","forbes.com","marketwatch.com","investopedia.com","businessinsider.com","analystratings.com"},B1443)))&gt;0,1,0)</f>
        <v>0</v>
      </c>
      <c r="O1443" t="s">
        <v>1302</v>
      </c>
    </row>
    <row r="1444" spans="1:15" x14ac:dyDescent="0.35">
      <c r="A1444">
        <v>-1.18421052631579</v>
      </c>
      <c r="B1444" t="s">
        <v>14</v>
      </c>
      <c r="C1444" t="s">
        <v>1101</v>
      </c>
      <c r="D1444">
        <v>20160525130000</v>
      </c>
      <c r="E1444" s="1">
        <f>IF(SUMPRODUCT(--ISNUMBER(SEARCH({"ECON_EARNINGSREPORT","ECON_STOCKMARKET"},C1444)))&gt;0,1,0)</f>
        <v>1</v>
      </c>
      <c r="F1444" s="1">
        <f>IF(SUMPRODUCT(--ISNUMBER(SEARCH({"ENV_"},C1444)))&gt;0,1,0)</f>
        <v>0</v>
      </c>
      <c r="G1444" s="1">
        <f>IF(SUMPRODUCT(--ISNUMBER(SEARCH({"DISCRIMINATION","HARASSMENT","HATE_SPEECH","GENDER_VIOLENCE"},C1444)))&gt;0,1,0)</f>
        <v>0</v>
      </c>
      <c r="H1444" s="1">
        <f>IF(SUMPRODUCT(--ISNUMBER(SEARCH({"LEGALIZE","LEGISLATION","TRIAL"},C1444)))&gt;0,1,0)</f>
        <v>0</v>
      </c>
      <c r="I1444" s="1">
        <f>IF(SUMPRODUCT(--ISNUMBER(SEARCH({"LEADER"},C1444)))&gt;0,1,0)</f>
        <v>0</v>
      </c>
      <c r="J1444" t="str">
        <f t="shared" si="88"/>
        <v>2016</v>
      </c>
      <c r="K1444" t="str">
        <f t="shared" si="89"/>
        <v>05</v>
      </c>
      <c r="L1444" t="str">
        <f t="shared" si="90"/>
        <v>25</v>
      </c>
      <c r="M1444" s="2">
        <f t="shared" si="91"/>
        <v>42515.541666666664</v>
      </c>
      <c r="N1444" s="1">
        <f>IF(SUMPRODUCT(--ISNUMBER(SEARCH({"nasdaq.com","bloomberg.com","wsj.com","seekingalpha.com","valuewalk.com","reuters.com","forbes.com","marketwatch.com","investopedia.com","businessinsider.com","analystratings.com"},B1444)))&gt;0,1,0)</f>
        <v>0</v>
      </c>
      <c r="O1444" t="s">
        <v>1302</v>
      </c>
    </row>
    <row r="1445" spans="1:15" x14ac:dyDescent="0.35">
      <c r="A1445">
        <v>0.98039215686274495</v>
      </c>
      <c r="B1445" t="s">
        <v>693</v>
      </c>
      <c r="C1445" t="s">
        <v>1102</v>
      </c>
      <c r="D1445">
        <v>20150803231500</v>
      </c>
      <c r="E1445" s="1">
        <f>IF(SUMPRODUCT(--ISNUMBER(SEARCH({"ECON_EARNINGSREPORT","ECON_STOCKMARKET"},C1445)))&gt;0,1,0)</f>
        <v>0</v>
      </c>
      <c r="F1445" s="1">
        <f>IF(SUMPRODUCT(--ISNUMBER(SEARCH({"ENV_"},C1445)))&gt;0,1,0)</f>
        <v>0</v>
      </c>
      <c r="G1445" s="1">
        <f>IF(SUMPRODUCT(--ISNUMBER(SEARCH({"DISCRIMINATION","HARASSMENT","HATE_SPEECH","GENDER_VIOLENCE"},C1445)))&gt;0,1,0)</f>
        <v>0</v>
      </c>
      <c r="H1445" s="1">
        <f>IF(SUMPRODUCT(--ISNUMBER(SEARCH({"LEGALIZE","LEGISLATION","TRIAL"},C1445)))&gt;0,1,0)</f>
        <v>0</v>
      </c>
      <c r="I1445" s="1">
        <f>IF(SUMPRODUCT(--ISNUMBER(SEARCH({"LEADER"},C1445)))&gt;0,1,0)</f>
        <v>0</v>
      </c>
      <c r="J1445" t="str">
        <f t="shared" si="88"/>
        <v>2015</v>
      </c>
      <c r="K1445" t="str">
        <f t="shared" si="89"/>
        <v>08</v>
      </c>
      <c r="L1445" t="str">
        <f t="shared" si="90"/>
        <v>03</v>
      </c>
      <c r="M1445" s="2">
        <f t="shared" si="91"/>
        <v>42219.96875</v>
      </c>
      <c r="N1445" s="1">
        <f>IF(SUMPRODUCT(--ISNUMBER(SEARCH({"nasdaq.com","bloomberg.com","wsj.com","seekingalpha.com","valuewalk.com","reuters.com","forbes.com","marketwatch.com","investopedia.com","businessinsider.com","analystratings.com"},B1445)))&gt;0,1,0)</f>
        <v>0</v>
      </c>
      <c r="O1445" t="s">
        <v>1302</v>
      </c>
    </row>
    <row r="1446" spans="1:15" x14ac:dyDescent="0.35">
      <c r="A1446">
        <v>0</v>
      </c>
      <c r="B1446" t="s">
        <v>34</v>
      </c>
      <c r="C1446" t="s">
        <v>1103</v>
      </c>
      <c r="D1446">
        <v>20160216201500</v>
      </c>
      <c r="E1446" s="1">
        <f>IF(SUMPRODUCT(--ISNUMBER(SEARCH({"ECON_EARNINGSREPORT","ECON_STOCKMARKET"},C1446)))&gt;0,1,0)</f>
        <v>1</v>
      </c>
      <c r="F1446" s="1">
        <f>IF(SUMPRODUCT(--ISNUMBER(SEARCH({"ENV_"},C1446)))&gt;0,1,0)</f>
        <v>0</v>
      </c>
      <c r="G1446" s="1">
        <f>IF(SUMPRODUCT(--ISNUMBER(SEARCH({"DISCRIMINATION","HARASSMENT","HATE_SPEECH","GENDER_VIOLENCE"},C1446)))&gt;0,1,0)</f>
        <v>0</v>
      </c>
      <c r="H1446" s="1">
        <f>IF(SUMPRODUCT(--ISNUMBER(SEARCH({"LEGALIZE","LEGISLATION","TRIAL"},C1446)))&gt;0,1,0)</f>
        <v>0</v>
      </c>
      <c r="I1446" s="1">
        <f>IF(SUMPRODUCT(--ISNUMBER(SEARCH({"LEADER"},C1446)))&gt;0,1,0)</f>
        <v>0</v>
      </c>
      <c r="J1446" t="str">
        <f t="shared" si="88"/>
        <v>2016</v>
      </c>
      <c r="K1446" t="str">
        <f t="shared" si="89"/>
        <v>02</v>
      </c>
      <c r="L1446" t="str">
        <f t="shared" si="90"/>
        <v>16</v>
      </c>
      <c r="M1446" s="2">
        <f t="shared" si="91"/>
        <v>42416.84375</v>
      </c>
      <c r="N1446" s="1">
        <f>IF(SUMPRODUCT(--ISNUMBER(SEARCH({"nasdaq.com","bloomberg.com","wsj.com","seekingalpha.com","valuewalk.com","reuters.com","forbes.com","marketwatch.com","investopedia.com","businessinsider.com","analystratings.com"},B1446)))&gt;0,1,0)</f>
        <v>0</v>
      </c>
      <c r="O1446" t="s">
        <v>1302</v>
      </c>
    </row>
    <row r="1447" spans="1:15" x14ac:dyDescent="0.35">
      <c r="A1447">
        <v>0.81081081081081097</v>
      </c>
      <c r="B1447" t="s">
        <v>43</v>
      </c>
      <c r="C1447" t="s">
        <v>1104</v>
      </c>
      <c r="D1447">
        <v>20160608103000</v>
      </c>
      <c r="E1447" s="1">
        <f>IF(SUMPRODUCT(--ISNUMBER(SEARCH({"ECON_EARNINGSREPORT","ECON_STOCKMARKET"},C1447)))&gt;0,1,0)</f>
        <v>1</v>
      </c>
      <c r="F1447" s="1">
        <f>IF(SUMPRODUCT(--ISNUMBER(SEARCH({"ENV_"},C1447)))&gt;0,1,0)</f>
        <v>0</v>
      </c>
      <c r="G1447" s="1">
        <f>IF(SUMPRODUCT(--ISNUMBER(SEARCH({"DISCRIMINATION","HARASSMENT","HATE_SPEECH","GENDER_VIOLENCE"},C1447)))&gt;0,1,0)</f>
        <v>0</v>
      </c>
      <c r="H1447" s="1">
        <f>IF(SUMPRODUCT(--ISNUMBER(SEARCH({"LEGALIZE","LEGISLATION","TRIAL"},C1447)))&gt;0,1,0)</f>
        <v>0</v>
      </c>
      <c r="I1447" s="1">
        <f>IF(SUMPRODUCT(--ISNUMBER(SEARCH({"LEADER"},C1447)))&gt;0,1,0)</f>
        <v>1</v>
      </c>
      <c r="J1447" t="str">
        <f t="shared" si="88"/>
        <v>2016</v>
      </c>
      <c r="K1447" t="str">
        <f t="shared" si="89"/>
        <v>06</v>
      </c>
      <c r="L1447" t="str">
        <f t="shared" si="90"/>
        <v>08</v>
      </c>
      <c r="M1447" s="2">
        <f t="shared" si="91"/>
        <v>42529.4375</v>
      </c>
      <c r="N1447" s="1">
        <f>IF(SUMPRODUCT(--ISNUMBER(SEARCH({"nasdaq.com","bloomberg.com","wsj.com","seekingalpha.com","valuewalk.com","reuters.com","forbes.com","marketwatch.com","investopedia.com","businessinsider.com","analystratings.com"},B1447)))&gt;0,1,0)</f>
        <v>0</v>
      </c>
      <c r="O1447" t="s">
        <v>1302</v>
      </c>
    </row>
    <row r="1448" spans="1:15" x14ac:dyDescent="0.35">
      <c r="A1448">
        <v>0.76923076923077005</v>
      </c>
      <c r="B1448" t="s">
        <v>1105</v>
      </c>
      <c r="D1448">
        <v>20150623161500</v>
      </c>
      <c r="E1448" s="1">
        <f>IF(SUMPRODUCT(--ISNUMBER(SEARCH({"ECON_EARNINGSREPORT","ECON_STOCKMARKET"},C1448)))&gt;0,1,0)</f>
        <v>0</v>
      </c>
      <c r="F1448" s="1">
        <f>IF(SUMPRODUCT(--ISNUMBER(SEARCH({"ENV_"},C1448)))&gt;0,1,0)</f>
        <v>0</v>
      </c>
      <c r="G1448" s="1">
        <f>IF(SUMPRODUCT(--ISNUMBER(SEARCH({"DISCRIMINATION","HARASSMENT","HATE_SPEECH","GENDER_VIOLENCE"},C1448)))&gt;0,1,0)</f>
        <v>0</v>
      </c>
      <c r="H1448" s="1">
        <f>IF(SUMPRODUCT(--ISNUMBER(SEARCH({"LEGALIZE","LEGISLATION","TRIAL"},C1448)))&gt;0,1,0)</f>
        <v>0</v>
      </c>
      <c r="I1448" s="1">
        <f>IF(SUMPRODUCT(--ISNUMBER(SEARCH({"LEADER"},C1448)))&gt;0,1,0)</f>
        <v>0</v>
      </c>
      <c r="J1448" t="str">
        <f t="shared" si="88"/>
        <v>2015</v>
      </c>
      <c r="K1448" t="str">
        <f t="shared" si="89"/>
        <v>06</v>
      </c>
      <c r="L1448" t="str">
        <f t="shared" si="90"/>
        <v>23</v>
      </c>
      <c r="M1448" s="2">
        <f t="shared" si="91"/>
        <v>42178.677083333336</v>
      </c>
      <c r="N1448" s="1">
        <f>IF(SUMPRODUCT(--ISNUMBER(SEARCH({"nasdaq.com","bloomberg.com","wsj.com","seekingalpha.com","valuewalk.com","reuters.com","forbes.com","marketwatch.com","investopedia.com","businessinsider.com","analystratings.com"},B1448)))&gt;0,1,0)</f>
        <v>0</v>
      </c>
      <c r="O1448" t="s">
        <v>1302</v>
      </c>
    </row>
    <row r="1449" spans="1:15" x14ac:dyDescent="0.35">
      <c r="A1449">
        <v>1.22591943957968</v>
      </c>
      <c r="B1449" t="s">
        <v>51</v>
      </c>
      <c r="C1449" t="s">
        <v>1106</v>
      </c>
      <c r="D1449">
        <v>20160421210000</v>
      </c>
      <c r="E1449" s="1">
        <f>IF(SUMPRODUCT(--ISNUMBER(SEARCH({"ECON_EARNINGSREPORT","ECON_STOCKMARKET"},C1449)))&gt;0,1,0)</f>
        <v>0</v>
      </c>
      <c r="F1449" s="1">
        <f>IF(SUMPRODUCT(--ISNUMBER(SEARCH({"ENV_"},C1449)))&gt;0,1,0)</f>
        <v>0</v>
      </c>
      <c r="G1449" s="1">
        <f>IF(SUMPRODUCT(--ISNUMBER(SEARCH({"DISCRIMINATION","HARASSMENT","HATE_SPEECH","GENDER_VIOLENCE"},C1449)))&gt;0,1,0)</f>
        <v>0</v>
      </c>
      <c r="H1449" s="1">
        <f>IF(SUMPRODUCT(--ISNUMBER(SEARCH({"LEGALIZE","LEGISLATION","TRIAL"},C1449)))&gt;0,1,0)</f>
        <v>0</v>
      </c>
      <c r="I1449" s="1">
        <f>IF(SUMPRODUCT(--ISNUMBER(SEARCH({"LEADER"},C1449)))&gt;0,1,0)</f>
        <v>0</v>
      </c>
      <c r="J1449" t="str">
        <f t="shared" si="88"/>
        <v>2016</v>
      </c>
      <c r="K1449" t="str">
        <f t="shared" si="89"/>
        <v>04</v>
      </c>
      <c r="L1449" t="str">
        <f t="shared" si="90"/>
        <v>21</v>
      </c>
      <c r="M1449" s="2">
        <f t="shared" si="91"/>
        <v>42481.875</v>
      </c>
      <c r="N1449" s="1">
        <f>IF(SUMPRODUCT(--ISNUMBER(SEARCH({"nasdaq.com","bloomberg.com","wsj.com","seekingalpha.com","valuewalk.com","reuters.com","forbes.com","marketwatch.com","investopedia.com","businessinsider.com","analystratings.com"},B1449)))&gt;0,1,0)</f>
        <v>1</v>
      </c>
      <c r="O1449" t="s">
        <v>1302</v>
      </c>
    </row>
    <row r="1450" spans="1:15" x14ac:dyDescent="0.35">
      <c r="A1450">
        <v>-1.8122977346278299</v>
      </c>
      <c r="B1450" t="s">
        <v>62</v>
      </c>
      <c r="D1450">
        <v>20150416204500</v>
      </c>
      <c r="E1450" s="1">
        <f>IF(SUMPRODUCT(--ISNUMBER(SEARCH({"ECON_EARNINGSREPORT","ECON_STOCKMARKET"},C1450)))&gt;0,1,0)</f>
        <v>0</v>
      </c>
      <c r="F1450" s="1">
        <f>IF(SUMPRODUCT(--ISNUMBER(SEARCH({"ENV_"},C1450)))&gt;0,1,0)</f>
        <v>0</v>
      </c>
      <c r="G1450" s="1">
        <f>IF(SUMPRODUCT(--ISNUMBER(SEARCH({"DISCRIMINATION","HARASSMENT","HATE_SPEECH","GENDER_VIOLENCE"},C1450)))&gt;0,1,0)</f>
        <v>0</v>
      </c>
      <c r="H1450" s="1">
        <f>IF(SUMPRODUCT(--ISNUMBER(SEARCH({"LEGALIZE","LEGISLATION","TRIAL"},C1450)))&gt;0,1,0)</f>
        <v>0</v>
      </c>
      <c r="I1450" s="1">
        <f>IF(SUMPRODUCT(--ISNUMBER(SEARCH({"LEADER"},C1450)))&gt;0,1,0)</f>
        <v>0</v>
      </c>
      <c r="J1450" t="str">
        <f t="shared" si="88"/>
        <v>2015</v>
      </c>
      <c r="K1450" t="str">
        <f t="shared" si="89"/>
        <v>04</v>
      </c>
      <c r="L1450" t="str">
        <f t="shared" si="90"/>
        <v>16</v>
      </c>
      <c r="M1450" s="2">
        <f t="shared" si="91"/>
        <v>42110.864583333336</v>
      </c>
      <c r="N1450" s="1">
        <f>IF(SUMPRODUCT(--ISNUMBER(SEARCH({"nasdaq.com","bloomberg.com","wsj.com","seekingalpha.com","valuewalk.com","reuters.com","forbes.com","marketwatch.com","investopedia.com","businessinsider.com","analystratings.com"},B1450)))&gt;0,1,0)</f>
        <v>1</v>
      </c>
      <c r="O1450" t="s">
        <v>1302</v>
      </c>
    </row>
    <row r="1451" spans="1:15" x14ac:dyDescent="0.35">
      <c r="A1451">
        <v>2.1951219512195101</v>
      </c>
      <c r="B1451" t="s">
        <v>17</v>
      </c>
      <c r="C1451" t="s">
        <v>1107</v>
      </c>
      <c r="D1451">
        <v>20160512204500</v>
      </c>
      <c r="E1451" s="1">
        <f>IF(SUMPRODUCT(--ISNUMBER(SEARCH({"ECON_EARNINGSREPORT","ECON_STOCKMARKET"},C1451)))&gt;0,1,0)</f>
        <v>1</v>
      </c>
      <c r="F1451" s="1">
        <f>IF(SUMPRODUCT(--ISNUMBER(SEARCH({"ENV_"},C1451)))&gt;0,1,0)</f>
        <v>0</v>
      </c>
      <c r="G1451" s="1">
        <f>IF(SUMPRODUCT(--ISNUMBER(SEARCH({"DISCRIMINATION","HARASSMENT","HATE_SPEECH","GENDER_VIOLENCE"},C1451)))&gt;0,1,0)</f>
        <v>0</v>
      </c>
      <c r="H1451" s="1">
        <f>IF(SUMPRODUCT(--ISNUMBER(SEARCH({"LEGALIZE","LEGISLATION","TRIAL"},C1451)))&gt;0,1,0)</f>
        <v>0</v>
      </c>
      <c r="I1451" s="1">
        <f>IF(SUMPRODUCT(--ISNUMBER(SEARCH({"LEADER"},C1451)))&gt;0,1,0)</f>
        <v>1</v>
      </c>
      <c r="J1451" t="str">
        <f t="shared" si="88"/>
        <v>2016</v>
      </c>
      <c r="K1451" t="str">
        <f t="shared" si="89"/>
        <v>05</v>
      </c>
      <c r="L1451" t="str">
        <f t="shared" si="90"/>
        <v>12</v>
      </c>
      <c r="M1451" s="2">
        <f t="shared" si="91"/>
        <v>42502.864583333336</v>
      </c>
      <c r="N1451" s="1">
        <f>IF(SUMPRODUCT(--ISNUMBER(SEARCH({"nasdaq.com","bloomberg.com","wsj.com","seekingalpha.com","valuewalk.com","reuters.com","forbes.com","marketwatch.com","investopedia.com","businessinsider.com","analystratings.com"},B1451)))&gt;0,1,0)</f>
        <v>0</v>
      </c>
      <c r="O1451" t="s">
        <v>1302</v>
      </c>
    </row>
    <row r="1452" spans="1:15" x14ac:dyDescent="0.35">
      <c r="A1452">
        <v>2.3419203747072599</v>
      </c>
      <c r="B1452" t="s">
        <v>41</v>
      </c>
      <c r="D1452">
        <v>20160410084500</v>
      </c>
      <c r="E1452" s="1">
        <f>IF(SUMPRODUCT(--ISNUMBER(SEARCH({"ECON_EARNINGSREPORT","ECON_STOCKMARKET"},C1452)))&gt;0,1,0)</f>
        <v>0</v>
      </c>
      <c r="F1452" s="1">
        <f>IF(SUMPRODUCT(--ISNUMBER(SEARCH({"ENV_"},C1452)))&gt;0,1,0)</f>
        <v>0</v>
      </c>
      <c r="G1452" s="1">
        <f>IF(SUMPRODUCT(--ISNUMBER(SEARCH({"DISCRIMINATION","HARASSMENT","HATE_SPEECH","GENDER_VIOLENCE"},C1452)))&gt;0,1,0)</f>
        <v>0</v>
      </c>
      <c r="H1452" s="1">
        <f>IF(SUMPRODUCT(--ISNUMBER(SEARCH({"LEGALIZE","LEGISLATION","TRIAL"},C1452)))&gt;0,1,0)</f>
        <v>0</v>
      </c>
      <c r="I1452" s="1">
        <f>IF(SUMPRODUCT(--ISNUMBER(SEARCH({"LEADER"},C1452)))&gt;0,1,0)</f>
        <v>0</v>
      </c>
      <c r="J1452" t="str">
        <f t="shared" si="88"/>
        <v>2016</v>
      </c>
      <c r="K1452" t="str">
        <f t="shared" si="89"/>
        <v>04</v>
      </c>
      <c r="L1452" t="str">
        <f t="shared" si="90"/>
        <v>10</v>
      </c>
      <c r="M1452" s="2">
        <f t="shared" si="91"/>
        <v>42470.364583333336</v>
      </c>
      <c r="N1452" s="1">
        <f>IF(SUMPRODUCT(--ISNUMBER(SEARCH({"nasdaq.com","bloomberg.com","wsj.com","seekingalpha.com","valuewalk.com","reuters.com","forbes.com","marketwatch.com","investopedia.com","businessinsider.com","analystratings.com"},B1452)))&gt;0,1,0)</f>
        <v>0</v>
      </c>
      <c r="O1452" t="s">
        <v>1302</v>
      </c>
    </row>
    <row r="1453" spans="1:15" x14ac:dyDescent="0.35">
      <c r="A1453">
        <v>0.63113604488078601</v>
      </c>
      <c r="B1453" t="s">
        <v>1108</v>
      </c>
      <c r="D1453">
        <v>20150718100000</v>
      </c>
      <c r="E1453" s="1">
        <f>IF(SUMPRODUCT(--ISNUMBER(SEARCH({"ECON_EARNINGSREPORT","ECON_STOCKMARKET"},C1453)))&gt;0,1,0)</f>
        <v>0</v>
      </c>
      <c r="F1453" s="1">
        <f>IF(SUMPRODUCT(--ISNUMBER(SEARCH({"ENV_"},C1453)))&gt;0,1,0)</f>
        <v>0</v>
      </c>
      <c r="G1453" s="1">
        <f>IF(SUMPRODUCT(--ISNUMBER(SEARCH({"DISCRIMINATION","HARASSMENT","HATE_SPEECH","GENDER_VIOLENCE"},C1453)))&gt;0,1,0)</f>
        <v>0</v>
      </c>
      <c r="H1453" s="1">
        <f>IF(SUMPRODUCT(--ISNUMBER(SEARCH({"LEGALIZE","LEGISLATION","TRIAL"},C1453)))&gt;0,1,0)</f>
        <v>0</v>
      </c>
      <c r="I1453" s="1">
        <f>IF(SUMPRODUCT(--ISNUMBER(SEARCH({"LEADER"},C1453)))&gt;0,1,0)</f>
        <v>0</v>
      </c>
      <c r="J1453" t="str">
        <f t="shared" si="88"/>
        <v>2015</v>
      </c>
      <c r="K1453" t="str">
        <f t="shared" si="89"/>
        <v>07</v>
      </c>
      <c r="L1453" t="str">
        <f t="shared" si="90"/>
        <v>18</v>
      </c>
      <c r="M1453" s="2">
        <f t="shared" si="91"/>
        <v>42203.416666666664</v>
      </c>
      <c r="N1453" s="1">
        <f>IF(SUMPRODUCT(--ISNUMBER(SEARCH({"nasdaq.com","bloomberg.com","wsj.com","seekingalpha.com","valuewalk.com","reuters.com","forbes.com","marketwatch.com","investopedia.com","businessinsider.com","analystratings.com"},B1453)))&gt;0,1,0)</f>
        <v>0</v>
      </c>
      <c r="O1453" t="s">
        <v>1302</v>
      </c>
    </row>
    <row r="1454" spans="1:15" x14ac:dyDescent="0.35">
      <c r="A1454">
        <v>0</v>
      </c>
      <c r="B1454" t="s">
        <v>1109</v>
      </c>
      <c r="C1454" t="s">
        <v>1110</v>
      </c>
      <c r="D1454">
        <v>20151003004500</v>
      </c>
      <c r="E1454" s="1">
        <f>IF(SUMPRODUCT(--ISNUMBER(SEARCH({"ECON_EARNINGSREPORT","ECON_STOCKMARKET"},C1454)))&gt;0,1,0)</f>
        <v>1</v>
      </c>
      <c r="F1454" s="1">
        <f>IF(SUMPRODUCT(--ISNUMBER(SEARCH({"ENV_"},C1454)))&gt;0,1,0)</f>
        <v>0</v>
      </c>
      <c r="G1454" s="1">
        <f>IF(SUMPRODUCT(--ISNUMBER(SEARCH({"DISCRIMINATION","HARASSMENT","HATE_SPEECH","GENDER_VIOLENCE"},C1454)))&gt;0,1,0)</f>
        <v>0</v>
      </c>
      <c r="H1454" s="1">
        <f>IF(SUMPRODUCT(--ISNUMBER(SEARCH({"LEGALIZE","LEGISLATION","TRIAL"},C1454)))&gt;0,1,0)</f>
        <v>0</v>
      </c>
      <c r="I1454" s="1">
        <f>IF(SUMPRODUCT(--ISNUMBER(SEARCH({"LEADER"},C1454)))&gt;0,1,0)</f>
        <v>0</v>
      </c>
      <c r="J1454" t="str">
        <f t="shared" si="88"/>
        <v>2015</v>
      </c>
      <c r="K1454" t="str">
        <f t="shared" si="89"/>
        <v>10</v>
      </c>
      <c r="L1454" t="str">
        <f t="shared" si="90"/>
        <v>03</v>
      </c>
      <c r="M1454" s="2">
        <f t="shared" si="91"/>
        <v>42280.03125</v>
      </c>
      <c r="N1454" s="1">
        <f>IF(SUMPRODUCT(--ISNUMBER(SEARCH({"nasdaq.com","bloomberg.com","wsj.com","seekingalpha.com","valuewalk.com","reuters.com","forbes.com","marketwatch.com","investopedia.com","businessinsider.com","analystratings.com"},B1454)))&gt;0,1,0)</f>
        <v>0</v>
      </c>
      <c r="O1454" t="s">
        <v>1302</v>
      </c>
    </row>
    <row r="1455" spans="1:15" x14ac:dyDescent="0.35">
      <c r="A1455">
        <v>2.2892819979188301</v>
      </c>
      <c r="B1455" t="s">
        <v>155</v>
      </c>
      <c r="C1455" t="s">
        <v>150</v>
      </c>
      <c r="D1455">
        <v>20150408140000</v>
      </c>
      <c r="E1455" s="1">
        <f>IF(SUMPRODUCT(--ISNUMBER(SEARCH({"ECON_EARNINGSREPORT","ECON_STOCKMARKET"},C1455)))&gt;0,1,0)</f>
        <v>0</v>
      </c>
      <c r="F1455" s="1">
        <f>IF(SUMPRODUCT(--ISNUMBER(SEARCH({"ENV_"},C1455)))&gt;0,1,0)</f>
        <v>0</v>
      </c>
      <c r="G1455" s="1">
        <f>IF(SUMPRODUCT(--ISNUMBER(SEARCH({"DISCRIMINATION","HARASSMENT","HATE_SPEECH","GENDER_VIOLENCE"},C1455)))&gt;0,1,0)</f>
        <v>0</v>
      </c>
      <c r="H1455" s="1">
        <f>IF(SUMPRODUCT(--ISNUMBER(SEARCH({"LEGALIZE","LEGISLATION","TRIAL"},C1455)))&gt;0,1,0)</f>
        <v>0</v>
      </c>
      <c r="I1455" s="1">
        <f>IF(SUMPRODUCT(--ISNUMBER(SEARCH({"LEADER"},C1455)))&gt;0,1,0)</f>
        <v>1</v>
      </c>
      <c r="J1455" t="str">
        <f t="shared" si="88"/>
        <v>2015</v>
      </c>
      <c r="K1455" t="str">
        <f t="shared" si="89"/>
        <v>04</v>
      </c>
      <c r="L1455" t="str">
        <f t="shared" si="90"/>
        <v>08</v>
      </c>
      <c r="M1455" s="2">
        <f t="shared" si="91"/>
        <v>42102.583333333336</v>
      </c>
      <c r="N1455" s="1">
        <f>IF(SUMPRODUCT(--ISNUMBER(SEARCH({"nasdaq.com","bloomberg.com","wsj.com","seekingalpha.com","valuewalk.com","reuters.com","forbes.com","marketwatch.com","investopedia.com","businessinsider.com","analystratings.com"},B1455)))&gt;0,1,0)</f>
        <v>0</v>
      </c>
      <c r="O1455" t="s">
        <v>1302</v>
      </c>
    </row>
    <row r="1456" spans="1:15" x14ac:dyDescent="0.35">
      <c r="A1456">
        <v>1.3605442176870699</v>
      </c>
      <c r="B1456" t="s">
        <v>58</v>
      </c>
      <c r="C1456" t="s">
        <v>1111</v>
      </c>
      <c r="D1456">
        <v>20160328223000</v>
      </c>
      <c r="E1456" s="1">
        <f>IF(SUMPRODUCT(--ISNUMBER(SEARCH({"ECON_EARNINGSREPORT","ECON_STOCKMARKET"},C1456)))&gt;0,1,0)</f>
        <v>0</v>
      </c>
      <c r="F1456" s="1">
        <f>IF(SUMPRODUCT(--ISNUMBER(SEARCH({"ENV_"},C1456)))&gt;0,1,0)</f>
        <v>0</v>
      </c>
      <c r="G1456" s="1">
        <f>IF(SUMPRODUCT(--ISNUMBER(SEARCH({"DISCRIMINATION","HARASSMENT","HATE_SPEECH","GENDER_VIOLENCE"},C1456)))&gt;0,1,0)</f>
        <v>0</v>
      </c>
      <c r="H1456" s="1">
        <f>IF(SUMPRODUCT(--ISNUMBER(SEARCH({"LEGALIZE","LEGISLATION","TRIAL"},C1456)))&gt;0,1,0)</f>
        <v>0</v>
      </c>
      <c r="I1456" s="1">
        <f>IF(SUMPRODUCT(--ISNUMBER(SEARCH({"LEADER"},C1456)))&gt;0,1,0)</f>
        <v>1</v>
      </c>
      <c r="J1456" t="str">
        <f t="shared" si="88"/>
        <v>2016</v>
      </c>
      <c r="K1456" t="str">
        <f t="shared" si="89"/>
        <v>03</v>
      </c>
      <c r="L1456" t="str">
        <f t="shared" si="90"/>
        <v>28</v>
      </c>
      <c r="M1456" s="2">
        <f t="shared" si="91"/>
        <v>42457.9375</v>
      </c>
      <c r="N1456" s="1">
        <f>IF(SUMPRODUCT(--ISNUMBER(SEARCH({"nasdaq.com","bloomberg.com","wsj.com","seekingalpha.com","valuewalk.com","reuters.com","forbes.com","marketwatch.com","investopedia.com","businessinsider.com","analystratings.com"},B1456)))&gt;0,1,0)</f>
        <v>0</v>
      </c>
      <c r="O1456" t="s">
        <v>1302</v>
      </c>
    </row>
    <row r="1457" spans="1:15" x14ac:dyDescent="0.35">
      <c r="A1457">
        <v>2.95566502463054</v>
      </c>
      <c r="B1457" t="s">
        <v>693</v>
      </c>
      <c r="C1457" t="s">
        <v>1112</v>
      </c>
      <c r="D1457">
        <v>20150507233000</v>
      </c>
      <c r="E1457" s="1">
        <f>IF(SUMPRODUCT(--ISNUMBER(SEARCH({"ECON_EARNINGSREPORT","ECON_STOCKMARKET"},C1457)))&gt;0,1,0)</f>
        <v>0</v>
      </c>
      <c r="F1457" s="1">
        <f>IF(SUMPRODUCT(--ISNUMBER(SEARCH({"ENV_"},C1457)))&gt;0,1,0)</f>
        <v>0</v>
      </c>
      <c r="G1457" s="1">
        <f>IF(SUMPRODUCT(--ISNUMBER(SEARCH({"DISCRIMINATION","HARASSMENT","HATE_SPEECH","GENDER_VIOLENCE"},C1457)))&gt;0,1,0)</f>
        <v>0</v>
      </c>
      <c r="H1457" s="1">
        <f>IF(SUMPRODUCT(--ISNUMBER(SEARCH({"LEGALIZE","LEGISLATION","TRIAL"},C1457)))&gt;0,1,0)</f>
        <v>0</v>
      </c>
      <c r="I1457" s="1">
        <f>IF(SUMPRODUCT(--ISNUMBER(SEARCH({"LEADER"},C1457)))&gt;0,1,0)</f>
        <v>0</v>
      </c>
      <c r="J1457" t="str">
        <f t="shared" si="88"/>
        <v>2015</v>
      </c>
      <c r="K1457" t="str">
        <f t="shared" si="89"/>
        <v>05</v>
      </c>
      <c r="L1457" t="str">
        <f t="shared" si="90"/>
        <v>07</v>
      </c>
      <c r="M1457" s="2">
        <f t="shared" si="91"/>
        <v>42131.979166666664</v>
      </c>
      <c r="N1457" s="1">
        <f>IF(SUMPRODUCT(--ISNUMBER(SEARCH({"nasdaq.com","bloomberg.com","wsj.com","seekingalpha.com","valuewalk.com","reuters.com","forbes.com","marketwatch.com","investopedia.com","businessinsider.com","analystratings.com"},B1457)))&gt;0,1,0)</f>
        <v>0</v>
      </c>
      <c r="O1457" t="s">
        <v>1302</v>
      </c>
    </row>
    <row r="1458" spans="1:15" x14ac:dyDescent="0.35">
      <c r="A1458">
        <v>2.6981450252951098</v>
      </c>
      <c r="B1458" t="s">
        <v>70</v>
      </c>
      <c r="D1458">
        <v>20150930234500</v>
      </c>
      <c r="E1458" s="1">
        <f>IF(SUMPRODUCT(--ISNUMBER(SEARCH({"ECON_EARNINGSREPORT","ECON_STOCKMARKET"},C1458)))&gt;0,1,0)</f>
        <v>0</v>
      </c>
      <c r="F1458" s="1">
        <f>IF(SUMPRODUCT(--ISNUMBER(SEARCH({"ENV_"},C1458)))&gt;0,1,0)</f>
        <v>0</v>
      </c>
      <c r="G1458" s="1">
        <f>IF(SUMPRODUCT(--ISNUMBER(SEARCH({"DISCRIMINATION","HARASSMENT","HATE_SPEECH","GENDER_VIOLENCE"},C1458)))&gt;0,1,0)</f>
        <v>0</v>
      </c>
      <c r="H1458" s="1">
        <f>IF(SUMPRODUCT(--ISNUMBER(SEARCH({"LEGALIZE","LEGISLATION","TRIAL"},C1458)))&gt;0,1,0)</f>
        <v>0</v>
      </c>
      <c r="I1458" s="1">
        <f>IF(SUMPRODUCT(--ISNUMBER(SEARCH({"LEADER"},C1458)))&gt;0,1,0)</f>
        <v>0</v>
      </c>
      <c r="J1458" t="str">
        <f t="shared" si="88"/>
        <v>2015</v>
      </c>
      <c r="K1458" t="str">
        <f t="shared" si="89"/>
        <v>09</v>
      </c>
      <c r="L1458" t="str">
        <f t="shared" si="90"/>
        <v>30</v>
      </c>
      <c r="M1458" s="2">
        <f t="shared" si="91"/>
        <v>42277.989583333336</v>
      </c>
      <c r="N1458" s="1">
        <f>IF(SUMPRODUCT(--ISNUMBER(SEARCH({"nasdaq.com","bloomberg.com","wsj.com","seekingalpha.com","valuewalk.com","reuters.com","forbes.com","marketwatch.com","investopedia.com","businessinsider.com","analystratings.com"},B1458)))&gt;0,1,0)</f>
        <v>0</v>
      </c>
      <c r="O1458" t="s">
        <v>1302</v>
      </c>
    </row>
    <row r="1459" spans="1:15" x14ac:dyDescent="0.35">
      <c r="A1459">
        <v>0.21802325581395399</v>
      </c>
      <c r="B1459" t="s">
        <v>34</v>
      </c>
      <c r="D1459">
        <v>20150730171500</v>
      </c>
      <c r="E1459" s="1">
        <f>IF(SUMPRODUCT(--ISNUMBER(SEARCH({"ECON_EARNINGSREPORT","ECON_STOCKMARKET"},C1459)))&gt;0,1,0)</f>
        <v>0</v>
      </c>
      <c r="F1459" s="1">
        <f>IF(SUMPRODUCT(--ISNUMBER(SEARCH({"ENV_"},C1459)))&gt;0,1,0)</f>
        <v>0</v>
      </c>
      <c r="G1459" s="1">
        <f>IF(SUMPRODUCT(--ISNUMBER(SEARCH({"DISCRIMINATION","HARASSMENT","HATE_SPEECH","GENDER_VIOLENCE"},C1459)))&gt;0,1,0)</f>
        <v>0</v>
      </c>
      <c r="H1459" s="1">
        <f>IF(SUMPRODUCT(--ISNUMBER(SEARCH({"LEGALIZE","LEGISLATION","TRIAL"},C1459)))&gt;0,1,0)</f>
        <v>0</v>
      </c>
      <c r="I1459" s="1">
        <f>IF(SUMPRODUCT(--ISNUMBER(SEARCH({"LEADER"},C1459)))&gt;0,1,0)</f>
        <v>0</v>
      </c>
      <c r="J1459" t="str">
        <f t="shared" si="88"/>
        <v>2015</v>
      </c>
      <c r="K1459" t="str">
        <f t="shared" si="89"/>
        <v>07</v>
      </c>
      <c r="L1459" t="str">
        <f t="shared" si="90"/>
        <v>30</v>
      </c>
      <c r="M1459" s="2">
        <f t="shared" si="91"/>
        <v>42215.71875</v>
      </c>
      <c r="N1459" s="1">
        <f>IF(SUMPRODUCT(--ISNUMBER(SEARCH({"nasdaq.com","bloomberg.com","wsj.com","seekingalpha.com","valuewalk.com","reuters.com","forbes.com","marketwatch.com","investopedia.com","businessinsider.com","analystratings.com"},B1459)))&gt;0,1,0)</f>
        <v>0</v>
      </c>
      <c r="O1459" t="s">
        <v>1302</v>
      </c>
    </row>
    <row r="1460" spans="1:15" x14ac:dyDescent="0.35">
      <c r="A1460">
        <v>-1.2797074954296199</v>
      </c>
      <c r="B1460" t="s">
        <v>12</v>
      </c>
      <c r="C1460" t="s">
        <v>711</v>
      </c>
      <c r="D1460">
        <v>20160427004500</v>
      </c>
      <c r="E1460" s="1">
        <f>IF(SUMPRODUCT(--ISNUMBER(SEARCH({"ECON_EARNINGSREPORT","ECON_STOCKMARKET"},C1460)))&gt;0,1,0)</f>
        <v>0</v>
      </c>
      <c r="F1460" s="1">
        <f>IF(SUMPRODUCT(--ISNUMBER(SEARCH({"ENV_"},C1460)))&gt;0,1,0)</f>
        <v>0</v>
      </c>
      <c r="G1460" s="1">
        <f>IF(SUMPRODUCT(--ISNUMBER(SEARCH({"DISCRIMINATION","HARASSMENT","HATE_SPEECH","GENDER_VIOLENCE"},C1460)))&gt;0,1,0)</f>
        <v>0</v>
      </c>
      <c r="H1460" s="1">
        <f>IF(SUMPRODUCT(--ISNUMBER(SEARCH({"LEGALIZE","LEGISLATION","TRIAL"},C1460)))&gt;0,1,0)</f>
        <v>0</v>
      </c>
      <c r="I1460" s="1">
        <f>IF(SUMPRODUCT(--ISNUMBER(SEARCH({"LEADER"},C1460)))&gt;0,1,0)</f>
        <v>0</v>
      </c>
      <c r="J1460" t="str">
        <f t="shared" si="88"/>
        <v>2016</v>
      </c>
      <c r="K1460" t="str">
        <f t="shared" si="89"/>
        <v>04</v>
      </c>
      <c r="L1460" t="str">
        <f t="shared" si="90"/>
        <v>27</v>
      </c>
      <c r="M1460" s="2">
        <f t="shared" si="91"/>
        <v>42487.03125</v>
      </c>
      <c r="N1460" s="1">
        <f>IF(SUMPRODUCT(--ISNUMBER(SEARCH({"nasdaq.com","bloomberg.com","wsj.com","seekingalpha.com","valuewalk.com","reuters.com","forbes.com","marketwatch.com","investopedia.com","businessinsider.com","analystratings.com"},B1460)))&gt;0,1,0)</f>
        <v>1</v>
      </c>
      <c r="O1460" t="s">
        <v>1302</v>
      </c>
    </row>
    <row r="1461" spans="1:15" x14ac:dyDescent="0.35">
      <c r="A1461">
        <v>-2.29885057471264</v>
      </c>
      <c r="B1461" t="s">
        <v>203</v>
      </c>
      <c r="D1461">
        <v>20160421213000</v>
      </c>
      <c r="E1461" s="1">
        <f>IF(SUMPRODUCT(--ISNUMBER(SEARCH({"ECON_EARNINGSREPORT","ECON_STOCKMARKET"},C1461)))&gt;0,1,0)</f>
        <v>0</v>
      </c>
      <c r="F1461" s="1">
        <f>IF(SUMPRODUCT(--ISNUMBER(SEARCH({"ENV_"},C1461)))&gt;0,1,0)</f>
        <v>0</v>
      </c>
      <c r="G1461" s="1">
        <f>IF(SUMPRODUCT(--ISNUMBER(SEARCH({"DISCRIMINATION","HARASSMENT","HATE_SPEECH","GENDER_VIOLENCE"},C1461)))&gt;0,1,0)</f>
        <v>0</v>
      </c>
      <c r="H1461" s="1">
        <f>IF(SUMPRODUCT(--ISNUMBER(SEARCH({"LEGALIZE","LEGISLATION","TRIAL"},C1461)))&gt;0,1,0)</f>
        <v>0</v>
      </c>
      <c r="I1461" s="1">
        <f>IF(SUMPRODUCT(--ISNUMBER(SEARCH({"LEADER"},C1461)))&gt;0,1,0)</f>
        <v>0</v>
      </c>
      <c r="J1461" t="str">
        <f t="shared" si="88"/>
        <v>2016</v>
      </c>
      <c r="K1461" t="str">
        <f t="shared" si="89"/>
        <v>04</v>
      </c>
      <c r="L1461" t="str">
        <f t="shared" si="90"/>
        <v>21</v>
      </c>
      <c r="M1461" s="2">
        <f t="shared" si="91"/>
        <v>42481.895833333336</v>
      </c>
      <c r="N1461" s="1">
        <f>IF(SUMPRODUCT(--ISNUMBER(SEARCH({"nasdaq.com","bloomberg.com","wsj.com","seekingalpha.com","valuewalk.com","reuters.com","forbes.com","marketwatch.com","investopedia.com","businessinsider.com","analystratings.com"},B1461)))&gt;0,1,0)</f>
        <v>1</v>
      </c>
      <c r="O1461" t="s">
        <v>1302</v>
      </c>
    </row>
    <row r="1462" spans="1:15" x14ac:dyDescent="0.35">
      <c r="A1462">
        <v>-3.5087719298245599</v>
      </c>
      <c r="B1462" t="s">
        <v>1027</v>
      </c>
      <c r="C1462" t="s">
        <v>1113</v>
      </c>
      <c r="D1462">
        <v>20160119230000</v>
      </c>
      <c r="E1462" s="1">
        <f>IF(SUMPRODUCT(--ISNUMBER(SEARCH({"ECON_EARNINGSREPORT","ECON_STOCKMARKET"},C1462)))&gt;0,1,0)</f>
        <v>0</v>
      </c>
      <c r="F1462" s="1">
        <f>IF(SUMPRODUCT(--ISNUMBER(SEARCH({"ENV_"},C1462)))&gt;0,1,0)</f>
        <v>0</v>
      </c>
      <c r="G1462" s="1">
        <f>IF(SUMPRODUCT(--ISNUMBER(SEARCH({"DISCRIMINATION","HARASSMENT","HATE_SPEECH","GENDER_VIOLENCE"},C1462)))&gt;0,1,0)</f>
        <v>0</v>
      </c>
      <c r="H1462" s="1">
        <f>IF(SUMPRODUCT(--ISNUMBER(SEARCH({"LEGALIZE","LEGISLATION","TRIAL"},C1462)))&gt;0,1,0)</f>
        <v>0</v>
      </c>
      <c r="I1462" s="1">
        <f>IF(SUMPRODUCT(--ISNUMBER(SEARCH({"LEADER"},C1462)))&gt;0,1,0)</f>
        <v>0</v>
      </c>
      <c r="J1462" t="str">
        <f t="shared" si="88"/>
        <v>2016</v>
      </c>
      <c r="K1462" t="str">
        <f t="shared" si="89"/>
        <v>01</v>
      </c>
      <c r="L1462" t="str">
        <f t="shared" si="90"/>
        <v>19</v>
      </c>
      <c r="M1462" s="2">
        <f t="shared" si="91"/>
        <v>42388.958333333336</v>
      </c>
      <c r="N1462" s="1">
        <f>IF(SUMPRODUCT(--ISNUMBER(SEARCH({"nasdaq.com","bloomberg.com","wsj.com","seekingalpha.com","valuewalk.com","reuters.com","forbes.com","marketwatch.com","investopedia.com","businessinsider.com","analystratings.com"},B1462)))&gt;0,1,0)</f>
        <v>0</v>
      </c>
      <c r="O1462" t="s">
        <v>1302</v>
      </c>
    </row>
    <row r="1463" spans="1:15" x14ac:dyDescent="0.35">
      <c r="A1463">
        <v>-4.0094339622641497</v>
      </c>
      <c r="B1463" t="s">
        <v>1114</v>
      </c>
      <c r="C1463" t="s">
        <v>1115</v>
      </c>
      <c r="D1463">
        <v>20150420071500</v>
      </c>
      <c r="E1463" s="1">
        <f>IF(SUMPRODUCT(--ISNUMBER(SEARCH({"ECON_EARNINGSREPORT","ECON_STOCKMARKET"},C1463)))&gt;0,1,0)</f>
        <v>0</v>
      </c>
      <c r="F1463" s="1">
        <f>IF(SUMPRODUCT(--ISNUMBER(SEARCH({"ENV_"},C1463)))&gt;0,1,0)</f>
        <v>0</v>
      </c>
      <c r="G1463" s="1">
        <f>IF(SUMPRODUCT(--ISNUMBER(SEARCH({"DISCRIMINATION","HARASSMENT","HATE_SPEECH","GENDER_VIOLENCE"},C1463)))&gt;0,1,0)</f>
        <v>0</v>
      </c>
      <c r="H1463" s="1">
        <f>IF(SUMPRODUCT(--ISNUMBER(SEARCH({"LEGALIZE","LEGISLATION","TRIAL"},C1463)))&gt;0,1,0)</f>
        <v>0</v>
      </c>
      <c r="I1463" s="1">
        <f>IF(SUMPRODUCT(--ISNUMBER(SEARCH({"LEADER"},C1463)))&gt;0,1,0)</f>
        <v>0</v>
      </c>
      <c r="J1463" t="str">
        <f t="shared" si="88"/>
        <v>2015</v>
      </c>
      <c r="K1463" t="str">
        <f t="shared" si="89"/>
        <v>04</v>
      </c>
      <c r="L1463" t="str">
        <f t="shared" si="90"/>
        <v>20</v>
      </c>
      <c r="M1463" s="2">
        <f t="shared" si="91"/>
        <v>42114.302083333336</v>
      </c>
      <c r="N1463" s="1">
        <f>IF(SUMPRODUCT(--ISNUMBER(SEARCH({"nasdaq.com","bloomberg.com","wsj.com","seekingalpha.com","valuewalk.com","reuters.com","forbes.com","marketwatch.com","investopedia.com","businessinsider.com","analystratings.com"},B1463)))&gt;0,1,0)</f>
        <v>0</v>
      </c>
      <c r="O1463" t="s">
        <v>1302</v>
      </c>
    </row>
    <row r="1464" spans="1:15" x14ac:dyDescent="0.35">
      <c r="A1464">
        <v>1.8975332068311199</v>
      </c>
      <c r="B1464" t="s">
        <v>73</v>
      </c>
      <c r="D1464">
        <v>20160114174500</v>
      </c>
      <c r="E1464" s="1">
        <f>IF(SUMPRODUCT(--ISNUMBER(SEARCH({"ECON_EARNINGSREPORT","ECON_STOCKMARKET"},C1464)))&gt;0,1,0)</f>
        <v>0</v>
      </c>
      <c r="F1464" s="1">
        <f>IF(SUMPRODUCT(--ISNUMBER(SEARCH({"ENV_"},C1464)))&gt;0,1,0)</f>
        <v>0</v>
      </c>
      <c r="G1464" s="1">
        <f>IF(SUMPRODUCT(--ISNUMBER(SEARCH({"DISCRIMINATION","HARASSMENT","HATE_SPEECH","GENDER_VIOLENCE"},C1464)))&gt;0,1,0)</f>
        <v>0</v>
      </c>
      <c r="H1464" s="1">
        <f>IF(SUMPRODUCT(--ISNUMBER(SEARCH({"LEGALIZE","LEGISLATION","TRIAL"},C1464)))&gt;0,1,0)</f>
        <v>0</v>
      </c>
      <c r="I1464" s="1">
        <f>IF(SUMPRODUCT(--ISNUMBER(SEARCH({"LEADER"},C1464)))&gt;0,1,0)</f>
        <v>0</v>
      </c>
      <c r="J1464" t="str">
        <f t="shared" si="88"/>
        <v>2016</v>
      </c>
      <c r="K1464" t="str">
        <f t="shared" si="89"/>
        <v>01</v>
      </c>
      <c r="L1464" t="str">
        <f t="shared" si="90"/>
        <v>14</v>
      </c>
      <c r="M1464" s="2">
        <f t="shared" si="91"/>
        <v>42383.739583333336</v>
      </c>
      <c r="N1464" s="1">
        <f>IF(SUMPRODUCT(--ISNUMBER(SEARCH({"nasdaq.com","bloomberg.com","wsj.com","seekingalpha.com","valuewalk.com","reuters.com","forbes.com","marketwatch.com","investopedia.com","businessinsider.com","analystratings.com"},B1464)))&gt;0,1,0)</f>
        <v>0</v>
      </c>
      <c r="O1464" t="s">
        <v>1302</v>
      </c>
    </row>
    <row r="1465" spans="1:15" x14ac:dyDescent="0.35">
      <c r="A1465">
        <v>2.6073619631901801</v>
      </c>
      <c r="B1465" t="s">
        <v>717</v>
      </c>
      <c r="D1465">
        <v>20151230231500</v>
      </c>
      <c r="E1465" s="1">
        <f>IF(SUMPRODUCT(--ISNUMBER(SEARCH({"ECON_EARNINGSREPORT","ECON_STOCKMARKET"},C1465)))&gt;0,1,0)</f>
        <v>0</v>
      </c>
      <c r="F1465" s="1">
        <f>IF(SUMPRODUCT(--ISNUMBER(SEARCH({"ENV_"},C1465)))&gt;0,1,0)</f>
        <v>0</v>
      </c>
      <c r="G1465" s="1">
        <f>IF(SUMPRODUCT(--ISNUMBER(SEARCH({"DISCRIMINATION","HARASSMENT","HATE_SPEECH","GENDER_VIOLENCE"},C1465)))&gt;0,1,0)</f>
        <v>0</v>
      </c>
      <c r="H1465" s="1">
        <f>IF(SUMPRODUCT(--ISNUMBER(SEARCH({"LEGALIZE","LEGISLATION","TRIAL"},C1465)))&gt;0,1,0)</f>
        <v>0</v>
      </c>
      <c r="I1465" s="1">
        <f>IF(SUMPRODUCT(--ISNUMBER(SEARCH({"LEADER"},C1465)))&gt;0,1,0)</f>
        <v>0</v>
      </c>
      <c r="J1465" t="str">
        <f t="shared" si="88"/>
        <v>2015</v>
      </c>
      <c r="K1465" t="str">
        <f t="shared" si="89"/>
        <v>12</v>
      </c>
      <c r="L1465" t="str">
        <f t="shared" si="90"/>
        <v>30</v>
      </c>
      <c r="M1465" s="2">
        <f t="shared" si="91"/>
        <v>42368.96875</v>
      </c>
      <c r="N1465" s="1">
        <f>IF(SUMPRODUCT(--ISNUMBER(SEARCH({"nasdaq.com","bloomberg.com","wsj.com","seekingalpha.com","valuewalk.com","reuters.com","forbes.com","marketwatch.com","investopedia.com","businessinsider.com","analystratings.com"},B1465)))&gt;0,1,0)</f>
        <v>0</v>
      </c>
      <c r="O1465" t="s">
        <v>1302</v>
      </c>
    </row>
    <row r="1466" spans="1:15" x14ac:dyDescent="0.35">
      <c r="A1466">
        <v>1.0071942446043201</v>
      </c>
      <c r="B1466" t="s">
        <v>691</v>
      </c>
      <c r="C1466" t="s">
        <v>1116</v>
      </c>
      <c r="D1466">
        <v>20150611141500</v>
      </c>
      <c r="E1466" s="1">
        <f>IF(SUMPRODUCT(--ISNUMBER(SEARCH({"ECON_EARNINGSREPORT","ECON_STOCKMARKET"},C1466)))&gt;0,1,0)</f>
        <v>1</v>
      </c>
      <c r="F1466" s="1">
        <f>IF(SUMPRODUCT(--ISNUMBER(SEARCH({"ENV_"},C1466)))&gt;0,1,0)</f>
        <v>0</v>
      </c>
      <c r="G1466" s="1">
        <f>IF(SUMPRODUCT(--ISNUMBER(SEARCH({"DISCRIMINATION","HARASSMENT","HATE_SPEECH","GENDER_VIOLENCE"},C1466)))&gt;0,1,0)</f>
        <v>0</v>
      </c>
      <c r="H1466" s="1">
        <f>IF(SUMPRODUCT(--ISNUMBER(SEARCH({"LEGALIZE","LEGISLATION","TRIAL"},C1466)))&gt;0,1,0)</f>
        <v>0</v>
      </c>
      <c r="I1466" s="1">
        <f>IF(SUMPRODUCT(--ISNUMBER(SEARCH({"LEADER"},C1466)))&gt;0,1,0)</f>
        <v>0</v>
      </c>
      <c r="J1466" t="str">
        <f t="shared" si="88"/>
        <v>2015</v>
      </c>
      <c r="K1466" t="str">
        <f t="shared" si="89"/>
        <v>06</v>
      </c>
      <c r="L1466" t="str">
        <f t="shared" si="90"/>
        <v>11</v>
      </c>
      <c r="M1466" s="2">
        <f t="shared" si="91"/>
        <v>42166.59375</v>
      </c>
      <c r="N1466" s="1">
        <f>IF(SUMPRODUCT(--ISNUMBER(SEARCH({"nasdaq.com","bloomberg.com","wsj.com","seekingalpha.com","valuewalk.com","reuters.com","forbes.com","marketwatch.com","investopedia.com","businessinsider.com","analystratings.com"},B1466)))&gt;0,1,0)</f>
        <v>0</v>
      </c>
      <c r="O1466" t="s">
        <v>1302</v>
      </c>
    </row>
    <row r="1467" spans="1:15" x14ac:dyDescent="0.35">
      <c r="A1467">
        <v>-3.3582089552238799</v>
      </c>
      <c r="B1467" t="s">
        <v>31</v>
      </c>
      <c r="C1467" t="s">
        <v>704</v>
      </c>
      <c r="D1467">
        <v>20160119224500</v>
      </c>
      <c r="E1467" s="1">
        <f>IF(SUMPRODUCT(--ISNUMBER(SEARCH({"ECON_EARNINGSREPORT","ECON_STOCKMARKET"},C1467)))&gt;0,1,0)</f>
        <v>0</v>
      </c>
      <c r="F1467" s="1">
        <f>IF(SUMPRODUCT(--ISNUMBER(SEARCH({"ENV_"},C1467)))&gt;0,1,0)</f>
        <v>0</v>
      </c>
      <c r="G1467" s="1">
        <f>IF(SUMPRODUCT(--ISNUMBER(SEARCH({"DISCRIMINATION","HARASSMENT","HATE_SPEECH","GENDER_VIOLENCE"},C1467)))&gt;0,1,0)</f>
        <v>0</v>
      </c>
      <c r="H1467" s="1">
        <f>IF(SUMPRODUCT(--ISNUMBER(SEARCH({"LEGALIZE","LEGISLATION","TRIAL"},C1467)))&gt;0,1,0)</f>
        <v>0</v>
      </c>
      <c r="I1467" s="1">
        <f>IF(SUMPRODUCT(--ISNUMBER(SEARCH({"LEADER"},C1467)))&gt;0,1,0)</f>
        <v>0</v>
      </c>
      <c r="J1467" t="str">
        <f t="shared" si="88"/>
        <v>2016</v>
      </c>
      <c r="K1467" t="str">
        <f t="shared" si="89"/>
        <v>01</v>
      </c>
      <c r="L1467" t="str">
        <f t="shared" si="90"/>
        <v>19</v>
      </c>
      <c r="M1467" s="2">
        <f t="shared" si="91"/>
        <v>42388.947916666664</v>
      </c>
      <c r="N1467" s="1">
        <f>IF(SUMPRODUCT(--ISNUMBER(SEARCH({"nasdaq.com","bloomberg.com","wsj.com","seekingalpha.com","valuewalk.com","reuters.com","forbes.com","marketwatch.com","investopedia.com","businessinsider.com","analystratings.com"},B1467)))&gt;0,1,0)</f>
        <v>0</v>
      </c>
      <c r="O1467" t="s">
        <v>1302</v>
      </c>
    </row>
    <row r="1468" spans="1:15" x14ac:dyDescent="0.35">
      <c r="A1468">
        <v>0.99255583126550895</v>
      </c>
      <c r="B1468" t="s">
        <v>693</v>
      </c>
      <c r="C1468" t="s">
        <v>1117</v>
      </c>
      <c r="D1468">
        <v>20150929223000</v>
      </c>
      <c r="E1468" s="1">
        <f>IF(SUMPRODUCT(--ISNUMBER(SEARCH({"ECON_EARNINGSREPORT","ECON_STOCKMARKET"},C1468)))&gt;0,1,0)</f>
        <v>1</v>
      </c>
      <c r="F1468" s="1">
        <f>IF(SUMPRODUCT(--ISNUMBER(SEARCH({"ENV_"},C1468)))&gt;0,1,0)</f>
        <v>0</v>
      </c>
      <c r="G1468" s="1">
        <f>IF(SUMPRODUCT(--ISNUMBER(SEARCH({"DISCRIMINATION","HARASSMENT","HATE_SPEECH","GENDER_VIOLENCE"},C1468)))&gt;0,1,0)</f>
        <v>0</v>
      </c>
      <c r="H1468" s="1">
        <f>IF(SUMPRODUCT(--ISNUMBER(SEARCH({"LEGALIZE","LEGISLATION","TRIAL"},C1468)))&gt;0,1,0)</f>
        <v>0</v>
      </c>
      <c r="I1468" s="1">
        <f>IF(SUMPRODUCT(--ISNUMBER(SEARCH({"LEADER"},C1468)))&gt;0,1,0)</f>
        <v>0</v>
      </c>
      <c r="J1468" t="str">
        <f t="shared" si="88"/>
        <v>2015</v>
      </c>
      <c r="K1468" t="str">
        <f t="shared" si="89"/>
        <v>09</v>
      </c>
      <c r="L1468" t="str">
        <f t="shared" si="90"/>
        <v>29</v>
      </c>
      <c r="M1468" s="2">
        <f t="shared" si="91"/>
        <v>42276.9375</v>
      </c>
      <c r="N1468" s="1">
        <f>IF(SUMPRODUCT(--ISNUMBER(SEARCH({"nasdaq.com","bloomberg.com","wsj.com","seekingalpha.com","valuewalk.com","reuters.com","forbes.com","marketwatch.com","investopedia.com","businessinsider.com","analystratings.com"},B1468)))&gt;0,1,0)</f>
        <v>0</v>
      </c>
      <c r="O1468" t="s">
        <v>1302</v>
      </c>
    </row>
    <row r="1469" spans="1:15" x14ac:dyDescent="0.35">
      <c r="A1469">
        <v>-0.256410256410256</v>
      </c>
      <c r="B1469" t="s">
        <v>125</v>
      </c>
      <c r="C1469" t="s">
        <v>190</v>
      </c>
      <c r="D1469">
        <v>20160422230000</v>
      </c>
      <c r="E1469" s="1">
        <f>IF(SUMPRODUCT(--ISNUMBER(SEARCH({"ECON_EARNINGSREPORT","ECON_STOCKMARKET"},C1469)))&gt;0,1,0)</f>
        <v>1</v>
      </c>
      <c r="F1469" s="1">
        <f>IF(SUMPRODUCT(--ISNUMBER(SEARCH({"ENV_"},C1469)))&gt;0,1,0)</f>
        <v>0</v>
      </c>
      <c r="G1469" s="1">
        <f>IF(SUMPRODUCT(--ISNUMBER(SEARCH({"DISCRIMINATION","HARASSMENT","HATE_SPEECH","GENDER_VIOLENCE"},C1469)))&gt;0,1,0)</f>
        <v>0</v>
      </c>
      <c r="H1469" s="1">
        <f>IF(SUMPRODUCT(--ISNUMBER(SEARCH({"LEGALIZE","LEGISLATION","TRIAL"},C1469)))&gt;0,1,0)</f>
        <v>0</v>
      </c>
      <c r="I1469" s="1">
        <f>IF(SUMPRODUCT(--ISNUMBER(SEARCH({"LEADER"},C1469)))&gt;0,1,0)</f>
        <v>0</v>
      </c>
      <c r="J1469" t="str">
        <f t="shared" si="88"/>
        <v>2016</v>
      </c>
      <c r="K1469" t="str">
        <f t="shared" si="89"/>
        <v>04</v>
      </c>
      <c r="L1469" t="str">
        <f t="shared" si="90"/>
        <v>22</v>
      </c>
      <c r="M1469" s="2">
        <f t="shared" si="91"/>
        <v>42482.958333333336</v>
      </c>
      <c r="N1469" s="1">
        <f>IF(SUMPRODUCT(--ISNUMBER(SEARCH({"nasdaq.com","bloomberg.com","wsj.com","seekingalpha.com","valuewalk.com","reuters.com","forbes.com","marketwatch.com","investopedia.com","businessinsider.com","analystratings.com"},B1469)))&gt;0,1,0)</f>
        <v>0</v>
      </c>
      <c r="O1469" t="s">
        <v>1302</v>
      </c>
    </row>
    <row r="1470" spans="1:15" x14ac:dyDescent="0.35">
      <c r="A1470">
        <v>2.9143897996357002</v>
      </c>
      <c r="B1470" t="s">
        <v>70</v>
      </c>
      <c r="C1470" t="s">
        <v>1118</v>
      </c>
      <c r="D1470">
        <v>20150418143000</v>
      </c>
      <c r="E1470" s="1">
        <f>IF(SUMPRODUCT(--ISNUMBER(SEARCH({"ECON_EARNINGSREPORT","ECON_STOCKMARKET"},C1470)))&gt;0,1,0)</f>
        <v>0</v>
      </c>
      <c r="F1470" s="1">
        <f>IF(SUMPRODUCT(--ISNUMBER(SEARCH({"ENV_"},C1470)))&gt;0,1,0)</f>
        <v>0</v>
      </c>
      <c r="G1470" s="1">
        <f>IF(SUMPRODUCT(--ISNUMBER(SEARCH({"DISCRIMINATION","HARASSMENT","HATE_SPEECH","GENDER_VIOLENCE"},C1470)))&gt;0,1,0)</f>
        <v>0</v>
      </c>
      <c r="H1470" s="1">
        <f>IF(SUMPRODUCT(--ISNUMBER(SEARCH({"LEGALIZE","LEGISLATION","TRIAL"},C1470)))&gt;0,1,0)</f>
        <v>0</v>
      </c>
      <c r="I1470" s="1">
        <f>IF(SUMPRODUCT(--ISNUMBER(SEARCH({"LEADER"},C1470)))&gt;0,1,0)</f>
        <v>0</v>
      </c>
      <c r="J1470" t="str">
        <f t="shared" si="88"/>
        <v>2015</v>
      </c>
      <c r="K1470" t="str">
        <f t="shared" si="89"/>
        <v>04</v>
      </c>
      <c r="L1470" t="str">
        <f t="shared" si="90"/>
        <v>18</v>
      </c>
      <c r="M1470" s="2">
        <f t="shared" si="91"/>
        <v>42112.604166666664</v>
      </c>
      <c r="N1470" s="1">
        <f>IF(SUMPRODUCT(--ISNUMBER(SEARCH({"nasdaq.com","bloomberg.com","wsj.com","seekingalpha.com","valuewalk.com","reuters.com","forbes.com","marketwatch.com","investopedia.com","businessinsider.com","analystratings.com"},B1470)))&gt;0,1,0)</f>
        <v>0</v>
      </c>
      <c r="O1470" t="s">
        <v>1302</v>
      </c>
    </row>
    <row r="1471" spans="1:15" x14ac:dyDescent="0.35">
      <c r="A1471">
        <v>1.2195121951219501</v>
      </c>
      <c r="B1471" t="s">
        <v>73</v>
      </c>
      <c r="D1471">
        <v>20151102134500</v>
      </c>
      <c r="E1471" s="1">
        <f>IF(SUMPRODUCT(--ISNUMBER(SEARCH({"ECON_EARNINGSREPORT","ECON_STOCKMARKET"},C1471)))&gt;0,1,0)</f>
        <v>0</v>
      </c>
      <c r="F1471" s="1">
        <f>IF(SUMPRODUCT(--ISNUMBER(SEARCH({"ENV_"},C1471)))&gt;0,1,0)</f>
        <v>0</v>
      </c>
      <c r="G1471" s="1">
        <f>IF(SUMPRODUCT(--ISNUMBER(SEARCH({"DISCRIMINATION","HARASSMENT","HATE_SPEECH","GENDER_VIOLENCE"},C1471)))&gt;0,1,0)</f>
        <v>0</v>
      </c>
      <c r="H1471" s="1">
        <f>IF(SUMPRODUCT(--ISNUMBER(SEARCH({"LEGALIZE","LEGISLATION","TRIAL"},C1471)))&gt;0,1,0)</f>
        <v>0</v>
      </c>
      <c r="I1471" s="1">
        <f>IF(SUMPRODUCT(--ISNUMBER(SEARCH({"LEADER"},C1471)))&gt;0,1,0)</f>
        <v>0</v>
      </c>
      <c r="J1471" t="str">
        <f t="shared" si="88"/>
        <v>2015</v>
      </c>
      <c r="K1471" t="str">
        <f t="shared" si="89"/>
        <v>11</v>
      </c>
      <c r="L1471" t="str">
        <f t="shared" si="90"/>
        <v>02</v>
      </c>
      <c r="M1471" s="2">
        <f t="shared" si="91"/>
        <v>42310.572916666664</v>
      </c>
      <c r="N1471" s="1">
        <f>IF(SUMPRODUCT(--ISNUMBER(SEARCH({"nasdaq.com","bloomberg.com","wsj.com","seekingalpha.com","valuewalk.com","reuters.com","forbes.com","marketwatch.com","investopedia.com","businessinsider.com","analystratings.com"},B1471)))&gt;0,1,0)</f>
        <v>0</v>
      </c>
      <c r="O1471" t="s">
        <v>1302</v>
      </c>
    </row>
    <row r="1472" spans="1:15" x14ac:dyDescent="0.35">
      <c r="A1472">
        <v>-0.30257186081694398</v>
      </c>
      <c r="B1472" t="s">
        <v>696</v>
      </c>
      <c r="C1472" t="s">
        <v>1119</v>
      </c>
      <c r="D1472">
        <v>20150618161500</v>
      </c>
      <c r="E1472" s="1">
        <f>IF(SUMPRODUCT(--ISNUMBER(SEARCH({"ECON_EARNINGSREPORT","ECON_STOCKMARKET"},C1472)))&gt;0,1,0)</f>
        <v>1</v>
      </c>
      <c r="F1472" s="1">
        <f>IF(SUMPRODUCT(--ISNUMBER(SEARCH({"ENV_"},C1472)))&gt;0,1,0)</f>
        <v>1</v>
      </c>
      <c r="G1472" s="1">
        <f>IF(SUMPRODUCT(--ISNUMBER(SEARCH({"DISCRIMINATION","HARASSMENT","HATE_SPEECH","GENDER_VIOLENCE"},C1472)))&gt;0,1,0)</f>
        <v>0</v>
      </c>
      <c r="H1472" s="1">
        <f>IF(SUMPRODUCT(--ISNUMBER(SEARCH({"LEGALIZE","LEGISLATION","TRIAL"},C1472)))&gt;0,1,0)</f>
        <v>0</v>
      </c>
      <c r="I1472" s="1">
        <f>IF(SUMPRODUCT(--ISNUMBER(SEARCH({"LEADER"},C1472)))&gt;0,1,0)</f>
        <v>0</v>
      </c>
      <c r="J1472" t="str">
        <f t="shared" si="88"/>
        <v>2015</v>
      </c>
      <c r="K1472" t="str">
        <f t="shared" si="89"/>
        <v>06</v>
      </c>
      <c r="L1472" t="str">
        <f t="shared" si="90"/>
        <v>18</v>
      </c>
      <c r="M1472" s="2">
        <f t="shared" si="91"/>
        <v>42173.677083333336</v>
      </c>
      <c r="N1472" s="1">
        <f>IF(SUMPRODUCT(--ISNUMBER(SEARCH({"nasdaq.com","bloomberg.com","wsj.com","seekingalpha.com","valuewalk.com","reuters.com","forbes.com","marketwatch.com","investopedia.com","businessinsider.com","analystratings.com"},B1472)))&gt;0,1,0)</f>
        <v>0</v>
      </c>
      <c r="O1472" t="s">
        <v>1302</v>
      </c>
    </row>
    <row r="1473" spans="1:15" x14ac:dyDescent="0.35">
      <c r="A1473">
        <v>-1.0309278350515501</v>
      </c>
      <c r="B1473" t="s">
        <v>413</v>
      </c>
      <c r="D1473">
        <v>20151015210000</v>
      </c>
      <c r="E1473" s="1">
        <f>IF(SUMPRODUCT(--ISNUMBER(SEARCH({"ECON_EARNINGSREPORT","ECON_STOCKMARKET"},C1473)))&gt;0,1,0)</f>
        <v>0</v>
      </c>
      <c r="F1473" s="1">
        <f>IF(SUMPRODUCT(--ISNUMBER(SEARCH({"ENV_"},C1473)))&gt;0,1,0)</f>
        <v>0</v>
      </c>
      <c r="G1473" s="1">
        <f>IF(SUMPRODUCT(--ISNUMBER(SEARCH({"DISCRIMINATION","HARASSMENT","HATE_SPEECH","GENDER_VIOLENCE"},C1473)))&gt;0,1,0)</f>
        <v>0</v>
      </c>
      <c r="H1473" s="1">
        <f>IF(SUMPRODUCT(--ISNUMBER(SEARCH({"LEGALIZE","LEGISLATION","TRIAL"},C1473)))&gt;0,1,0)</f>
        <v>0</v>
      </c>
      <c r="I1473" s="1">
        <f>IF(SUMPRODUCT(--ISNUMBER(SEARCH({"LEADER"},C1473)))&gt;0,1,0)</f>
        <v>0</v>
      </c>
      <c r="J1473" t="str">
        <f t="shared" si="88"/>
        <v>2015</v>
      </c>
      <c r="K1473" t="str">
        <f t="shared" si="89"/>
        <v>10</v>
      </c>
      <c r="L1473" t="str">
        <f t="shared" si="90"/>
        <v>15</v>
      </c>
      <c r="M1473" s="2">
        <f t="shared" si="91"/>
        <v>42292.875</v>
      </c>
      <c r="N1473" s="1">
        <f>IF(SUMPRODUCT(--ISNUMBER(SEARCH({"nasdaq.com","bloomberg.com","wsj.com","seekingalpha.com","valuewalk.com","reuters.com","forbes.com","marketwatch.com","investopedia.com","businessinsider.com","analystratings.com"},B1473)))&gt;0,1,0)</f>
        <v>0</v>
      </c>
      <c r="O1473" t="s">
        <v>1302</v>
      </c>
    </row>
    <row r="1474" spans="1:15" x14ac:dyDescent="0.35">
      <c r="A1474">
        <v>-1.2578616352201299</v>
      </c>
      <c r="B1474" t="s">
        <v>1070</v>
      </c>
      <c r="C1474" t="s">
        <v>1120</v>
      </c>
      <c r="D1474">
        <v>20151001234500</v>
      </c>
      <c r="E1474" s="1">
        <f>IF(SUMPRODUCT(--ISNUMBER(SEARCH({"ECON_EARNINGSREPORT","ECON_STOCKMARKET"},C1474)))&gt;0,1,0)</f>
        <v>0</v>
      </c>
      <c r="F1474" s="1">
        <f>IF(SUMPRODUCT(--ISNUMBER(SEARCH({"ENV_"},C1474)))&gt;0,1,0)</f>
        <v>0</v>
      </c>
      <c r="G1474" s="1">
        <f>IF(SUMPRODUCT(--ISNUMBER(SEARCH({"DISCRIMINATION","HARASSMENT","HATE_SPEECH","GENDER_VIOLENCE"},C1474)))&gt;0,1,0)</f>
        <v>0</v>
      </c>
      <c r="H1474" s="1">
        <f>IF(SUMPRODUCT(--ISNUMBER(SEARCH({"LEGALIZE","LEGISLATION","TRIAL"},C1474)))&gt;0,1,0)</f>
        <v>0</v>
      </c>
      <c r="I1474" s="1">
        <f>IF(SUMPRODUCT(--ISNUMBER(SEARCH({"LEADER"},C1474)))&gt;0,1,0)</f>
        <v>0</v>
      </c>
      <c r="J1474" t="str">
        <f t="shared" si="88"/>
        <v>2015</v>
      </c>
      <c r="K1474" t="str">
        <f t="shared" si="89"/>
        <v>10</v>
      </c>
      <c r="L1474" t="str">
        <f t="shared" si="90"/>
        <v>01</v>
      </c>
      <c r="M1474" s="2">
        <f t="shared" si="91"/>
        <v>42278.989583333336</v>
      </c>
      <c r="N1474" s="1">
        <f>IF(SUMPRODUCT(--ISNUMBER(SEARCH({"nasdaq.com","bloomberg.com","wsj.com","seekingalpha.com","valuewalk.com","reuters.com","forbes.com","marketwatch.com","investopedia.com","businessinsider.com","analystratings.com"},B1474)))&gt;0,1,0)</f>
        <v>0</v>
      </c>
      <c r="O1474" t="s">
        <v>1302</v>
      </c>
    </row>
    <row r="1475" spans="1:15" x14ac:dyDescent="0.35">
      <c r="A1475">
        <v>0.25</v>
      </c>
      <c r="B1475" t="s">
        <v>8</v>
      </c>
      <c r="C1475" t="s">
        <v>1121</v>
      </c>
      <c r="D1475">
        <v>20151015073000</v>
      </c>
      <c r="E1475" s="1">
        <f>IF(SUMPRODUCT(--ISNUMBER(SEARCH({"ECON_EARNINGSREPORT","ECON_STOCKMARKET"},C1475)))&gt;0,1,0)</f>
        <v>0</v>
      </c>
      <c r="F1475" s="1">
        <f>IF(SUMPRODUCT(--ISNUMBER(SEARCH({"ENV_"},C1475)))&gt;0,1,0)</f>
        <v>0</v>
      </c>
      <c r="G1475" s="1">
        <f>IF(SUMPRODUCT(--ISNUMBER(SEARCH({"DISCRIMINATION","HARASSMENT","HATE_SPEECH","GENDER_VIOLENCE"},C1475)))&gt;0,1,0)</f>
        <v>0</v>
      </c>
      <c r="H1475" s="1">
        <f>IF(SUMPRODUCT(--ISNUMBER(SEARCH({"LEGALIZE","LEGISLATION","TRIAL"},C1475)))&gt;0,1,0)</f>
        <v>0</v>
      </c>
      <c r="I1475" s="1">
        <f>IF(SUMPRODUCT(--ISNUMBER(SEARCH({"LEADER"},C1475)))&gt;0,1,0)</f>
        <v>0</v>
      </c>
      <c r="J1475" t="str">
        <f t="shared" ref="J1475:J1538" si="92">LEFT(D1475,4)</f>
        <v>2015</v>
      </c>
      <c r="K1475" t="str">
        <f t="shared" ref="K1475:K1538" si="93">MID(D1475,5,2)</f>
        <v>10</v>
      </c>
      <c r="L1475" t="str">
        <f t="shared" ref="L1475:L1538" si="94">MID(D1475,7,2)</f>
        <v>15</v>
      </c>
      <c r="M1475" s="2">
        <f t="shared" ref="M1475:M1538" si="95">DATE(LEFT(D1475,4),MID(D1475,5,2),MID(D1475,7,2))+TIME(MID(D1475,9,2),MID(D1475,11,2),RIGHT(D1475,2))</f>
        <v>42292.3125</v>
      </c>
      <c r="N1475" s="1">
        <f>IF(SUMPRODUCT(--ISNUMBER(SEARCH({"nasdaq.com","bloomberg.com","wsj.com","seekingalpha.com","valuewalk.com","reuters.com","forbes.com","marketwatch.com","investopedia.com","businessinsider.com","analystratings.com"},B1475)))&gt;0,1,0)</f>
        <v>0</v>
      </c>
      <c r="O1475" t="s">
        <v>1302</v>
      </c>
    </row>
    <row r="1476" spans="1:15" x14ac:dyDescent="0.35">
      <c r="A1476">
        <v>0.26595744680851102</v>
      </c>
      <c r="B1476" t="s">
        <v>1122</v>
      </c>
      <c r="D1476">
        <v>20160210133000</v>
      </c>
      <c r="E1476" s="1">
        <f>IF(SUMPRODUCT(--ISNUMBER(SEARCH({"ECON_EARNINGSREPORT","ECON_STOCKMARKET"},C1476)))&gt;0,1,0)</f>
        <v>0</v>
      </c>
      <c r="F1476" s="1">
        <f>IF(SUMPRODUCT(--ISNUMBER(SEARCH({"ENV_"},C1476)))&gt;0,1,0)</f>
        <v>0</v>
      </c>
      <c r="G1476" s="1">
        <f>IF(SUMPRODUCT(--ISNUMBER(SEARCH({"DISCRIMINATION","HARASSMENT","HATE_SPEECH","GENDER_VIOLENCE"},C1476)))&gt;0,1,0)</f>
        <v>0</v>
      </c>
      <c r="H1476" s="1">
        <f>IF(SUMPRODUCT(--ISNUMBER(SEARCH({"LEGALIZE","LEGISLATION","TRIAL"},C1476)))&gt;0,1,0)</f>
        <v>0</v>
      </c>
      <c r="I1476" s="1">
        <f>IF(SUMPRODUCT(--ISNUMBER(SEARCH({"LEADER"},C1476)))&gt;0,1,0)</f>
        <v>0</v>
      </c>
      <c r="J1476" t="str">
        <f t="shared" si="92"/>
        <v>2016</v>
      </c>
      <c r="K1476" t="str">
        <f t="shared" si="93"/>
        <v>02</v>
      </c>
      <c r="L1476" t="str">
        <f t="shared" si="94"/>
        <v>10</v>
      </c>
      <c r="M1476" s="2">
        <f t="shared" si="95"/>
        <v>42410.5625</v>
      </c>
      <c r="N1476" s="1">
        <f>IF(SUMPRODUCT(--ISNUMBER(SEARCH({"nasdaq.com","bloomberg.com","wsj.com","seekingalpha.com","valuewalk.com","reuters.com","forbes.com","marketwatch.com","investopedia.com","businessinsider.com","analystratings.com"},B1476)))&gt;0,1,0)</f>
        <v>1</v>
      </c>
      <c r="O1476" t="s">
        <v>1302</v>
      </c>
    </row>
    <row r="1477" spans="1:15" x14ac:dyDescent="0.35">
      <c r="A1477">
        <v>0.65040650406504097</v>
      </c>
      <c r="B1477" t="s">
        <v>12</v>
      </c>
      <c r="C1477" t="s">
        <v>1123</v>
      </c>
      <c r="D1477">
        <v>20151201143000</v>
      </c>
      <c r="E1477" s="1">
        <f>IF(SUMPRODUCT(--ISNUMBER(SEARCH({"ECON_EARNINGSREPORT","ECON_STOCKMARKET"},C1477)))&gt;0,1,0)</f>
        <v>1</v>
      </c>
      <c r="F1477" s="1">
        <f>IF(SUMPRODUCT(--ISNUMBER(SEARCH({"ENV_"},C1477)))&gt;0,1,0)</f>
        <v>0</v>
      </c>
      <c r="G1477" s="1">
        <f>IF(SUMPRODUCT(--ISNUMBER(SEARCH({"DISCRIMINATION","HARASSMENT","HATE_SPEECH","GENDER_VIOLENCE"},C1477)))&gt;0,1,0)</f>
        <v>0</v>
      </c>
      <c r="H1477" s="1">
        <f>IF(SUMPRODUCT(--ISNUMBER(SEARCH({"LEGALIZE","LEGISLATION","TRIAL"},C1477)))&gt;0,1,0)</f>
        <v>0</v>
      </c>
      <c r="I1477" s="1">
        <f>IF(SUMPRODUCT(--ISNUMBER(SEARCH({"LEADER"},C1477)))&gt;0,1,0)</f>
        <v>1</v>
      </c>
      <c r="J1477" t="str">
        <f t="shared" si="92"/>
        <v>2015</v>
      </c>
      <c r="K1477" t="str">
        <f t="shared" si="93"/>
        <v>12</v>
      </c>
      <c r="L1477" t="str">
        <f t="shared" si="94"/>
        <v>01</v>
      </c>
      <c r="M1477" s="2">
        <f t="shared" si="95"/>
        <v>42339.604166666664</v>
      </c>
      <c r="N1477" s="1">
        <f>IF(SUMPRODUCT(--ISNUMBER(SEARCH({"nasdaq.com","bloomberg.com","wsj.com","seekingalpha.com","valuewalk.com","reuters.com","forbes.com","marketwatch.com","investopedia.com","businessinsider.com","analystratings.com"},B1477)))&gt;0,1,0)</f>
        <v>1</v>
      </c>
      <c r="O1477" t="s">
        <v>1302</v>
      </c>
    </row>
    <row r="1478" spans="1:15" x14ac:dyDescent="0.35">
      <c r="A1478">
        <v>6.0674157303370801</v>
      </c>
      <c r="B1478" t="s">
        <v>12</v>
      </c>
      <c r="C1478" t="s">
        <v>1124</v>
      </c>
      <c r="D1478">
        <v>20151201133000</v>
      </c>
      <c r="E1478" s="1">
        <f>IF(SUMPRODUCT(--ISNUMBER(SEARCH({"ECON_EARNINGSREPORT","ECON_STOCKMARKET"},C1478)))&gt;0,1,0)</f>
        <v>1</v>
      </c>
      <c r="F1478" s="1">
        <f>IF(SUMPRODUCT(--ISNUMBER(SEARCH({"ENV_"},C1478)))&gt;0,1,0)</f>
        <v>1</v>
      </c>
      <c r="G1478" s="1">
        <f>IF(SUMPRODUCT(--ISNUMBER(SEARCH({"DISCRIMINATION","HARASSMENT","HATE_SPEECH","GENDER_VIOLENCE"},C1478)))&gt;0,1,0)</f>
        <v>0</v>
      </c>
      <c r="H1478" s="1">
        <f>IF(SUMPRODUCT(--ISNUMBER(SEARCH({"LEGALIZE","LEGISLATION","TRIAL"},C1478)))&gt;0,1,0)</f>
        <v>1</v>
      </c>
      <c r="I1478" s="1">
        <f>IF(SUMPRODUCT(--ISNUMBER(SEARCH({"LEADER"},C1478)))&gt;0,1,0)</f>
        <v>1</v>
      </c>
      <c r="J1478" t="str">
        <f t="shared" si="92"/>
        <v>2015</v>
      </c>
      <c r="K1478" t="str">
        <f t="shared" si="93"/>
        <v>12</v>
      </c>
      <c r="L1478" t="str">
        <f t="shared" si="94"/>
        <v>01</v>
      </c>
      <c r="M1478" s="2">
        <f t="shared" si="95"/>
        <v>42339.5625</v>
      </c>
      <c r="N1478" s="1">
        <f>IF(SUMPRODUCT(--ISNUMBER(SEARCH({"nasdaq.com","bloomberg.com","wsj.com","seekingalpha.com","valuewalk.com","reuters.com","forbes.com","marketwatch.com","investopedia.com","businessinsider.com","analystratings.com"},B1478)))&gt;0,1,0)</f>
        <v>1</v>
      </c>
      <c r="O1478" t="s">
        <v>1302</v>
      </c>
    </row>
    <row r="1479" spans="1:15" x14ac:dyDescent="0.35">
      <c r="A1479">
        <v>-0.109051254089422</v>
      </c>
      <c r="B1479" t="s">
        <v>125</v>
      </c>
      <c r="C1479" t="s">
        <v>112</v>
      </c>
      <c r="D1479">
        <v>20160616200000</v>
      </c>
      <c r="E1479" s="1">
        <f>IF(SUMPRODUCT(--ISNUMBER(SEARCH({"ECON_EARNINGSREPORT","ECON_STOCKMARKET"},C1479)))&gt;0,1,0)</f>
        <v>1</v>
      </c>
      <c r="F1479" s="1">
        <f>IF(SUMPRODUCT(--ISNUMBER(SEARCH({"ENV_"},C1479)))&gt;0,1,0)</f>
        <v>0</v>
      </c>
      <c r="G1479" s="1">
        <f>IF(SUMPRODUCT(--ISNUMBER(SEARCH({"DISCRIMINATION","HARASSMENT","HATE_SPEECH","GENDER_VIOLENCE"},C1479)))&gt;0,1,0)</f>
        <v>0</v>
      </c>
      <c r="H1479" s="1">
        <f>IF(SUMPRODUCT(--ISNUMBER(SEARCH({"LEGALIZE","LEGISLATION","TRIAL"},C1479)))&gt;0,1,0)</f>
        <v>0</v>
      </c>
      <c r="I1479" s="1">
        <f>IF(SUMPRODUCT(--ISNUMBER(SEARCH({"LEADER"},C1479)))&gt;0,1,0)</f>
        <v>0</v>
      </c>
      <c r="J1479" t="str">
        <f t="shared" si="92"/>
        <v>2016</v>
      </c>
      <c r="K1479" t="str">
        <f t="shared" si="93"/>
        <v>06</v>
      </c>
      <c r="L1479" t="str">
        <f t="shared" si="94"/>
        <v>16</v>
      </c>
      <c r="M1479" s="2">
        <f t="shared" si="95"/>
        <v>42537.833333333336</v>
      </c>
      <c r="N1479" s="1">
        <f>IF(SUMPRODUCT(--ISNUMBER(SEARCH({"nasdaq.com","bloomberg.com","wsj.com","seekingalpha.com","valuewalk.com","reuters.com","forbes.com","marketwatch.com","investopedia.com","businessinsider.com","analystratings.com"},B1479)))&gt;0,1,0)</f>
        <v>0</v>
      </c>
      <c r="O1479" t="s">
        <v>1302</v>
      </c>
    </row>
    <row r="1480" spans="1:15" x14ac:dyDescent="0.35">
      <c r="A1480">
        <v>2.8169014084507</v>
      </c>
      <c r="B1480" t="s">
        <v>155</v>
      </c>
      <c r="D1480">
        <v>20151219184500</v>
      </c>
      <c r="E1480" s="1">
        <f>IF(SUMPRODUCT(--ISNUMBER(SEARCH({"ECON_EARNINGSREPORT","ECON_STOCKMARKET"},C1480)))&gt;0,1,0)</f>
        <v>0</v>
      </c>
      <c r="F1480" s="1">
        <f>IF(SUMPRODUCT(--ISNUMBER(SEARCH({"ENV_"},C1480)))&gt;0,1,0)</f>
        <v>0</v>
      </c>
      <c r="G1480" s="1">
        <f>IF(SUMPRODUCT(--ISNUMBER(SEARCH({"DISCRIMINATION","HARASSMENT","HATE_SPEECH","GENDER_VIOLENCE"},C1480)))&gt;0,1,0)</f>
        <v>0</v>
      </c>
      <c r="H1480" s="1">
        <f>IF(SUMPRODUCT(--ISNUMBER(SEARCH({"LEGALIZE","LEGISLATION","TRIAL"},C1480)))&gt;0,1,0)</f>
        <v>0</v>
      </c>
      <c r="I1480" s="1">
        <f>IF(SUMPRODUCT(--ISNUMBER(SEARCH({"LEADER"},C1480)))&gt;0,1,0)</f>
        <v>0</v>
      </c>
      <c r="J1480" t="str">
        <f t="shared" si="92"/>
        <v>2015</v>
      </c>
      <c r="K1480" t="str">
        <f t="shared" si="93"/>
        <v>12</v>
      </c>
      <c r="L1480" t="str">
        <f t="shared" si="94"/>
        <v>19</v>
      </c>
      <c r="M1480" s="2">
        <f t="shared" si="95"/>
        <v>42357.78125</v>
      </c>
      <c r="N1480" s="1">
        <f>IF(SUMPRODUCT(--ISNUMBER(SEARCH({"nasdaq.com","bloomberg.com","wsj.com","seekingalpha.com","valuewalk.com","reuters.com","forbes.com","marketwatch.com","investopedia.com","businessinsider.com","analystratings.com"},B1480)))&gt;0,1,0)</f>
        <v>0</v>
      </c>
      <c r="O1480" t="s">
        <v>1302</v>
      </c>
    </row>
    <row r="1481" spans="1:15" x14ac:dyDescent="0.35">
      <c r="A1481">
        <v>1.2345679012345701</v>
      </c>
      <c r="B1481" t="s">
        <v>73</v>
      </c>
      <c r="D1481">
        <v>20160224183000</v>
      </c>
      <c r="E1481" s="1">
        <f>IF(SUMPRODUCT(--ISNUMBER(SEARCH({"ECON_EARNINGSREPORT","ECON_STOCKMARKET"},C1481)))&gt;0,1,0)</f>
        <v>0</v>
      </c>
      <c r="F1481" s="1">
        <f>IF(SUMPRODUCT(--ISNUMBER(SEARCH({"ENV_"},C1481)))&gt;0,1,0)</f>
        <v>0</v>
      </c>
      <c r="G1481" s="1">
        <f>IF(SUMPRODUCT(--ISNUMBER(SEARCH({"DISCRIMINATION","HARASSMENT","HATE_SPEECH","GENDER_VIOLENCE"},C1481)))&gt;0,1,0)</f>
        <v>0</v>
      </c>
      <c r="H1481" s="1">
        <f>IF(SUMPRODUCT(--ISNUMBER(SEARCH({"LEGALIZE","LEGISLATION","TRIAL"},C1481)))&gt;0,1,0)</f>
        <v>0</v>
      </c>
      <c r="I1481" s="1">
        <f>IF(SUMPRODUCT(--ISNUMBER(SEARCH({"LEADER"},C1481)))&gt;0,1,0)</f>
        <v>0</v>
      </c>
      <c r="J1481" t="str">
        <f t="shared" si="92"/>
        <v>2016</v>
      </c>
      <c r="K1481" t="str">
        <f t="shared" si="93"/>
        <v>02</v>
      </c>
      <c r="L1481" t="str">
        <f t="shared" si="94"/>
        <v>24</v>
      </c>
      <c r="M1481" s="2">
        <f t="shared" si="95"/>
        <v>42424.770833333336</v>
      </c>
      <c r="N1481" s="1">
        <f>IF(SUMPRODUCT(--ISNUMBER(SEARCH({"nasdaq.com","bloomberg.com","wsj.com","seekingalpha.com","valuewalk.com","reuters.com","forbes.com","marketwatch.com","investopedia.com","businessinsider.com","analystratings.com"},B1481)))&gt;0,1,0)</f>
        <v>0</v>
      </c>
      <c r="O1481" t="s">
        <v>1302</v>
      </c>
    </row>
    <row r="1482" spans="1:15" x14ac:dyDescent="0.35">
      <c r="A1482">
        <v>1.0548523206751099</v>
      </c>
      <c r="B1482" t="s">
        <v>155</v>
      </c>
      <c r="C1482" t="s">
        <v>1125</v>
      </c>
      <c r="D1482">
        <v>20150317153000</v>
      </c>
      <c r="E1482" s="1">
        <f>IF(SUMPRODUCT(--ISNUMBER(SEARCH({"ECON_EARNINGSREPORT","ECON_STOCKMARKET"},C1482)))&gt;0,1,0)</f>
        <v>1</v>
      </c>
      <c r="F1482" s="1">
        <f>IF(SUMPRODUCT(--ISNUMBER(SEARCH({"ENV_"},C1482)))&gt;0,1,0)</f>
        <v>0</v>
      </c>
      <c r="G1482" s="1">
        <f>IF(SUMPRODUCT(--ISNUMBER(SEARCH({"DISCRIMINATION","HARASSMENT","HATE_SPEECH","GENDER_VIOLENCE"},C1482)))&gt;0,1,0)</f>
        <v>0</v>
      </c>
      <c r="H1482" s="1">
        <f>IF(SUMPRODUCT(--ISNUMBER(SEARCH({"LEGALIZE","LEGISLATION","TRIAL"},C1482)))&gt;0,1,0)</f>
        <v>0</v>
      </c>
      <c r="I1482" s="1">
        <f>IF(SUMPRODUCT(--ISNUMBER(SEARCH({"LEADER"},C1482)))&gt;0,1,0)</f>
        <v>0</v>
      </c>
      <c r="J1482" t="str">
        <f t="shared" si="92"/>
        <v>2015</v>
      </c>
      <c r="K1482" t="str">
        <f t="shared" si="93"/>
        <v>03</v>
      </c>
      <c r="L1482" t="str">
        <f t="shared" si="94"/>
        <v>17</v>
      </c>
      <c r="M1482" s="2">
        <f t="shared" si="95"/>
        <v>42080.645833333336</v>
      </c>
      <c r="N1482" s="1">
        <f>IF(SUMPRODUCT(--ISNUMBER(SEARCH({"nasdaq.com","bloomberg.com","wsj.com","seekingalpha.com","valuewalk.com","reuters.com","forbes.com","marketwatch.com","investopedia.com","businessinsider.com","analystratings.com"},B1482)))&gt;0,1,0)</f>
        <v>0</v>
      </c>
      <c r="O1482" t="s">
        <v>1302</v>
      </c>
    </row>
    <row r="1483" spans="1:15" x14ac:dyDescent="0.35">
      <c r="A1483">
        <v>-3.6687631027253702</v>
      </c>
      <c r="B1483" t="s">
        <v>12</v>
      </c>
      <c r="D1483">
        <v>20160420111500</v>
      </c>
      <c r="E1483" s="1">
        <f>IF(SUMPRODUCT(--ISNUMBER(SEARCH({"ECON_EARNINGSREPORT","ECON_STOCKMARKET"},C1483)))&gt;0,1,0)</f>
        <v>0</v>
      </c>
      <c r="F1483" s="1">
        <f>IF(SUMPRODUCT(--ISNUMBER(SEARCH({"ENV_"},C1483)))&gt;0,1,0)</f>
        <v>0</v>
      </c>
      <c r="G1483" s="1">
        <f>IF(SUMPRODUCT(--ISNUMBER(SEARCH({"DISCRIMINATION","HARASSMENT","HATE_SPEECH","GENDER_VIOLENCE"},C1483)))&gt;0,1,0)</f>
        <v>0</v>
      </c>
      <c r="H1483" s="1">
        <f>IF(SUMPRODUCT(--ISNUMBER(SEARCH({"LEGALIZE","LEGISLATION","TRIAL"},C1483)))&gt;0,1,0)</f>
        <v>0</v>
      </c>
      <c r="I1483" s="1">
        <f>IF(SUMPRODUCT(--ISNUMBER(SEARCH({"LEADER"},C1483)))&gt;0,1,0)</f>
        <v>0</v>
      </c>
      <c r="J1483" t="str">
        <f t="shared" si="92"/>
        <v>2016</v>
      </c>
      <c r="K1483" t="str">
        <f t="shared" si="93"/>
        <v>04</v>
      </c>
      <c r="L1483" t="str">
        <f t="shared" si="94"/>
        <v>20</v>
      </c>
      <c r="M1483" s="2">
        <f t="shared" si="95"/>
        <v>42480.46875</v>
      </c>
      <c r="N1483" s="1">
        <f>IF(SUMPRODUCT(--ISNUMBER(SEARCH({"nasdaq.com","bloomberg.com","wsj.com","seekingalpha.com","valuewalk.com","reuters.com","forbes.com","marketwatch.com","investopedia.com","businessinsider.com","analystratings.com"},B1483)))&gt;0,1,0)</f>
        <v>1</v>
      </c>
      <c r="O1483" t="s">
        <v>1302</v>
      </c>
    </row>
    <row r="1484" spans="1:15" x14ac:dyDescent="0.35">
      <c r="A1484">
        <v>-0.34802784222737798</v>
      </c>
      <c r="B1484" t="s">
        <v>14</v>
      </c>
      <c r="D1484">
        <v>20160511174500</v>
      </c>
      <c r="E1484" s="1">
        <f>IF(SUMPRODUCT(--ISNUMBER(SEARCH({"ECON_EARNINGSREPORT","ECON_STOCKMARKET"},C1484)))&gt;0,1,0)</f>
        <v>0</v>
      </c>
      <c r="F1484" s="1">
        <f>IF(SUMPRODUCT(--ISNUMBER(SEARCH({"ENV_"},C1484)))&gt;0,1,0)</f>
        <v>0</v>
      </c>
      <c r="G1484" s="1">
        <f>IF(SUMPRODUCT(--ISNUMBER(SEARCH({"DISCRIMINATION","HARASSMENT","HATE_SPEECH","GENDER_VIOLENCE"},C1484)))&gt;0,1,0)</f>
        <v>0</v>
      </c>
      <c r="H1484" s="1">
        <f>IF(SUMPRODUCT(--ISNUMBER(SEARCH({"LEGALIZE","LEGISLATION","TRIAL"},C1484)))&gt;0,1,0)</f>
        <v>0</v>
      </c>
      <c r="I1484" s="1">
        <f>IF(SUMPRODUCT(--ISNUMBER(SEARCH({"LEADER"},C1484)))&gt;0,1,0)</f>
        <v>0</v>
      </c>
      <c r="J1484" t="str">
        <f t="shared" si="92"/>
        <v>2016</v>
      </c>
      <c r="K1484" t="str">
        <f t="shared" si="93"/>
        <v>05</v>
      </c>
      <c r="L1484" t="str">
        <f t="shared" si="94"/>
        <v>11</v>
      </c>
      <c r="M1484" s="2">
        <f t="shared" si="95"/>
        <v>42501.739583333336</v>
      </c>
      <c r="N1484" s="1">
        <f>IF(SUMPRODUCT(--ISNUMBER(SEARCH({"nasdaq.com","bloomberg.com","wsj.com","seekingalpha.com","valuewalk.com","reuters.com","forbes.com","marketwatch.com","investopedia.com","businessinsider.com","analystratings.com"},B1484)))&gt;0,1,0)</f>
        <v>0</v>
      </c>
      <c r="O1484" t="s">
        <v>1302</v>
      </c>
    </row>
    <row r="1485" spans="1:15" x14ac:dyDescent="0.35">
      <c r="A1485">
        <v>2.0512820512820502</v>
      </c>
      <c r="B1485" t="s">
        <v>51</v>
      </c>
      <c r="D1485">
        <v>20150616164500</v>
      </c>
      <c r="E1485" s="1">
        <f>IF(SUMPRODUCT(--ISNUMBER(SEARCH({"ECON_EARNINGSREPORT","ECON_STOCKMARKET"},C1485)))&gt;0,1,0)</f>
        <v>0</v>
      </c>
      <c r="F1485" s="1">
        <f>IF(SUMPRODUCT(--ISNUMBER(SEARCH({"ENV_"},C1485)))&gt;0,1,0)</f>
        <v>0</v>
      </c>
      <c r="G1485" s="1">
        <f>IF(SUMPRODUCT(--ISNUMBER(SEARCH({"DISCRIMINATION","HARASSMENT","HATE_SPEECH","GENDER_VIOLENCE"},C1485)))&gt;0,1,0)</f>
        <v>0</v>
      </c>
      <c r="H1485" s="1">
        <f>IF(SUMPRODUCT(--ISNUMBER(SEARCH({"LEGALIZE","LEGISLATION","TRIAL"},C1485)))&gt;0,1,0)</f>
        <v>0</v>
      </c>
      <c r="I1485" s="1">
        <f>IF(SUMPRODUCT(--ISNUMBER(SEARCH({"LEADER"},C1485)))&gt;0,1,0)</f>
        <v>0</v>
      </c>
      <c r="J1485" t="str">
        <f t="shared" si="92"/>
        <v>2015</v>
      </c>
      <c r="K1485" t="str">
        <f t="shared" si="93"/>
        <v>06</v>
      </c>
      <c r="L1485" t="str">
        <f t="shared" si="94"/>
        <v>16</v>
      </c>
      <c r="M1485" s="2">
        <f t="shared" si="95"/>
        <v>42171.697916666664</v>
      </c>
      <c r="N1485" s="1">
        <f>IF(SUMPRODUCT(--ISNUMBER(SEARCH({"nasdaq.com","bloomberg.com","wsj.com","seekingalpha.com","valuewalk.com","reuters.com","forbes.com","marketwatch.com","investopedia.com","businessinsider.com","analystratings.com"},B1485)))&gt;0,1,0)</f>
        <v>1</v>
      </c>
      <c r="O1485" t="s">
        <v>1302</v>
      </c>
    </row>
    <row r="1486" spans="1:15" x14ac:dyDescent="0.35">
      <c r="A1486">
        <v>-1.63934426229508</v>
      </c>
      <c r="B1486" t="s">
        <v>780</v>
      </c>
      <c r="C1486" t="s">
        <v>1126</v>
      </c>
      <c r="D1486">
        <v>20150714133000</v>
      </c>
      <c r="E1486" s="1">
        <f>IF(SUMPRODUCT(--ISNUMBER(SEARCH({"ECON_EARNINGSREPORT","ECON_STOCKMARKET"},C1486)))&gt;0,1,0)</f>
        <v>1</v>
      </c>
      <c r="F1486" s="1">
        <f>IF(SUMPRODUCT(--ISNUMBER(SEARCH({"ENV_"},C1486)))&gt;0,1,0)</f>
        <v>0</v>
      </c>
      <c r="G1486" s="1">
        <f>IF(SUMPRODUCT(--ISNUMBER(SEARCH({"DISCRIMINATION","HARASSMENT","HATE_SPEECH","GENDER_VIOLENCE"},C1486)))&gt;0,1,0)</f>
        <v>0</v>
      </c>
      <c r="H1486" s="1">
        <f>IF(SUMPRODUCT(--ISNUMBER(SEARCH({"LEGALIZE","LEGISLATION","TRIAL"},C1486)))&gt;0,1,0)</f>
        <v>0</v>
      </c>
      <c r="I1486" s="1">
        <f>IF(SUMPRODUCT(--ISNUMBER(SEARCH({"LEADER"},C1486)))&gt;0,1,0)</f>
        <v>0</v>
      </c>
      <c r="J1486" t="str">
        <f t="shared" si="92"/>
        <v>2015</v>
      </c>
      <c r="K1486" t="str">
        <f t="shared" si="93"/>
        <v>07</v>
      </c>
      <c r="L1486" t="str">
        <f t="shared" si="94"/>
        <v>14</v>
      </c>
      <c r="M1486" s="2">
        <f t="shared" si="95"/>
        <v>42199.5625</v>
      </c>
      <c r="N1486" s="1">
        <f>IF(SUMPRODUCT(--ISNUMBER(SEARCH({"nasdaq.com","bloomberg.com","wsj.com","seekingalpha.com","valuewalk.com","reuters.com","forbes.com","marketwatch.com","investopedia.com","businessinsider.com","analystratings.com"},B1486)))&gt;0,1,0)</f>
        <v>0</v>
      </c>
      <c r="O1486" t="s">
        <v>1302</v>
      </c>
    </row>
    <row r="1487" spans="1:15" x14ac:dyDescent="0.35">
      <c r="A1487">
        <v>0.30911901081916499</v>
      </c>
      <c r="B1487" t="s">
        <v>58</v>
      </c>
      <c r="C1487" t="s">
        <v>1127</v>
      </c>
      <c r="D1487">
        <v>20160114173000</v>
      </c>
      <c r="E1487" s="1">
        <f>IF(SUMPRODUCT(--ISNUMBER(SEARCH({"ECON_EARNINGSREPORT","ECON_STOCKMARKET"},C1487)))&gt;0,1,0)</f>
        <v>0</v>
      </c>
      <c r="F1487" s="1">
        <f>IF(SUMPRODUCT(--ISNUMBER(SEARCH({"ENV_"},C1487)))&gt;0,1,0)</f>
        <v>0</v>
      </c>
      <c r="G1487" s="1">
        <f>IF(SUMPRODUCT(--ISNUMBER(SEARCH({"DISCRIMINATION","HARASSMENT","HATE_SPEECH","GENDER_VIOLENCE"},C1487)))&gt;0,1,0)</f>
        <v>0</v>
      </c>
      <c r="H1487" s="1">
        <f>IF(SUMPRODUCT(--ISNUMBER(SEARCH({"LEGALIZE","LEGISLATION","TRIAL"},C1487)))&gt;0,1,0)</f>
        <v>0</v>
      </c>
      <c r="I1487" s="1">
        <f>IF(SUMPRODUCT(--ISNUMBER(SEARCH({"LEADER"},C1487)))&gt;0,1,0)</f>
        <v>1</v>
      </c>
      <c r="J1487" t="str">
        <f t="shared" si="92"/>
        <v>2016</v>
      </c>
      <c r="K1487" t="str">
        <f t="shared" si="93"/>
        <v>01</v>
      </c>
      <c r="L1487" t="str">
        <f t="shared" si="94"/>
        <v>14</v>
      </c>
      <c r="M1487" s="2">
        <f t="shared" si="95"/>
        <v>42383.729166666664</v>
      </c>
      <c r="N1487" s="1">
        <f>IF(SUMPRODUCT(--ISNUMBER(SEARCH({"nasdaq.com","bloomberg.com","wsj.com","seekingalpha.com","valuewalk.com","reuters.com","forbes.com","marketwatch.com","investopedia.com","businessinsider.com","analystratings.com"},B1487)))&gt;0,1,0)</f>
        <v>0</v>
      </c>
      <c r="O1487" t="s">
        <v>1302</v>
      </c>
    </row>
    <row r="1488" spans="1:15" x14ac:dyDescent="0.35">
      <c r="A1488">
        <v>0.14245014245014301</v>
      </c>
      <c r="B1488" t="s">
        <v>1128</v>
      </c>
      <c r="C1488" t="s">
        <v>1129</v>
      </c>
      <c r="D1488">
        <v>20150914144500</v>
      </c>
      <c r="E1488" s="1">
        <f>IF(SUMPRODUCT(--ISNUMBER(SEARCH({"ECON_EARNINGSREPORT","ECON_STOCKMARKET"},C1488)))&gt;0,1,0)</f>
        <v>1</v>
      </c>
      <c r="F1488" s="1">
        <f>IF(SUMPRODUCT(--ISNUMBER(SEARCH({"ENV_"},C1488)))&gt;0,1,0)</f>
        <v>0</v>
      </c>
      <c r="G1488" s="1">
        <f>IF(SUMPRODUCT(--ISNUMBER(SEARCH({"DISCRIMINATION","HARASSMENT","HATE_SPEECH","GENDER_VIOLENCE"},C1488)))&gt;0,1,0)</f>
        <v>0</v>
      </c>
      <c r="H1488" s="1">
        <f>IF(SUMPRODUCT(--ISNUMBER(SEARCH({"LEGALIZE","LEGISLATION","TRIAL"},C1488)))&gt;0,1,0)</f>
        <v>0</v>
      </c>
      <c r="I1488" s="1">
        <f>IF(SUMPRODUCT(--ISNUMBER(SEARCH({"LEADER"},C1488)))&gt;0,1,0)</f>
        <v>0</v>
      </c>
      <c r="J1488" t="str">
        <f t="shared" si="92"/>
        <v>2015</v>
      </c>
      <c r="K1488" t="str">
        <f t="shared" si="93"/>
        <v>09</v>
      </c>
      <c r="L1488" t="str">
        <f t="shared" si="94"/>
        <v>14</v>
      </c>
      <c r="M1488" s="2">
        <f t="shared" si="95"/>
        <v>42261.614583333336</v>
      </c>
      <c r="N1488" s="1">
        <f>IF(SUMPRODUCT(--ISNUMBER(SEARCH({"nasdaq.com","bloomberg.com","wsj.com","seekingalpha.com","valuewalk.com","reuters.com","forbes.com","marketwatch.com","investopedia.com","businessinsider.com","analystratings.com"},B1488)))&gt;0,1,0)</f>
        <v>0</v>
      </c>
      <c r="O1488" t="s">
        <v>1302</v>
      </c>
    </row>
    <row r="1489" spans="1:15" x14ac:dyDescent="0.35">
      <c r="A1489">
        <v>-0.19157088122605401</v>
      </c>
      <c r="B1489" t="s">
        <v>23</v>
      </c>
      <c r="C1489" t="s">
        <v>1130</v>
      </c>
      <c r="D1489">
        <v>20150825161500</v>
      </c>
      <c r="E1489" s="1">
        <f>IF(SUMPRODUCT(--ISNUMBER(SEARCH({"ECON_EARNINGSREPORT","ECON_STOCKMARKET"},C1489)))&gt;0,1,0)</f>
        <v>1</v>
      </c>
      <c r="F1489" s="1">
        <f>IF(SUMPRODUCT(--ISNUMBER(SEARCH({"ENV_"},C1489)))&gt;0,1,0)</f>
        <v>0</v>
      </c>
      <c r="G1489" s="1">
        <f>IF(SUMPRODUCT(--ISNUMBER(SEARCH({"DISCRIMINATION","HARASSMENT","HATE_SPEECH","GENDER_VIOLENCE"},C1489)))&gt;0,1,0)</f>
        <v>0</v>
      </c>
      <c r="H1489" s="1">
        <f>IF(SUMPRODUCT(--ISNUMBER(SEARCH({"LEGALIZE","LEGISLATION","TRIAL"},C1489)))&gt;0,1,0)</f>
        <v>0</v>
      </c>
      <c r="I1489" s="1">
        <f>IF(SUMPRODUCT(--ISNUMBER(SEARCH({"LEADER"},C1489)))&gt;0,1,0)</f>
        <v>0</v>
      </c>
      <c r="J1489" t="str">
        <f t="shared" si="92"/>
        <v>2015</v>
      </c>
      <c r="K1489" t="str">
        <f t="shared" si="93"/>
        <v>08</v>
      </c>
      <c r="L1489" t="str">
        <f t="shared" si="94"/>
        <v>25</v>
      </c>
      <c r="M1489" s="2">
        <f t="shared" si="95"/>
        <v>42241.677083333336</v>
      </c>
      <c r="N1489" s="1">
        <f>IF(SUMPRODUCT(--ISNUMBER(SEARCH({"nasdaq.com","bloomberg.com","wsj.com","seekingalpha.com","valuewalk.com","reuters.com","forbes.com","marketwatch.com","investopedia.com","businessinsider.com","analystratings.com"},B1489)))&gt;0,1,0)</f>
        <v>0</v>
      </c>
      <c r="O1489" t="s">
        <v>1302</v>
      </c>
    </row>
    <row r="1490" spans="1:15" x14ac:dyDescent="0.35">
      <c r="A1490">
        <v>2.4263431542461</v>
      </c>
      <c r="B1490" t="s">
        <v>1100</v>
      </c>
      <c r="D1490">
        <v>20151012230000</v>
      </c>
      <c r="E1490" s="1">
        <f>IF(SUMPRODUCT(--ISNUMBER(SEARCH({"ECON_EARNINGSREPORT","ECON_STOCKMARKET"},C1490)))&gt;0,1,0)</f>
        <v>0</v>
      </c>
      <c r="F1490" s="1">
        <f>IF(SUMPRODUCT(--ISNUMBER(SEARCH({"ENV_"},C1490)))&gt;0,1,0)</f>
        <v>0</v>
      </c>
      <c r="G1490" s="1">
        <f>IF(SUMPRODUCT(--ISNUMBER(SEARCH({"DISCRIMINATION","HARASSMENT","HATE_SPEECH","GENDER_VIOLENCE"},C1490)))&gt;0,1,0)</f>
        <v>0</v>
      </c>
      <c r="H1490" s="1">
        <f>IF(SUMPRODUCT(--ISNUMBER(SEARCH({"LEGALIZE","LEGISLATION","TRIAL"},C1490)))&gt;0,1,0)</f>
        <v>0</v>
      </c>
      <c r="I1490" s="1">
        <f>IF(SUMPRODUCT(--ISNUMBER(SEARCH({"LEADER"},C1490)))&gt;0,1,0)</f>
        <v>0</v>
      </c>
      <c r="J1490" t="str">
        <f t="shared" si="92"/>
        <v>2015</v>
      </c>
      <c r="K1490" t="str">
        <f t="shared" si="93"/>
        <v>10</v>
      </c>
      <c r="L1490" t="str">
        <f t="shared" si="94"/>
        <v>12</v>
      </c>
      <c r="M1490" s="2">
        <f t="shared" si="95"/>
        <v>42289.958333333336</v>
      </c>
      <c r="N1490" s="1">
        <f>IF(SUMPRODUCT(--ISNUMBER(SEARCH({"nasdaq.com","bloomberg.com","wsj.com","seekingalpha.com","valuewalk.com","reuters.com","forbes.com","marketwatch.com","investopedia.com","businessinsider.com","analystratings.com"},B1490)))&gt;0,1,0)</f>
        <v>0</v>
      </c>
      <c r="O1490" t="s">
        <v>1302</v>
      </c>
    </row>
    <row r="1491" spans="1:15" x14ac:dyDescent="0.35">
      <c r="A1491">
        <v>-2.52918287937743</v>
      </c>
      <c r="B1491" t="s">
        <v>14</v>
      </c>
      <c r="C1491" t="s">
        <v>1131</v>
      </c>
      <c r="D1491">
        <v>20160511031500</v>
      </c>
      <c r="E1491" s="1">
        <f>IF(SUMPRODUCT(--ISNUMBER(SEARCH({"ECON_EARNINGSREPORT","ECON_STOCKMARKET"},C1491)))&gt;0,1,0)</f>
        <v>1</v>
      </c>
      <c r="F1491" s="1">
        <f>IF(SUMPRODUCT(--ISNUMBER(SEARCH({"ENV_"},C1491)))&gt;0,1,0)</f>
        <v>0</v>
      </c>
      <c r="G1491" s="1">
        <f>IF(SUMPRODUCT(--ISNUMBER(SEARCH({"DISCRIMINATION","HARASSMENT","HATE_SPEECH","GENDER_VIOLENCE"},C1491)))&gt;0,1,0)</f>
        <v>0</v>
      </c>
      <c r="H1491" s="1">
        <f>IF(SUMPRODUCT(--ISNUMBER(SEARCH({"LEGALIZE","LEGISLATION","TRIAL"},C1491)))&gt;0,1,0)</f>
        <v>0</v>
      </c>
      <c r="I1491" s="1">
        <f>IF(SUMPRODUCT(--ISNUMBER(SEARCH({"LEADER"},C1491)))&gt;0,1,0)</f>
        <v>0</v>
      </c>
      <c r="J1491" t="str">
        <f t="shared" si="92"/>
        <v>2016</v>
      </c>
      <c r="K1491" t="str">
        <f t="shared" si="93"/>
        <v>05</v>
      </c>
      <c r="L1491" t="str">
        <f t="shared" si="94"/>
        <v>11</v>
      </c>
      <c r="M1491" s="2">
        <f t="shared" si="95"/>
        <v>42501.135416666664</v>
      </c>
      <c r="N1491" s="1">
        <f>IF(SUMPRODUCT(--ISNUMBER(SEARCH({"nasdaq.com","bloomberg.com","wsj.com","seekingalpha.com","valuewalk.com","reuters.com","forbes.com","marketwatch.com","investopedia.com","businessinsider.com","analystratings.com"},B1491)))&gt;0,1,0)</f>
        <v>0</v>
      </c>
      <c r="O1491" t="s">
        <v>1302</v>
      </c>
    </row>
    <row r="1492" spans="1:15" x14ac:dyDescent="0.35">
      <c r="A1492">
        <v>0</v>
      </c>
      <c r="B1492" t="s">
        <v>64</v>
      </c>
      <c r="C1492" t="s">
        <v>5</v>
      </c>
      <c r="D1492">
        <v>20150824191500</v>
      </c>
      <c r="E1492" s="1">
        <f>IF(SUMPRODUCT(--ISNUMBER(SEARCH({"ECON_EARNINGSREPORT","ECON_STOCKMARKET"},C1492)))&gt;0,1,0)</f>
        <v>1</v>
      </c>
      <c r="F1492" s="1">
        <f>IF(SUMPRODUCT(--ISNUMBER(SEARCH({"ENV_"},C1492)))&gt;0,1,0)</f>
        <v>0</v>
      </c>
      <c r="G1492" s="1">
        <f>IF(SUMPRODUCT(--ISNUMBER(SEARCH({"DISCRIMINATION","HARASSMENT","HATE_SPEECH","GENDER_VIOLENCE"},C1492)))&gt;0,1,0)</f>
        <v>0</v>
      </c>
      <c r="H1492" s="1">
        <f>IF(SUMPRODUCT(--ISNUMBER(SEARCH({"LEGALIZE","LEGISLATION","TRIAL"},C1492)))&gt;0,1,0)</f>
        <v>0</v>
      </c>
      <c r="I1492" s="1">
        <f>IF(SUMPRODUCT(--ISNUMBER(SEARCH({"LEADER"},C1492)))&gt;0,1,0)</f>
        <v>0</v>
      </c>
      <c r="J1492" t="str">
        <f t="shared" si="92"/>
        <v>2015</v>
      </c>
      <c r="K1492" t="str">
        <f t="shared" si="93"/>
        <v>08</v>
      </c>
      <c r="L1492" t="str">
        <f t="shared" si="94"/>
        <v>24</v>
      </c>
      <c r="M1492" s="2">
        <f t="shared" si="95"/>
        <v>42240.802083333336</v>
      </c>
      <c r="N1492" s="1">
        <f>IF(SUMPRODUCT(--ISNUMBER(SEARCH({"nasdaq.com","bloomberg.com","wsj.com","seekingalpha.com","valuewalk.com","reuters.com","forbes.com","marketwatch.com","investopedia.com","businessinsider.com","analystratings.com"},B1492)))&gt;0,1,0)</f>
        <v>0</v>
      </c>
      <c r="O1492" t="s">
        <v>1302</v>
      </c>
    </row>
    <row r="1493" spans="1:15" x14ac:dyDescent="0.35">
      <c r="A1493">
        <v>3.05206463195691</v>
      </c>
      <c r="B1493" t="s">
        <v>155</v>
      </c>
      <c r="C1493" t="s">
        <v>1132</v>
      </c>
      <c r="D1493">
        <v>20151209021500</v>
      </c>
      <c r="E1493" s="1">
        <f>IF(SUMPRODUCT(--ISNUMBER(SEARCH({"ECON_EARNINGSREPORT","ECON_STOCKMARKET"},C1493)))&gt;0,1,0)</f>
        <v>1</v>
      </c>
      <c r="F1493" s="1">
        <f>IF(SUMPRODUCT(--ISNUMBER(SEARCH({"ENV_"},C1493)))&gt;0,1,0)</f>
        <v>0</v>
      </c>
      <c r="G1493" s="1">
        <f>IF(SUMPRODUCT(--ISNUMBER(SEARCH({"DISCRIMINATION","HARASSMENT","HATE_SPEECH","GENDER_VIOLENCE"},C1493)))&gt;0,1,0)</f>
        <v>0</v>
      </c>
      <c r="H1493" s="1">
        <f>IF(SUMPRODUCT(--ISNUMBER(SEARCH({"LEGALIZE","LEGISLATION","TRIAL"},C1493)))&gt;0,1,0)</f>
        <v>0</v>
      </c>
      <c r="I1493" s="1">
        <f>IF(SUMPRODUCT(--ISNUMBER(SEARCH({"LEADER"},C1493)))&gt;0,1,0)</f>
        <v>1</v>
      </c>
      <c r="J1493" t="str">
        <f t="shared" si="92"/>
        <v>2015</v>
      </c>
      <c r="K1493" t="str">
        <f t="shared" si="93"/>
        <v>12</v>
      </c>
      <c r="L1493" t="str">
        <f t="shared" si="94"/>
        <v>09</v>
      </c>
      <c r="M1493" s="2">
        <f t="shared" si="95"/>
        <v>42347.09375</v>
      </c>
      <c r="N1493" s="1">
        <f>IF(SUMPRODUCT(--ISNUMBER(SEARCH({"nasdaq.com","bloomberg.com","wsj.com","seekingalpha.com","valuewalk.com","reuters.com","forbes.com","marketwatch.com","investopedia.com","businessinsider.com","analystratings.com"},B1493)))&gt;0,1,0)</f>
        <v>0</v>
      </c>
      <c r="O1493" t="s">
        <v>1302</v>
      </c>
    </row>
    <row r="1494" spans="1:15" x14ac:dyDescent="0.35">
      <c r="A1494">
        <v>0.81967213114754101</v>
      </c>
      <c r="B1494" t="s">
        <v>860</v>
      </c>
      <c r="D1494">
        <v>20160227084500</v>
      </c>
      <c r="E1494" s="1">
        <f>IF(SUMPRODUCT(--ISNUMBER(SEARCH({"ECON_EARNINGSREPORT","ECON_STOCKMARKET"},C1494)))&gt;0,1,0)</f>
        <v>0</v>
      </c>
      <c r="F1494" s="1">
        <f>IF(SUMPRODUCT(--ISNUMBER(SEARCH({"ENV_"},C1494)))&gt;0,1,0)</f>
        <v>0</v>
      </c>
      <c r="G1494" s="1">
        <f>IF(SUMPRODUCT(--ISNUMBER(SEARCH({"DISCRIMINATION","HARASSMENT","HATE_SPEECH","GENDER_VIOLENCE"},C1494)))&gt;0,1,0)</f>
        <v>0</v>
      </c>
      <c r="H1494" s="1">
        <f>IF(SUMPRODUCT(--ISNUMBER(SEARCH({"LEGALIZE","LEGISLATION","TRIAL"},C1494)))&gt;0,1,0)</f>
        <v>0</v>
      </c>
      <c r="I1494" s="1">
        <f>IF(SUMPRODUCT(--ISNUMBER(SEARCH({"LEADER"},C1494)))&gt;0,1,0)</f>
        <v>0</v>
      </c>
      <c r="J1494" t="str">
        <f t="shared" si="92"/>
        <v>2016</v>
      </c>
      <c r="K1494" t="str">
        <f t="shared" si="93"/>
        <v>02</v>
      </c>
      <c r="L1494" t="str">
        <f t="shared" si="94"/>
        <v>27</v>
      </c>
      <c r="M1494" s="2">
        <f t="shared" si="95"/>
        <v>42427.364583333336</v>
      </c>
      <c r="N1494" s="1">
        <f>IF(SUMPRODUCT(--ISNUMBER(SEARCH({"nasdaq.com","bloomberg.com","wsj.com","seekingalpha.com","valuewalk.com","reuters.com","forbes.com","marketwatch.com","investopedia.com","businessinsider.com","analystratings.com"},B1494)))&gt;0,1,0)</f>
        <v>0</v>
      </c>
      <c r="O1494" t="s">
        <v>1302</v>
      </c>
    </row>
    <row r="1495" spans="1:15" x14ac:dyDescent="0.35">
      <c r="A1495">
        <v>2.3017902813299198</v>
      </c>
      <c r="B1495" t="s">
        <v>1133</v>
      </c>
      <c r="C1495" t="s">
        <v>1134</v>
      </c>
      <c r="D1495">
        <v>20150707151500</v>
      </c>
      <c r="E1495" s="1">
        <f>IF(SUMPRODUCT(--ISNUMBER(SEARCH({"ECON_EARNINGSREPORT","ECON_STOCKMARKET"},C1495)))&gt;0,1,0)</f>
        <v>1</v>
      </c>
      <c r="F1495" s="1">
        <f>IF(SUMPRODUCT(--ISNUMBER(SEARCH({"ENV_"},C1495)))&gt;0,1,0)</f>
        <v>1</v>
      </c>
      <c r="G1495" s="1">
        <f>IF(SUMPRODUCT(--ISNUMBER(SEARCH({"DISCRIMINATION","HARASSMENT","HATE_SPEECH","GENDER_VIOLENCE"},C1495)))&gt;0,1,0)</f>
        <v>0</v>
      </c>
      <c r="H1495" s="1">
        <f>IF(SUMPRODUCT(--ISNUMBER(SEARCH({"LEGALIZE","LEGISLATION","TRIAL"},C1495)))&gt;0,1,0)</f>
        <v>0</v>
      </c>
      <c r="I1495" s="1">
        <f>IF(SUMPRODUCT(--ISNUMBER(SEARCH({"LEADER"},C1495)))&gt;0,1,0)</f>
        <v>0</v>
      </c>
      <c r="J1495" t="str">
        <f t="shared" si="92"/>
        <v>2015</v>
      </c>
      <c r="K1495" t="str">
        <f t="shared" si="93"/>
        <v>07</v>
      </c>
      <c r="L1495" t="str">
        <f t="shared" si="94"/>
        <v>07</v>
      </c>
      <c r="M1495" s="2">
        <f t="shared" si="95"/>
        <v>42192.635416666664</v>
      </c>
      <c r="N1495" s="1">
        <f>IF(SUMPRODUCT(--ISNUMBER(SEARCH({"nasdaq.com","bloomberg.com","wsj.com","seekingalpha.com","valuewalk.com","reuters.com","forbes.com","marketwatch.com","investopedia.com","businessinsider.com","analystratings.com"},B1495)))&gt;0,1,0)</f>
        <v>0</v>
      </c>
      <c r="O1495" t="s">
        <v>1302</v>
      </c>
    </row>
    <row r="1496" spans="1:15" x14ac:dyDescent="0.35">
      <c r="A1496">
        <v>-1.63551401869159</v>
      </c>
      <c r="B1496" t="s">
        <v>1027</v>
      </c>
      <c r="C1496" t="s">
        <v>766</v>
      </c>
      <c r="D1496">
        <v>20150401204500</v>
      </c>
      <c r="E1496" s="1">
        <f>IF(SUMPRODUCT(--ISNUMBER(SEARCH({"ECON_EARNINGSREPORT","ECON_STOCKMARKET"},C1496)))&gt;0,1,0)</f>
        <v>0</v>
      </c>
      <c r="F1496" s="1">
        <f>IF(SUMPRODUCT(--ISNUMBER(SEARCH({"ENV_"},C1496)))&gt;0,1,0)</f>
        <v>0</v>
      </c>
      <c r="G1496" s="1">
        <f>IF(SUMPRODUCT(--ISNUMBER(SEARCH({"DISCRIMINATION","HARASSMENT","HATE_SPEECH","GENDER_VIOLENCE"},C1496)))&gt;0,1,0)</f>
        <v>0</v>
      </c>
      <c r="H1496" s="1">
        <f>IF(SUMPRODUCT(--ISNUMBER(SEARCH({"LEGALIZE","LEGISLATION","TRIAL"},C1496)))&gt;0,1,0)</f>
        <v>1</v>
      </c>
      <c r="I1496" s="1">
        <f>IF(SUMPRODUCT(--ISNUMBER(SEARCH({"LEADER"},C1496)))&gt;0,1,0)</f>
        <v>0</v>
      </c>
      <c r="J1496" t="str">
        <f t="shared" si="92"/>
        <v>2015</v>
      </c>
      <c r="K1496" t="str">
        <f t="shared" si="93"/>
        <v>04</v>
      </c>
      <c r="L1496" t="str">
        <f t="shared" si="94"/>
        <v>01</v>
      </c>
      <c r="M1496" s="2">
        <f t="shared" si="95"/>
        <v>42095.864583333336</v>
      </c>
      <c r="N1496" s="1">
        <f>IF(SUMPRODUCT(--ISNUMBER(SEARCH({"nasdaq.com","bloomberg.com","wsj.com","seekingalpha.com","valuewalk.com","reuters.com","forbes.com","marketwatch.com","investopedia.com","businessinsider.com","analystratings.com"},B1496)))&gt;0,1,0)</f>
        <v>0</v>
      </c>
      <c r="O1496" t="s">
        <v>1302</v>
      </c>
    </row>
    <row r="1497" spans="1:15" x14ac:dyDescent="0.35">
      <c r="A1497">
        <v>-0.38535645472061703</v>
      </c>
      <c r="B1497" t="s">
        <v>1135</v>
      </c>
      <c r="C1497" t="s">
        <v>1136</v>
      </c>
      <c r="D1497">
        <v>20150331074500</v>
      </c>
      <c r="E1497" s="1">
        <f>IF(SUMPRODUCT(--ISNUMBER(SEARCH({"ECON_EARNINGSREPORT","ECON_STOCKMARKET"},C1497)))&gt;0,1,0)</f>
        <v>0</v>
      </c>
      <c r="F1497" s="1">
        <f>IF(SUMPRODUCT(--ISNUMBER(SEARCH({"ENV_"},C1497)))&gt;0,1,0)</f>
        <v>0</v>
      </c>
      <c r="G1497" s="1">
        <f>IF(SUMPRODUCT(--ISNUMBER(SEARCH({"DISCRIMINATION","HARASSMENT","HATE_SPEECH","GENDER_VIOLENCE"},C1497)))&gt;0,1,0)</f>
        <v>0</v>
      </c>
      <c r="H1497" s="1">
        <f>IF(SUMPRODUCT(--ISNUMBER(SEARCH({"LEGALIZE","LEGISLATION","TRIAL"},C1497)))&gt;0,1,0)</f>
        <v>0</v>
      </c>
      <c r="I1497" s="1">
        <f>IF(SUMPRODUCT(--ISNUMBER(SEARCH({"LEADER"},C1497)))&gt;0,1,0)</f>
        <v>0</v>
      </c>
      <c r="J1497" t="str">
        <f t="shared" si="92"/>
        <v>2015</v>
      </c>
      <c r="K1497" t="str">
        <f t="shared" si="93"/>
        <v>03</v>
      </c>
      <c r="L1497" t="str">
        <f t="shared" si="94"/>
        <v>31</v>
      </c>
      <c r="M1497" s="2">
        <f t="shared" si="95"/>
        <v>42094.322916666664</v>
      </c>
      <c r="N1497" s="1">
        <f>IF(SUMPRODUCT(--ISNUMBER(SEARCH({"nasdaq.com","bloomberg.com","wsj.com","seekingalpha.com","valuewalk.com","reuters.com","forbes.com","marketwatch.com","investopedia.com","businessinsider.com","analystratings.com"},B1497)))&gt;0,1,0)</f>
        <v>0</v>
      </c>
      <c r="O1497" t="s">
        <v>1302</v>
      </c>
    </row>
    <row r="1498" spans="1:15" x14ac:dyDescent="0.35">
      <c r="A1498">
        <v>0.30959752321981399</v>
      </c>
      <c r="B1498" t="s">
        <v>602</v>
      </c>
      <c r="C1498" t="s">
        <v>1137</v>
      </c>
      <c r="D1498">
        <v>20160409200000</v>
      </c>
      <c r="E1498" s="1">
        <f>IF(SUMPRODUCT(--ISNUMBER(SEARCH({"ECON_EARNINGSREPORT","ECON_STOCKMARKET"},C1498)))&gt;0,1,0)</f>
        <v>1</v>
      </c>
      <c r="F1498" s="1">
        <f>IF(SUMPRODUCT(--ISNUMBER(SEARCH({"ENV_"},C1498)))&gt;0,1,0)</f>
        <v>0</v>
      </c>
      <c r="G1498" s="1">
        <f>IF(SUMPRODUCT(--ISNUMBER(SEARCH({"DISCRIMINATION","HARASSMENT","HATE_SPEECH","GENDER_VIOLENCE"},C1498)))&gt;0,1,0)</f>
        <v>0</v>
      </c>
      <c r="H1498" s="1">
        <f>IF(SUMPRODUCT(--ISNUMBER(SEARCH({"LEGALIZE","LEGISLATION","TRIAL"},C1498)))&gt;0,1,0)</f>
        <v>0</v>
      </c>
      <c r="I1498" s="1">
        <f>IF(SUMPRODUCT(--ISNUMBER(SEARCH({"LEADER"},C1498)))&gt;0,1,0)</f>
        <v>0</v>
      </c>
      <c r="J1498" t="str">
        <f t="shared" si="92"/>
        <v>2016</v>
      </c>
      <c r="K1498" t="str">
        <f t="shared" si="93"/>
        <v>04</v>
      </c>
      <c r="L1498" t="str">
        <f t="shared" si="94"/>
        <v>09</v>
      </c>
      <c r="M1498" s="2">
        <f t="shared" si="95"/>
        <v>42469.833333333336</v>
      </c>
      <c r="N1498" s="1">
        <f>IF(SUMPRODUCT(--ISNUMBER(SEARCH({"nasdaq.com","bloomberg.com","wsj.com","seekingalpha.com","valuewalk.com","reuters.com","forbes.com","marketwatch.com","investopedia.com","businessinsider.com","analystratings.com"},B1498)))&gt;0,1,0)</f>
        <v>0</v>
      </c>
      <c r="O1498" t="s">
        <v>1302</v>
      </c>
    </row>
    <row r="1499" spans="1:15" x14ac:dyDescent="0.35">
      <c r="A1499">
        <v>-1.5756302521008401</v>
      </c>
      <c r="B1499" t="s">
        <v>843</v>
      </c>
      <c r="C1499" t="s">
        <v>1138</v>
      </c>
      <c r="D1499">
        <v>20150620050000</v>
      </c>
      <c r="E1499" s="1">
        <f>IF(SUMPRODUCT(--ISNUMBER(SEARCH({"ECON_EARNINGSREPORT","ECON_STOCKMARKET"},C1499)))&gt;0,1,0)</f>
        <v>1</v>
      </c>
      <c r="F1499" s="1">
        <f>IF(SUMPRODUCT(--ISNUMBER(SEARCH({"ENV_"},C1499)))&gt;0,1,0)</f>
        <v>0</v>
      </c>
      <c r="G1499" s="1">
        <f>IF(SUMPRODUCT(--ISNUMBER(SEARCH({"DISCRIMINATION","HARASSMENT","HATE_SPEECH","GENDER_VIOLENCE"},C1499)))&gt;0,1,0)</f>
        <v>0</v>
      </c>
      <c r="H1499" s="1">
        <f>IF(SUMPRODUCT(--ISNUMBER(SEARCH({"LEGALIZE","LEGISLATION","TRIAL"},C1499)))&gt;0,1,0)</f>
        <v>0</v>
      </c>
      <c r="I1499" s="1">
        <f>IF(SUMPRODUCT(--ISNUMBER(SEARCH({"LEADER"},C1499)))&gt;0,1,0)</f>
        <v>0</v>
      </c>
      <c r="J1499" t="str">
        <f t="shared" si="92"/>
        <v>2015</v>
      </c>
      <c r="K1499" t="str">
        <f t="shared" si="93"/>
        <v>06</v>
      </c>
      <c r="L1499" t="str">
        <f t="shared" si="94"/>
        <v>20</v>
      </c>
      <c r="M1499" s="2">
        <f t="shared" si="95"/>
        <v>42175.208333333336</v>
      </c>
      <c r="N1499" s="1">
        <f>IF(SUMPRODUCT(--ISNUMBER(SEARCH({"nasdaq.com","bloomberg.com","wsj.com","seekingalpha.com","valuewalk.com","reuters.com","forbes.com","marketwatch.com","investopedia.com","businessinsider.com","analystratings.com"},B1499)))&gt;0,1,0)</f>
        <v>0</v>
      </c>
      <c r="O1499" t="s">
        <v>1302</v>
      </c>
    </row>
    <row r="1500" spans="1:15" x14ac:dyDescent="0.35">
      <c r="A1500">
        <v>0.75614366729678595</v>
      </c>
      <c r="B1500" t="s">
        <v>66</v>
      </c>
      <c r="C1500" t="s">
        <v>1139</v>
      </c>
      <c r="D1500">
        <v>20160424171500</v>
      </c>
      <c r="E1500" s="1">
        <f>IF(SUMPRODUCT(--ISNUMBER(SEARCH({"ECON_EARNINGSREPORT","ECON_STOCKMARKET"},C1500)))&gt;0,1,0)</f>
        <v>1</v>
      </c>
      <c r="F1500" s="1">
        <f>IF(SUMPRODUCT(--ISNUMBER(SEARCH({"ENV_"},C1500)))&gt;0,1,0)</f>
        <v>0</v>
      </c>
      <c r="G1500" s="1">
        <f>IF(SUMPRODUCT(--ISNUMBER(SEARCH({"DISCRIMINATION","HARASSMENT","HATE_SPEECH","GENDER_VIOLENCE"},C1500)))&gt;0,1,0)</f>
        <v>0</v>
      </c>
      <c r="H1500" s="1">
        <f>IF(SUMPRODUCT(--ISNUMBER(SEARCH({"LEGALIZE","LEGISLATION","TRIAL"},C1500)))&gt;0,1,0)</f>
        <v>0</v>
      </c>
      <c r="I1500" s="1">
        <f>IF(SUMPRODUCT(--ISNUMBER(SEARCH({"LEADER"},C1500)))&gt;0,1,0)</f>
        <v>1</v>
      </c>
      <c r="J1500" t="str">
        <f t="shared" si="92"/>
        <v>2016</v>
      </c>
      <c r="K1500" t="str">
        <f t="shared" si="93"/>
        <v>04</v>
      </c>
      <c r="L1500" t="str">
        <f t="shared" si="94"/>
        <v>24</v>
      </c>
      <c r="M1500" s="2">
        <f t="shared" si="95"/>
        <v>42484.71875</v>
      </c>
      <c r="N1500" s="1">
        <f>IF(SUMPRODUCT(--ISNUMBER(SEARCH({"nasdaq.com","bloomberg.com","wsj.com","seekingalpha.com","valuewalk.com","reuters.com","forbes.com","marketwatch.com","investopedia.com","businessinsider.com","analystratings.com"},B1500)))&gt;0,1,0)</f>
        <v>0</v>
      </c>
      <c r="O1500" t="s">
        <v>1302</v>
      </c>
    </row>
    <row r="1501" spans="1:15" x14ac:dyDescent="0.35">
      <c r="A1501">
        <v>0.88105726872246704</v>
      </c>
      <c r="B1501" t="s">
        <v>696</v>
      </c>
      <c r="C1501" t="s">
        <v>1140</v>
      </c>
      <c r="D1501">
        <v>20150428203000</v>
      </c>
      <c r="E1501" s="1">
        <f>IF(SUMPRODUCT(--ISNUMBER(SEARCH({"ECON_EARNINGSREPORT","ECON_STOCKMARKET"},C1501)))&gt;0,1,0)</f>
        <v>1</v>
      </c>
      <c r="F1501" s="1">
        <f>IF(SUMPRODUCT(--ISNUMBER(SEARCH({"ENV_"},C1501)))&gt;0,1,0)</f>
        <v>1</v>
      </c>
      <c r="G1501" s="1">
        <f>IF(SUMPRODUCT(--ISNUMBER(SEARCH({"DISCRIMINATION","HARASSMENT","HATE_SPEECH","GENDER_VIOLENCE"},C1501)))&gt;0,1,0)</f>
        <v>0</v>
      </c>
      <c r="H1501" s="1">
        <f>IF(SUMPRODUCT(--ISNUMBER(SEARCH({"LEGALIZE","LEGISLATION","TRIAL"},C1501)))&gt;0,1,0)</f>
        <v>0</v>
      </c>
      <c r="I1501" s="1">
        <f>IF(SUMPRODUCT(--ISNUMBER(SEARCH({"LEADER"},C1501)))&gt;0,1,0)</f>
        <v>1</v>
      </c>
      <c r="J1501" t="str">
        <f t="shared" si="92"/>
        <v>2015</v>
      </c>
      <c r="K1501" t="str">
        <f t="shared" si="93"/>
        <v>04</v>
      </c>
      <c r="L1501" t="str">
        <f t="shared" si="94"/>
        <v>28</v>
      </c>
      <c r="M1501" s="2">
        <f t="shared" si="95"/>
        <v>42122.854166666664</v>
      </c>
      <c r="N1501" s="1">
        <f>IF(SUMPRODUCT(--ISNUMBER(SEARCH({"nasdaq.com","bloomberg.com","wsj.com","seekingalpha.com","valuewalk.com","reuters.com","forbes.com","marketwatch.com","investopedia.com","businessinsider.com","analystratings.com"},B1501)))&gt;0,1,0)</f>
        <v>0</v>
      </c>
      <c r="O1501" t="s">
        <v>1302</v>
      </c>
    </row>
    <row r="1502" spans="1:15" x14ac:dyDescent="0.35">
      <c r="A1502">
        <v>-1.25</v>
      </c>
      <c r="B1502" t="s">
        <v>1021</v>
      </c>
      <c r="D1502">
        <v>20160421220000</v>
      </c>
      <c r="E1502" s="1">
        <f>IF(SUMPRODUCT(--ISNUMBER(SEARCH({"ECON_EARNINGSREPORT","ECON_STOCKMARKET"},C1502)))&gt;0,1,0)</f>
        <v>0</v>
      </c>
      <c r="F1502" s="1">
        <f>IF(SUMPRODUCT(--ISNUMBER(SEARCH({"ENV_"},C1502)))&gt;0,1,0)</f>
        <v>0</v>
      </c>
      <c r="G1502" s="1">
        <f>IF(SUMPRODUCT(--ISNUMBER(SEARCH({"DISCRIMINATION","HARASSMENT","HATE_SPEECH","GENDER_VIOLENCE"},C1502)))&gt;0,1,0)</f>
        <v>0</v>
      </c>
      <c r="H1502" s="1">
        <f>IF(SUMPRODUCT(--ISNUMBER(SEARCH({"LEGALIZE","LEGISLATION","TRIAL"},C1502)))&gt;0,1,0)</f>
        <v>0</v>
      </c>
      <c r="I1502" s="1">
        <f>IF(SUMPRODUCT(--ISNUMBER(SEARCH({"LEADER"},C1502)))&gt;0,1,0)</f>
        <v>0</v>
      </c>
      <c r="J1502" t="str">
        <f t="shared" si="92"/>
        <v>2016</v>
      </c>
      <c r="K1502" t="str">
        <f t="shared" si="93"/>
        <v>04</v>
      </c>
      <c r="L1502" t="str">
        <f t="shared" si="94"/>
        <v>21</v>
      </c>
      <c r="M1502" s="2">
        <f t="shared" si="95"/>
        <v>42481.916666666664</v>
      </c>
      <c r="N1502" s="1">
        <f>IF(SUMPRODUCT(--ISNUMBER(SEARCH({"nasdaq.com","bloomberg.com","wsj.com","seekingalpha.com","valuewalk.com","reuters.com","forbes.com","marketwatch.com","investopedia.com","businessinsider.com","analystratings.com"},B1502)))&gt;0,1,0)</f>
        <v>0</v>
      </c>
      <c r="O1502" t="s">
        <v>1302</v>
      </c>
    </row>
    <row r="1503" spans="1:15" x14ac:dyDescent="0.35">
      <c r="A1503">
        <v>3.27868852459016</v>
      </c>
      <c r="B1503" t="s">
        <v>23</v>
      </c>
      <c r="C1503" t="s">
        <v>1141</v>
      </c>
      <c r="D1503">
        <v>20160307223000</v>
      </c>
      <c r="E1503" s="1">
        <f>IF(SUMPRODUCT(--ISNUMBER(SEARCH({"ECON_EARNINGSREPORT","ECON_STOCKMARKET"},C1503)))&gt;0,1,0)</f>
        <v>1</v>
      </c>
      <c r="F1503" s="1">
        <f>IF(SUMPRODUCT(--ISNUMBER(SEARCH({"ENV_"},C1503)))&gt;0,1,0)</f>
        <v>0</v>
      </c>
      <c r="G1503" s="1">
        <f>IF(SUMPRODUCT(--ISNUMBER(SEARCH({"DISCRIMINATION","HARASSMENT","HATE_SPEECH","GENDER_VIOLENCE"},C1503)))&gt;0,1,0)</f>
        <v>0</v>
      </c>
      <c r="H1503" s="1">
        <f>IF(SUMPRODUCT(--ISNUMBER(SEARCH({"LEGALIZE","LEGISLATION","TRIAL"},C1503)))&gt;0,1,0)</f>
        <v>0</v>
      </c>
      <c r="I1503" s="1">
        <f>IF(SUMPRODUCT(--ISNUMBER(SEARCH({"LEADER"},C1503)))&gt;0,1,0)</f>
        <v>1</v>
      </c>
      <c r="J1503" t="str">
        <f t="shared" si="92"/>
        <v>2016</v>
      </c>
      <c r="K1503" t="str">
        <f t="shared" si="93"/>
        <v>03</v>
      </c>
      <c r="L1503" t="str">
        <f t="shared" si="94"/>
        <v>07</v>
      </c>
      <c r="M1503" s="2">
        <f t="shared" si="95"/>
        <v>42436.9375</v>
      </c>
      <c r="N1503" s="1">
        <f>IF(SUMPRODUCT(--ISNUMBER(SEARCH({"nasdaq.com","bloomberg.com","wsj.com","seekingalpha.com","valuewalk.com","reuters.com","forbes.com","marketwatch.com","investopedia.com","businessinsider.com","analystratings.com"},B1503)))&gt;0,1,0)</f>
        <v>0</v>
      </c>
      <c r="O1503" t="s">
        <v>1302</v>
      </c>
    </row>
    <row r="1504" spans="1:15" x14ac:dyDescent="0.35">
      <c r="A1504">
        <v>0.659340659340659</v>
      </c>
      <c r="B1504" t="s">
        <v>1142</v>
      </c>
      <c r="D1504">
        <v>20150311161500</v>
      </c>
      <c r="E1504" s="1">
        <f>IF(SUMPRODUCT(--ISNUMBER(SEARCH({"ECON_EARNINGSREPORT","ECON_STOCKMARKET"},C1504)))&gt;0,1,0)</f>
        <v>0</v>
      </c>
      <c r="F1504" s="1">
        <f>IF(SUMPRODUCT(--ISNUMBER(SEARCH({"ENV_"},C1504)))&gt;0,1,0)</f>
        <v>0</v>
      </c>
      <c r="G1504" s="1">
        <f>IF(SUMPRODUCT(--ISNUMBER(SEARCH({"DISCRIMINATION","HARASSMENT","HATE_SPEECH","GENDER_VIOLENCE"},C1504)))&gt;0,1,0)</f>
        <v>0</v>
      </c>
      <c r="H1504" s="1">
        <f>IF(SUMPRODUCT(--ISNUMBER(SEARCH({"LEGALIZE","LEGISLATION","TRIAL"},C1504)))&gt;0,1,0)</f>
        <v>0</v>
      </c>
      <c r="I1504" s="1">
        <f>IF(SUMPRODUCT(--ISNUMBER(SEARCH({"LEADER"},C1504)))&gt;0,1,0)</f>
        <v>0</v>
      </c>
      <c r="J1504" t="str">
        <f t="shared" si="92"/>
        <v>2015</v>
      </c>
      <c r="K1504" t="str">
        <f t="shared" si="93"/>
        <v>03</v>
      </c>
      <c r="L1504" t="str">
        <f t="shared" si="94"/>
        <v>11</v>
      </c>
      <c r="M1504" s="2">
        <f t="shared" si="95"/>
        <v>42074.677083333336</v>
      </c>
      <c r="N1504" s="1">
        <f>IF(SUMPRODUCT(--ISNUMBER(SEARCH({"nasdaq.com","bloomberg.com","wsj.com","seekingalpha.com","valuewalk.com","reuters.com","forbes.com","marketwatch.com","investopedia.com","businessinsider.com","analystratings.com"},B1504)))&gt;0,1,0)</f>
        <v>0</v>
      </c>
      <c r="O1504" t="s">
        <v>1302</v>
      </c>
    </row>
    <row r="1505" spans="1:15" x14ac:dyDescent="0.35">
      <c r="A1505">
        <v>1.8732229469810999</v>
      </c>
      <c r="B1505" t="s">
        <v>78</v>
      </c>
      <c r="D1505">
        <v>20160524181500</v>
      </c>
      <c r="E1505" s="1">
        <f>IF(SUMPRODUCT(--ISNUMBER(SEARCH({"ECON_EARNINGSREPORT","ECON_STOCKMARKET"},C1505)))&gt;0,1,0)</f>
        <v>0</v>
      </c>
      <c r="F1505" s="1">
        <f>IF(SUMPRODUCT(--ISNUMBER(SEARCH({"ENV_"},C1505)))&gt;0,1,0)</f>
        <v>0</v>
      </c>
      <c r="G1505" s="1">
        <f>IF(SUMPRODUCT(--ISNUMBER(SEARCH({"DISCRIMINATION","HARASSMENT","HATE_SPEECH","GENDER_VIOLENCE"},C1505)))&gt;0,1,0)</f>
        <v>0</v>
      </c>
      <c r="H1505" s="1">
        <f>IF(SUMPRODUCT(--ISNUMBER(SEARCH({"LEGALIZE","LEGISLATION","TRIAL"},C1505)))&gt;0,1,0)</f>
        <v>0</v>
      </c>
      <c r="I1505" s="1">
        <f>IF(SUMPRODUCT(--ISNUMBER(SEARCH({"LEADER"},C1505)))&gt;0,1,0)</f>
        <v>0</v>
      </c>
      <c r="J1505" t="str">
        <f t="shared" si="92"/>
        <v>2016</v>
      </c>
      <c r="K1505" t="str">
        <f t="shared" si="93"/>
        <v>05</v>
      </c>
      <c r="L1505" t="str">
        <f t="shared" si="94"/>
        <v>24</v>
      </c>
      <c r="M1505" s="2">
        <f t="shared" si="95"/>
        <v>42514.760416666664</v>
      </c>
      <c r="N1505" s="1">
        <f>IF(SUMPRODUCT(--ISNUMBER(SEARCH({"nasdaq.com","bloomberg.com","wsj.com","seekingalpha.com","valuewalk.com","reuters.com","forbes.com","marketwatch.com","investopedia.com","businessinsider.com","analystratings.com"},B1505)))&gt;0,1,0)</f>
        <v>1</v>
      </c>
      <c r="O1505" t="s">
        <v>1302</v>
      </c>
    </row>
    <row r="1506" spans="1:15" x14ac:dyDescent="0.35">
      <c r="A1506">
        <v>1.13350125944584</v>
      </c>
      <c r="B1506" t="s">
        <v>92</v>
      </c>
      <c r="D1506">
        <v>20150810201500</v>
      </c>
      <c r="E1506" s="1">
        <f>IF(SUMPRODUCT(--ISNUMBER(SEARCH({"ECON_EARNINGSREPORT","ECON_STOCKMARKET"},C1506)))&gt;0,1,0)</f>
        <v>0</v>
      </c>
      <c r="F1506" s="1">
        <f>IF(SUMPRODUCT(--ISNUMBER(SEARCH({"ENV_"},C1506)))&gt;0,1,0)</f>
        <v>0</v>
      </c>
      <c r="G1506" s="1">
        <f>IF(SUMPRODUCT(--ISNUMBER(SEARCH({"DISCRIMINATION","HARASSMENT","HATE_SPEECH","GENDER_VIOLENCE"},C1506)))&gt;0,1,0)</f>
        <v>0</v>
      </c>
      <c r="H1506" s="1">
        <f>IF(SUMPRODUCT(--ISNUMBER(SEARCH({"LEGALIZE","LEGISLATION","TRIAL"},C1506)))&gt;0,1,0)</f>
        <v>0</v>
      </c>
      <c r="I1506" s="1">
        <f>IF(SUMPRODUCT(--ISNUMBER(SEARCH({"LEADER"},C1506)))&gt;0,1,0)</f>
        <v>0</v>
      </c>
      <c r="J1506" t="str">
        <f t="shared" si="92"/>
        <v>2015</v>
      </c>
      <c r="K1506" t="str">
        <f t="shared" si="93"/>
        <v>08</v>
      </c>
      <c r="L1506" t="str">
        <f t="shared" si="94"/>
        <v>10</v>
      </c>
      <c r="M1506" s="2">
        <f t="shared" si="95"/>
        <v>42226.84375</v>
      </c>
      <c r="N1506" s="1">
        <f>IF(SUMPRODUCT(--ISNUMBER(SEARCH({"nasdaq.com","bloomberg.com","wsj.com","seekingalpha.com","valuewalk.com","reuters.com","forbes.com","marketwatch.com","investopedia.com","businessinsider.com","analystratings.com"},B1506)))&gt;0,1,0)</f>
        <v>0</v>
      </c>
      <c r="O1506" t="s">
        <v>1302</v>
      </c>
    </row>
    <row r="1507" spans="1:15" x14ac:dyDescent="0.35">
      <c r="A1507">
        <v>3.7542662116040999</v>
      </c>
      <c r="B1507" t="s">
        <v>164</v>
      </c>
      <c r="D1507">
        <v>20151018184500</v>
      </c>
      <c r="E1507" s="1">
        <f>IF(SUMPRODUCT(--ISNUMBER(SEARCH({"ECON_EARNINGSREPORT","ECON_STOCKMARKET"},C1507)))&gt;0,1,0)</f>
        <v>0</v>
      </c>
      <c r="F1507" s="1">
        <f>IF(SUMPRODUCT(--ISNUMBER(SEARCH({"ENV_"},C1507)))&gt;0,1,0)</f>
        <v>0</v>
      </c>
      <c r="G1507" s="1">
        <f>IF(SUMPRODUCT(--ISNUMBER(SEARCH({"DISCRIMINATION","HARASSMENT","HATE_SPEECH","GENDER_VIOLENCE"},C1507)))&gt;0,1,0)</f>
        <v>0</v>
      </c>
      <c r="H1507" s="1">
        <f>IF(SUMPRODUCT(--ISNUMBER(SEARCH({"LEGALIZE","LEGISLATION","TRIAL"},C1507)))&gt;0,1,0)</f>
        <v>0</v>
      </c>
      <c r="I1507" s="1">
        <f>IF(SUMPRODUCT(--ISNUMBER(SEARCH({"LEADER"},C1507)))&gt;0,1,0)</f>
        <v>0</v>
      </c>
      <c r="J1507" t="str">
        <f t="shared" si="92"/>
        <v>2015</v>
      </c>
      <c r="K1507" t="str">
        <f t="shared" si="93"/>
        <v>10</v>
      </c>
      <c r="L1507" t="str">
        <f t="shared" si="94"/>
        <v>18</v>
      </c>
      <c r="M1507" s="2">
        <f t="shared" si="95"/>
        <v>42295.78125</v>
      </c>
      <c r="N1507" s="1">
        <f>IF(SUMPRODUCT(--ISNUMBER(SEARCH({"nasdaq.com","bloomberg.com","wsj.com","seekingalpha.com","valuewalk.com","reuters.com","forbes.com","marketwatch.com","investopedia.com","businessinsider.com","analystratings.com"},B1507)))&gt;0,1,0)</f>
        <v>0</v>
      </c>
      <c r="O1507" t="s">
        <v>1302</v>
      </c>
    </row>
    <row r="1508" spans="1:15" x14ac:dyDescent="0.35">
      <c r="A1508">
        <v>2.4793388429752099</v>
      </c>
      <c r="B1508" t="s">
        <v>757</v>
      </c>
      <c r="D1508">
        <v>20151013194500</v>
      </c>
      <c r="E1508" s="1">
        <f>IF(SUMPRODUCT(--ISNUMBER(SEARCH({"ECON_EARNINGSREPORT","ECON_STOCKMARKET"},C1508)))&gt;0,1,0)</f>
        <v>0</v>
      </c>
      <c r="F1508" s="1">
        <f>IF(SUMPRODUCT(--ISNUMBER(SEARCH({"ENV_"},C1508)))&gt;0,1,0)</f>
        <v>0</v>
      </c>
      <c r="G1508" s="1">
        <f>IF(SUMPRODUCT(--ISNUMBER(SEARCH({"DISCRIMINATION","HARASSMENT","HATE_SPEECH","GENDER_VIOLENCE"},C1508)))&gt;0,1,0)</f>
        <v>0</v>
      </c>
      <c r="H1508" s="1">
        <f>IF(SUMPRODUCT(--ISNUMBER(SEARCH({"LEGALIZE","LEGISLATION","TRIAL"},C1508)))&gt;0,1,0)</f>
        <v>0</v>
      </c>
      <c r="I1508" s="1">
        <f>IF(SUMPRODUCT(--ISNUMBER(SEARCH({"LEADER"},C1508)))&gt;0,1,0)</f>
        <v>0</v>
      </c>
      <c r="J1508" t="str">
        <f t="shared" si="92"/>
        <v>2015</v>
      </c>
      <c r="K1508" t="str">
        <f t="shared" si="93"/>
        <v>10</v>
      </c>
      <c r="L1508" t="str">
        <f t="shared" si="94"/>
        <v>13</v>
      </c>
      <c r="M1508" s="2">
        <f t="shared" si="95"/>
        <v>42290.822916666664</v>
      </c>
      <c r="N1508" s="1">
        <f>IF(SUMPRODUCT(--ISNUMBER(SEARCH({"nasdaq.com","bloomberg.com","wsj.com","seekingalpha.com","valuewalk.com","reuters.com","forbes.com","marketwatch.com","investopedia.com","businessinsider.com","analystratings.com"},B1508)))&gt;0,1,0)</f>
        <v>0</v>
      </c>
      <c r="O1508" t="s">
        <v>1302</v>
      </c>
    </row>
    <row r="1509" spans="1:15" x14ac:dyDescent="0.35">
      <c r="A1509">
        <v>1.5706806282722501</v>
      </c>
      <c r="B1509" t="s">
        <v>693</v>
      </c>
      <c r="D1509">
        <v>20150827151500</v>
      </c>
      <c r="E1509" s="1">
        <f>IF(SUMPRODUCT(--ISNUMBER(SEARCH({"ECON_EARNINGSREPORT","ECON_STOCKMARKET"},C1509)))&gt;0,1,0)</f>
        <v>0</v>
      </c>
      <c r="F1509" s="1">
        <f>IF(SUMPRODUCT(--ISNUMBER(SEARCH({"ENV_"},C1509)))&gt;0,1,0)</f>
        <v>0</v>
      </c>
      <c r="G1509" s="1">
        <f>IF(SUMPRODUCT(--ISNUMBER(SEARCH({"DISCRIMINATION","HARASSMENT","HATE_SPEECH","GENDER_VIOLENCE"},C1509)))&gt;0,1,0)</f>
        <v>0</v>
      </c>
      <c r="H1509" s="1">
        <f>IF(SUMPRODUCT(--ISNUMBER(SEARCH({"LEGALIZE","LEGISLATION","TRIAL"},C1509)))&gt;0,1,0)</f>
        <v>0</v>
      </c>
      <c r="I1509" s="1">
        <f>IF(SUMPRODUCT(--ISNUMBER(SEARCH({"LEADER"},C1509)))&gt;0,1,0)</f>
        <v>0</v>
      </c>
      <c r="J1509" t="str">
        <f t="shared" si="92"/>
        <v>2015</v>
      </c>
      <c r="K1509" t="str">
        <f t="shared" si="93"/>
        <v>08</v>
      </c>
      <c r="L1509" t="str">
        <f t="shared" si="94"/>
        <v>27</v>
      </c>
      <c r="M1509" s="2">
        <f t="shared" si="95"/>
        <v>42243.635416666664</v>
      </c>
      <c r="N1509" s="1">
        <f>IF(SUMPRODUCT(--ISNUMBER(SEARCH({"nasdaq.com","bloomberg.com","wsj.com","seekingalpha.com","valuewalk.com","reuters.com","forbes.com","marketwatch.com","investopedia.com","businessinsider.com","analystratings.com"},B1509)))&gt;0,1,0)</f>
        <v>0</v>
      </c>
      <c r="O1509" t="s">
        <v>1302</v>
      </c>
    </row>
    <row r="1510" spans="1:15" x14ac:dyDescent="0.35">
      <c r="A1510">
        <v>0</v>
      </c>
      <c r="B1510" t="s">
        <v>693</v>
      </c>
      <c r="C1510" t="s">
        <v>1143</v>
      </c>
      <c r="D1510">
        <v>20150723024500</v>
      </c>
      <c r="E1510" s="1">
        <f>IF(SUMPRODUCT(--ISNUMBER(SEARCH({"ECON_EARNINGSREPORT","ECON_STOCKMARKET"},C1510)))&gt;0,1,0)</f>
        <v>0</v>
      </c>
      <c r="F1510" s="1">
        <f>IF(SUMPRODUCT(--ISNUMBER(SEARCH({"ENV_"},C1510)))&gt;0,1,0)</f>
        <v>0</v>
      </c>
      <c r="G1510" s="1">
        <f>IF(SUMPRODUCT(--ISNUMBER(SEARCH({"DISCRIMINATION","HARASSMENT","HATE_SPEECH","GENDER_VIOLENCE"},C1510)))&gt;0,1,0)</f>
        <v>0</v>
      </c>
      <c r="H1510" s="1">
        <f>IF(SUMPRODUCT(--ISNUMBER(SEARCH({"LEGALIZE","LEGISLATION","TRIAL"},C1510)))&gt;0,1,0)</f>
        <v>0</v>
      </c>
      <c r="I1510" s="1">
        <f>IF(SUMPRODUCT(--ISNUMBER(SEARCH({"LEADER"},C1510)))&gt;0,1,0)</f>
        <v>0</v>
      </c>
      <c r="J1510" t="str">
        <f t="shared" si="92"/>
        <v>2015</v>
      </c>
      <c r="K1510" t="str">
        <f t="shared" si="93"/>
        <v>07</v>
      </c>
      <c r="L1510" t="str">
        <f t="shared" si="94"/>
        <v>23</v>
      </c>
      <c r="M1510" s="2">
        <f t="shared" si="95"/>
        <v>42208.114583333336</v>
      </c>
      <c r="N1510" s="1">
        <f>IF(SUMPRODUCT(--ISNUMBER(SEARCH({"nasdaq.com","bloomberg.com","wsj.com","seekingalpha.com","valuewalk.com","reuters.com","forbes.com","marketwatch.com","investopedia.com","businessinsider.com","analystratings.com"},B1510)))&gt;0,1,0)</f>
        <v>0</v>
      </c>
      <c r="O1510" t="s">
        <v>1302</v>
      </c>
    </row>
    <row r="1511" spans="1:15" x14ac:dyDescent="0.35">
      <c r="A1511">
        <v>1.6891891891891899</v>
      </c>
      <c r="B1511" t="s">
        <v>983</v>
      </c>
      <c r="C1511" t="s">
        <v>1144</v>
      </c>
      <c r="D1511">
        <v>20160303141500</v>
      </c>
      <c r="E1511" s="1">
        <f>IF(SUMPRODUCT(--ISNUMBER(SEARCH({"ECON_EARNINGSREPORT","ECON_STOCKMARKET"},C1511)))&gt;0,1,0)</f>
        <v>1</v>
      </c>
      <c r="F1511" s="1">
        <f>IF(SUMPRODUCT(--ISNUMBER(SEARCH({"ENV_"},C1511)))&gt;0,1,0)</f>
        <v>0</v>
      </c>
      <c r="G1511" s="1">
        <f>IF(SUMPRODUCT(--ISNUMBER(SEARCH({"DISCRIMINATION","HARASSMENT","HATE_SPEECH","GENDER_VIOLENCE"},C1511)))&gt;0,1,0)</f>
        <v>0</v>
      </c>
      <c r="H1511" s="1">
        <f>IF(SUMPRODUCT(--ISNUMBER(SEARCH({"LEGALIZE","LEGISLATION","TRIAL"},C1511)))&gt;0,1,0)</f>
        <v>0</v>
      </c>
      <c r="I1511" s="1">
        <f>IF(SUMPRODUCT(--ISNUMBER(SEARCH({"LEADER"},C1511)))&gt;0,1,0)</f>
        <v>0</v>
      </c>
      <c r="J1511" t="str">
        <f t="shared" si="92"/>
        <v>2016</v>
      </c>
      <c r="K1511" t="str">
        <f t="shared" si="93"/>
        <v>03</v>
      </c>
      <c r="L1511" t="str">
        <f t="shared" si="94"/>
        <v>03</v>
      </c>
      <c r="M1511" s="2">
        <f t="shared" si="95"/>
        <v>42432.59375</v>
      </c>
      <c r="N1511" s="1">
        <f>IF(SUMPRODUCT(--ISNUMBER(SEARCH({"nasdaq.com","bloomberg.com","wsj.com","seekingalpha.com","valuewalk.com","reuters.com","forbes.com","marketwatch.com","investopedia.com","businessinsider.com","analystratings.com"},B1511)))&gt;0,1,0)</f>
        <v>0</v>
      </c>
      <c r="O1511" t="s">
        <v>1302</v>
      </c>
    </row>
    <row r="1512" spans="1:15" x14ac:dyDescent="0.35">
      <c r="A1512">
        <v>-1.2514220705346999</v>
      </c>
      <c r="B1512" t="s">
        <v>12</v>
      </c>
      <c r="C1512" t="s">
        <v>1145</v>
      </c>
      <c r="D1512">
        <v>20150709231500</v>
      </c>
      <c r="E1512" s="1">
        <f>IF(SUMPRODUCT(--ISNUMBER(SEARCH({"ECON_EARNINGSREPORT","ECON_STOCKMARKET"},C1512)))&gt;0,1,0)</f>
        <v>1</v>
      </c>
      <c r="F1512" s="1">
        <f>IF(SUMPRODUCT(--ISNUMBER(SEARCH({"ENV_"},C1512)))&gt;0,1,0)</f>
        <v>0</v>
      </c>
      <c r="G1512" s="1">
        <f>IF(SUMPRODUCT(--ISNUMBER(SEARCH({"DISCRIMINATION","HARASSMENT","HATE_SPEECH","GENDER_VIOLENCE"},C1512)))&gt;0,1,0)</f>
        <v>0</v>
      </c>
      <c r="H1512" s="1">
        <f>IF(SUMPRODUCT(--ISNUMBER(SEARCH({"LEGALIZE","LEGISLATION","TRIAL"},C1512)))&gt;0,1,0)</f>
        <v>0</v>
      </c>
      <c r="I1512" s="1">
        <f>IF(SUMPRODUCT(--ISNUMBER(SEARCH({"LEADER"},C1512)))&gt;0,1,0)</f>
        <v>0</v>
      </c>
      <c r="J1512" t="str">
        <f t="shared" si="92"/>
        <v>2015</v>
      </c>
      <c r="K1512" t="str">
        <f t="shared" si="93"/>
        <v>07</v>
      </c>
      <c r="L1512" t="str">
        <f t="shared" si="94"/>
        <v>09</v>
      </c>
      <c r="M1512" s="2">
        <f t="shared" si="95"/>
        <v>42194.96875</v>
      </c>
      <c r="N1512" s="1">
        <f>IF(SUMPRODUCT(--ISNUMBER(SEARCH({"nasdaq.com","bloomberg.com","wsj.com","seekingalpha.com","valuewalk.com","reuters.com","forbes.com","marketwatch.com","investopedia.com","businessinsider.com","analystratings.com"},B1512)))&gt;0,1,0)</f>
        <v>1</v>
      </c>
      <c r="O1512" t="s">
        <v>1302</v>
      </c>
    </row>
    <row r="1513" spans="1:15" x14ac:dyDescent="0.35">
      <c r="A1513">
        <v>-2.1097046413502101</v>
      </c>
      <c r="B1513" t="s">
        <v>12</v>
      </c>
      <c r="C1513" t="s">
        <v>1146</v>
      </c>
      <c r="D1513">
        <v>20150722221500</v>
      </c>
      <c r="E1513" s="1">
        <f>IF(SUMPRODUCT(--ISNUMBER(SEARCH({"ECON_EARNINGSREPORT","ECON_STOCKMARKET"},C1513)))&gt;0,1,0)</f>
        <v>1</v>
      </c>
      <c r="F1513" s="1">
        <f>IF(SUMPRODUCT(--ISNUMBER(SEARCH({"ENV_"},C1513)))&gt;0,1,0)</f>
        <v>0</v>
      </c>
      <c r="G1513" s="1">
        <f>IF(SUMPRODUCT(--ISNUMBER(SEARCH({"DISCRIMINATION","HARASSMENT","HATE_SPEECH","GENDER_VIOLENCE"},C1513)))&gt;0,1,0)</f>
        <v>0</v>
      </c>
      <c r="H1513" s="1">
        <f>IF(SUMPRODUCT(--ISNUMBER(SEARCH({"LEGALIZE","LEGISLATION","TRIAL"},C1513)))&gt;0,1,0)</f>
        <v>0</v>
      </c>
      <c r="I1513" s="1">
        <f>IF(SUMPRODUCT(--ISNUMBER(SEARCH({"LEADER"},C1513)))&gt;0,1,0)</f>
        <v>0</v>
      </c>
      <c r="J1513" t="str">
        <f t="shared" si="92"/>
        <v>2015</v>
      </c>
      <c r="K1513" t="str">
        <f t="shared" si="93"/>
        <v>07</v>
      </c>
      <c r="L1513" t="str">
        <f t="shared" si="94"/>
        <v>22</v>
      </c>
      <c r="M1513" s="2">
        <f t="shared" si="95"/>
        <v>42207.927083333336</v>
      </c>
      <c r="N1513" s="1">
        <f>IF(SUMPRODUCT(--ISNUMBER(SEARCH({"nasdaq.com","bloomberg.com","wsj.com","seekingalpha.com","valuewalk.com","reuters.com","forbes.com","marketwatch.com","investopedia.com","businessinsider.com","analystratings.com"},B1513)))&gt;0,1,0)</f>
        <v>1</v>
      </c>
      <c r="O1513" t="s">
        <v>1302</v>
      </c>
    </row>
    <row r="1514" spans="1:15" x14ac:dyDescent="0.35">
      <c r="A1514">
        <v>2.0576131687242798</v>
      </c>
      <c r="B1514" t="s">
        <v>17</v>
      </c>
      <c r="C1514" t="s">
        <v>1147</v>
      </c>
      <c r="D1514">
        <v>20160615104500</v>
      </c>
      <c r="E1514" s="1">
        <f>IF(SUMPRODUCT(--ISNUMBER(SEARCH({"ECON_EARNINGSREPORT","ECON_STOCKMARKET"},C1514)))&gt;0,1,0)</f>
        <v>1</v>
      </c>
      <c r="F1514" s="1">
        <f>IF(SUMPRODUCT(--ISNUMBER(SEARCH({"ENV_"},C1514)))&gt;0,1,0)</f>
        <v>0</v>
      </c>
      <c r="G1514" s="1">
        <f>IF(SUMPRODUCT(--ISNUMBER(SEARCH({"DISCRIMINATION","HARASSMENT","HATE_SPEECH","GENDER_VIOLENCE"},C1514)))&gt;0,1,0)</f>
        <v>0</v>
      </c>
      <c r="H1514" s="1">
        <f>IF(SUMPRODUCT(--ISNUMBER(SEARCH({"LEGALIZE","LEGISLATION","TRIAL"},C1514)))&gt;0,1,0)</f>
        <v>0</v>
      </c>
      <c r="I1514" s="1">
        <f>IF(SUMPRODUCT(--ISNUMBER(SEARCH({"LEADER"},C1514)))&gt;0,1,0)</f>
        <v>0</v>
      </c>
      <c r="J1514" t="str">
        <f t="shared" si="92"/>
        <v>2016</v>
      </c>
      <c r="K1514" t="str">
        <f t="shared" si="93"/>
        <v>06</v>
      </c>
      <c r="L1514" t="str">
        <f t="shared" si="94"/>
        <v>15</v>
      </c>
      <c r="M1514" s="2">
        <f t="shared" si="95"/>
        <v>42536.447916666664</v>
      </c>
      <c r="N1514" s="1">
        <f>IF(SUMPRODUCT(--ISNUMBER(SEARCH({"nasdaq.com","bloomberg.com","wsj.com","seekingalpha.com","valuewalk.com","reuters.com","forbes.com","marketwatch.com","investopedia.com","businessinsider.com","analystratings.com"},B1514)))&gt;0,1,0)</f>
        <v>0</v>
      </c>
      <c r="O1514" t="s">
        <v>1302</v>
      </c>
    </row>
    <row r="1515" spans="1:15" x14ac:dyDescent="0.35">
      <c r="A1515">
        <v>-0.88105726872246704</v>
      </c>
      <c r="B1515" t="s">
        <v>212</v>
      </c>
      <c r="C1515" t="s">
        <v>731</v>
      </c>
      <c r="D1515">
        <v>20150620021500</v>
      </c>
      <c r="E1515" s="1">
        <f>IF(SUMPRODUCT(--ISNUMBER(SEARCH({"ECON_EARNINGSREPORT","ECON_STOCKMARKET"},C1515)))&gt;0,1,0)</f>
        <v>0</v>
      </c>
      <c r="F1515" s="1">
        <f>IF(SUMPRODUCT(--ISNUMBER(SEARCH({"ENV_"},C1515)))&gt;0,1,0)</f>
        <v>0</v>
      </c>
      <c r="G1515" s="1">
        <f>IF(SUMPRODUCT(--ISNUMBER(SEARCH({"DISCRIMINATION","HARASSMENT","HATE_SPEECH","GENDER_VIOLENCE"},C1515)))&gt;0,1,0)</f>
        <v>0</v>
      </c>
      <c r="H1515" s="1">
        <f>IF(SUMPRODUCT(--ISNUMBER(SEARCH({"LEGALIZE","LEGISLATION","TRIAL"},C1515)))&gt;0,1,0)</f>
        <v>0</v>
      </c>
      <c r="I1515" s="1">
        <f>IF(SUMPRODUCT(--ISNUMBER(SEARCH({"LEADER"},C1515)))&gt;0,1,0)</f>
        <v>0</v>
      </c>
      <c r="J1515" t="str">
        <f t="shared" si="92"/>
        <v>2015</v>
      </c>
      <c r="K1515" t="str">
        <f t="shared" si="93"/>
        <v>06</v>
      </c>
      <c r="L1515" t="str">
        <f t="shared" si="94"/>
        <v>20</v>
      </c>
      <c r="M1515" s="2">
        <f t="shared" si="95"/>
        <v>42175.09375</v>
      </c>
      <c r="N1515" s="1">
        <f>IF(SUMPRODUCT(--ISNUMBER(SEARCH({"nasdaq.com","bloomberg.com","wsj.com","seekingalpha.com","valuewalk.com","reuters.com","forbes.com","marketwatch.com","investopedia.com","businessinsider.com","analystratings.com"},B1515)))&gt;0,1,0)</f>
        <v>0</v>
      </c>
      <c r="O1515" t="s">
        <v>1302</v>
      </c>
    </row>
    <row r="1516" spans="1:15" x14ac:dyDescent="0.35">
      <c r="A1516">
        <v>-2.0105820105820098</v>
      </c>
      <c r="B1516" t="s">
        <v>12</v>
      </c>
      <c r="D1516">
        <v>20150701150000</v>
      </c>
      <c r="E1516" s="1">
        <f>IF(SUMPRODUCT(--ISNUMBER(SEARCH({"ECON_EARNINGSREPORT","ECON_STOCKMARKET"},C1516)))&gt;0,1,0)</f>
        <v>0</v>
      </c>
      <c r="F1516" s="1">
        <f>IF(SUMPRODUCT(--ISNUMBER(SEARCH({"ENV_"},C1516)))&gt;0,1,0)</f>
        <v>0</v>
      </c>
      <c r="G1516" s="1">
        <f>IF(SUMPRODUCT(--ISNUMBER(SEARCH({"DISCRIMINATION","HARASSMENT","HATE_SPEECH","GENDER_VIOLENCE"},C1516)))&gt;0,1,0)</f>
        <v>0</v>
      </c>
      <c r="H1516" s="1">
        <f>IF(SUMPRODUCT(--ISNUMBER(SEARCH({"LEGALIZE","LEGISLATION","TRIAL"},C1516)))&gt;0,1,0)</f>
        <v>0</v>
      </c>
      <c r="I1516" s="1">
        <f>IF(SUMPRODUCT(--ISNUMBER(SEARCH({"LEADER"},C1516)))&gt;0,1,0)</f>
        <v>0</v>
      </c>
      <c r="J1516" t="str">
        <f t="shared" si="92"/>
        <v>2015</v>
      </c>
      <c r="K1516" t="str">
        <f t="shared" si="93"/>
        <v>07</v>
      </c>
      <c r="L1516" t="str">
        <f t="shared" si="94"/>
        <v>01</v>
      </c>
      <c r="M1516" s="2">
        <f t="shared" si="95"/>
        <v>42186.625</v>
      </c>
      <c r="N1516" s="1">
        <f>IF(SUMPRODUCT(--ISNUMBER(SEARCH({"nasdaq.com","bloomberg.com","wsj.com","seekingalpha.com","valuewalk.com","reuters.com","forbes.com","marketwatch.com","investopedia.com","businessinsider.com","analystratings.com"},B1516)))&gt;0,1,0)</f>
        <v>1</v>
      </c>
      <c r="O1516" t="s">
        <v>1302</v>
      </c>
    </row>
    <row r="1517" spans="1:15" x14ac:dyDescent="0.35">
      <c r="A1517">
        <v>-0.23474178403755899</v>
      </c>
      <c r="B1517" t="s">
        <v>155</v>
      </c>
      <c r="C1517" t="s">
        <v>1148</v>
      </c>
      <c r="D1517">
        <v>20151213041500</v>
      </c>
      <c r="E1517" s="1">
        <f>IF(SUMPRODUCT(--ISNUMBER(SEARCH({"ECON_EARNINGSREPORT","ECON_STOCKMARKET"},C1517)))&gt;0,1,0)</f>
        <v>1</v>
      </c>
      <c r="F1517" s="1">
        <f>IF(SUMPRODUCT(--ISNUMBER(SEARCH({"ENV_"},C1517)))&gt;0,1,0)</f>
        <v>1</v>
      </c>
      <c r="G1517" s="1">
        <f>IF(SUMPRODUCT(--ISNUMBER(SEARCH({"DISCRIMINATION","HARASSMENT","HATE_SPEECH","GENDER_VIOLENCE"},C1517)))&gt;0,1,0)</f>
        <v>0</v>
      </c>
      <c r="H1517" s="1">
        <f>IF(SUMPRODUCT(--ISNUMBER(SEARCH({"LEGALIZE","LEGISLATION","TRIAL"},C1517)))&gt;0,1,0)</f>
        <v>0</v>
      </c>
      <c r="I1517" s="1">
        <f>IF(SUMPRODUCT(--ISNUMBER(SEARCH({"LEADER"},C1517)))&gt;0,1,0)</f>
        <v>0</v>
      </c>
      <c r="J1517" t="str">
        <f t="shared" si="92"/>
        <v>2015</v>
      </c>
      <c r="K1517" t="str">
        <f t="shared" si="93"/>
        <v>12</v>
      </c>
      <c r="L1517" t="str">
        <f t="shared" si="94"/>
        <v>13</v>
      </c>
      <c r="M1517" s="2">
        <f t="shared" si="95"/>
        <v>42351.177083333336</v>
      </c>
      <c r="N1517" s="1">
        <f>IF(SUMPRODUCT(--ISNUMBER(SEARCH({"nasdaq.com","bloomberg.com","wsj.com","seekingalpha.com","valuewalk.com","reuters.com","forbes.com","marketwatch.com","investopedia.com","businessinsider.com","analystratings.com"},B1517)))&gt;0,1,0)</f>
        <v>0</v>
      </c>
      <c r="O1517" t="s">
        <v>1302</v>
      </c>
    </row>
    <row r="1518" spans="1:15" x14ac:dyDescent="0.35">
      <c r="A1518">
        <v>2.2838499184339298</v>
      </c>
      <c r="B1518" t="s">
        <v>58</v>
      </c>
      <c r="C1518" t="s">
        <v>1149</v>
      </c>
      <c r="D1518">
        <v>20150603041500</v>
      </c>
      <c r="E1518" s="1">
        <f>IF(SUMPRODUCT(--ISNUMBER(SEARCH({"ECON_EARNINGSREPORT","ECON_STOCKMARKET"},C1518)))&gt;0,1,0)</f>
        <v>0</v>
      </c>
      <c r="F1518" s="1">
        <f>IF(SUMPRODUCT(--ISNUMBER(SEARCH({"ENV_"},C1518)))&gt;0,1,0)</f>
        <v>0</v>
      </c>
      <c r="G1518" s="1">
        <f>IF(SUMPRODUCT(--ISNUMBER(SEARCH({"DISCRIMINATION","HARASSMENT","HATE_SPEECH","GENDER_VIOLENCE"},C1518)))&gt;0,1,0)</f>
        <v>0</v>
      </c>
      <c r="H1518" s="1">
        <f>IF(SUMPRODUCT(--ISNUMBER(SEARCH({"LEGALIZE","LEGISLATION","TRIAL"},C1518)))&gt;0,1,0)</f>
        <v>0</v>
      </c>
      <c r="I1518" s="1">
        <f>IF(SUMPRODUCT(--ISNUMBER(SEARCH({"LEADER"},C1518)))&gt;0,1,0)</f>
        <v>1</v>
      </c>
      <c r="J1518" t="str">
        <f t="shared" si="92"/>
        <v>2015</v>
      </c>
      <c r="K1518" t="str">
        <f t="shared" si="93"/>
        <v>06</v>
      </c>
      <c r="L1518" t="str">
        <f t="shared" si="94"/>
        <v>03</v>
      </c>
      <c r="M1518" s="2">
        <f t="shared" si="95"/>
        <v>42158.177083333336</v>
      </c>
      <c r="N1518" s="1">
        <f>IF(SUMPRODUCT(--ISNUMBER(SEARCH({"nasdaq.com","bloomberg.com","wsj.com","seekingalpha.com","valuewalk.com","reuters.com","forbes.com","marketwatch.com","investopedia.com","businessinsider.com","analystratings.com"},B1518)))&gt;0,1,0)</f>
        <v>0</v>
      </c>
      <c r="O1518" t="s">
        <v>1302</v>
      </c>
    </row>
    <row r="1519" spans="1:15" x14ac:dyDescent="0.35">
      <c r="A1519">
        <v>3.4449760765550201</v>
      </c>
      <c r="B1519" t="s">
        <v>12</v>
      </c>
      <c r="C1519" t="s">
        <v>5</v>
      </c>
      <c r="D1519">
        <v>20160426161500</v>
      </c>
      <c r="E1519" s="1">
        <f>IF(SUMPRODUCT(--ISNUMBER(SEARCH({"ECON_EARNINGSREPORT","ECON_STOCKMARKET"},C1519)))&gt;0,1,0)</f>
        <v>1</v>
      </c>
      <c r="F1519" s="1">
        <f>IF(SUMPRODUCT(--ISNUMBER(SEARCH({"ENV_"},C1519)))&gt;0,1,0)</f>
        <v>0</v>
      </c>
      <c r="G1519" s="1">
        <f>IF(SUMPRODUCT(--ISNUMBER(SEARCH({"DISCRIMINATION","HARASSMENT","HATE_SPEECH","GENDER_VIOLENCE"},C1519)))&gt;0,1,0)</f>
        <v>0</v>
      </c>
      <c r="H1519" s="1">
        <f>IF(SUMPRODUCT(--ISNUMBER(SEARCH({"LEGALIZE","LEGISLATION","TRIAL"},C1519)))&gt;0,1,0)</f>
        <v>0</v>
      </c>
      <c r="I1519" s="1">
        <f>IF(SUMPRODUCT(--ISNUMBER(SEARCH({"LEADER"},C1519)))&gt;0,1,0)</f>
        <v>0</v>
      </c>
      <c r="J1519" t="str">
        <f t="shared" si="92"/>
        <v>2016</v>
      </c>
      <c r="K1519" t="str">
        <f t="shared" si="93"/>
        <v>04</v>
      </c>
      <c r="L1519" t="str">
        <f t="shared" si="94"/>
        <v>26</v>
      </c>
      <c r="M1519" s="2">
        <f t="shared" si="95"/>
        <v>42486.677083333336</v>
      </c>
      <c r="N1519" s="1">
        <f>IF(SUMPRODUCT(--ISNUMBER(SEARCH({"nasdaq.com","bloomberg.com","wsj.com","seekingalpha.com","valuewalk.com","reuters.com","forbes.com","marketwatch.com","investopedia.com","businessinsider.com","analystratings.com"},B1519)))&gt;0,1,0)</f>
        <v>1</v>
      </c>
      <c r="O1519" t="s">
        <v>1302</v>
      </c>
    </row>
    <row r="1520" spans="1:15" x14ac:dyDescent="0.35">
      <c r="A1520">
        <v>2.7290448343079898</v>
      </c>
      <c r="B1520" t="s">
        <v>155</v>
      </c>
      <c r="C1520" t="s">
        <v>1150</v>
      </c>
      <c r="D1520">
        <v>20151211213000</v>
      </c>
      <c r="E1520" s="1">
        <f>IF(SUMPRODUCT(--ISNUMBER(SEARCH({"ECON_EARNINGSREPORT","ECON_STOCKMARKET"},C1520)))&gt;0,1,0)</f>
        <v>1</v>
      </c>
      <c r="F1520" s="1">
        <f>IF(SUMPRODUCT(--ISNUMBER(SEARCH({"ENV_"},C1520)))&gt;0,1,0)</f>
        <v>0</v>
      </c>
      <c r="G1520" s="1">
        <f>IF(SUMPRODUCT(--ISNUMBER(SEARCH({"DISCRIMINATION","HARASSMENT","HATE_SPEECH","GENDER_VIOLENCE"},C1520)))&gt;0,1,0)</f>
        <v>0</v>
      </c>
      <c r="H1520" s="1">
        <f>IF(SUMPRODUCT(--ISNUMBER(SEARCH({"LEGALIZE","LEGISLATION","TRIAL"},C1520)))&gt;0,1,0)</f>
        <v>0</v>
      </c>
      <c r="I1520" s="1">
        <f>IF(SUMPRODUCT(--ISNUMBER(SEARCH({"LEADER"},C1520)))&gt;0,1,0)</f>
        <v>0</v>
      </c>
      <c r="J1520" t="str">
        <f t="shared" si="92"/>
        <v>2015</v>
      </c>
      <c r="K1520" t="str">
        <f t="shared" si="93"/>
        <v>12</v>
      </c>
      <c r="L1520" t="str">
        <f t="shared" si="94"/>
        <v>11</v>
      </c>
      <c r="M1520" s="2">
        <f t="shared" si="95"/>
        <v>42349.895833333336</v>
      </c>
      <c r="N1520" s="1">
        <f>IF(SUMPRODUCT(--ISNUMBER(SEARCH({"nasdaq.com","bloomberg.com","wsj.com","seekingalpha.com","valuewalk.com","reuters.com","forbes.com","marketwatch.com","investopedia.com","businessinsider.com","analystratings.com"},B1520)))&gt;0,1,0)</f>
        <v>0</v>
      </c>
      <c r="O1520" t="s">
        <v>1302</v>
      </c>
    </row>
    <row r="1521" spans="1:15" x14ac:dyDescent="0.35">
      <c r="A1521">
        <v>3.1877213695395499</v>
      </c>
      <c r="B1521" t="s">
        <v>105</v>
      </c>
      <c r="C1521" t="s">
        <v>1151</v>
      </c>
      <c r="D1521">
        <v>20160323170000</v>
      </c>
      <c r="E1521" s="1">
        <f>IF(SUMPRODUCT(--ISNUMBER(SEARCH({"ECON_EARNINGSREPORT","ECON_STOCKMARKET"},C1521)))&gt;0,1,0)</f>
        <v>1</v>
      </c>
      <c r="F1521" s="1">
        <f>IF(SUMPRODUCT(--ISNUMBER(SEARCH({"ENV_"},C1521)))&gt;0,1,0)</f>
        <v>0</v>
      </c>
      <c r="G1521" s="1">
        <f>IF(SUMPRODUCT(--ISNUMBER(SEARCH({"DISCRIMINATION","HARASSMENT","HATE_SPEECH","GENDER_VIOLENCE"},C1521)))&gt;0,1,0)</f>
        <v>0</v>
      </c>
      <c r="H1521" s="1">
        <f>IF(SUMPRODUCT(--ISNUMBER(SEARCH({"LEGALIZE","LEGISLATION","TRIAL"},C1521)))&gt;0,1,0)</f>
        <v>0</v>
      </c>
      <c r="I1521" s="1">
        <f>IF(SUMPRODUCT(--ISNUMBER(SEARCH({"LEADER"},C1521)))&gt;0,1,0)</f>
        <v>0</v>
      </c>
      <c r="J1521" t="str">
        <f t="shared" si="92"/>
        <v>2016</v>
      </c>
      <c r="K1521" t="str">
        <f t="shared" si="93"/>
        <v>03</v>
      </c>
      <c r="L1521" t="str">
        <f t="shared" si="94"/>
        <v>23</v>
      </c>
      <c r="M1521" s="2">
        <f t="shared" si="95"/>
        <v>42452.708333333336</v>
      </c>
      <c r="N1521" s="1">
        <f>IF(SUMPRODUCT(--ISNUMBER(SEARCH({"nasdaq.com","bloomberg.com","wsj.com","seekingalpha.com","valuewalk.com","reuters.com","forbes.com","marketwatch.com","investopedia.com","businessinsider.com","analystratings.com"},B1521)))&gt;0,1,0)</f>
        <v>0</v>
      </c>
      <c r="O1521" t="s">
        <v>1302</v>
      </c>
    </row>
    <row r="1522" spans="1:15" x14ac:dyDescent="0.35">
      <c r="A1522">
        <v>3.0456852791878202</v>
      </c>
      <c r="B1522" t="s">
        <v>105</v>
      </c>
      <c r="D1522">
        <v>20151018204500</v>
      </c>
      <c r="E1522" s="1">
        <f>IF(SUMPRODUCT(--ISNUMBER(SEARCH({"ECON_EARNINGSREPORT","ECON_STOCKMARKET"},C1522)))&gt;0,1,0)</f>
        <v>0</v>
      </c>
      <c r="F1522" s="1">
        <f>IF(SUMPRODUCT(--ISNUMBER(SEARCH({"ENV_"},C1522)))&gt;0,1,0)</f>
        <v>0</v>
      </c>
      <c r="G1522" s="1">
        <f>IF(SUMPRODUCT(--ISNUMBER(SEARCH({"DISCRIMINATION","HARASSMENT","HATE_SPEECH","GENDER_VIOLENCE"},C1522)))&gt;0,1,0)</f>
        <v>0</v>
      </c>
      <c r="H1522" s="1">
        <f>IF(SUMPRODUCT(--ISNUMBER(SEARCH({"LEGALIZE","LEGISLATION","TRIAL"},C1522)))&gt;0,1,0)</f>
        <v>0</v>
      </c>
      <c r="I1522" s="1">
        <f>IF(SUMPRODUCT(--ISNUMBER(SEARCH({"LEADER"},C1522)))&gt;0,1,0)</f>
        <v>0</v>
      </c>
      <c r="J1522" t="str">
        <f t="shared" si="92"/>
        <v>2015</v>
      </c>
      <c r="K1522" t="str">
        <f t="shared" si="93"/>
        <v>10</v>
      </c>
      <c r="L1522" t="str">
        <f t="shared" si="94"/>
        <v>18</v>
      </c>
      <c r="M1522" s="2">
        <f t="shared" si="95"/>
        <v>42295.864583333336</v>
      </c>
      <c r="N1522" s="1">
        <f>IF(SUMPRODUCT(--ISNUMBER(SEARCH({"nasdaq.com","bloomberg.com","wsj.com","seekingalpha.com","valuewalk.com","reuters.com","forbes.com","marketwatch.com","investopedia.com","businessinsider.com","analystratings.com"},B1522)))&gt;0,1,0)</f>
        <v>0</v>
      </c>
      <c r="O1522" t="s">
        <v>1302</v>
      </c>
    </row>
    <row r="1523" spans="1:15" x14ac:dyDescent="0.35">
      <c r="A1523">
        <v>-0.56179775280898903</v>
      </c>
      <c r="B1523" t="s">
        <v>724</v>
      </c>
      <c r="C1523" t="s">
        <v>1152</v>
      </c>
      <c r="D1523">
        <v>20151016023000</v>
      </c>
      <c r="E1523" s="1">
        <f>IF(SUMPRODUCT(--ISNUMBER(SEARCH({"ECON_EARNINGSREPORT","ECON_STOCKMARKET"},C1523)))&gt;0,1,0)</f>
        <v>0</v>
      </c>
      <c r="F1523" s="1">
        <f>IF(SUMPRODUCT(--ISNUMBER(SEARCH({"ENV_"},C1523)))&gt;0,1,0)</f>
        <v>0</v>
      </c>
      <c r="G1523" s="1">
        <f>IF(SUMPRODUCT(--ISNUMBER(SEARCH({"DISCRIMINATION","HARASSMENT","HATE_SPEECH","GENDER_VIOLENCE"},C1523)))&gt;0,1,0)</f>
        <v>0</v>
      </c>
      <c r="H1523" s="1">
        <f>IF(SUMPRODUCT(--ISNUMBER(SEARCH({"LEGALIZE","LEGISLATION","TRIAL"},C1523)))&gt;0,1,0)</f>
        <v>0</v>
      </c>
      <c r="I1523" s="1">
        <f>IF(SUMPRODUCT(--ISNUMBER(SEARCH({"LEADER"},C1523)))&gt;0,1,0)</f>
        <v>0</v>
      </c>
      <c r="J1523" t="str">
        <f t="shared" si="92"/>
        <v>2015</v>
      </c>
      <c r="K1523" t="str">
        <f t="shared" si="93"/>
        <v>10</v>
      </c>
      <c r="L1523" t="str">
        <f t="shared" si="94"/>
        <v>16</v>
      </c>
      <c r="M1523" s="2">
        <f t="shared" si="95"/>
        <v>42293.104166666664</v>
      </c>
      <c r="N1523" s="1">
        <f>IF(SUMPRODUCT(--ISNUMBER(SEARCH({"nasdaq.com","bloomberg.com","wsj.com","seekingalpha.com","valuewalk.com","reuters.com","forbes.com","marketwatch.com","investopedia.com","businessinsider.com","analystratings.com"},B1523)))&gt;0,1,0)</f>
        <v>0</v>
      </c>
      <c r="O1523" t="s">
        <v>1302</v>
      </c>
    </row>
    <row r="1524" spans="1:15" x14ac:dyDescent="0.35">
      <c r="A1524">
        <v>1.58415841584158</v>
      </c>
      <c r="B1524" t="s">
        <v>1033</v>
      </c>
      <c r="D1524">
        <v>20150911180000</v>
      </c>
      <c r="E1524" s="1">
        <f>IF(SUMPRODUCT(--ISNUMBER(SEARCH({"ECON_EARNINGSREPORT","ECON_STOCKMARKET"},C1524)))&gt;0,1,0)</f>
        <v>0</v>
      </c>
      <c r="F1524" s="1">
        <f>IF(SUMPRODUCT(--ISNUMBER(SEARCH({"ENV_"},C1524)))&gt;0,1,0)</f>
        <v>0</v>
      </c>
      <c r="G1524" s="1">
        <f>IF(SUMPRODUCT(--ISNUMBER(SEARCH({"DISCRIMINATION","HARASSMENT","HATE_SPEECH","GENDER_VIOLENCE"},C1524)))&gt;0,1,0)</f>
        <v>0</v>
      </c>
      <c r="H1524" s="1">
        <f>IF(SUMPRODUCT(--ISNUMBER(SEARCH({"LEGALIZE","LEGISLATION","TRIAL"},C1524)))&gt;0,1,0)</f>
        <v>0</v>
      </c>
      <c r="I1524" s="1">
        <f>IF(SUMPRODUCT(--ISNUMBER(SEARCH({"LEADER"},C1524)))&gt;0,1,0)</f>
        <v>0</v>
      </c>
      <c r="J1524" t="str">
        <f t="shared" si="92"/>
        <v>2015</v>
      </c>
      <c r="K1524" t="str">
        <f t="shared" si="93"/>
        <v>09</v>
      </c>
      <c r="L1524" t="str">
        <f t="shared" si="94"/>
        <v>11</v>
      </c>
      <c r="M1524" s="2">
        <f t="shared" si="95"/>
        <v>42258.75</v>
      </c>
      <c r="N1524" s="1">
        <f>IF(SUMPRODUCT(--ISNUMBER(SEARCH({"nasdaq.com","bloomberg.com","wsj.com","seekingalpha.com","valuewalk.com","reuters.com","forbes.com","marketwatch.com","investopedia.com","businessinsider.com","analystratings.com"},B1524)))&gt;0,1,0)</f>
        <v>0</v>
      </c>
      <c r="O1524" t="s">
        <v>1302</v>
      </c>
    </row>
    <row r="1525" spans="1:15" x14ac:dyDescent="0.35">
      <c r="A1525">
        <v>1.99692780337942</v>
      </c>
      <c r="B1525" t="s">
        <v>75</v>
      </c>
      <c r="D1525">
        <v>20160429124500</v>
      </c>
      <c r="E1525" s="1">
        <f>IF(SUMPRODUCT(--ISNUMBER(SEARCH({"ECON_EARNINGSREPORT","ECON_STOCKMARKET"},C1525)))&gt;0,1,0)</f>
        <v>0</v>
      </c>
      <c r="F1525" s="1">
        <f>IF(SUMPRODUCT(--ISNUMBER(SEARCH({"ENV_"},C1525)))&gt;0,1,0)</f>
        <v>0</v>
      </c>
      <c r="G1525" s="1">
        <f>IF(SUMPRODUCT(--ISNUMBER(SEARCH({"DISCRIMINATION","HARASSMENT","HATE_SPEECH","GENDER_VIOLENCE"},C1525)))&gt;0,1,0)</f>
        <v>0</v>
      </c>
      <c r="H1525" s="1">
        <f>IF(SUMPRODUCT(--ISNUMBER(SEARCH({"LEGALIZE","LEGISLATION","TRIAL"},C1525)))&gt;0,1,0)</f>
        <v>0</v>
      </c>
      <c r="I1525" s="1">
        <f>IF(SUMPRODUCT(--ISNUMBER(SEARCH({"LEADER"},C1525)))&gt;0,1,0)</f>
        <v>0</v>
      </c>
      <c r="J1525" t="str">
        <f t="shared" si="92"/>
        <v>2016</v>
      </c>
      <c r="K1525" t="str">
        <f t="shared" si="93"/>
        <v>04</v>
      </c>
      <c r="L1525" t="str">
        <f t="shared" si="94"/>
        <v>29</v>
      </c>
      <c r="M1525" s="2">
        <f t="shared" si="95"/>
        <v>42489.53125</v>
      </c>
      <c r="N1525" s="1">
        <f>IF(SUMPRODUCT(--ISNUMBER(SEARCH({"nasdaq.com","bloomberg.com","wsj.com","seekingalpha.com","valuewalk.com","reuters.com","forbes.com","marketwatch.com","investopedia.com","businessinsider.com","analystratings.com"},B1525)))&gt;0,1,0)</f>
        <v>0</v>
      </c>
      <c r="O1525" t="s">
        <v>1302</v>
      </c>
    </row>
    <row r="1526" spans="1:15" x14ac:dyDescent="0.35">
      <c r="A1526">
        <v>2.2727272727272698</v>
      </c>
      <c r="B1526" t="s">
        <v>693</v>
      </c>
      <c r="C1526" t="s">
        <v>1153</v>
      </c>
      <c r="D1526">
        <v>20150901183000</v>
      </c>
      <c r="E1526" s="1">
        <f>IF(SUMPRODUCT(--ISNUMBER(SEARCH({"ECON_EARNINGSREPORT","ECON_STOCKMARKET"},C1526)))&gt;0,1,0)</f>
        <v>0</v>
      </c>
      <c r="F1526" s="1">
        <f>IF(SUMPRODUCT(--ISNUMBER(SEARCH({"ENV_"},C1526)))&gt;0,1,0)</f>
        <v>0</v>
      </c>
      <c r="G1526" s="1">
        <f>IF(SUMPRODUCT(--ISNUMBER(SEARCH({"DISCRIMINATION","HARASSMENT","HATE_SPEECH","GENDER_VIOLENCE"},C1526)))&gt;0,1,0)</f>
        <v>0</v>
      </c>
      <c r="H1526" s="1">
        <f>IF(SUMPRODUCT(--ISNUMBER(SEARCH({"LEGALIZE","LEGISLATION","TRIAL"},C1526)))&gt;0,1,0)</f>
        <v>0</v>
      </c>
      <c r="I1526" s="1">
        <f>IF(SUMPRODUCT(--ISNUMBER(SEARCH({"LEADER"},C1526)))&gt;0,1,0)</f>
        <v>0</v>
      </c>
      <c r="J1526" t="str">
        <f t="shared" si="92"/>
        <v>2015</v>
      </c>
      <c r="K1526" t="str">
        <f t="shared" si="93"/>
        <v>09</v>
      </c>
      <c r="L1526" t="str">
        <f t="shared" si="94"/>
        <v>01</v>
      </c>
      <c r="M1526" s="2">
        <f t="shared" si="95"/>
        <v>42248.770833333336</v>
      </c>
      <c r="N1526" s="1">
        <f>IF(SUMPRODUCT(--ISNUMBER(SEARCH({"nasdaq.com","bloomberg.com","wsj.com","seekingalpha.com","valuewalk.com","reuters.com","forbes.com","marketwatch.com","investopedia.com","businessinsider.com","analystratings.com"},B1526)))&gt;0,1,0)</f>
        <v>0</v>
      </c>
      <c r="O1526" t="s">
        <v>1302</v>
      </c>
    </row>
    <row r="1527" spans="1:15" x14ac:dyDescent="0.35">
      <c r="A1527">
        <v>-9.8911968348170301E-2</v>
      </c>
      <c r="B1527" t="s">
        <v>14</v>
      </c>
      <c r="D1527">
        <v>20160413214500</v>
      </c>
      <c r="E1527" s="1">
        <f>IF(SUMPRODUCT(--ISNUMBER(SEARCH({"ECON_EARNINGSREPORT","ECON_STOCKMARKET"},C1527)))&gt;0,1,0)</f>
        <v>0</v>
      </c>
      <c r="F1527" s="1">
        <f>IF(SUMPRODUCT(--ISNUMBER(SEARCH({"ENV_"},C1527)))&gt;0,1,0)</f>
        <v>0</v>
      </c>
      <c r="G1527" s="1">
        <f>IF(SUMPRODUCT(--ISNUMBER(SEARCH({"DISCRIMINATION","HARASSMENT","HATE_SPEECH","GENDER_VIOLENCE"},C1527)))&gt;0,1,0)</f>
        <v>0</v>
      </c>
      <c r="H1527" s="1">
        <f>IF(SUMPRODUCT(--ISNUMBER(SEARCH({"LEGALIZE","LEGISLATION","TRIAL"},C1527)))&gt;0,1,0)</f>
        <v>0</v>
      </c>
      <c r="I1527" s="1">
        <f>IF(SUMPRODUCT(--ISNUMBER(SEARCH({"LEADER"},C1527)))&gt;0,1,0)</f>
        <v>0</v>
      </c>
      <c r="J1527" t="str">
        <f t="shared" si="92"/>
        <v>2016</v>
      </c>
      <c r="K1527" t="str">
        <f t="shared" si="93"/>
        <v>04</v>
      </c>
      <c r="L1527" t="str">
        <f t="shared" si="94"/>
        <v>13</v>
      </c>
      <c r="M1527" s="2">
        <f t="shared" si="95"/>
        <v>42473.90625</v>
      </c>
      <c r="N1527" s="1">
        <f>IF(SUMPRODUCT(--ISNUMBER(SEARCH({"nasdaq.com","bloomberg.com","wsj.com","seekingalpha.com","valuewalk.com","reuters.com","forbes.com","marketwatch.com","investopedia.com","businessinsider.com","analystratings.com"},B1527)))&gt;0,1,0)</f>
        <v>0</v>
      </c>
      <c r="O1527" t="s">
        <v>1302</v>
      </c>
    </row>
    <row r="1528" spans="1:15" x14ac:dyDescent="0.35">
      <c r="A1528">
        <v>-0.66006600660065995</v>
      </c>
      <c r="B1528" t="s">
        <v>845</v>
      </c>
      <c r="C1528" t="s">
        <v>1154</v>
      </c>
      <c r="D1528">
        <v>20150707124500</v>
      </c>
      <c r="E1528" s="1">
        <f>IF(SUMPRODUCT(--ISNUMBER(SEARCH({"ECON_EARNINGSREPORT","ECON_STOCKMARKET"},C1528)))&gt;0,1,0)</f>
        <v>0</v>
      </c>
      <c r="F1528" s="1">
        <f>IF(SUMPRODUCT(--ISNUMBER(SEARCH({"ENV_"},C1528)))&gt;0,1,0)</f>
        <v>0</v>
      </c>
      <c r="G1528" s="1">
        <f>IF(SUMPRODUCT(--ISNUMBER(SEARCH({"DISCRIMINATION","HARASSMENT","HATE_SPEECH","GENDER_VIOLENCE"},C1528)))&gt;0,1,0)</f>
        <v>0</v>
      </c>
      <c r="H1528" s="1">
        <f>IF(SUMPRODUCT(--ISNUMBER(SEARCH({"LEGALIZE","LEGISLATION","TRIAL"},C1528)))&gt;0,1,0)</f>
        <v>0</v>
      </c>
      <c r="I1528" s="1">
        <f>IF(SUMPRODUCT(--ISNUMBER(SEARCH({"LEADER"},C1528)))&gt;0,1,0)</f>
        <v>0</v>
      </c>
      <c r="J1528" t="str">
        <f t="shared" si="92"/>
        <v>2015</v>
      </c>
      <c r="K1528" t="str">
        <f t="shared" si="93"/>
        <v>07</v>
      </c>
      <c r="L1528" t="str">
        <f t="shared" si="94"/>
        <v>07</v>
      </c>
      <c r="M1528" s="2">
        <f t="shared" si="95"/>
        <v>42192.53125</v>
      </c>
      <c r="N1528" s="1">
        <f>IF(SUMPRODUCT(--ISNUMBER(SEARCH({"nasdaq.com","bloomberg.com","wsj.com","seekingalpha.com","valuewalk.com","reuters.com","forbes.com","marketwatch.com","investopedia.com","businessinsider.com","analystratings.com"},B1528)))&gt;0,1,0)</f>
        <v>0</v>
      </c>
      <c r="O1528" t="s">
        <v>1302</v>
      </c>
    </row>
    <row r="1529" spans="1:15" x14ac:dyDescent="0.35">
      <c r="A1529">
        <v>2.5931928687196102</v>
      </c>
      <c r="B1529" t="s">
        <v>155</v>
      </c>
      <c r="C1529" t="s">
        <v>1155</v>
      </c>
      <c r="D1529">
        <v>20151110063000</v>
      </c>
      <c r="E1529" s="1">
        <f>IF(SUMPRODUCT(--ISNUMBER(SEARCH({"ECON_EARNINGSREPORT","ECON_STOCKMARKET"},C1529)))&gt;0,1,0)</f>
        <v>1</v>
      </c>
      <c r="F1529" s="1">
        <f>IF(SUMPRODUCT(--ISNUMBER(SEARCH({"ENV_"},C1529)))&gt;0,1,0)</f>
        <v>1</v>
      </c>
      <c r="G1529" s="1">
        <f>IF(SUMPRODUCT(--ISNUMBER(SEARCH({"DISCRIMINATION","HARASSMENT","HATE_SPEECH","GENDER_VIOLENCE"},C1529)))&gt;0,1,0)</f>
        <v>0</v>
      </c>
      <c r="H1529" s="1">
        <f>IF(SUMPRODUCT(--ISNUMBER(SEARCH({"LEGALIZE","LEGISLATION","TRIAL"},C1529)))&gt;0,1,0)</f>
        <v>0</v>
      </c>
      <c r="I1529" s="1">
        <f>IF(SUMPRODUCT(--ISNUMBER(SEARCH({"LEADER"},C1529)))&gt;0,1,0)</f>
        <v>0</v>
      </c>
      <c r="J1529" t="str">
        <f t="shared" si="92"/>
        <v>2015</v>
      </c>
      <c r="K1529" t="str">
        <f t="shared" si="93"/>
        <v>11</v>
      </c>
      <c r="L1529" t="str">
        <f t="shared" si="94"/>
        <v>10</v>
      </c>
      <c r="M1529" s="2">
        <f t="shared" si="95"/>
        <v>42318.270833333336</v>
      </c>
      <c r="N1529" s="1">
        <f>IF(SUMPRODUCT(--ISNUMBER(SEARCH({"nasdaq.com","bloomberg.com","wsj.com","seekingalpha.com","valuewalk.com","reuters.com","forbes.com","marketwatch.com","investopedia.com","businessinsider.com","analystratings.com"},B1529)))&gt;0,1,0)</f>
        <v>0</v>
      </c>
      <c r="O1529" t="s">
        <v>1302</v>
      </c>
    </row>
    <row r="1530" spans="1:15" x14ac:dyDescent="0.35">
      <c r="A1530">
        <v>1.1160714285714299</v>
      </c>
      <c r="B1530" t="s">
        <v>693</v>
      </c>
      <c r="D1530">
        <v>20150812220000</v>
      </c>
      <c r="E1530" s="1">
        <f>IF(SUMPRODUCT(--ISNUMBER(SEARCH({"ECON_EARNINGSREPORT","ECON_STOCKMARKET"},C1530)))&gt;0,1,0)</f>
        <v>0</v>
      </c>
      <c r="F1530" s="1">
        <f>IF(SUMPRODUCT(--ISNUMBER(SEARCH({"ENV_"},C1530)))&gt;0,1,0)</f>
        <v>0</v>
      </c>
      <c r="G1530" s="1">
        <f>IF(SUMPRODUCT(--ISNUMBER(SEARCH({"DISCRIMINATION","HARASSMENT","HATE_SPEECH","GENDER_VIOLENCE"},C1530)))&gt;0,1,0)</f>
        <v>0</v>
      </c>
      <c r="H1530" s="1">
        <f>IF(SUMPRODUCT(--ISNUMBER(SEARCH({"LEGALIZE","LEGISLATION","TRIAL"},C1530)))&gt;0,1,0)</f>
        <v>0</v>
      </c>
      <c r="I1530" s="1">
        <f>IF(SUMPRODUCT(--ISNUMBER(SEARCH({"LEADER"},C1530)))&gt;0,1,0)</f>
        <v>0</v>
      </c>
      <c r="J1530" t="str">
        <f t="shared" si="92"/>
        <v>2015</v>
      </c>
      <c r="K1530" t="str">
        <f t="shared" si="93"/>
        <v>08</v>
      </c>
      <c r="L1530" t="str">
        <f t="shared" si="94"/>
        <v>12</v>
      </c>
      <c r="M1530" s="2">
        <f t="shared" si="95"/>
        <v>42228.916666666664</v>
      </c>
      <c r="N1530" s="1">
        <f>IF(SUMPRODUCT(--ISNUMBER(SEARCH({"nasdaq.com","bloomberg.com","wsj.com","seekingalpha.com","valuewalk.com","reuters.com","forbes.com","marketwatch.com","investopedia.com","businessinsider.com","analystratings.com"},B1530)))&gt;0,1,0)</f>
        <v>0</v>
      </c>
      <c r="O1530" t="s">
        <v>1302</v>
      </c>
    </row>
    <row r="1531" spans="1:15" x14ac:dyDescent="0.35">
      <c r="A1531">
        <v>0.51457975986277904</v>
      </c>
      <c r="B1531" t="s">
        <v>907</v>
      </c>
      <c r="C1531" t="s">
        <v>1156</v>
      </c>
      <c r="D1531">
        <v>20150708110000</v>
      </c>
      <c r="E1531" s="1">
        <f>IF(SUMPRODUCT(--ISNUMBER(SEARCH({"ECON_EARNINGSREPORT","ECON_STOCKMARKET"},C1531)))&gt;0,1,0)</f>
        <v>1</v>
      </c>
      <c r="F1531" s="1">
        <f>IF(SUMPRODUCT(--ISNUMBER(SEARCH({"ENV_"},C1531)))&gt;0,1,0)</f>
        <v>1</v>
      </c>
      <c r="G1531" s="1">
        <f>IF(SUMPRODUCT(--ISNUMBER(SEARCH({"DISCRIMINATION","HARASSMENT","HATE_SPEECH","GENDER_VIOLENCE"},C1531)))&gt;0,1,0)</f>
        <v>0</v>
      </c>
      <c r="H1531" s="1">
        <f>IF(SUMPRODUCT(--ISNUMBER(SEARCH({"LEGALIZE","LEGISLATION","TRIAL"},C1531)))&gt;0,1,0)</f>
        <v>1</v>
      </c>
      <c r="I1531" s="1">
        <f>IF(SUMPRODUCT(--ISNUMBER(SEARCH({"LEADER"},C1531)))&gt;0,1,0)</f>
        <v>0</v>
      </c>
      <c r="J1531" t="str">
        <f t="shared" si="92"/>
        <v>2015</v>
      </c>
      <c r="K1531" t="str">
        <f t="shared" si="93"/>
        <v>07</v>
      </c>
      <c r="L1531" t="str">
        <f t="shared" si="94"/>
        <v>08</v>
      </c>
      <c r="M1531" s="2">
        <f t="shared" si="95"/>
        <v>42193.458333333336</v>
      </c>
      <c r="N1531" s="1">
        <f>IF(SUMPRODUCT(--ISNUMBER(SEARCH({"nasdaq.com","bloomberg.com","wsj.com","seekingalpha.com","valuewalk.com","reuters.com","forbes.com","marketwatch.com","investopedia.com","businessinsider.com","analystratings.com"},B1531)))&gt;0,1,0)</f>
        <v>0</v>
      </c>
      <c r="O1531" t="s">
        <v>1302</v>
      </c>
    </row>
    <row r="1532" spans="1:15" x14ac:dyDescent="0.35">
      <c r="A1532">
        <v>1.6541353383458599</v>
      </c>
      <c r="B1532" t="s">
        <v>870</v>
      </c>
      <c r="C1532" t="s">
        <v>47</v>
      </c>
      <c r="D1532">
        <v>20151006204500</v>
      </c>
      <c r="E1532" s="1">
        <f>IF(SUMPRODUCT(--ISNUMBER(SEARCH({"ECON_EARNINGSREPORT","ECON_STOCKMARKET"},C1532)))&gt;0,1,0)</f>
        <v>0</v>
      </c>
      <c r="F1532" s="1">
        <f>IF(SUMPRODUCT(--ISNUMBER(SEARCH({"ENV_"},C1532)))&gt;0,1,0)</f>
        <v>0</v>
      </c>
      <c r="G1532" s="1">
        <f>IF(SUMPRODUCT(--ISNUMBER(SEARCH({"DISCRIMINATION","HARASSMENT","HATE_SPEECH","GENDER_VIOLENCE"},C1532)))&gt;0,1,0)</f>
        <v>0</v>
      </c>
      <c r="H1532" s="1">
        <f>IF(SUMPRODUCT(--ISNUMBER(SEARCH({"LEGALIZE","LEGISLATION","TRIAL"},C1532)))&gt;0,1,0)</f>
        <v>0</v>
      </c>
      <c r="I1532" s="1">
        <f>IF(SUMPRODUCT(--ISNUMBER(SEARCH({"LEADER"},C1532)))&gt;0,1,0)</f>
        <v>0</v>
      </c>
      <c r="J1532" t="str">
        <f t="shared" si="92"/>
        <v>2015</v>
      </c>
      <c r="K1532" t="str">
        <f t="shared" si="93"/>
        <v>10</v>
      </c>
      <c r="L1532" t="str">
        <f t="shared" si="94"/>
        <v>06</v>
      </c>
      <c r="M1532" s="2">
        <f t="shared" si="95"/>
        <v>42283.864583333336</v>
      </c>
      <c r="N1532" s="1">
        <f>IF(SUMPRODUCT(--ISNUMBER(SEARCH({"nasdaq.com","bloomberg.com","wsj.com","seekingalpha.com","valuewalk.com","reuters.com","forbes.com","marketwatch.com","investopedia.com","businessinsider.com","analystratings.com"},B1532)))&gt;0,1,0)</f>
        <v>0</v>
      </c>
      <c r="O1532" t="s">
        <v>1302</v>
      </c>
    </row>
    <row r="1533" spans="1:15" x14ac:dyDescent="0.35">
      <c r="A1533">
        <v>-0.61919504643962797</v>
      </c>
      <c r="B1533" t="s">
        <v>843</v>
      </c>
      <c r="C1533" t="s">
        <v>867</v>
      </c>
      <c r="D1533">
        <v>20151002170000</v>
      </c>
      <c r="E1533" s="1">
        <f>IF(SUMPRODUCT(--ISNUMBER(SEARCH({"ECON_EARNINGSREPORT","ECON_STOCKMARKET"},C1533)))&gt;0,1,0)</f>
        <v>1</v>
      </c>
      <c r="F1533" s="1">
        <f>IF(SUMPRODUCT(--ISNUMBER(SEARCH({"ENV_"},C1533)))&gt;0,1,0)</f>
        <v>0</v>
      </c>
      <c r="G1533" s="1">
        <f>IF(SUMPRODUCT(--ISNUMBER(SEARCH({"DISCRIMINATION","HARASSMENT","HATE_SPEECH","GENDER_VIOLENCE"},C1533)))&gt;0,1,0)</f>
        <v>0</v>
      </c>
      <c r="H1533" s="1">
        <f>IF(SUMPRODUCT(--ISNUMBER(SEARCH({"LEGALIZE","LEGISLATION","TRIAL"},C1533)))&gt;0,1,0)</f>
        <v>0</v>
      </c>
      <c r="I1533" s="1">
        <f>IF(SUMPRODUCT(--ISNUMBER(SEARCH({"LEADER"},C1533)))&gt;0,1,0)</f>
        <v>1</v>
      </c>
      <c r="J1533" t="str">
        <f t="shared" si="92"/>
        <v>2015</v>
      </c>
      <c r="K1533" t="str">
        <f t="shared" si="93"/>
        <v>10</v>
      </c>
      <c r="L1533" t="str">
        <f t="shared" si="94"/>
        <v>02</v>
      </c>
      <c r="M1533" s="2">
        <f t="shared" si="95"/>
        <v>42279.708333333336</v>
      </c>
      <c r="N1533" s="1">
        <f>IF(SUMPRODUCT(--ISNUMBER(SEARCH({"nasdaq.com","bloomberg.com","wsj.com","seekingalpha.com","valuewalk.com","reuters.com","forbes.com","marketwatch.com","investopedia.com","businessinsider.com","analystratings.com"},B1533)))&gt;0,1,0)</f>
        <v>0</v>
      </c>
      <c r="O1533" t="s">
        <v>1302</v>
      </c>
    </row>
    <row r="1534" spans="1:15" x14ac:dyDescent="0.35">
      <c r="A1534">
        <v>1.51745068285281</v>
      </c>
      <c r="B1534" t="s">
        <v>12</v>
      </c>
      <c r="C1534" t="s">
        <v>1157</v>
      </c>
      <c r="D1534">
        <v>20150421134500</v>
      </c>
      <c r="E1534" s="1">
        <f>IF(SUMPRODUCT(--ISNUMBER(SEARCH({"ECON_EARNINGSREPORT","ECON_STOCKMARKET"},C1534)))&gt;0,1,0)</f>
        <v>1</v>
      </c>
      <c r="F1534" s="1">
        <f>IF(SUMPRODUCT(--ISNUMBER(SEARCH({"ENV_"},C1534)))&gt;0,1,0)</f>
        <v>0</v>
      </c>
      <c r="G1534" s="1">
        <f>IF(SUMPRODUCT(--ISNUMBER(SEARCH({"DISCRIMINATION","HARASSMENT","HATE_SPEECH","GENDER_VIOLENCE"},C1534)))&gt;0,1,0)</f>
        <v>0</v>
      </c>
      <c r="H1534" s="1">
        <f>IF(SUMPRODUCT(--ISNUMBER(SEARCH({"LEGALIZE","LEGISLATION","TRIAL"},C1534)))&gt;0,1,0)</f>
        <v>0</v>
      </c>
      <c r="I1534" s="1">
        <f>IF(SUMPRODUCT(--ISNUMBER(SEARCH({"LEADER"},C1534)))&gt;0,1,0)</f>
        <v>0</v>
      </c>
      <c r="J1534" t="str">
        <f t="shared" si="92"/>
        <v>2015</v>
      </c>
      <c r="K1534" t="str">
        <f t="shared" si="93"/>
        <v>04</v>
      </c>
      <c r="L1534" t="str">
        <f t="shared" si="94"/>
        <v>21</v>
      </c>
      <c r="M1534" s="2">
        <f t="shared" si="95"/>
        <v>42115.572916666664</v>
      </c>
      <c r="N1534" s="1">
        <f>IF(SUMPRODUCT(--ISNUMBER(SEARCH({"nasdaq.com","bloomberg.com","wsj.com","seekingalpha.com","valuewalk.com","reuters.com","forbes.com","marketwatch.com","investopedia.com","businessinsider.com","analystratings.com"},B1534)))&gt;0,1,0)</f>
        <v>1</v>
      </c>
      <c r="O1534" t="s">
        <v>1302</v>
      </c>
    </row>
    <row r="1535" spans="1:15" x14ac:dyDescent="0.35">
      <c r="A1535">
        <v>1.9019019019018999</v>
      </c>
      <c r="B1535" t="s">
        <v>907</v>
      </c>
      <c r="D1535">
        <v>20150827170000</v>
      </c>
      <c r="E1535" s="1">
        <f>IF(SUMPRODUCT(--ISNUMBER(SEARCH({"ECON_EARNINGSREPORT","ECON_STOCKMARKET"},C1535)))&gt;0,1,0)</f>
        <v>0</v>
      </c>
      <c r="F1535" s="1">
        <f>IF(SUMPRODUCT(--ISNUMBER(SEARCH({"ENV_"},C1535)))&gt;0,1,0)</f>
        <v>0</v>
      </c>
      <c r="G1535" s="1">
        <f>IF(SUMPRODUCT(--ISNUMBER(SEARCH({"DISCRIMINATION","HARASSMENT","HATE_SPEECH","GENDER_VIOLENCE"},C1535)))&gt;0,1,0)</f>
        <v>0</v>
      </c>
      <c r="H1535" s="1">
        <f>IF(SUMPRODUCT(--ISNUMBER(SEARCH({"LEGALIZE","LEGISLATION","TRIAL"},C1535)))&gt;0,1,0)</f>
        <v>0</v>
      </c>
      <c r="I1535" s="1">
        <f>IF(SUMPRODUCT(--ISNUMBER(SEARCH({"LEADER"},C1535)))&gt;0,1,0)</f>
        <v>0</v>
      </c>
      <c r="J1535" t="str">
        <f t="shared" si="92"/>
        <v>2015</v>
      </c>
      <c r="K1535" t="str">
        <f t="shared" si="93"/>
        <v>08</v>
      </c>
      <c r="L1535" t="str">
        <f t="shared" si="94"/>
        <v>27</v>
      </c>
      <c r="M1535" s="2">
        <f t="shared" si="95"/>
        <v>42243.708333333336</v>
      </c>
      <c r="N1535" s="1">
        <f>IF(SUMPRODUCT(--ISNUMBER(SEARCH({"nasdaq.com","bloomberg.com","wsj.com","seekingalpha.com","valuewalk.com","reuters.com","forbes.com","marketwatch.com","investopedia.com","businessinsider.com","analystratings.com"},B1535)))&gt;0,1,0)</f>
        <v>0</v>
      </c>
      <c r="O1535" t="s">
        <v>1302</v>
      </c>
    </row>
    <row r="1536" spans="1:15" x14ac:dyDescent="0.35">
      <c r="A1536">
        <v>2.28758169934641</v>
      </c>
      <c r="B1536" t="s">
        <v>696</v>
      </c>
      <c r="C1536" t="s">
        <v>1158</v>
      </c>
      <c r="D1536">
        <v>20150615150000</v>
      </c>
      <c r="E1536" s="1">
        <f>IF(SUMPRODUCT(--ISNUMBER(SEARCH({"ECON_EARNINGSREPORT","ECON_STOCKMARKET"},C1536)))&gt;0,1,0)</f>
        <v>1</v>
      </c>
      <c r="F1536" s="1">
        <f>IF(SUMPRODUCT(--ISNUMBER(SEARCH({"ENV_"},C1536)))&gt;0,1,0)</f>
        <v>0</v>
      </c>
      <c r="G1536" s="1">
        <f>IF(SUMPRODUCT(--ISNUMBER(SEARCH({"DISCRIMINATION","HARASSMENT","HATE_SPEECH","GENDER_VIOLENCE"},C1536)))&gt;0,1,0)</f>
        <v>0</v>
      </c>
      <c r="H1536" s="1">
        <f>IF(SUMPRODUCT(--ISNUMBER(SEARCH({"LEGALIZE","LEGISLATION","TRIAL"},C1536)))&gt;0,1,0)</f>
        <v>0</v>
      </c>
      <c r="I1536" s="1">
        <f>IF(SUMPRODUCT(--ISNUMBER(SEARCH({"LEADER"},C1536)))&gt;0,1,0)</f>
        <v>0</v>
      </c>
      <c r="J1536" t="str">
        <f t="shared" si="92"/>
        <v>2015</v>
      </c>
      <c r="K1536" t="str">
        <f t="shared" si="93"/>
        <v>06</v>
      </c>
      <c r="L1536" t="str">
        <f t="shared" si="94"/>
        <v>15</v>
      </c>
      <c r="M1536" s="2">
        <f t="shared" si="95"/>
        <v>42170.625</v>
      </c>
      <c r="N1536" s="1">
        <f>IF(SUMPRODUCT(--ISNUMBER(SEARCH({"nasdaq.com","bloomberg.com","wsj.com","seekingalpha.com","valuewalk.com","reuters.com","forbes.com","marketwatch.com","investopedia.com","businessinsider.com","analystratings.com"},B1536)))&gt;0,1,0)</f>
        <v>0</v>
      </c>
      <c r="O1536" t="s">
        <v>1302</v>
      </c>
    </row>
    <row r="1537" spans="1:15" x14ac:dyDescent="0.35">
      <c r="A1537">
        <v>-2.6162790697674398</v>
      </c>
      <c r="B1537" t="s">
        <v>809</v>
      </c>
      <c r="C1537" t="s">
        <v>1159</v>
      </c>
      <c r="D1537">
        <v>20160601151500</v>
      </c>
      <c r="E1537" s="1">
        <f>IF(SUMPRODUCT(--ISNUMBER(SEARCH({"ECON_EARNINGSREPORT","ECON_STOCKMARKET"},C1537)))&gt;0,1,0)</f>
        <v>0</v>
      </c>
      <c r="F1537" s="1">
        <f>IF(SUMPRODUCT(--ISNUMBER(SEARCH({"ENV_"},C1537)))&gt;0,1,0)</f>
        <v>0</v>
      </c>
      <c r="G1537" s="1">
        <f>IF(SUMPRODUCT(--ISNUMBER(SEARCH({"DISCRIMINATION","HARASSMENT","HATE_SPEECH","GENDER_VIOLENCE"},C1537)))&gt;0,1,0)</f>
        <v>0</v>
      </c>
      <c r="H1537" s="1">
        <f>IF(SUMPRODUCT(--ISNUMBER(SEARCH({"LEGALIZE","LEGISLATION","TRIAL"},C1537)))&gt;0,1,0)</f>
        <v>0</v>
      </c>
      <c r="I1537" s="1">
        <f>IF(SUMPRODUCT(--ISNUMBER(SEARCH({"LEADER"},C1537)))&gt;0,1,0)</f>
        <v>1</v>
      </c>
      <c r="J1537" t="str">
        <f t="shared" si="92"/>
        <v>2016</v>
      </c>
      <c r="K1537" t="str">
        <f t="shared" si="93"/>
        <v>06</v>
      </c>
      <c r="L1537" t="str">
        <f t="shared" si="94"/>
        <v>01</v>
      </c>
      <c r="M1537" s="2">
        <f t="shared" si="95"/>
        <v>42522.635416666664</v>
      </c>
      <c r="N1537" s="1">
        <f>IF(SUMPRODUCT(--ISNUMBER(SEARCH({"nasdaq.com","bloomberg.com","wsj.com","seekingalpha.com","valuewalk.com","reuters.com","forbes.com","marketwatch.com","investopedia.com","businessinsider.com","analystratings.com"},B1537)))&gt;0,1,0)</f>
        <v>0</v>
      </c>
      <c r="O1537" t="s">
        <v>1302</v>
      </c>
    </row>
    <row r="1538" spans="1:15" x14ac:dyDescent="0.35">
      <c r="A1538">
        <v>-3.0555555555555598</v>
      </c>
      <c r="B1538" t="s">
        <v>725</v>
      </c>
      <c r="C1538" t="s">
        <v>1160</v>
      </c>
      <c r="D1538">
        <v>20150707030000</v>
      </c>
      <c r="E1538" s="1">
        <f>IF(SUMPRODUCT(--ISNUMBER(SEARCH({"ECON_EARNINGSREPORT","ECON_STOCKMARKET"},C1538)))&gt;0,1,0)</f>
        <v>0</v>
      </c>
      <c r="F1538" s="1">
        <f>IF(SUMPRODUCT(--ISNUMBER(SEARCH({"ENV_"},C1538)))&gt;0,1,0)</f>
        <v>0</v>
      </c>
      <c r="G1538" s="1">
        <f>IF(SUMPRODUCT(--ISNUMBER(SEARCH({"DISCRIMINATION","HARASSMENT","HATE_SPEECH","GENDER_VIOLENCE"},C1538)))&gt;0,1,0)</f>
        <v>0</v>
      </c>
      <c r="H1538" s="1">
        <f>IF(SUMPRODUCT(--ISNUMBER(SEARCH({"LEGALIZE","LEGISLATION","TRIAL"},C1538)))&gt;0,1,0)</f>
        <v>0</v>
      </c>
      <c r="I1538" s="1">
        <f>IF(SUMPRODUCT(--ISNUMBER(SEARCH({"LEADER"},C1538)))&gt;0,1,0)</f>
        <v>0</v>
      </c>
      <c r="J1538" t="str">
        <f t="shared" si="92"/>
        <v>2015</v>
      </c>
      <c r="K1538" t="str">
        <f t="shared" si="93"/>
        <v>07</v>
      </c>
      <c r="L1538" t="str">
        <f t="shared" si="94"/>
        <v>07</v>
      </c>
      <c r="M1538" s="2">
        <f t="shared" si="95"/>
        <v>42192.125</v>
      </c>
      <c r="N1538" s="1">
        <f>IF(SUMPRODUCT(--ISNUMBER(SEARCH({"nasdaq.com","bloomberg.com","wsj.com","seekingalpha.com","valuewalk.com","reuters.com","forbes.com","marketwatch.com","investopedia.com","businessinsider.com","analystratings.com"},B1538)))&gt;0,1,0)</f>
        <v>0</v>
      </c>
      <c r="O1538" t="s">
        <v>1302</v>
      </c>
    </row>
    <row r="1539" spans="1:15" x14ac:dyDescent="0.35">
      <c r="A1539">
        <v>2.32172470978441</v>
      </c>
      <c r="B1539" t="s">
        <v>696</v>
      </c>
      <c r="C1539" t="s">
        <v>1161</v>
      </c>
      <c r="D1539">
        <v>20150401170000</v>
      </c>
      <c r="E1539" s="1">
        <f>IF(SUMPRODUCT(--ISNUMBER(SEARCH({"ECON_EARNINGSREPORT","ECON_STOCKMARKET"},C1539)))&gt;0,1,0)</f>
        <v>1</v>
      </c>
      <c r="F1539" s="1">
        <f>IF(SUMPRODUCT(--ISNUMBER(SEARCH({"ENV_"},C1539)))&gt;0,1,0)</f>
        <v>0</v>
      </c>
      <c r="G1539" s="1">
        <f>IF(SUMPRODUCT(--ISNUMBER(SEARCH({"DISCRIMINATION","HARASSMENT","HATE_SPEECH","GENDER_VIOLENCE"},C1539)))&gt;0,1,0)</f>
        <v>0</v>
      </c>
      <c r="H1539" s="1">
        <f>IF(SUMPRODUCT(--ISNUMBER(SEARCH({"LEGALIZE","LEGISLATION","TRIAL"},C1539)))&gt;0,1,0)</f>
        <v>0</v>
      </c>
      <c r="I1539" s="1">
        <f>IF(SUMPRODUCT(--ISNUMBER(SEARCH({"LEADER"},C1539)))&gt;0,1,0)</f>
        <v>0</v>
      </c>
      <c r="J1539" t="str">
        <f t="shared" ref="J1539:J1602" si="96">LEFT(D1539,4)</f>
        <v>2015</v>
      </c>
      <c r="K1539" t="str">
        <f t="shared" ref="K1539:K1602" si="97">MID(D1539,5,2)</f>
        <v>04</v>
      </c>
      <c r="L1539" t="str">
        <f t="shared" ref="L1539:L1602" si="98">MID(D1539,7,2)</f>
        <v>01</v>
      </c>
      <c r="M1539" s="2">
        <f t="shared" ref="M1539:M1602" si="99">DATE(LEFT(D1539,4),MID(D1539,5,2),MID(D1539,7,2))+TIME(MID(D1539,9,2),MID(D1539,11,2),RIGHT(D1539,2))</f>
        <v>42095.708333333336</v>
      </c>
      <c r="N1539" s="1">
        <f>IF(SUMPRODUCT(--ISNUMBER(SEARCH({"nasdaq.com","bloomberg.com","wsj.com","seekingalpha.com","valuewalk.com","reuters.com","forbes.com","marketwatch.com","investopedia.com","businessinsider.com","analystratings.com"},B1539)))&gt;0,1,0)</f>
        <v>0</v>
      </c>
      <c r="O1539" t="s">
        <v>1302</v>
      </c>
    </row>
    <row r="1540" spans="1:15" x14ac:dyDescent="0.35">
      <c r="A1540">
        <v>-0.632911392405064</v>
      </c>
      <c r="B1540" t="s">
        <v>1162</v>
      </c>
      <c r="D1540">
        <v>20160205123000</v>
      </c>
      <c r="E1540" s="1">
        <f>IF(SUMPRODUCT(--ISNUMBER(SEARCH({"ECON_EARNINGSREPORT","ECON_STOCKMARKET"},C1540)))&gt;0,1,0)</f>
        <v>0</v>
      </c>
      <c r="F1540" s="1">
        <f>IF(SUMPRODUCT(--ISNUMBER(SEARCH({"ENV_"},C1540)))&gt;0,1,0)</f>
        <v>0</v>
      </c>
      <c r="G1540" s="1">
        <f>IF(SUMPRODUCT(--ISNUMBER(SEARCH({"DISCRIMINATION","HARASSMENT","HATE_SPEECH","GENDER_VIOLENCE"},C1540)))&gt;0,1,0)</f>
        <v>0</v>
      </c>
      <c r="H1540" s="1">
        <f>IF(SUMPRODUCT(--ISNUMBER(SEARCH({"LEGALIZE","LEGISLATION","TRIAL"},C1540)))&gt;0,1,0)</f>
        <v>0</v>
      </c>
      <c r="I1540" s="1">
        <f>IF(SUMPRODUCT(--ISNUMBER(SEARCH({"LEADER"},C1540)))&gt;0,1,0)</f>
        <v>0</v>
      </c>
      <c r="J1540" t="str">
        <f t="shared" si="96"/>
        <v>2016</v>
      </c>
      <c r="K1540" t="str">
        <f t="shared" si="97"/>
        <v>02</v>
      </c>
      <c r="L1540" t="str">
        <f t="shared" si="98"/>
        <v>05</v>
      </c>
      <c r="M1540" s="2">
        <f t="shared" si="99"/>
        <v>42405.520833333336</v>
      </c>
      <c r="N1540" s="1">
        <f>IF(SUMPRODUCT(--ISNUMBER(SEARCH({"nasdaq.com","bloomberg.com","wsj.com","seekingalpha.com","valuewalk.com","reuters.com","forbes.com","marketwatch.com","investopedia.com","businessinsider.com","analystratings.com"},B1540)))&gt;0,1,0)</f>
        <v>0</v>
      </c>
      <c r="O1540" t="s">
        <v>1302</v>
      </c>
    </row>
    <row r="1541" spans="1:15" x14ac:dyDescent="0.35">
      <c r="A1541">
        <v>3.4423407917383799</v>
      </c>
      <c r="B1541" t="s">
        <v>717</v>
      </c>
      <c r="D1541">
        <v>20151019191500</v>
      </c>
      <c r="E1541" s="1">
        <f>IF(SUMPRODUCT(--ISNUMBER(SEARCH({"ECON_EARNINGSREPORT","ECON_STOCKMARKET"},C1541)))&gt;0,1,0)</f>
        <v>0</v>
      </c>
      <c r="F1541" s="1">
        <f>IF(SUMPRODUCT(--ISNUMBER(SEARCH({"ENV_"},C1541)))&gt;0,1,0)</f>
        <v>0</v>
      </c>
      <c r="G1541" s="1">
        <f>IF(SUMPRODUCT(--ISNUMBER(SEARCH({"DISCRIMINATION","HARASSMENT","HATE_SPEECH","GENDER_VIOLENCE"},C1541)))&gt;0,1,0)</f>
        <v>0</v>
      </c>
      <c r="H1541" s="1">
        <f>IF(SUMPRODUCT(--ISNUMBER(SEARCH({"LEGALIZE","LEGISLATION","TRIAL"},C1541)))&gt;0,1,0)</f>
        <v>0</v>
      </c>
      <c r="I1541" s="1">
        <f>IF(SUMPRODUCT(--ISNUMBER(SEARCH({"LEADER"},C1541)))&gt;0,1,0)</f>
        <v>0</v>
      </c>
      <c r="J1541" t="str">
        <f t="shared" si="96"/>
        <v>2015</v>
      </c>
      <c r="K1541" t="str">
        <f t="shared" si="97"/>
        <v>10</v>
      </c>
      <c r="L1541" t="str">
        <f t="shared" si="98"/>
        <v>19</v>
      </c>
      <c r="M1541" s="2">
        <f t="shared" si="99"/>
        <v>42296.802083333336</v>
      </c>
      <c r="N1541" s="1">
        <f>IF(SUMPRODUCT(--ISNUMBER(SEARCH({"nasdaq.com","bloomberg.com","wsj.com","seekingalpha.com","valuewalk.com","reuters.com","forbes.com","marketwatch.com","investopedia.com","businessinsider.com","analystratings.com"},B1541)))&gt;0,1,0)</f>
        <v>0</v>
      </c>
      <c r="O1541" t="s">
        <v>1302</v>
      </c>
    </row>
    <row r="1542" spans="1:15" x14ac:dyDescent="0.35">
      <c r="A1542">
        <v>-1.6666666666666701</v>
      </c>
      <c r="B1542" t="s">
        <v>12</v>
      </c>
      <c r="C1542" t="s">
        <v>1163</v>
      </c>
      <c r="D1542">
        <v>20150803220000</v>
      </c>
      <c r="E1542" s="1">
        <f>IF(SUMPRODUCT(--ISNUMBER(SEARCH({"ECON_EARNINGSREPORT","ECON_STOCKMARKET"},C1542)))&gt;0,1,0)</f>
        <v>0</v>
      </c>
      <c r="F1542" s="1">
        <f>IF(SUMPRODUCT(--ISNUMBER(SEARCH({"ENV_"},C1542)))&gt;0,1,0)</f>
        <v>0</v>
      </c>
      <c r="G1542" s="1">
        <f>IF(SUMPRODUCT(--ISNUMBER(SEARCH({"DISCRIMINATION","HARASSMENT","HATE_SPEECH","GENDER_VIOLENCE"},C1542)))&gt;0,1,0)</f>
        <v>0</v>
      </c>
      <c r="H1542" s="1">
        <f>IF(SUMPRODUCT(--ISNUMBER(SEARCH({"LEGALIZE","LEGISLATION","TRIAL"},C1542)))&gt;0,1,0)</f>
        <v>0</v>
      </c>
      <c r="I1542" s="1">
        <f>IF(SUMPRODUCT(--ISNUMBER(SEARCH({"LEADER"},C1542)))&gt;0,1,0)</f>
        <v>0</v>
      </c>
      <c r="J1542" t="str">
        <f t="shared" si="96"/>
        <v>2015</v>
      </c>
      <c r="K1542" t="str">
        <f t="shared" si="97"/>
        <v>08</v>
      </c>
      <c r="L1542" t="str">
        <f t="shared" si="98"/>
        <v>03</v>
      </c>
      <c r="M1542" s="2">
        <f t="shared" si="99"/>
        <v>42219.916666666664</v>
      </c>
      <c r="N1542" s="1">
        <f>IF(SUMPRODUCT(--ISNUMBER(SEARCH({"nasdaq.com","bloomberg.com","wsj.com","seekingalpha.com","valuewalk.com","reuters.com","forbes.com","marketwatch.com","investopedia.com","businessinsider.com","analystratings.com"},B1542)))&gt;0,1,0)</f>
        <v>1</v>
      </c>
      <c r="O1542" t="s">
        <v>1302</v>
      </c>
    </row>
    <row r="1543" spans="1:15" x14ac:dyDescent="0.35">
      <c r="A1543">
        <v>-0.62451209992193601</v>
      </c>
      <c r="B1543" t="s">
        <v>12</v>
      </c>
      <c r="D1543">
        <v>20150721181500</v>
      </c>
      <c r="E1543" s="1">
        <f>IF(SUMPRODUCT(--ISNUMBER(SEARCH({"ECON_EARNINGSREPORT","ECON_STOCKMARKET"},C1543)))&gt;0,1,0)</f>
        <v>0</v>
      </c>
      <c r="F1543" s="1">
        <f>IF(SUMPRODUCT(--ISNUMBER(SEARCH({"ENV_"},C1543)))&gt;0,1,0)</f>
        <v>0</v>
      </c>
      <c r="G1543" s="1">
        <f>IF(SUMPRODUCT(--ISNUMBER(SEARCH({"DISCRIMINATION","HARASSMENT","HATE_SPEECH","GENDER_VIOLENCE"},C1543)))&gt;0,1,0)</f>
        <v>0</v>
      </c>
      <c r="H1543" s="1">
        <f>IF(SUMPRODUCT(--ISNUMBER(SEARCH({"LEGALIZE","LEGISLATION","TRIAL"},C1543)))&gt;0,1,0)</f>
        <v>0</v>
      </c>
      <c r="I1543" s="1">
        <f>IF(SUMPRODUCT(--ISNUMBER(SEARCH({"LEADER"},C1543)))&gt;0,1,0)</f>
        <v>0</v>
      </c>
      <c r="J1543" t="str">
        <f t="shared" si="96"/>
        <v>2015</v>
      </c>
      <c r="K1543" t="str">
        <f t="shared" si="97"/>
        <v>07</v>
      </c>
      <c r="L1543" t="str">
        <f t="shared" si="98"/>
        <v>21</v>
      </c>
      <c r="M1543" s="2">
        <f t="shared" si="99"/>
        <v>42206.760416666664</v>
      </c>
      <c r="N1543" s="1">
        <f>IF(SUMPRODUCT(--ISNUMBER(SEARCH({"nasdaq.com","bloomberg.com","wsj.com","seekingalpha.com","valuewalk.com","reuters.com","forbes.com","marketwatch.com","investopedia.com","businessinsider.com","analystratings.com"},B1543)))&gt;0,1,0)</f>
        <v>1</v>
      </c>
      <c r="O1543" t="s">
        <v>1302</v>
      </c>
    </row>
    <row r="1544" spans="1:15" x14ac:dyDescent="0.35">
      <c r="A1544">
        <v>1.0917030567685599</v>
      </c>
      <c r="B1544" t="s">
        <v>58</v>
      </c>
      <c r="C1544" t="s">
        <v>1164</v>
      </c>
      <c r="D1544">
        <v>20160201174500</v>
      </c>
      <c r="E1544" s="1">
        <f>IF(SUMPRODUCT(--ISNUMBER(SEARCH({"ECON_EARNINGSREPORT","ECON_STOCKMARKET"},C1544)))&gt;0,1,0)</f>
        <v>0</v>
      </c>
      <c r="F1544" s="1">
        <f>IF(SUMPRODUCT(--ISNUMBER(SEARCH({"ENV_"},C1544)))&gt;0,1,0)</f>
        <v>0</v>
      </c>
      <c r="G1544" s="1">
        <f>IF(SUMPRODUCT(--ISNUMBER(SEARCH({"DISCRIMINATION","HARASSMENT","HATE_SPEECH","GENDER_VIOLENCE"},C1544)))&gt;0,1,0)</f>
        <v>0</v>
      </c>
      <c r="H1544" s="1">
        <f>IF(SUMPRODUCT(--ISNUMBER(SEARCH({"LEGALIZE","LEGISLATION","TRIAL"},C1544)))&gt;0,1,0)</f>
        <v>0</v>
      </c>
      <c r="I1544" s="1">
        <f>IF(SUMPRODUCT(--ISNUMBER(SEARCH({"LEADER"},C1544)))&gt;0,1,0)</f>
        <v>1</v>
      </c>
      <c r="J1544" t="str">
        <f t="shared" si="96"/>
        <v>2016</v>
      </c>
      <c r="K1544" t="str">
        <f t="shared" si="97"/>
        <v>02</v>
      </c>
      <c r="L1544" t="str">
        <f t="shared" si="98"/>
        <v>01</v>
      </c>
      <c r="M1544" s="2">
        <f t="shared" si="99"/>
        <v>42401.739583333336</v>
      </c>
      <c r="N1544" s="1">
        <f>IF(SUMPRODUCT(--ISNUMBER(SEARCH({"nasdaq.com","bloomberg.com","wsj.com","seekingalpha.com","valuewalk.com","reuters.com","forbes.com","marketwatch.com","investopedia.com","businessinsider.com","analystratings.com"},B1544)))&gt;0,1,0)</f>
        <v>0</v>
      </c>
      <c r="O1544" t="s">
        <v>1302</v>
      </c>
    </row>
    <row r="1545" spans="1:15" x14ac:dyDescent="0.35">
      <c r="A1545">
        <v>-0.39525691699604698</v>
      </c>
      <c r="B1545" t="s">
        <v>567</v>
      </c>
      <c r="C1545" t="s">
        <v>1165</v>
      </c>
      <c r="D1545">
        <v>20150709160000</v>
      </c>
      <c r="E1545" s="1">
        <f>IF(SUMPRODUCT(--ISNUMBER(SEARCH({"ECON_EARNINGSREPORT","ECON_STOCKMARKET"},C1545)))&gt;0,1,0)</f>
        <v>1</v>
      </c>
      <c r="F1545" s="1">
        <f>IF(SUMPRODUCT(--ISNUMBER(SEARCH({"ENV_"},C1545)))&gt;0,1,0)</f>
        <v>0</v>
      </c>
      <c r="G1545" s="1">
        <f>IF(SUMPRODUCT(--ISNUMBER(SEARCH({"DISCRIMINATION","HARASSMENT","HATE_SPEECH","GENDER_VIOLENCE"},C1545)))&gt;0,1,0)</f>
        <v>0</v>
      </c>
      <c r="H1545" s="1">
        <f>IF(SUMPRODUCT(--ISNUMBER(SEARCH({"LEGALIZE","LEGISLATION","TRIAL"},C1545)))&gt;0,1,0)</f>
        <v>1</v>
      </c>
      <c r="I1545" s="1">
        <f>IF(SUMPRODUCT(--ISNUMBER(SEARCH({"LEADER"},C1545)))&gt;0,1,0)</f>
        <v>1</v>
      </c>
      <c r="J1545" t="str">
        <f t="shared" si="96"/>
        <v>2015</v>
      </c>
      <c r="K1545" t="str">
        <f t="shared" si="97"/>
        <v>07</v>
      </c>
      <c r="L1545" t="str">
        <f t="shared" si="98"/>
        <v>09</v>
      </c>
      <c r="M1545" s="2">
        <f t="shared" si="99"/>
        <v>42194.666666666664</v>
      </c>
      <c r="N1545" s="1">
        <f>IF(SUMPRODUCT(--ISNUMBER(SEARCH({"nasdaq.com","bloomberg.com","wsj.com","seekingalpha.com","valuewalk.com","reuters.com","forbes.com","marketwatch.com","investopedia.com","businessinsider.com","analystratings.com"},B1545)))&gt;0,1,0)</f>
        <v>0</v>
      </c>
      <c r="O1545" t="s">
        <v>1302</v>
      </c>
    </row>
    <row r="1546" spans="1:15" x14ac:dyDescent="0.35">
      <c r="A1546">
        <v>-0.55147058823529405</v>
      </c>
      <c r="B1546" t="s">
        <v>155</v>
      </c>
      <c r="C1546" t="s">
        <v>1078</v>
      </c>
      <c r="D1546">
        <v>20150929173000</v>
      </c>
      <c r="E1546" s="1">
        <f>IF(SUMPRODUCT(--ISNUMBER(SEARCH({"ECON_EARNINGSREPORT","ECON_STOCKMARKET"},C1546)))&gt;0,1,0)</f>
        <v>1</v>
      </c>
      <c r="F1546" s="1">
        <f>IF(SUMPRODUCT(--ISNUMBER(SEARCH({"ENV_"},C1546)))&gt;0,1,0)</f>
        <v>0</v>
      </c>
      <c r="G1546" s="1">
        <f>IF(SUMPRODUCT(--ISNUMBER(SEARCH({"DISCRIMINATION","HARASSMENT","HATE_SPEECH","GENDER_VIOLENCE"},C1546)))&gt;0,1,0)</f>
        <v>0</v>
      </c>
      <c r="H1546" s="1">
        <f>IF(SUMPRODUCT(--ISNUMBER(SEARCH({"LEGALIZE","LEGISLATION","TRIAL"},C1546)))&gt;0,1,0)</f>
        <v>1</v>
      </c>
      <c r="I1546" s="1">
        <f>IF(SUMPRODUCT(--ISNUMBER(SEARCH({"LEADER"},C1546)))&gt;0,1,0)</f>
        <v>0</v>
      </c>
      <c r="J1546" t="str">
        <f t="shared" si="96"/>
        <v>2015</v>
      </c>
      <c r="K1546" t="str">
        <f t="shared" si="97"/>
        <v>09</v>
      </c>
      <c r="L1546" t="str">
        <f t="shared" si="98"/>
        <v>29</v>
      </c>
      <c r="M1546" s="2">
        <f t="shared" si="99"/>
        <v>42276.729166666664</v>
      </c>
      <c r="N1546" s="1">
        <f>IF(SUMPRODUCT(--ISNUMBER(SEARCH({"nasdaq.com","bloomberg.com","wsj.com","seekingalpha.com","valuewalk.com","reuters.com","forbes.com","marketwatch.com","investopedia.com","businessinsider.com","analystratings.com"},B1546)))&gt;0,1,0)</f>
        <v>0</v>
      </c>
      <c r="O1546" t="s">
        <v>1302</v>
      </c>
    </row>
    <row r="1547" spans="1:15" x14ac:dyDescent="0.35">
      <c r="A1547">
        <v>-0.476190476190476</v>
      </c>
      <c r="B1547" t="s">
        <v>21</v>
      </c>
      <c r="C1547" t="s">
        <v>1166</v>
      </c>
      <c r="D1547">
        <v>20150716210000</v>
      </c>
      <c r="E1547" s="1">
        <f>IF(SUMPRODUCT(--ISNUMBER(SEARCH({"ECON_EARNINGSREPORT","ECON_STOCKMARKET"},C1547)))&gt;0,1,0)</f>
        <v>1</v>
      </c>
      <c r="F1547" s="1">
        <f>IF(SUMPRODUCT(--ISNUMBER(SEARCH({"ENV_"},C1547)))&gt;0,1,0)</f>
        <v>0</v>
      </c>
      <c r="G1547" s="1">
        <f>IF(SUMPRODUCT(--ISNUMBER(SEARCH({"DISCRIMINATION","HARASSMENT","HATE_SPEECH","GENDER_VIOLENCE"},C1547)))&gt;0,1,0)</f>
        <v>0</v>
      </c>
      <c r="H1547" s="1">
        <f>IF(SUMPRODUCT(--ISNUMBER(SEARCH({"LEGALIZE","LEGISLATION","TRIAL"},C1547)))&gt;0,1,0)</f>
        <v>0</v>
      </c>
      <c r="I1547" s="1">
        <f>IF(SUMPRODUCT(--ISNUMBER(SEARCH({"LEADER"},C1547)))&gt;0,1,0)</f>
        <v>1</v>
      </c>
      <c r="J1547" t="str">
        <f t="shared" si="96"/>
        <v>2015</v>
      </c>
      <c r="K1547" t="str">
        <f t="shared" si="97"/>
        <v>07</v>
      </c>
      <c r="L1547" t="str">
        <f t="shared" si="98"/>
        <v>16</v>
      </c>
      <c r="M1547" s="2">
        <f t="shared" si="99"/>
        <v>42201.875</v>
      </c>
      <c r="N1547" s="1">
        <f>IF(SUMPRODUCT(--ISNUMBER(SEARCH({"nasdaq.com","bloomberg.com","wsj.com","seekingalpha.com","valuewalk.com","reuters.com","forbes.com","marketwatch.com","investopedia.com","businessinsider.com","analystratings.com"},B1547)))&gt;0,1,0)</f>
        <v>0</v>
      </c>
      <c r="O1547" t="s">
        <v>1302</v>
      </c>
    </row>
    <row r="1548" spans="1:15" x14ac:dyDescent="0.35">
      <c r="A1548">
        <v>0.57361376673040199</v>
      </c>
      <c r="B1548" t="s">
        <v>125</v>
      </c>
      <c r="D1548">
        <v>20160315001500</v>
      </c>
      <c r="E1548" s="1">
        <f>IF(SUMPRODUCT(--ISNUMBER(SEARCH({"ECON_EARNINGSREPORT","ECON_STOCKMARKET"},C1548)))&gt;0,1,0)</f>
        <v>0</v>
      </c>
      <c r="F1548" s="1">
        <f>IF(SUMPRODUCT(--ISNUMBER(SEARCH({"ENV_"},C1548)))&gt;0,1,0)</f>
        <v>0</v>
      </c>
      <c r="G1548" s="1">
        <f>IF(SUMPRODUCT(--ISNUMBER(SEARCH({"DISCRIMINATION","HARASSMENT","HATE_SPEECH","GENDER_VIOLENCE"},C1548)))&gt;0,1,0)</f>
        <v>0</v>
      </c>
      <c r="H1548" s="1">
        <f>IF(SUMPRODUCT(--ISNUMBER(SEARCH({"LEGALIZE","LEGISLATION","TRIAL"},C1548)))&gt;0,1,0)</f>
        <v>0</v>
      </c>
      <c r="I1548" s="1">
        <f>IF(SUMPRODUCT(--ISNUMBER(SEARCH({"LEADER"},C1548)))&gt;0,1,0)</f>
        <v>0</v>
      </c>
      <c r="J1548" t="str">
        <f t="shared" si="96"/>
        <v>2016</v>
      </c>
      <c r="K1548" t="str">
        <f t="shared" si="97"/>
        <v>03</v>
      </c>
      <c r="L1548" t="str">
        <f t="shared" si="98"/>
        <v>15</v>
      </c>
      <c r="M1548" s="2">
        <f t="shared" si="99"/>
        <v>42444.010416666664</v>
      </c>
      <c r="N1548" s="1">
        <f>IF(SUMPRODUCT(--ISNUMBER(SEARCH({"nasdaq.com","bloomberg.com","wsj.com","seekingalpha.com","valuewalk.com","reuters.com","forbes.com","marketwatch.com","investopedia.com","businessinsider.com","analystratings.com"},B1548)))&gt;0,1,0)</f>
        <v>0</v>
      </c>
      <c r="O1548" t="s">
        <v>1302</v>
      </c>
    </row>
    <row r="1549" spans="1:15" x14ac:dyDescent="0.35">
      <c r="A1549">
        <v>1.79806362378976</v>
      </c>
      <c r="B1549" t="s">
        <v>870</v>
      </c>
      <c r="C1549" t="s">
        <v>1167</v>
      </c>
      <c r="D1549">
        <v>20150714201500</v>
      </c>
      <c r="E1549" s="1">
        <f>IF(SUMPRODUCT(--ISNUMBER(SEARCH({"ECON_EARNINGSREPORT","ECON_STOCKMARKET"},C1549)))&gt;0,1,0)</f>
        <v>1</v>
      </c>
      <c r="F1549" s="1">
        <f>IF(SUMPRODUCT(--ISNUMBER(SEARCH({"ENV_"},C1549)))&gt;0,1,0)</f>
        <v>0</v>
      </c>
      <c r="G1549" s="1">
        <f>IF(SUMPRODUCT(--ISNUMBER(SEARCH({"DISCRIMINATION","HARASSMENT","HATE_SPEECH","GENDER_VIOLENCE"},C1549)))&gt;0,1,0)</f>
        <v>0</v>
      </c>
      <c r="H1549" s="1">
        <f>IF(SUMPRODUCT(--ISNUMBER(SEARCH({"LEGALIZE","LEGISLATION","TRIAL"},C1549)))&gt;0,1,0)</f>
        <v>0</v>
      </c>
      <c r="I1549" s="1">
        <f>IF(SUMPRODUCT(--ISNUMBER(SEARCH({"LEADER"},C1549)))&gt;0,1,0)</f>
        <v>0</v>
      </c>
      <c r="J1549" t="str">
        <f t="shared" si="96"/>
        <v>2015</v>
      </c>
      <c r="K1549" t="str">
        <f t="shared" si="97"/>
        <v>07</v>
      </c>
      <c r="L1549" t="str">
        <f t="shared" si="98"/>
        <v>14</v>
      </c>
      <c r="M1549" s="2">
        <f t="shared" si="99"/>
        <v>42199.84375</v>
      </c>
      <c r="N1549" s="1">
        <f>IF(SUMPRODUCT(--ISNUMBER(SEARCH({"nasdaq.com","bloomberg.com","wsj.com","seekingalpha.com","valuewalk.com","reuters.com","forbes.com","marketwatch.com","investopedia.com","businessinsider.com","analystratings.com"},B1549)))&gt;0,1,0)</f>
        <v>0</v>
      </c>
      <c r="O1549" t="s">
        <v>1302</v>
      </c>
    </row>
    <row r="1550" spans="1:15" x14ac:dyDescent="0.35">
      <c r="A1550">
        <v>-2.1715526601520101</v>
      </c>
      <c r="B1550" t="s">
        <v>12</v>
      </c>
      <c r="D1550">
        <v>20150825201500</v>
      </c>
      <c r="E1550" s="1">
        <f>IF(SUMPRODUCT(--ISNUMBER(SEARCH({"ECON_EARNINGSREPORT","ECON_STOCKMARKET"},C1550)))&gt;0,1,0)</f>
        <v>0</v>
      </c>
      <c r="F1550" s="1">
        <f>IF(SUMPRODUCT(--ISNUMBER(SEARCH({"ENV_"},C1550)))&gt;0,1,0)</f>
        <v>0</v>
      </c>
      <c r="G1550" s="1">
        <f>IF(SUMPRODUCT(--ISNUMBER(SEARCH({"DISCRIMINATION","HARASSMENT","HATE_SPEECH","GENDER_VIOLENCE"},C1550)))&gt;0,1,0)</f>
        <v>0</v>
      </c>
      <c r="H1550" s="1">
        <f>IF(SUMPRODUCT(--ISNUMBER(SEARCH({"LEGALIZE","LEGISLATION","TRIAL"},C1550)))&gt;0,1,0)</f>
        <v>0</v>
      </c>
      <c r="I1550" s="1">
        <f>IF(SUMPRODUCT(--ISNUMBER(SEARCH({"LEADER"},C1550)))&gt;0,1,0)</f>
        <v>0</v>
      </c>
      <c r="J1550" t="str">
        <f t="shared" si="96"/>
        <v>2015</v>
      </c>
      <c r="K1550" t="str">
        <f t="shared" si="97"/>
        <v>08</v>
      </c>
      <c r="L1550" t="str">
        <f t="shared" si="98"/>
        <v>25</v>
      </c>
      <c r="M1550" s="2">
        <f t="shared" si="99"/>
        <v>42241.84375</v>
      </c>
      <c r="N1550" s="1">
        <f>IF(SUMPRODUCT(--ISNUMBER(SEARCH({"nasdaq.com","bloomberg.com","wsj.com","seekingalpha.com","valuewalk.com","reuters.com","forbes.com","marketwatch.com","investopedia.com","businessinsider.com","analystratings.com"},B1550)))&gt;0,1,0)</f>
        <v>1</v>
      </c>
      <c r="O1550" t="s">
        <v>1302</v>
      </c>
    </row>
    <row r="1551" spans="1:15" x14ac:dyDescent="0.35">
      <c r="A1551">
        <v>-2.5369978858350999</v>
      </c>
      <c r="B1551" t="s">
        <v>693</v>
      </c>
      <c r="C1551" t="s">
        <v>1168</v>
      </c>
      <c r="D1551">
        <v>20150714004500</v>
      </c>
      <c r="E1551" s="1">
        <f>IF(SUMPRODUCT(--ISNUMBER(SEARCH({"ECON_EARNINGSREPORT","ECON_STOCKMARKET"},C1551)))&gt;0,1,0)</f>
        <v>0</v>
      </c>
      <c r="F1551" s="1">
        <f>IF(SUMPRODUCT(--ISNUMBER(SEARCH({"ENV_"},C1551)))&gt;0,1,0)</f>
        <v>0</v>
      </c>
      <c r="G1551" s="1">
        <f>IF(SUMPRODUCT(--ISNUMBER(SEARCH({"DISCRIMINATION","HARASSMENT","HATE_SPEECH","GENDER_VIOLENCE"},C1551)))&gt;0,1,0)</f>
        <v>0</v>
      </c>
      <c r="H1551" s="1">
        <f>IF(SUMPRODUCT(--ISNUMBER(SEARCH({"LEGALIZE","LEGISLATION","TRIAL"},C1551)))&gt;0,1,0)</f>
        <v>0</v>
      </c>
      <c r="I1551" s="1">
        <f>IF(SUMPRODUCT(--ISNUMBER(SEARCH({"LEADER"},C1551)))&gt;0,1,0)</f>
        <v>0</v>
      </c>
      <c r="J1551" t="str">
        <f t="shared" si="96"/>
        <v>2015</v>
      </c>
      <c r="K1551" t="str">
        <f t="shared" si="97"/>
        <v>07</v>
      </c>
      <c r="L1551" t="str">
        <f t="shared" si="98"/>
        <v>14</v>
      </c>
      <c r="M1551" s="2">
        <f t="shared" si="99"/>
        <v>42199.03125</v>
      </c>
      <c r="N1551" s="1">
        <f>IF(SUMPRODUCT(--ISNUMBER(SEARCH({"nasdaq.com","bloomberg.com","wsj.com","seekingalpha.com","valuewalk.com","reuters.com","forbes.com","marketwatch.com","investopedia.com","businessinsider.com","analystratings.com"},B1551)))&gt;0,1,0)</f>
        <v>0</v>
      </c>
      <c r="O1551" t="s">
        <v>1302</v>
      </c>
    </row>
    <row r="1552" spans="1:15" x14ac:dyDescent="0.35">
      <c r="A1552">
        <v>0.427350427350427</v>
      </c>
      <c r="B1552" t="s">
        <v>34</v>
      </c>
      <c r="C1552" t="s">
        <v>1169</v>
      </c>
      <c r="D1552">
        <v>20160122200000</v>
      </c>
      <c r="E1552" s="1">
        <f>IF(SUMPRODUCT(--ISNUMBER(SEARCH({"ECON_EARNINGSREPORT","ECON_STOCKMARKET"},C1552)))&gt;0,1,0)</f>
        <v>1</v>
      </c>
      <c r="F1552" s="1">
        <f>IF(SUMPRODUCT(--ISNUMBER(SEARCH({"ENV_"},C1552)))&gt;0,1,0)</f>
        <v>0</v>
      </c>
      <c r="G1552" s="1">
        <f>IF(SUMPRODUCT(--ISNUMBER(SEARCH({"DISCRIMINATION","HARASSMENT","HATE_SPEECH","GENDER_VIOLENCE"},C1552)))&gt;0,1,0)</f>
        <v>0</v>
      </c>
      <c r="H1552" s="1">
        <f>IF(SUMPRODUCT(--ISNUMBER(SEARCH({"LEGALIZE","LEGISLATION","TRIAL"},C1552)))&gt;0,1,0)</f>
        <v>0</v>
      </c>
      <c r="I1552" s="1">
        <f>IF(SUMPRODUCT(--ISNUMBER(SEARCH({"LEADER"},C1552)))&gt;0,1,0)</f>
        <v>1</v>
      </c>
      <c r="J1552" t="str">
        <f t="shared" si="96"/>
        <v>2016</v>
      </c>
      <c r="K1552" t="str">
        <f t="shared" si="97"/>
        <v>01</v>
      </c>
      <c r="L1552" t="str">
        <f t="shared" si="98"/>
        <v>22</v>
      </c>
      <c r="M1552" s="2">
        <f t="shared" si="99"/>
        <v>42391.833333333336</v>
      </c>
      <c r="N1552" s="1">
        <f>IF(SUMPRODUCT(--ISNUMBER(SEARCH({"nasdaq.com","bloomberg.com","wsj.com","seekingalpha.com","valuewalk.com","reuters.com","forbes.com","marketwatch.com","investopedia.com","businessinsider.com","analystratings.com"},B1552)))&gt;0,1,0)</f>
        <v>0</v>
      </c>
      <c r="O1552" t="s">
        <v>1302</v>
      </c>
    </row>
    <row r="1553" spans="1:15" x14ac:dyDescent="0.35">
      <c r="A1553">
        <v>-1.2232415902140701</v>
      </c>
      <c r="B1553" t="s">
        <v>1170</v>
      </c>
      <c r="C1553" t="s">
        <v>1171</v>
      </c>
      <c r="D1553">
        <v>20160614061500</v>
      </c>
      <c r="E1553" s="1">
        <f>IF(SUMPRODUCT(--ISNUMBER(SEARCH({"ECON_EARNINGSREPORT","ECON_STOCKMARKET"},C1553)))&gt;0,1,0)</f>
        <v>1</v>
      </c>
      <c r="F1553" s="1">
        <f>IF(SUMPRODUCT(--ISNUMBER(SEARCH({"ENV_"},C1553)))&gt;0,1,0)</f>
        <v>0</v>
      </c>
      <c r="G1553" s="1">
        <f>IF(SUMPRODUCT(--ISNUMBER(SEARCH({"DISCRIMINATION","HARASSMENT","HATE_SPEECH","GENDER_VIOLENCE"},C1553)))&gt;0,1,0)</f>
        <v>0</v>
      </c>
      <c r="H1553" s="1">
        <f>IF(SUMPRODUCT(--ISNUMBER(SEARCH({"LEGALIZE","LEGISLATION","TRIAL"},C1553)))&gt;0,1,0)</f>
        <v>0</v>
      </c>
      <c r="I1553" s="1">
        <f>IF(SUMPRODUCT(--ISNUMBER(SEARCH({"LEADER"},C1553)))&gt;0,1,0)</f>
        <v>0</v>
      </c>
      <c r="J1553" t="str">
        <f t="shared" si="96"/>
        <v>2016</v>
      </c>
      <c r="K1553" t="str">
        <f t="shared" si="97"/>
        <v>06</v>
      </c>
      <c r="L1553" t="str">
        <f t="shared" si="98"/>
        <v>14</v>
      </c>
      <c r="M1553" s="2">
        <f t="shared" si="99"/>
        <v>42535.260416666664</v>
      </c>
      <c r="N1553" s="1">
        <f>IF(SUMPRODUCT(--ISNUMBER(SEARCH({"nasdaq.com","bloomberg.com","wsj.com","seekingalpha.com","valuewalk.com","reuters.com","forbes.com","marketwatch.com","investopedia.com","businessinsider.com","analystratings.com"},B1553)))&gt;0,1,0)</f>
        <v>0</v>
      </c>
      <c r="O1553" t="s">
        <v>1302</v>
      </c>
    </row>
    <row r="1554" spans="1:15" x14ac:dyDescent="0.35">
      <c r="A1554">
        <v>-0.79051383399209496</v>
      </c>
      <c r="B1554" t="s">
        <v>1172</v>
      </c>
      <c r="D1554">
        <v>20160318174500</v>
      </c>
      <c r="E1554" s="1">
        <f>IF(SUMPRODUCT(--ISNUMBER(SEARCH({"ECON_EARNINGSREPORT","ECON_STOCKMARKET"},C1554)))&gt;0,1,0)</f>
        <v>0</v>
      </c>
      <c r="F1554" s="1">
        <f>IF(SUMPRODUCT(--ISNUMBER(SEARCH({"ENV_"},C1554)))&gt;0,1,0)</f>
        <v>0</v>
      </c>
      <c r="G1554" s="1">
        <f>IF(SUMPRODUCT(--ISNUMBER(SEARCH({"DISCRIMINATION","HARASSMENT","HATE_SPEECH","GENDER_VIOLENCE"},C1554)))&gt;0,1,0)</f>
        <v>0</v>
      </c>
      <c r="H1554" s="1">
        <f>IF(SUMPRODUCT(--ISNUMBER(SEARCH({"LEGALIZE","LEGISLATION","TRIAL"},C1554)))&gt;0,1,0)</f>
        <v>0</v>
      </c>
      <c r="I1554" s="1">
        <f>IF(SUMPRODUCT(--ISNUMBER(SEARCH({"LEADER"},C1554)))&gt;0,1,0)</f>
        <v>0</v>
      </c>
      <c r="J1554" t="str">
        <f t="shared" si="96"/>
        <v>2016</v>
      </c>
      <c r="K1554" t="str">
        <f t="shared" si="97"/>
        <v>03</v>
      </c>
      <c r="L1554" t="str">
        <f t="shared" si="98"/>
        <v>18</v>
      </c>
      <c r="M1554" s="2">
        <f t="shared" si="99"/>
        <v>42447.739583333336</v>
      </c>
      <c r="N1554" s="1">
        <f>IF(SUMPRODUCT(--ISNUMBER(SEARCH({"nasdaq.com","bloomberg.com","wsj.com","seekingalpha.com","valuewalk.com","reuters.com","forbes.com","marketwatch.com","investopedia.com","businessinsider.com","analystratings.com"},B1554)))&gt;0,1,0)</f>
        <v>0</v>
      </c>
      <c r="O1554" t="s">
        <v>1302</v>
      </c>
    </row>
    <row r="1555" spans="1:15" x14ac:dyDescent="0.35">
      <c r="A1555">
        <v>2.9810298102981001</v>
      </c>
      <c r="B1555" t="s">
        <v>696</v>
      </c>
      <c r="C1555" t="s">
        <v>1173</v>
      </c>
      <c r="D1555">
        <v>20151030123000</v>
      </c>
      <c r="E1555" s="1">
        <f>IF(SUMPRODUCT(--ISNUMBER(SEARCH({"ECON_EARNINGSREPORT","ECON_STOCKMARKET"},C1555)))&gt;0,1,0)</f>
        <v>1</v>
      </c>
      <c r="F1555" s="1">
        <f>IF(SUMPRODUCT(--ISNUMBER(SEARCH({"ENV_"},C1555)))&gt;0,1,0)</f>
        <v>1</v>
      </c>
      <c r="G1555" s="1">
        <f>IF(SUMPRODUCT(--ISNUMBER(SEARCH({"DISCRIMINATION","HARASSMENT","HATE_SPEECH","GENDER_VIOLENCE"},C1555)))&gt;0,1,0)</f>
        <v>0</v>
      </c>
      <c r="H1555" s="1">
        <f>IF(SUMPRODUCT(--ISNUMBER(SEARCH({"LEGALIZE","LEGISLATION","TRIAL"},C1555)))&gt;0,1,0)</f>
        <v>0</v>
      </c>
      <c r="I1555" s="1">
        <f>IF(SUMPRODUCT(--ISNUMBER(SEARCH({"LEADER"},C1555)))&gt;0,1,0)</f>
        <v>0</v>
      </c>
      <c r="J1555" t="str">
        <f t="shared" si="96"/>
        <v>2015</v>
      </c>
      <c r="K1555" t="str">
        <f t="shared" si="97"/>
        <v>10</v>
      </c>
      <c r="L1555" t="str">
        <f t="shared" si="98"/>
        <v>30</v>
      </c>
      <c r="M1555" s="2">
        <f t="shared" si="99"/>
        <v>42307.520833333336</v>
      </c>
      <c r="N1555" s="1">
        <f>IF(SUMPRODUCT(--ISNUMBER(SEARCH({"nasdaq.com","bloomberg.com","wsj.com","seekingalpha.com","valuewalk.com","reuters.com","forbes.com","marketwatch.com","investopedia.com","businessinsider.com","analystratings.com"},B1555)))&gt;0,1,0)</f>
        <v>0</v>
      </c>
      <c r="O1555" t="s">
        <v>1302</v>
      </c>
    </row>
    <row r="1556" spans="1:15" x14ac:dyDescent="0.35">
      <c r="A1556">
        <v>0.29940119760479</v>
      </c>
      <c r="B1556" t="s">
        <v>73</v>
      </c>
      <c r="D1556">
        <v>20150827133000</v>
      </c>
      <c r="E1556" s="1">
        <f>IF(SUMPRODUCT(--ISNUMBER(SEARCH({"ECON_EARNINGSREPORT","ECON_STOCKMARKET"},C1556)))&gt;0,1,0)</f>
        <v>0</v>
      </c>
      <c r="F1556" s="1">
        <f>IF(SUMPRODUCT(--ISNUMBER(SEARCH({"ENV_"},C1556)))&gt;0,1,0)</f>
        <v>0</v>
      </c>
      <c r="G1556" s="1">
        <f>IF(SUMPRODUCT(--ISNUMBER(SEARCH({"DISCRIMINATION","HARASSMENT","HATE_SPEECH","GENDER_VIOLENCE"},C1556)))&gt;0,1,0)</f>
        <v>0</v>
      </c>
      <c r="H1556" s="1">
        <f>IF(SUMPRODUCT(--ISNUMBER(SEARCH({"LEGALIZE","LEGISLATION","TRIAL"},C1556)))&gt;0,1,0)</f>
        <v>0</v>
      </c>
      <c r="I1556" s="1">
        <f>IF(SUMPRODUCT(--ISNUMBER(SEARCH({"LEADER"},C1556)))&gt;0,1,0)</f>
        <v>0</v>
      </c>
      <c r="J1556" t="str">
        <f t="shared" si="96"/>
        <v>2015</v>
      </c>
      <c r="K1556" t="str">
        <f t="shared" si="97"/>
        <v>08</v>
      </c>
      <c r="L1556" t="str">
        <f t="shared" si="98"/>
        <v>27</v>
      </c>
      <c r="M1556" s="2">
        <f t="shared" si="99"/>
        <v>42243.5625</v>
      </c>
      <c r="N1556" s="1">
        <f>IF(SUMPRODUCT(--ISNUMBER(SEARCH({"nasdaq.com","bloomberg.com","wsj.com","seekingalpha.com","valuewalk.com","reuters.com","forbes.com","marketwatch.com","investopedia.com","businessinsider.com","analystratings.com"},B1556)))&gt;0,1,0)</f>
        <v>0</v>
      </c>
      <c r="O1556" t="s">
        <v>1302</v>
      </c>
    </row>
    <row r="1557" spans="1:15" x14ac:dyDescent="0.35">
      <c r="A1557">
        <v>-2.2727272727272698</v>
      </c>
      <c r="B1557" t="s">
        <v>203</v>
      </c>
      <c r="D1557">
        <v>20160421210000</v>
      </c>
      <c r="E1557" s="1">
        <f>IF(SUMPRODUCT(--ISNUMBER(SEARCH({"ECON_EARNINGSREPORT","ECON_STOCKMARKET"},C1557)))&gt;0,1,0)</f>
        <v>0</v>
      </c>
      <c r="F1557" s="1">
        <f>IF(SUMPRODUCT(--ISNUMBER(SEARCH({"ENV_"},C1557)))&gt;0,1,0)</f>
        <v>0</v>
      </c>
      <c r="G1557" s="1">
        <f>IF(SUMPRODUCT(--ISNUMBER(SEARCH({"DISCRIMINATION","HARASSMENT","HATE_SPEECH","GENDER_VIOLENCE"},C1557)))&gt;0,1,0)</f>
        <v>0</v>
      </c>
      <c r="H1557" s="1">
        <f>IF(SUMPRODUCT(--ISNUMBER(SEARCH({"LEGALIZE","LEGISLATION","TRIAL"},C1557)))&gt;0,1,0)</f>
        <v>0</v>
      </c>
      <c r="I1557" s="1">
        <f>IF(SUMPRODUCT(--ISNUMBER(SEARCH({"LEADER"},C1557)))&gt;0,1,0)</f>
        <v>0</v>
      </c>
      <c r="J1557" t="str">
        <f t="shared" si="96"/>
        <v>2016</v>
      </c>
      <c r="K1557" t="str">
        <f t="shared" si="97"/>
        <v>04</v>
      </c>
      <c r="L1557" t="str">
        <f t="shared" si="98"/>
        <v>21</v>
      </c>
      <c r="M1557" s="2">
        <f t="shared" si="99"/>
        <v>42481.875</v>
      </c>
      <c r="N1557" s="1">
        <f>IF(SUMPRODUCT(--ISNUMBER(SEARCH({"nasdaq.com","bloomberg.com","wsj.com","seekingalpha.com","valuewalk.com","reuters.com","forbes.com","marketwatch.com","investopedia.com","businessinsider.com","analystratings.com"},B1557)))&gt;0,1,0)</f>
        <v>1</v>
      </c>
      <c r="O1557" t="s">
        <v>1302</v>
      </c>
    </row>
    <row r="1558" spans="1:15" x14ac:dyDescent="0.35">
      <c r="A1558">
        <v>0.952380952380952</v>
      </c>
      <c r="B1558" t="s">
        <v>17</v>
      </c>
      <c r="C1558" t="s">
        <v>1174</v>
      </c>
      <c r="D1558">
        <v>20160119153000</v>
      </c>
      <c r="E1558" s="1">
        <f>IF(SUMPRODUCT(--ISNUMBER(SEARCH({"ECON_EARNINGSREPORT","ECON_STOCKMARKET"},C1558)))&gt;0,1,0)</f>
        <v>1</v>
      </c>
      <c r="F1558" s="1">
        <f>IF(SUMPRODUCT(--ISNUMBER(SEARCH({"ENV_"},C1558)))&gt;0,1,0)</f>
        <v>0</v>
      </c>
      <c r="G1558" s="1">
        <f>IF(SUMPRODUCT(--ISNUMBER(SEARCH({"DISCRIMINATION","HARASSMENT","HATE_SPEECH","GENDER_VIOLENCE"},C1558)))&gt;0,1,0)</f>
        <v>0</v>
      </c>
      <c r="H1558" s="1">
        <f>IF(SUMPRODUCT(--ISNUMBER(SEARCH({"LEGALIZE","LEGISLATION","TRIAL"},C1558)))&gt;0,1,0)</f>
        <v>0</v>
      </c>
      <c r="I1558" s="1">
        <f>IF(SUMPRODUCT(--ISNUMBER(SEARCH({"LEADER"},C1558)))&gt;0,1,0)</f>
        <v>0</v>
      </c>
      <c r="J1558" t="str">
        <f t="shared" si="96"/>
        <v>2016</v>
      </c>
      <c r="K1558" t="str">
        <f t="shared" si="97"/>
        <v>01</v>
      </c>
      <c r="L1558" t="str">
        <f t="shared" si="98"/>
        <v>19</v>
      </c>
      <c r="M1558" s="2">
        <f t="shared" si="99"/>
        <v>42388.645833333336</v>
      </c>
      <c r="N1558" s="1">
        <f>IF(SUMPRODUCT(--ISNUMBER(SEARCH({"nasdaq.com","bloomberg.com","wsj.com","seekingalpha.com","valuewalk.com","reuters.com","forbes.com","marketwatch.com","investopedia.com","businessinsider.com","analystratings.com"},B1558)))&gt;0,1,0)</f>
        <v>0</v>
      </c>
      <c r="O1558" t="s">
        <v>1302</v>
      </c>
    </row>
    <row r="1559" spans="1:15" x14ac:dyDescent="0.35">
      <c r="A1559">
        <v>0.34052213393870601</v>
      </c>
      <c r="B1559" t="s">
        <v>12</v>
      </c>
      <c r="C1559" t="s">
        <v>1175</v>
      </c>
      <c r="D1559">
        <v>20150720001500</v>
      </c>
      <c r="E1559" s="1">
        <f>IF(SUMPRODUCT(--ISNUMBER(SEARCH({"ECON_EARNINGSREPORT","ECON_STOCKMARKET"},C1559)))&gt;0,1,0)</f>
        <v>1</v>
      </c>
      <c r="F1559" s="1">
        <f>IF(SUMPRODUCT(--ISNUMBER(SEARCH({"ENV_"},C1559)))&gt;0,1,0)</f>
        <v>0</v>
      </c>
      <c r="G1559" s="1">
        <f>IF(SUMPRODUCT(--ISNUMBER(SEARCH({"DISCRIMINATION","HARASSMENT","HATE_SPEECH","GENDER_VIOLENCE"},C1559)))&gt;0,1,0)</f>
        <v>0</v>
      </c>
      <c r="H1559" s="1">
        <f>IF(SUMPRODUCT(--ISNUMBER(SEARCH({"LEGALIZE","LEGISLATION","TRIAL"},C1559)))&gt;0,1,0)</f>
        <v>0</v>
      </c>
      <c r="I1559" s="1">
        <f>IF(SUMPRODUCT(--ISNUMBER(SEARCH({"LEADER"},C1559)))&gt;0,1,0)</f>
        <v>0</v>
      </c>
      <c r="J1559" t="str">
        <f t="shared" si="96"/>
        <v>2015</v>
      </c>
      <c r="K1559" t="str">
        <f t="shared" si="97"/>
        <v>07</v>
      </c>
      <c r="L1559" t="str">
        <f t="shared" si="98"/>
        <v>20</v>
      </c>
      <c r="M1559" s="2">
        <f t="shared" si="99"/>
        <v>42205.010416666664</v>
      </c>
      <c r="N1559" s="1">
        <f>IF(SUMPRODUCT(--ISNUMBER(SEARCH({"nasdaq.com","bloomberg.com","wsj.com","seekingalpha.com","valuewalk.com","reuters.com","forbes.com","marketwatch.com","investopedia.com","businessinsider.com","analystratings.com"},B1559)))&gt;0,1,0)</f>
        <v>1</v>
      </c>
      <c r="O1559" t="s">
        <v>1302</v>
      </c>
    </row>
    <row r="1560" spans="1:15" x14ac:dyDescent="0.35">
      <c r="A1560">
        <v>3.87755102040816</v>
      </c>
      <c r="B1560" t="s">
        <v>696</v>
      </c>
      <c r="C1560" t="s">
        <v>1176</v>
      </c>
      <c r="D1560">
        <v>20150523141500</v>
      </c>
      <c r="E1560" s="1">
        <f>IF(SUMPRODUCT(--ISNUMBER(SEARCH({"ECON_EARNINGSREPORT","ECON_STOCKMARKET"},C1560)))&gt;0,1,0)</f>
        <v>1</v>
      </c>
      <c r="F1560" s="1">
        <f>IF(SUMPRODUCT(--ISNUMBER(SEARCH({"ENV_"},C1560)))&gt;0,1,0)</f>
        <v>0</v>
      </c>
      <c r="G1560" s="1">
        <f>IF(SUMPRODUCT(--ISNUMBER(SEARCH({"DISCRIMINATION","HARASSMENT","HATE_SPEECH","GENDER_VIOLENCE"},C1560)))&gt;0,1,0)</f>
        <v>0</v>
      </c>
      <c r="H1560" s="1">
        <f>IF(SUMPRODUCT(--ISNUMBER(SEARCH({"LEGALIZE","LEGISLATION","TRIAL"},C1560)))&gt;0,1,0)</f>
        <v>0</v>
      </c>
      <c r="I1560" s="1">
        <f>IF(SUMPRODUCT(--ISNUMBER(SEARCH({"LEADER"},C1560)))&gt;0,1,0)</f>
        <v>1</v>
      </c>
      <c r="J1560" t="str">
        <f t="shared" si="96"/>
        <v>2015</v>
      </c>
      <c r="K1560" t="str">
        <f t="shared" si="97"/>
        <v>05</v>
      </c>
      <c r="L1560" t="str">
        <f t="shared" si="98"/>
        <v>23</v>
      </c>
      <c r="M1560" s="2">
        <f t="shared" si="99"/>
        <v>42147.59375</v>
      </c>
      <c r="N1560" s="1">
        <f>IF(SUMPRODUCT(--ISNUMBER(SEARCH({"nasdaq.com","bloomberg.com","wsj.com","seekingalpha.com","valuewalk.com","reuters.com","forbes.com","marketwatch.com","investopedia.com","businessinsider.com","analystratings.com"},B1560)))&gt;0,1,0)</f>
        <v>0</v>
      </c>
      <c r="O1560" t="s">
        <v>1302</v>
      </c>
    </row>
    <row r="1561" spans="1:15" x14ac:dyDescent="0.35">
      <c r="A1561">
        <v>3.5714285714285698</v>
      </c>
      <c r="B1561" t="s">
        <v>602</v>
      </c>
      <c r="D1561">
        <v>20160302174500</v>
      </c>
      <c r="E1561" s="1">
        <f>IF(SUMPRODUCT(--ISNUMBER(SEARCH({"ECON_EARNINGSREPORT","ECON_STOCKMARKET"},C1561)))&gt;0,1,0)</f>
        <v>0</v>
      </c>
      <c r="F1561" s="1">
        <f>IF(SUMPRODUCT(--ISNUMBER(SEARCH({"ENV_"},C1561)))&gt;0,1,0)</f>
        <v>0</v>
      </c>
      <c r="G1561" s="1">
        <f>IF(SUMPRODUCT(--ISNUMBER(SEARCH({"DISCRIMINATION","HARASSMENT","HATE_SPEECH","GENDER_VIOLENCE"},C1561)))&gt;0,1,0)</f>
        <v>0</v>
      </c>
      <c r="H1561" s="1">
        <f>IF(SUMPRODUCT(--ISNUMBER(SEARCH({"LEGALIZE","LEGISLATION","TRIAL"},C1561)))&gt;0,1,0)</f>
        <v>0</v>
      </c>
      <c r="I1561" s="1">
        <f>IF(SUMPRODUCT(--ISNUMBER(SEARCH({"LEADER"},C1561)))&gt;0,1,0)</f>
        <v>0</v>
      </c>
      <c r="J1561" t="str">
        <f t="shared" si="96"/>
        <v>2016</v>
      </c>
      <c r="K1561" t="str">
        <f t="shared" si="97"/>
        <v>03</v>
      </c>
      <c r="L1561" t="str">
        <f t="shared" si="98"/>
        <v>02</v>
      </c>
      <c r="M1561" s="2">
        <f t="shared" si="99"/>
        <v>42431.739583333336</v>
      </c>
      <c r="N1561" s="1">
        <f>IF(SUMPRODUCT(--ISNUMBER(SEARCH({"nasdaq.com","bloomberg.com","wsj.com","seekingalpha.com","valuewalk.com","reuters.com","forbes.com","marketwatch.com","investopedia.com","businessinsider.com","analystratings.com"},B1561)))&gt;0,1,0)</f>
        <v>0</v>
      </c>
      <c r="O1561" t="s">
        <v>1302</v>
      </c>
    </row>
    <row r="1562" spans="1:15" x14ac:dyDescent="0.35">
      <c r="A1562">
        <v>3.1358885017421598</v>
      </c>
      <c r="B1562" t="s">
        <v>1177</v>
      </c>
      <c r="D1562">
        <v>20150914141500</v>
      </c>
      <c r="E1562" s="1">
        <f>IF(SUMPRODUCT(--ISNUMBER(SEARCH({"ECON_EARNINGSREPORT","ECON_STOCKMARKET"},C1562)))&gt;0,1,0)</f>
        <v>0</v>
      </c>
      <c r="F1562" s="1">
        <f>IF(SUMPRODUCT(--ISNUMBER(SEARCH({"ENV_"},C1562)))&gt;0,1,0)</f>
        <v>0</v>
      </c>
      <c r="G1562" s="1">
        <f>IF(SUMPRODUCT(--ISNUMBER(SEARCH({"DISCRIMINATION","HARASSMENT","HATE_SPEECH","GENDER_VIOLENCE"},C1562)))&gt;0,1,0)</f>
        <v>0</v>
      </c>
      <c r="H1562" s="1">
        <f>IF(SUMPRODUCT(--ISNUMBER(SEARCH({"LEGALIZE","LEGISLATION","TRIAL"},C1562)))&gt;0,1,0)</f>
        <v>0</v>
      </c>
      <c r="I1562" s="1">
        <f>IF(SUMPRODUCT(--ISNUMBER(SEARCH({"LEADER"},C1562)))&gt;0,1,0)</f>
        <v>0</v>
      </c>
      <c r="J1562" t="str">
        <f t="shared" si="96"/>
        <v>2015</v>
      </c>
      <c r="K1562" t="str">
        <f t="shared" si="97"/>
        <v>09</v>
      </c>
      <c r="L1562" t="str">
        <f t="shared" si="98"/>
        <v>14</v>
      </c>
      <c r="M1562" s="2">
        <f t="shared" si="99"/>
        <v>42261.59375</v>
      </c>
      <c r="N1562" s="1">
        <f>IF(SUMPRODUCT(--ISNUMBER(SEARCH({"nasdaq.com","bloomberg.com","wsj.com","seekingalpha.com","valuewalk.com","reuters.com","forbes.com","marketwatch.com","investopedia.com","businessinsider.com","analystratings.com"},B1562)))&gt;0,1,0)</f>
        <v>0</v>
      </c>
      <c r="O1562" t="s">
        <v>1302</v>
      </c>
    </row>
    <row r="1563" spans="1:15" x14ac:dyDescent="0.35">
      <c r="A1563">
        <v>0.46439628482972101</v>
      </c>
      <c r="B1563" t="s">
        <v>75</v>
      </c>
      <c r="C1563" t="s">
        <v>1178</v>
      </c>
      <c r="D1563">
        <v>20150716213000</v>
      </c>
      <c r="E1563" s="1">
        <f>IF(SUMPRODUCT(--ISNUMBER(SEARCH({"ECON_EARNINGSREPORT","ECON_STOCKMARKET"},C1563)))&gt;0,1,0)</f>
        <v>1</v>
      </c>
      <c r="F1563" s="1">
        <f>IF(SUMPRODUCT(--ISNUMBER(SEARCH({"ENV_"},C1563)))&gt;0,1,0)</f>
        <v>0</v>
      </c>
      <c r="G1563" s="1">
        <f>IF(SUMPRODUCT(--ISNUMBER(SEARCH({"DISCRIMINATION","HARASSMENT","HATE_SPEECH","GENDER_VIOLENCE"},C1563)))&gt;0,1,0)</f>
        <v>0</v>
      </c>
      <c r="H1563" s="1">
        <f>IF(SUMPRODUCT(--ISNUMBER(SEARCH({"LEGALIZE","LEGISLATION","TRIAL"},C1563)))&gt;0,1,0)</f>
        <v>0</v>
      </c>
      <c r="I1563" s="1">
        <f>IF(SUMPRODUCT(--ISNUMBER(SEARCH({"LEADER"},C1563)))&gt;0,1,0)</f>
        <v>1</v>
      </c>
      <c r="J1563" t="str">
        <f t="shared" si="96"/>
        <v>2015</v>
      </c>
      <c r="K1563" t="str">
        <f t="shared" si="97"/>
        <v>07</v>
      </c>
      <c r="L1563" t="str">
        <f t="shared" si="98"/>
        <v>16</v>
      </c>
      <c r="M1563" s="2">
        <f t="shared" si="99"/>
        <v>42201.895833333336</v>
      </c>
      <c r="N1563" s="1">
        <f>IF(SUMPRODUCT(--ISNUMBER(SEARCH({"nasdaq.com","bloomberg.com","wsj.com","seekingalpha.com","valuewalk.com","reuters.com","forbes.com","marketwatch.com","investopedia.com","businessinsider.com","analystratings.com"},B1563)))&gt;0,1,0)</f>
        <v>0</v>
      </c>
      <c r="O1563" t="s">
        <v>1302</v>
      </c>
    </row>
    <row r="1564" spans="1:15" x14ac:dyDescent="0.35">
      <c r="A1564">
        <v>0.854700854700855</v>
      </c>
      <c r="B1564" t="s">
        <v>155</v>
      </c>
      <c r="C1564" t="s">
        <v>1179</v>
      </c>
      <c r="D1564">
        <v>20150707123000</v>
      </c>
      <c r="E1564" s="1">
        <f>IF(SUMPRODUCT(--ISNUMBER(SEARCH({"ECON_EARNINGSREPORT","ECON_STOCKMARKET"},C1564)))&gt;0,1,0)</f>
        <v>1</v>
      </c>
      <c r="F1564" s="1">
        <f>IF(SUMPRODUCT(--ISNUMBER(SEARCH({"ENV_"},C1564)))&gt;0,1,0)</f>
        <v>1</v>
      </c>
      <c r="G1564" s="1">
        <f>IF(SUMPRODUCT(--ISNUMBER(SEARCH({"DISCRIMINATION","HARASSMENT","HATE_SPEECH","GENDER_VIOLENCE"},C1564)))&gt;0,1,0)</f>
        <v>0</v>
      </c>
      <c r="H1564" s="1">
        <f>IF(SUMPRODUCT(--ISNUMBER(SEARCH({"LEGALIZE","LEGISLATION","TRIAL"},C1564)))&gt;0,1,0)</f>
        <v>0</v>
      </c>
      <c r="I1564" s="1">
        <f>IF(SUMPRODUCT(--ISNUMBER(SEARCH({"LEADER"},C1564)))&gt;0,1,0)</f>
        <v>0</v>
      </c>
      <c r="J1564" t="str">
        <f t="shared" si="96"/>
        <v>2015</v>
      </c>
      <c r="K1564" t="str">
        <f t="shared" si="97"/>
        <v>07</v>
      </c>
      <c r="L1564" t="str">
        <f t="shared" si="98"/>
        <v>07</v>
      </c>
      <c r="M1564" s="2">
        <f t="shared" si="99"/>
        <v>42192.520833333336</v>
      </c>
      <c r="N1564" s="1">
        <f>IF(SUMPRODUCT(--ISNUMBER(SEARCH({"nasdaq.com","bloomberg.com","wsj.com","seekingalpha.com","valuewalk.com","reuters.com","forbes.com","marketwatch.com","investopedia.com","businessinsider.com","analystratings.com"},B1564)))&gt;0,1,0)</f>
        <v>0</v>
      </c>
      <c r="O1564" t="s">
        <v>1302</v>
      </c>
    </row>
    <row r="1565" spans="1:15" x14ac:dyDescent="0.35">
      <c r="A1565">
        <v>-0.20725388601036299</v>
      </c>
      <c r="B1565" t="s">
        <v>125</v>
      </c>
      <c r="C1565" t="s">
        <v>1019</v>
      </c>
      <c r="D1565">
        <v>20160504213000</v>
      </c>
      <c r="E1565" s="1">
        <f>IF(SUMPRODUCT(--ISNUMBER(SEARCH({"ECON_EARNINGSREPORT","ECON_STOCKMARKET"},C1565)))&gt;0,1,0)</f>
        <v>1</v>
      </c>
      <c r="F1565" s="1">
        <f>IF(SUMPRODUCT(--ISNUMBER(SEARCH({"ENV_"},C1565)))&gt;0,1,0)</f>
        <v>0</v>
      </c>
      <c r="G1565" s="1">
        <f>IF(SUMPRODUCT(--ISNUMBER(SEARCH({"DISCRIMINATION","HARASSMENT","HATE_SPEECH","GENDER_VIOLENCE"},C1565)))&gt;0,1,0)</f>
        <v>0</v>
      </c>
      <c r="H1565" s="1">
        <f>IF(SUMPRODUCT(--ISNUMBER(SEARCH({"LEGALIZE","LEGISLATION","TRIAL"},C1565)))&gt;0,1,0)</f>
        <v>0</v>
      </c>
      <c r="I1565" s="1">
        <f>IF(SUMPRODUCT(--ISNUMBER(SEARCH({"LEADER"},C1565)))&gt;0,1,0)</f>
        <v>0</v>
      </c>
      <c r="J1565" t="str">
        <f t="shared" si="96"/>
        <v>2016</v>
      </c>
      <c r="K1565" t="str">
        <f t="shared" si="97"/>
        <v>05</v>
      </c>
      <c r="L1565" t="str">
        <f t="shared" si="98"/>
        <v>04</v>
      </c>
      <c r="M1565" s="2">
        <f t="shared" si="99"/>
        <v>42494.895833333336</v>
      </c>
      <c r="N1565" s="1">
        <f>IF(SUMPRODUCT(--ISNUMBER(SEARCH({"nasdaq.com","bloomberg.com","wsj.com","seekingalpha.com","valuewalk.com","reuters.com","forbes.com","marketwatch.com","investopedia.com","businessinsider.com","analystratings.com"},B1565)))&gt;0,1,0)</f>
        <v>0</v>
      </c>
      <c r="O1565" t="s">
        <v>1302</v>
      </c>
    </row>
    <row r="1566" spans="1:15" x14ac:dyDescent="0.35">
      <c r="A1566">
        <v>5.0273224043715796</v>
      </c>
      <c r="B1566" t="s">
        <v>51</v>
      </c>
      <c r="C1566" t="s">
        <v>1180</v>
      </c>
      <c r="D1566">
        <v>20160531040000</v>
      </c>
      <c r="E1566" s="1">
        <f>IF(SUMPRODUCT(--ISNUMBER(SEARCH({"ECON_EARNINGSREPORT","ECON_STOCKMARKET"},C1566)))&gt;0,1,0)</f>
        <v>0</v>
      </c>
      <c r="F1566" s="1">
        <f>IF(SUMPRODUCT(--ISNUMBER(SEARCH({"ENV_"},C1566)))&gt;0,1,0)</f>
        <v>0</v>
      </c>
      <c r="G1566" s="1">
        <f>IF(SUMPRODUCT(--ISNUMBER(SEARCH({"DISCRIMINATION","HARASSMENT","HATE_SPEECH","GENDER_VIOLENCE"},C1566)))&gt;0,1,0)</f>
        <v>0</v>
      </c>
      <c r="H1566" s="1">
        <f>IF(SUMPRODUCT(--ISNUMBER(SEARCH({"LEGALIZE","LEGISLATION","TRIAL"},C1566)))&gt;0,1,0)</f>
        <v>0</v>
      </c>
      <c r="I1566" s="1">
        <f>IF(SUMPRODUCT(--ISNUMBER(SEARCH({"LEADER"},C1566)))&gt;0,1,0)</f>
        <v>0</v>
      </c>
      <c r="J1566" t="str">
        <f t="shared" si="96"/>
        <v>2016</v>
      </c>
      <c r="K1566" t="str">
        <f t="shared" si="97"/>
        <v>05</v>
      </c>
      <c r="L1566" t="str">
        <f t="shared" si="98"/>
        <v>31</v>
      </c>
      <c r="M1566" s="2">
        <f t="shared" si="99"/>
        <v>42521.166666666664</v>
      </c>
      <c r="N1566" s="1">
        <f>IF(SUMPRODUCT(--ISNUMBER(SEARCH({"nasdaq.com","bloomberg.com","wsj.com","seekingalpha.com","valuewalk.com","reuters.com","forbes.com","marketwatch.com","investopedia.com","businessinsider.com","analystratings.com"},B1566)))&gt;0,1,0)</f>
        <v>1</v>
      </c>
      <c r="O1566" t="s">
        <v>1302</v>
      </c>
    </row>
    <row r="1567" spans="1:15" x14ac:dyDescent="0.35">
      <c r="A1567">
        <v>-0.59347181008902095</v>
      </c>
      <c r="B1567" t="s">
        <v>12</v>
      </c>
      <c r="D1567">
        <v>20150310141500</v>
      </c>
      <c r="E1567" s="1">
        <f>IF(SUMPRODUCT(--ISNUMBER(SEARCH({"ECON_EARNINGSREPORT","ECON_STOCKMARKET"},C1567)))&gt;0,1,0)</f>
        <v>0</v>
      </c>
      <c r="F1567" s="1">
        <f>IF(SUMPRODUCT(--ISNUMBER(SEARCH({"ENV_"},C1567)))&gt;0,1,0)</f>
        <v>0</v>
      </c>
      <c r="G1567" s="1">
        <f>IF(SUMPRODUCT(--ISNUMBER(SEARCH({"DISCRIMINATION","HARASSMENT","HATE_SPEECH","GENDER_VIOLENCE"},C1567)))&gt;0,1,0)</f>
        <v>0</v>
      </c>
      <c r="H1567" s="1">
        <f>IF(SUMPRODUCT(--ISNUMBER(SEARCH({"LEGALIZE","LEGISLATION","TRIAL"},C1567)))&gt;0,1,0)</f>
        <v>0</v>
      </c>
      <c r="I1567" s="1">
        <f>IF(SUMPRODUCT(--ISNUMBER(SEARCH({"LEADER"},C1567)))&gt;0,1,0)</f>
        <v>0</v>
      </c>
      <c r="J1567" t="str">
        <f t="shared" si="96"/>
        <v>2015</v>
      </c>
      <c r="K1567" t="str">
        <f t="shared" si="97"/>
        <v>03</v>
      </c>
      <c r="L1567" t="str">
        <f t="shared" si="98"/>
        <v>10</v>
      </c>
      <c r="M1567" s="2">
        <f t="shared" si="99"/>
        <v>42073.59375</v>
      </c>
      <c r="N1567" s="1">
        <f>IF(SUMPRODUCT(--ISNUMBER(SEARCH({"nasdaq.com","bloomberg.com","wsj.com","seekingalpha.com","valuewalk.com","reuters.com","forbes.com","marketwatch.com","investopedia.com","businessinsider.com","analystratings.com"},B1567)))&gt;0,1,0)</f>
        <v>1</v>
      </c>
      <c r="O1567" t="s">
        <v>1302</v>
      </c>
    </row>
    <row r="1568" spans="1:15" x14ac:dyDescent="0.35">
      <c r="A1568">
        <v>-4.1152263374485596</v>
      </c>
      <c r="B1568" t="s">
        <v>1181</v>
      </c>
      <c r="C1568" t="s">
        <v>1182</v>
      </c>
      <c r="D1568">
        <v>20150417003000</v>
      </c>
      <c r="E1568" s="1">
        <f>IF(SUMPRODUCT(--ISNUMBER(SEARCH({"ECON_EARNINGSREPORT","ECON_STOCKMARKET"},C1568)))&gt;0,1,0)</f>
        <v>0</v>
      </c>
      <c r="F1568" s="1">
        <f>IF(SUMPRODUCT(--ISNUMBER(SEARCH({"ENV_"},C1568)))&gt;0,1,0)</f>
        <v>0</v>
      </c>
      <c r="G1568" s="1">
        <f>IF(SUMPRODUCT(--ISNUMBER(SEARCH({"DISCRIMINATION","HARASSMENT","HATE_SPEECH","GENDER_VIOLENCE"},C1568)))&gt;0,1,0)</f>
        <v>0</v>
      </c>
      <c r="H1568" s="1">
        <f>IF(SUMPRODUCT(--ISNUMBER(SEARCH({"LEGALIZE","LEGISLATION","TRIAL"},C1568)))&gt;0,1,0)</f>
        <v>0</v>
      </c>
      <c r="I1568" s="1">
        <f>IF(SUMPRODUCT(--ISNUMBER(SEARCH({"LEADER"},C1568)))&gt;0,1,0)</f>
        <v>0</v>
      </c>
      <c r="J1568" t="str">
        <f t="shared" si="96"/>
        <v>2015</v>
      </c>
      <c r="K1568" t="str">
        <f t="shared" si="97"/>
        <v>04</v>
      </c>
      <c r="L1568" t="str">
        <f t="shared" si="98"/>
        <v>17</v>
      </c>
      <c r="M1568" s="2">
        <f t="shared" si="99"/>
        <v>42111.020833333336</v>
      </c>
      <c r="N1568" s="1">
        <f>IF(SUMPRODUCT(--ISNUMBER(SEARCH({"nasdaq.com","bloomberg.com","wsj.com","seekingalpha.com","valuewalk.com","reuters.com","forbes.com","marketwatch.com","investopedia.com","businessinsider.com","analystratings.com"},B1568)))&gt;0,1,0)</f>
        <v>0</v>
      </c>
      <c r="O1568" t="s">
        <v>1302</v>
      </c>
    </row>
    <row r="1569" spans="1:15" x14ac:dyDescent="0.35">
      <c r="A1569">
        <v>1.56657963446475</v>
      </c>
      <c r="B1569" t="s">
        <v>31</v>
      </c>
      <c r="C1569" t="s">
        <v>77</v>
      </c>
      <c r="D1569">
        <v>20160426133000</v>
      </c>
      <c r="E1569" s="1">
        <f>IF(SUMPRODUCT(--ISNUMBER(SEARCH({"ECON_EARNINGSREPORT","ECON_STOCKMARKET"},C1569)))&gt;0,1,0)</f>
        <v>0</v>
      </c>
      <c r="F1569" s="1">
        <f>IF(SUMPRODUCT(--ISNUMBER(SEARCH({"ENV_"},C1569)))&gt;0,1,0)</f>
        <v>0</v>
      </c>
      <c r="G1569" s="1">
        <f>IF(SUMPRODUCT(--ISNUMBER(SEARCH({"DISCRIMINATION","HARASSMENT","HATE_SPEECH","GENDER_VIOLENCE"},C1569)))&gt;0,1,0)</f>
        <v>0</v>
      </c>
      <c r="H1569" s="1">
        <f>IF(SUMPRODUCT(--ISNUMBER(SEARCH({"LEGALIZE","LEGISLATION","TRIAL"},C1569)))&gt;0,1,0)</f>
        <v>0</v>
      </c>
      <c r="I1569" s="1">
        <f>IF(SUMPRODUCT(--ISNUMBER(SEARCH({"LEADER"},C1569)))&gt;0,1,0)</f>
        <v>0</v>
      </c>
      <c r="J1569" t="str">
        <f t="shared" si="96"/>
        <v>2016</v>
      </c>
      <c r="K1569" t="str">
        <f t="shared" si="97"/>
        <v>04</v>
      </c>
      <c r="L1569" t="str">
        <f t="shared" si="98"/>
        <v>26</v>
      </c>
      <c r="M1569" s="2">
        <f t="shared" si="99"/>
        <v>42486.5625</v>
      </c>
      <c r="N1569" s="1">
        <f>IF(SUMPRODUCT(--ISNUMBER(SEARCH({"nasdaq.com","bloomberg.com","wsj.com","seekingalpha.com","valuewalk.com","reuters.com","forbes.com","marketwatch.com","investopedia.com","businessinsider.com","analystratings.com"},B1569)))&gt;0,1,0)</f>
        <v>0</v>
      </c>
      <c r="O1569" t="s">
        <v>1302</v>
      </c>
    </row>
    <row r="1570" spans="1:15" x14ac:dyDescent="0.35">
      <c r="A1570">
        <v>2.7100271002710001</v>
      </c>
      <c r="B1570" t="s">
        <v>75</v>
      </c>
      <c r="C1570" t="s">
        <v>547</v>
      </c>
      <c r="D1570">
        <v>20160525190000</v>
      </c>
      <c r="E1570" s="1">
        <f>IF(SUMPRODUCT(--ISNUMBER(SEARCH({"ECON_EARNINGSREPORT","ECON_STOCKMARKET"},C1570)))&gt;0,1,0)</f>
        <v>0</v>
      </c>
      <c r="F1570" s="1">
        <f>IF(SUMPRODUCT(--ISNUMBER(SEARCH({"ENV_"},C1570)))&gt;0,1,0)</f>
        <v>0</v>
      </c>
      <c r="G1570" s="1">
        <f>IF(SUMPRODUCT(--ISNUMBER(SEARCH({"DISCRIMINATION","HARASSMENT","HATE_SPEECH","GENDER_VIOLENCE"},C1570)))&gt;0,1,0)</f>
        <v>0</v>
      </c>
      <c r="H1570" s="1">
        <f>IF(SUMPRODUCT(--ISNUMBER(SEARCH({"LEGALIZE","LEGISLATION","TRIAL"},C1570)))&gt;0,1,0)</f>
        <v>0</v>
      </c>
      <c r="I1570" s="1">
        <f>IF(SUMPRODUCT(--ISNUMBER(SEARCH({"LEADER"},C1570)))&gt;0,1,0)</f>
        <v>0</v>
      </c>
      <c r="J1570" t="str">
        <f t="shared" si="96"/>
        <v>2016</v>
      </c>
      <c r="K1570" t="str">
        <f t="shared" si="97"/>
        <v>05</v>
      </c>
      <c r="L1570" t="str">
        <f t="shared" si="98"/>
        <v>25</v>
      </c>
      <c r="M1570" s="2">
        <f t="shared" si="99"/>
        <v>42515.791666666664</v>
      </c>
      <c r="N1570" s="1">
        <f>IF(SUMPRODUCT(--ISNUMBER(SEARCH({"nasdaq.com","bloomberg.com","wsj.com","seekingalpha.com","valuewalk.com","reuters.com","forbes.com","marketwatch.com","investopedia.com","businessinsider.com","analystratings.com"},B1570)))&gt;0,1,0)</f>
        <v>0</v>
      </c>
      <c r="O1570" t="s">
        <v>1302</v>
      </c>
    </row>
    <row r="1571" spans="1:15" x14ac:dyDescent="0.35">
      <c r="A1571">
        <v>0</v>
      </c>
      <c r="B1571" t="s">
        <v>21</v>
      </c>
      <c r="C1571" t="s">
        <v>1183</v>
      </c>
      <c r="D1571">
        <v>20160427000000</v>
      </c>
      <c r="E1571" s="1">
        <f>IF(SUMPRODUCT(--ISNUMBER(SEARCH({"ECON_EARNINGSREPORT","ECON_STOCKMARKET"},C1571)))&gt;0,1,0)</f>
        <v>1</v>
      </c>
      <c r="F1571" s="1">
        <f>IF(SUMPRODUCT(--ISNUMBER(SEARCH({"ENV_"},C1571)))&gt;0,1,0)</f>
        <v>0</v>
      </c>
      <c r="G1571" s="1">
        <f>IF(SUMPRODUCT(--ISNUMBER(SEARCH({"DISCRIMINATION","HARASSMENT","HATE_SPEECH","GENDER_VIOLENCE"},C1571)))&gt;0,1,0)</f>
        <v>0</v>
      </c>
      <c r="H1571" s="1">
        <f>IF(SUMPRODUCT(--ISNUMBER(SEARCH({"LEGALIZE","LEGISLATION","TRIAL"},C1571)))&gt;0,1,0)</f>
        <v>0</v>
      </c>
      <c r="I1571" s="1">
        <f>IF(SUMPRODUCT(--ISNUMBER(SEARCH({"LEADER"},C1571)))&gt;0,1,0)</f>
        <v>0</v>
      </c>
      <c r="J1571" t="str">
        <f t="shared" si="96"/>
        <v>2016</v>
      </c>
      <c r="K1571" t="str">
        <f t="shared" si="97"/>
        <v>04</v>
      </c>
      <c r="L1571" t="str">
        <f t="shared" si="98"/>
        <v>27</v>
      </c>
      <c r="M1571" s="2">
        <f t="shared" si="99"/>
        <v>42487</v>
      </c>
      <c r="N1571" s="1">
        <f>IF(SUMPRODUCT(--ISNUMBER(SEARCH({"nasdaq.com","bloomberg.com","wsj.com","seekingalpha.com","valuewalk.com","reuters.com","forbes.com","marketwatch.com","investopedia.com","businessinsider.com","analystratings.com"},B1571)))&gt;0,1,0)</f>
        <v>0</v>
      </c>
      <c r="O1571" t="s">
        <v>1302</v>
      </c>
    </row>
    <row r="1572" spans="1:15" x14ac:dyDescent="0.35">
      <c r="A1572">
        <v>7.1334214002641998</v>
      </c>
      <c r="B1572" t="s">
        <v>1184</v>
      </c>
      <c r="C1572" t="s">
        <v>1185</v>
      </c>
      <c r="D1572">
        <v>20151217153000</v>
      </c>
      <c r="E1572" s="1">
        <f>IF(SUMPRODUCT(--ISNUMBER(SEARCH({"ECON_EARNINGSREPORT","ECON_STOCKMARKET"},C1572)))&gt;0,1,0)</f>
        <v>0</v>
      </c>
      <c r="F1572" s="1">
        <f>IF(SUMPRODUCT(--ISNUMBER(SEARCH({"ENV_"},C1572)))&gt;0,1,0)</f>
        <v>0</v>
      </c>
      <c r="G1572" s="1">
        <f>IF(SUMPRODUCT(--ISNUMBER(SEARCH({"DISCRIMINATION","HARASSMENT","HATE_SPEECH","GENDER_VIOLENCE"},C1572)))&gt;0,1,0)</f>
        <v>0</v>
      </c>
      <c r="H1572" s="1">
        <f>IF(SUMPRODUCT(--ISNUMBER(SEARCH({"LEGALIZE","LEGISLATION","TRIAL"},C1572)))&gt;0,1,0)</f>
        <v>0</v>
      </c>
      <c r="I1572" s="1">
        <f>IF(SUMPRODUCT(--ISNUMBER(SEARCH({"LEADER"},C1572)))&gt;0,1,0)</f>
        <v>1</v>
      </c>
      <c r="J1572" t="str">
        <f t="shared" si="96"/>
        <v>2015</v>
      </c>
      <c r="K1572" t="str">
        <f t="shared" si="97"/>
        <v>12</v>
      </c>
      <c r="L1572" t="str">
        <f t="shared" si="98"/>
        <v>17</v>
      </c>
      <c r="M1572" s="2">
        <f t="shared" si="99"/>
        <v>42355.645833333336</v>
      </c>
      <c r="N1572" s="1">
        <f>IF(SUMPRODUCT(--ISNUMBER(SEARCH({"nasdaq.com","bloomberg.com","wsj.com","seekingalpha.com","valuewalk.com","reuters.com","forbes.com","marketwatch.com","investopedia.com","businessinsider.com","analystratings.com"},B1572)))&gt;0,1,0)</f>
        <v>0</v>
      </c>
      <c r="O1572" t="s">
        <v>1302</v>
      </c>
    </row>
    <row r="1573" spans="1:15" x14ac:dyDescent="0.35">
      <c r="A1573">
        <v>2.0280811232449301</v>
      </c>
      <c r="B1573" t="s">
        <v>155</v>
      </c>
      <c r="D1573">
        <v>20151127143000</v>
      </c>
      <c r="E1573" s="1">
        <f>IF(SUMPRODUCT(--ISNUMBER(SEARCH({"ECON_EARNINGSREPORT","ECON_STOCKMARKET"},C1573)))&gt;0,1,0)</f>
        <v>0</v>
      </c>
      <c r="F1573" s="1">
        <f>IF(SUMPRODUCT(--ISNUMBER(SEARCH({"ENV_"},C1573)))&gt;0,1,0)</f>
        <v>0</v>
      </c>
      <c r="G1573" s="1">
        <f>IF(SUMPRODUCT(--ISNUMBER(SEARCH({"DISCRIMINATION","HARASSMENT","HATE_SPEECH","GENDER_VIOLENCE"},C1573)))&gt;0,1,0)</f>
        <v>0</v>
      </c>
      <c r="H1573" s="1">
        <f>IF(SUMPRODUCT(--ISNUMBER(SEARCH({"LEGALIZE","LEGISLATION","TRIAL"},C1573)))&gt;0,1,0)</f>
        <v>0</v>
      </c>
      <c r="I1573" s="1">
        <f>IF(SUMPRODUCT(--ISNUMBER(SEARCH({"LEADER"},C1573)))&gt;0,1,0)</f>
        <v>0</v>
      </c>
      <c r="J1573" t="str">
        <f t="shared" si="96"/>
        <v>2015</v>
      </c>
      <c r="K1573" t="str">
        <f t="shared" si="97"/>
        <v>11</v>
      </c>
      <c r="L1573" t="str">
        <f t="shared" si="98"/>
        <v>27</v>
      </c>
      <c r="M1573" s="2">
        <f t="shared" si="99"/>
        <v>42335.604166666664</v>
      </c>
      <c r="N1573" s="1">
        <f>IF(SUMPRODUCT(--ISNUMBER(SEARCH({"nasdaq.com","bloomberg.com","wsj.com","seekingalpha.com","valuewalk.com","reuters.com","forbes.com","marketwatch.com","investopedia.com","businessinsider.com","analystratings.com"},B1573)))&gt;0,1,0)</f>
        <v>0</v>
      </c>
      <c r="O1573" t="s">
        <v>1302</v>
      </c>
    </row>
    <row r="1574" spans="1:15" x14ac:dyDescent="0.35">
      <c r="A1574">
        <v>-1.7478152309613</v>
      </c>
      <c r="B1574" t="s">
        <v>14</v>
      </c>
      <c r="D1574">
        <v>20160308161500</v>
      </c>
      <c r="E1574" s="1">
        <f>IF(SUMPRODUCT(--ISNUMBER(SEARCH({"ECON_EARNINGSREPORT","ECON_STOCKMARKET"},C1574)))&gt;0,1,0)</f>
        <v>0</v>
      </c>
      <c r="F1574" s="1">
        <f>IF(SUMPRODUCT(--ISNUMBER(SEARCH({"ENV_"},C1574)))&gt;0,1,0)</f>
        <v>0</v>
      </c>
      <c r="G1574" s="1">
        <f>IF(SUMPRODUCT(--ISNUMBER(SEARCH({"DISCRIMINATION","HARASSMENT","HATE_SPEECH","GENDER_VIOLENCE"},C1574)))&gt;0,1,0)</f>
        <v>0</v>
      </c>
      <c r="H1574" s="1">
        <f>IF(SUMPRODUCT(--ISNUMBER(SEARCH({"LEGALIZE","LEGISLATION","TRIAL"},C1574)))&gt;0,1,0)</f>
        <v>0</v>
      </c>
      <c r="I1574" s="1">
        <f>IF(SUMPRODUCT(--ISNUMBER(SEARCH({"LEADER"},C1574)))&gt;0,1,0)</f>
        <v>0</v>
      </c>
      <c r="J1574" t="str">
        <f t="shared" si="96"/>
        <v>2016</v>
      </c>
      <c r="K1574" t="str">
        <f t="shared" si="97"/>
        <v>03</v>
      </c>
      <c r="L1574" t="str">
        <f t="shared" si="98"/>
        <v>08</v>
      </c>
      <c r="M1574" s="2">
        <f t="shared" si="99"/>
        <v>42437.677083333336</v>
      </c>
      <c r="N1574" s="1">
        <f>IF(SUMPRODUCT(--ISNUMBER(SEARCH({"nasdaq.com","bloomberg.com","wsj.com","seekingalpha.com","valuewalk.com","reuters.com","forbes.com","marketwatch.com","investopedia.com","businessinsider.com","analystratings.com"},B1574)))&gt;0,1,0)</f>
        <v>0</v>
      </c>
      <c r="O1574" t="s">
        <v>1302</v>
      </c>
    </row>
    <row r="1575" spans="1:15" x14ac:dyDescent="0.35">
      <c r="A1575">
        <v>1.0676156583629901</v>
      </c>
      <c r="B1575" t="s">
        <v>155</v>
      </c>
      <c r="C1575" t="s">
        <v>1186</v>
      </c>
      <c r="D1575">
        <v>20150921143000</v>
      </c>
      <c r="E1575" s="1">
        <f>IF(SUMPRODUCT(--ISNUMBER(SEARCH({"ECON_EARNINGSREPORT","ECON_STOCKMARKET"},C1575)))&gt;0,1,0)</f>
        <v>1</v>
      </c>
      <c r="F1575" s="1">
        <f>IF(SUMPRODUCT(--ISNUMBER(SEARCH({"ENV_"},C1575)))&gt;0,1,0)</f>
        <v>0</v>
      </c>
      <c r="G1575" s="1">
        <f>IF(SUMPRODUCT(--ISNUMBER(SEARCH({"DISCRIMINATION","HARASSMENT","HATE_SPEECH","GENDER_VIOLENCE"},C1575)))&gt;0,1,0)</f>
        <v>0</v>
      </c>
      <c r="H1575" s="1">
        <f>IF(SUMPRODUCT(--ISNUMBER(SEARCH({"LEGALIZE","LEGISLATION","TRIAL"},C1575)))&gt;0,1,0)</f>
        <v>0</v>
      </c>
      <c r="I1575" s="1">
        <f>IF(SUMPRODUCT(--ISNUMBER(SEARCH({"LEADER"},C1575)))&gt;0,1,0)</f>
        <v>0</v>
      </c>
      <c r="J1575" t="str">
        <f t="shared" si="96"/>
        <v>2015</v>
      </c>
      <c r="K1575" t="str">
        <f t="shared" si="97"/>
        <v>09</v>
      </c>
      <c r="L1575" t="str">
        <f t="shared" si="98"/>
        <v>21</v>
      </c>
      <c r="M1575" s="2">
        <f t="shared" si="99"/>
        <v>42268.604166666664</v>
      </c>
      <c r="N1575" s="1">
        <f>IF(SUMPRODUCT(--ISNUMBER(SEARCH({"nasdaq.com","bloomberg.com","wsj.com","seekingalpha.com","valuewalk.com","reuters.com","forbes.com","marketwatch.com","investopedia.com","businessinsider.com","analystratings.com"},B1575)))&gt;0,1,0)</f>
        <v>0</v>
      </c>
      <c r="O1575" t="s">
        <v>1302</v>
      </c>
    </row>
    <row r="1576" spans="1:15" x14ac:dyDescent="0.35">
      <c r="A1576">
        <v>1.4319809069212399</v>
      </c>
      <c r="B1576" t="s">
        <v>73</v>
      </c>
      <c r="D1576">
        <v>20160315001500</v>
      </c>
      <c r="E1576" s="1">
        <f>IF(SUMPRODUCT(--ISNUMBER(SEARCH({"ECON_EARNINGSREPORT","ECON_STOCKMARKET"},C1576)))&gt;0,1,0)</f>
        <v>0</v>
      </c>
      <c r="F1576" s="1">
        <f>IF(SUMPRODUCT(--ISNUMBER(SEARCH({"ENV_"},C1576)))&gt;0,1,0)</f>
        <v>0</v>
      </c>
      <c r="G1576" s="1">
        <f>IF(SUMPRODUCT(--ISNUMBER(SEARCH({"DISCRIMINATION","HARASSMENT","HATE_SPEECH","GENDER_VIOLENCE"},C1576)))&gt;0,1,0)</f>
        <v>0</v>
      </c>
      <c r="H1576" s="1">
        <f>IF(SUMPRODUCT(--ISNUMBER(SEARCH({"LEGALIZE","LEGISLATION","TRIAL"},C1576)))&gt;0,1,0)</f>
        <v>0</v>
      </c>
      <c r="I1576" s="1">
        <f>IF(SUMPRODUCT(--ISNUMBER(SEARCH({"LEADER"},C1576)))&gt;0,1,0)</f>
        <v>0</v>
      </c>
      <c r="J1576" t="str">
        <f t="shared" si="96"/>
        <v>2016</v>
      </c>
      <c r="K1576" t="str">
        <f t="shared" si="97"/>
        <v>03</v>
      </c>
      <c r="L1576" t="str">
        <f t="shared" si="98"/>
        <v>15</v>
      </c>
      <c r="M1576" s="2">
        <f t="shared" si="99"/>
        <v>42444.010416666664</v>
      </c>
      <c r="N1576" s="1">
        <f>IF(SUMPRODUCT(--ISNUMBER(SEARCH({"nasdaq.com","bloomberg.com","wsj.com","seekingalpha.com","valuewalk.com","reuters.com","forbes.com","marketwatch.com","investopedia.com","businessinsider.com","analystratings.com"},B1576)))&gt;0,1,0)</f>
        <v>0</v>
      </c>
      <c r="O1576" t="s">
        <v>1302</v>
      </c>
    </row>
    <row r="1577" spans="1:15" x14ac:dyDescent="0.35">
      <c r="A1577">
        <v>3.3216783216783199</v>
      </c>
      <c r="B1577" t="s">
        <v>164</v>
      </c>
      <c r="C1577" t="s">
        <v>188</v>
      </c>
      <c r="D1577">
        <v>20150709223000</v>
      </c>
      <c r="E1577" s="1">
        <f>IF(SUMPRODUCT(--ISNUMBER(SEARCH({"ECON_EARNINGSREPORT","ECON_STOCKMARKET"},C1577)))&gt;0,1,0)</f>
        <v>0</v>
      </c>
      <c r="F1577" s="1">
        <f>IF(SUMPRODUCT(--ISNUMBER(SEARCH({"ENV_"},C1577)))&gt;0,1,0)</f>
        <v>0</v>
      </c>
      <c r="G1577" s="1">
        <f>IF(SUMPRODUCT(--ISNUMBER(SEARCH({"DISCRIMINATION","HARASSMENT","HATE_SPEECH","GENDER_VIOLENCE"},C1577)))&gt;0,1,0)</f>
        <v>0</v>
      </c>
      <c r="H1577" s="1">
        <f>IF(SUMPRODUCT(--ISNUMBER(SEARCH({"LEGALIZE","LEGISLATION","TRIAL"},C1577)))&gt;0,1,0)</f>
        <v>0</v>
      </c>
      <c r="I1577" s="1">
        <f>IF(SUMPRODUCT(--ISNUMBER(SEARCH({"LEADER"},C1577)))&gt;0,1,0)</f>
        <v>0</v>
      </c>
      <c r="J1577" t="str">
        <f t="shared" si="96"/>
        <v>2015</v>
      </c>
      <c r="K1577" t="str">
        <f t="shared" si="97"/>
        <v>07</v>
      </c>
      <c r="L1577" t="str">
        <f t="shared" si="98"/>
        <v>09</v>
      </c>
      <c r="M1577" s="2">
        <f t="shared" si="99"/>
        <v>42194.9375</v>
      </c>
      <c r="N1577" s="1">
        <f>IF(SUMPRODUCT(--ISNUMBER(SEARCH({"nasdaq.com","bloomberg.com","wsj.com","seekingalpha.com","valuewalk.com","reuters.com","forbes.com","marketwatch.com","investopedia.com","businessinsider.com","analystratings.com"},B1577)))&gt;0,1,0)</f>
        <v>0</v>
      </c>
      <c r="O1577" t="s">
        <v>1302</v>
      </c>
    </row>
    <row r="1578" spans="1:15" x14ac:dyDescent="0.35">
      <c r="A1578">
        <v>0.65075921908893797</v>
      </c>
      <c r="B1578" t="s">
        <v>54</v>
      </c>
      <c r="C1578" t="s">
        <v>1187</v>
      </c>
      <c r="D1578">
        <v>20160105211500</v>
      </c>
      <c r="E1578" s="1">
        <f>IF(SUMPRODUCT(--ISNUMBER(SEARCH({"ECON_EARNINGSREPORT","ECON_STOCKMARKET"},C1578)))&gt;0,1,0)</f>
        <v>1</v>
      </c>
      <c r="F1578" s="1">
        <f>IF(SUMPRODUCT(--ISNUMBER(SEARCH({"ENV_"},C1578)))&gt;0,1,0)</f>
        <v>0</v>
      </c>
      <c r="G1578" s="1">
        <f>IF(SUMPRODUCT(--ISNUMBER(SEARCH({"DISCRIMINATION","HARASSMENT","HATE_SPEECH","GENDER_VIOLENCE"},C1578)))&gt;0,1,0)</f>
        <v>0</v>
      </c>
      <c r="H1578" s="1">
        <f>IF(SUMPRODUCT(--ISNUMBER(SEARCH({"LEGALIZE","LEGISLATION","TRIAL"},C1578)))&gt;0,1,0)</f>
        <v>0</v>
      </c>
      <c r="I1578" s="1">
        <f>IF(SUMPRODUCT(--ISNUMBER(SEARCH({"LEADER"},C1578)))&gt;0,1,0)</f>
        <v>0</v>
      </c>
      <c r="J1578" t="str">
        <f t="shared" si="96"/>
        <v>2016</v>
      </c>
      <c r="K1578" t="str">
        <f t="shared" si="97"/>
        <v>01</v>
      </c>
      <c r="L1578" t="str">
        <f t="shared" si="98"/>
        <v>05</v>
      </c>
      <c r="M1578" s="2">
        <f t="shared" si="99"/>
        <v>42374.885416666664</v>
      </c>
      <c r="N1578" s="1">
        <f>IF(SUMPRODUCT(--ISNUMBER(SEARCH({"nasdaq.com","bloomberg.com","wsj.com","seekingalpha.com","valuewalk.com","reuters.com","forbes.com","marketwatch.com","investopedia.com","businessinsider.com","analystratings.com"},B1578)))&gt;0,1,0)</f>
        <v>0</v>
      </c>
      <c r="O1578" t="s">
        <v>1302</v>
      </c>
    </row>
    <row r="1579" spans="1:15" x14ac:dyDescent="0.35">
      <c r="A1579">
        <v>-0.79744816586921896</v>
      </c>
      <c r="B1579" t="s">
        <v>73</v>
      </c>
      <c r="D1579">
        <v>20150416230000</v>
      </c>
      <c r="E1579" s="1">
        <f>IF(SUMPRODUCT(--ISNUMBER(SEARCH({"ECON_EARNINGSREPORT","ECON_STOCKMARKET"},C1579)))&gt;0,1,0)</f>
        <v>0</v>
      </c>
      <c r="F1579" s="1">
        <f>IF(SUMPRODUCT(--ISNUMBER(SEARCH({"ENV_"},C1579)))&gt;0,1,0)</f>
        <v>0</v>
      </c>
      <c r="G1579" s="1">
        <f>IF(SUMPRODUCT(--ISNUMBER(SEARCH({"DISCRIMINATION","HARASSMENT","HATE_SPEECH","GENDER_VIOLENCE"},C1579)))&gt;0,1,0)</f>
        <v>0</v>
      </c>
      <c r="H1579" s="1">
        <f>IF(SUMPRODUCT(--ISNUMBER(SEARCH({"LEGALIZE","LEGISLATION","TRIAL"},C1579)))&gt;0,1,0)</f>
        <v>0</v>
      </c>
      <c r="I1579" s="1">
        <f>IF(SUMPRODUCT(--ISNUMBER(SEARCH({"LEADER"},C1579)))&gt;0,1,0)</f>
        <v>0</v>
      </c>
      <c r="J1579" t="str">
        <f t="shared" si="96"/>
        <v>2015</v>
      </c>
      <c r="K1579" t="str">
        <f t="shared" si="97"/>
        <v>04</v>
      </c>
      <c r="L1579" t="str">
        <f t="shared" si="98"/>
        <v>16</v>
      </c>
      <c r="M1579" s="2">
        <f t="shared" si="99"/>
        <v>42110.958333333336</v>
      </c>
      <c r="N1579" s="1">
        <f>IF(SUMPRODUCT(--ISNUMBER(SEARCH({"nasdaq.com","bloomberg.com","wsj.com","seekingalpha.com","valuewalk.com","reuters.com","forbes.com","marketwatch.com","investopedia.com","businessinsider.com","analystratings.com"},B1579)))&gt;0,1,0)</f>
        <v>0</v>
      </c>
      <c r="O1579" t="s">
        <v>1302</v>
      </c>
    </row>
    <row r="1580" spans="1:15" x14ac:dyDescent="0.35">
      <c r="A1580">
        <v>3.7037037037037002</v>
      </c>
      <c r="B1580" t="s">
        <v>693</v>
      </c>
      <c r="C1580" t="s">
        <v>1188</v>
      </c>
      <c r="D1580">
        <v>20150826133000</v>
      </c>
      <c r="E1580" s="1">
        <f>IF(SUMPRODUCT(--ISNUMBER(SEARCH({"ECON_EARNINGSREPORT","ECON_STOCKMARKET"},C1580)))&gt;0,1,0)</f>
        <v>0</v>
      </c>
      <c r="F1580" s="1">
        <f>IF(SUMPRODUCT(--ISNUMBER(SEARCH({"ENV_"},C1580)))&gt;0,1,0)</f>
        <v>0</v>
      </c>
      <c r="G1580" s="1">
        <f>IF(SUMPRODUCT(--ISNUMBER(SEARCH({"DISCRIMINATION","HARASSMENT","HATE_SPEECH","GENDER_VIOLENCE"},C1580)))&gt;0,1,0)</f>
        <v>0</v>
      </c>
      <c r="H1580" s="1">
        <f>IF(SUMPRODUCT(--ISNUMBER(SEARCH({"LEGALIZE","LEGISLATION","TRIAL"},C1580)))&gt;0,1,0)</f>
        <v>0</v>
      </c>
      <c r="I1580" s="1">
        <f>IF(SUMPRODUCT(--ISNUMBER(SEARCH({"LEADER"},C1580)))&gt;0,1,0)</f>
        <v>0</v>
      </c>
      <c r="J1580" t="str">
        <f t="shared" si="96"/>
        <v>2015</v>
      </c>
      <c r="K1580" t="str">
        <f t="shared" si="97"/>
        <v>08</v>
      </c>
      <c r="L1580" t="str">
        <f t="shared" si="98"/>
        <v>26</v>
      </c>
      <c r="M1580" s="2">
        <f t="shared" si="99"/>
        <v>42242.5625</v>
      </c>
      <c r="N1580" s="1">
        <f>IF(SUMPRODUCT(--ISNUMBER(SEARCH({"nasdaq.com","bloomberg.com","wsj.com","seekingalpha.com","valuewalk.com","reuters.com","forbes.com","marketwatch.com","investopedia.com","businessinsider.com","analystratings.com"},B1580)))&gt;0,1,0)</f>
        <v>0</v>
      </c>
      <c r="O1580" t="s">
        <v>1302</v>
      </c>
    </row>
    <row r="1581" spans="1:15" x14ac:dyDescent="0.35">
      <c r="A1581">
        <v>2.3575638506876202</v>
      </c>
      <c r="B1581" t="s">
        <v>716</v>
      </c>
      <c r="D1581">
        <v>20151019120000</v>
      </c>
      <c r="E1581" s="1">
        <f>IF(SUMPRODUCT(--ISNUMBER(SEARCH({"ECON_EARNINGSREPORT","ECON_STOCKMARKET"},C1581)))&gt;0,1,0)</f>
        <v>0</v>
      </c>
      <c r="F1581" s="1">
        <f>IF(SUMPRODUCT(--ISNUMBER(SEARCH({"ENV_"},C1581)))&gt;0,1,0)</f>
        <v>0</v>
      </c>
      <c r="G1581" s="1">
        <f>IF(SUMPRODUCT(--ISNUMBER(SEARCH({"DISCRIMINATION","HARASSMENT","HATE_SPEECH","GENDER_VIOLENCE"},C1581)))&gt;0,1,0)</f>
        <v>0</v>
      </c>
      <c r="H1581" s="1">
        <f>IF(SUMPRODUCT(--ISNUMBER(SEARCH({"LEGALIZE","LEGISLATION","TRIAL"},C1581)))&gt;0,1,0)</f>
        <v>0</v>
      </c>
      <c r="I1581" s="1">
        <f>IF(SUMPRODUCT(--ISNUMBER(SEARCH({"LEADER"},C1581)))&gt;0,1,0)</f>
        <v>0</v>
      </c>
      <c r="J1581" t="str">
        <f t="shared" si="96"/>
        <v>2015</v>
      </c>
      <c r="K1581" t="str">
        <f t="shared" si="97"/>
        <v>10</v>
      </c>
      <c r="L1581" t="str">
        <f t="shared" si="98"/>
        <v>19</v>
      </c>
      <c r="M1581" s="2">
        <f t="shared" si="99"/>
        <v>42296.5</v>
      </c>
      <c r="N1581" s="1">
        <f>IF(SUMPRODUCT(--ISNUMBER(SEARCH({"nasdaq.com","bloomberg.com","wsj.com","seekingalpha.com","valuewalk.com","reuters.com","forbes.com","marketwatch.com","investopedia.com","businessinsider.com","analystratings.com"},B1581)))&gt;0,1,0)</f>
        <v>0</v>
      </c>
      <c r="O1581" t="s">
        <v>1302</v>
      </c>
    </row>
    <row r="1582" spans="1:15" x14ac:dyDescent="0.35">
      <c r="A1582">
        <v>1.8140589569161001</v>
      </c>
      <c r="B1582" t="s">
        <v>1122</v>
      </c>
      <c r="D1582">
        <v>20160321173000</v>
      </c>
      <c r="E1582" s="1">
        <f>IF(SUMPRODUCT(--ISNUMBER(SEARCH({"ECON_EARNINGSREPORT","ECON_STOCKMARKET"},C1582)))&gt;0,1,0)</f>
        <v>0</v>
      </c>
      <c r="F1582" s="1">
        <f>IF(SUMPRODUCT(--ISNUMBER(SEARCH({"ENV_"},C1582)))&gt;0,1,0)</f>
        <v>0</v>
      </c>
      <c r="G1582" s="1">
        <f>IF(SUMPRODUCT(--ISNUMBER(SEARCH({"DISCRIMINATION","HARASSMENT","HATE_SPEECH","GENDER_VIOLENCE"},C1582)))&gt;0,1,0)</f>
        <v>0</v>
      </c>
      <c r="H1582" s="1">
        <f>IF(SUMPRODUCT(--ISNUMBER(SEARCH({"LEGALIZE","LEGISLATION","TRIAL"},C1582)))&gt;0,1,0)</f>
        <v>0</v>
      </c>
      <c r="I1582" s="1">
        <f>IF(SUMPRODUCT(--ISNUMBER(SEARCH({"LEADER"},C1582)))&gt;0,1,0)</f>
        <v>0</v>
      </c>
      <c r="J1582" t="str">
        <f t="shared" si="96"/>
        <v>2016</v>
      </c>
      <c r="K1582" t="str">
        <f t="shared" si="97"/>
        <v>03</v>
      </c>
      <c r="L1582" t="str">
        <f t="shared" si="98"/>
        <v>21</v>
      </c>
      <c r="M1582" s="2">
        <f t="shared" si="99"/>
        <v>42450.729166666664</v>
      </c>
      <c r="N1582" s="1">
        <f>IF(SUMPRODUCT(--ISNUMBER(SEARCH({"nasdaq.com","bloomberg.com","wsj.com","seekingalpha.com","valuewalk.com","reuters.com","forbes.com","marketwatch.com","investopedia.com","businessinsider.com","analystratings.com"},B1582)))&gt;0,1,0)</f>
        <v>1</v>
      </c>
      <c r="O1582" t="s">
        <v>1302</v>
      </c>
    </row>
    <row r="1583" spans="1:15" x14ac:dyDescent="0.35">
      <c r="A1583">
        <v>3.0769230769230802</v>
      </c>
      <c r="B1583" t="s">
        <v>164</v>
      </c>
      <c r="D1583">
        <v>20151018184500</v>
      </c>
      <c r="E1583" s="1">
        <f>IF(SUMPRODUCT(--ISNUMBER(SEARCH({"ECON_EARNINGSREPORT","ECON_STOCKMARKET"},C1583)))&gt;0,1,0)</f>
        <v>0</v>
      </c>
      <c r="F1583" s="1">
        <f>IF(SUMPRODUCT(--ISNUMBER(SEARCH({"ENV_"},C1583)))&gt;0,1,0)</f>
        <v>0</v>
      </c>
      <c r="G1583" s="1">
        <f>IF(SUMPRODUCT(--ISNUMBER(SEARCH({"DISCRIMINATION","HARASSMENT","HATE_SPEECH","GENDER_VIOLENCE"},C1583)))&gt;0,1,0)</f>
        <v>0</v>
      </c>
      <c r="H1583" s="1">
        <f>IF(SUMPRODUCT(--ISNUMBER(SEARCH({"LEGALIZE","LEGISLATION","TRIAL"},C1583)))&gt;0,1,0)</f>
        <v>0</v>
      </c>
      <c r="I1583" s="1">
        <f>IF(SUMPRODUCT(--ISNUMBER(SEARCH({"LEADER"},C1583)))&gt;0,1,0)</f>
        <v>0</v>
      </c>
      <c r="J1583" t="str">
        <f t="shared" si="96"/>
        <v>2015</v>
      </c>
      <c r="K1583" t="str">
        <f t="shared" si="97"/>
        <v>10</v>
      </c>
      <c r="L1583" t="str">
        <f t="shared" si="98"/>
        <v>18</v>
      </c>
      <c r="M1583" s="2">
        <f t="shared" si="99"/>
        <v>42295.78125</v>
      </c>
      <c r="N1583" s="1">
        <f>IF(SUMPRODUCT(--ISNUMBER(SEARCH({"nasdaq.com","bloomberg.com","wsj.com","seekingalpha.com","valuewalk.com","reuters.com","forbes.com","marketwatch.com","investopedia.com","businessinsider.com","analystratings.com"},B1583)))&gt;0,1,0)</f>
        <v>0</v>
      </c>
      <c r="O1583" t="s">
        <v>1302</v>
      </c>
    </row>
    <row r="1584" spans="1:15" x14ac:dyDescent="0.35">
      <c r="A1584">
        <v>-0.28089887640449401</v>
      </c>
      <c r="B1584" t="s">
        <v>877</v>
      </c>
      <c r="C1584" t="s">
        <v>1189</v>
      </c>
      <c r="D1584">
        <v>20151003180000</v>
      </c>
      <c r="E1584" s="1">
        <f>IF(SUMPRODUCT(--ISNUMBER(SEARCH({"ECON_EARNINGSREPORT","ECON_STOCKMARKET"},C1584)))&gt;0,1,0)</f>
        <v>1</v>
      </c>
      <c r="F1584" s="1">
        <f>IF(SUMPRODUCT(--ISNUMBER(SEARCH({"ENV_"},C1584)))&gt;0,1,0)</f>
        <v>0</v>
      </c>
      <c r="G1584" s="1">
        <f>IF(SUMPRODUCT(--ISNUMBER(SEARCH({"DISCRIMINATION","HARASSMENT","HATE_SPEECH","GENDER_VIOLENCE"},C1584)))&gt;0,1,0)</f>
        <v>0</v>
      </c>
      <c r="H1584" s="1">
        <f>IF(SUMPRODUCT(--ISNUMBER(SEARCH({"LEGALIZE","LEGISLATION","TRIAL"},C1584)))&gt;0,1,0)</f>
        <v>0</v>
      </c>
      <c r="I1584" s="1">
        <f>IF(SUMPRODUCT(--ISNUMBER(SEARCH({"LEADER"},C1584)))&gt;0,1,0)</f>
        <v>0</v>
      </c>
      <c r="J1584" t="str">
        <f t="shared" si="96"/>
        <v>2015</v>
      </c>
      <c r="K1584" t="str">
        <f t="shared" si="97"/>
        <v>10</v>
      </c>
      <c r="L1584" t="str">
        <f t="shared" si="98"/>
        <v>03</v>
      </c>
      <c r="M1584" s="2">
        <f t="shared" si="99"/>
        <v>42280.75</v>
      </c>
      <c r="N1584" s="1">
        <f>IF(SUMPRODUCT(--ISNUMBER(SEARCH({"nasdaq.com","bloomberg.com","wsj.com","seekingalpha.com","valuewalk.com","reuters.com","forbes.com","marketwatch.com","investopedia.com","businessinsider.com","analystratings.com"},B1584)))&gt;0,1,0)</f>
        <v>0</v>
      </c>
      <c r="O1584" t="s">
        <v>1302</v>
      </c>
    </row>
    <row r="1585" spans="1:15" x14ac:dyDescent="0.35">
      <c r="A1585">
        <v>2.3904382470119501</v>
      </c>
      <c r="B1585" t="s">
        <v>17</v>
      </c>
      <c r="D1585">
        <v>20160524143000</v>
      </c>
      <c r="E1585" s="1">
        <f>IF(SUMPRODUCT(--ISNUMBER(SEARCH({"ECON_EARNINGSREPORT","ECON_STOCKMARKET"},C1585)))&gt;0,1,0)</f>
        <v>0</v>
      </c>
      <c r="F1585" s="1">
        <f>IF(SUMPRODUCT(--ISNUMBER(SEARCH({"ENV_"},C1585)))&gt;0,1,0)</f>
        <v>0</v>
      </c>
      <c r="G1585" s="1">
        <f>IF(SUMPRODUCT(--ISNUMBER(SEARCH({"DISCRIMINATION","HARASSMENT","HATE_SPEECH","GENDER_VIOLENCE"},C1585)))&gt;0,1,0)</f>
        <v>0</v>
      </c>
      <c r="H1585" s="1">
        <f>IF(SUMPRODUCT(--ISNUMBER(SEARCH({"LEGALIZE","LEGISLATION","TRIAL"},C1585)))&gt;0,1,0)</f>
        <v>0</v>
      </c>
      <c r="I1585" s="1">
        <f>IF(SUMPRODUCT(--ISNUMBER(SEARCH({"LEADER"},C1585)))&gt;0,1,0)</f>
        <v>0</v>
      </c>
      <c r="J1585" t="str">
        <f t="shared" si="96"/>
        <v>2016</v>
      </c>
      <c r="K1585" t="str">
        <f t="shared" si="97"/>
        <v>05</v>
      </c>
      <c r="L1585" t="str">
        <f t="shared" si="98"/>
        <v>24</v>
      </c>
      <c r="M1585" s="2">
        <f t="shared" si="99"/>
        <v>42514.604166666664</v>
      </c>
      <c r="N1585" s="1">
        <f>IF(SUMPRODUCT(--ISNUMBER(SEARCH({"nasdaq.com","bloomberg.com","wsj.com","seekingalpha.com","valuewalk.com","reuters.com","forbes.com","marketwatch.com","investopedia.com","businessinsider.com","analystratings.com"},B1585)))&gt;0,1,0)</f>
        <v>0</v>
      </c>
      <c r="O1585" t="s">
        <v>1302</v>
      </c>
    </row>
    <row r="1586" spans="1:15" x14ac:dyDescent="0.35">
      <c r="A1586">
        <v>2.7777777777777799</v>
      </c>
      <c r="B1586" t="s">
        <v>1190</v>
      </c>
      <c r="C1586" t="s">
        <v>1191</v>
      </c>
      <c r="D1586">
        <v>20150511221500</v>
      </c>
      <c r="E1586" s="1">
        <f>IF(SUMPRODUCT(--ISNUMBER(SEARCH({"ECON_EARNINGSREPORT","ECON_STOCKMARKET"},C1586)))&gt;0,1,0)</f>
        <v>0</v>
      </c>
      <c r="F1586" s="1">
        <f>IF(SUMPRODUCT(--ISNUMBER(SEARCH({"ENV_"},C1586)))&gt;0,1,0)</f>
        <v>0</v>
      </c>
      <c r="G1586" s="1">
        <f>IF(SUMPRODUCT(--ISNUMBER(SEARCH({"DISCRIMINATION","HARASSMENT","HATE_SPEECH","GENDER_VIOLENCE"},C1586)))&gt;0,1,0)</f>
        <v>0</v>
      </c>
      <c r="H1586" s="1">
        <f>IF(SUMPRODUCT(--ISNUMBER(SEARCH({"LEGALIZE","LEGISLATION","TRIAL"},C1586)))&gt;0,1,0)</f>
        <v>0</v>
      </c>
      <c r="I1586" s="1">
        <f>IF(SUMPRODUCT(--ISNUMBER(SEARCH({"LEADER"},C1586)))&gt;0,1,0)</f>
        <v>0</v>
      </c>
      <c r="J1586" t="str">
        <f t="shared" si="96"/>
        <v>2015</v>
      </c>
      <c r="K1586" t="str">
        <f t="shared" si="97"/>
        <v>05</v>
      </c>
      <c r="L1586" t="str">
        <f t="shared" si="98"/>
        <v>11</v>
      </c>
      <c r="M1586" s="2">
        <f t="shared" si="99"/>
        <v>42135.927083333336</v>
      </c>
      <c r="N1586" s="1">
        <f>IF(SUMPRODUCT(--ISNUMBER(SEARCH({"nasdaq.com","bloomberg.com","wsj.com","seekingalpha.com","valuewalk.com","reuters.com","forbes.com","marketwatch.com","investopedia.com","businessinsider.com","analystratings.com"},B1586)))&gt;0,1,0)</f>
        <v>0</v>
      </c>
      <c r="O1586" t="s">
        <v>1302</v>
      </c>
    </row>
    <row r="1587" spans="1:15" x14ac:dyDescent="0.35">
      <c r="A1587">
        <v>0.41379310344827602</v>
      </c>
      <c r="B1587" t="s">
        <v>54</v>
      </c>
      <c r="C1587" t="s">
        <v>1192</v>
      </c>
      <c r="D1587">
        <v>20150707170000</v>
      </c>
      <c r="E1587" s="1">
        <f>IF(SUMPRODUCT(--ISNUMBER(SEARCH({"ECON_EARNINGSREPORT","ECON_STOCKMARKET"},C1587)))&gt;0,1,0)</f>
        <v>1</v>
      </c>
      <c r="F1587" s="1">
        <f>IF(SUMPRODUCT(--ISNUMBER(SEARCH({"ENV_"},C1587)))&gt;0,1,0)</f>
        <v>0</v>
      </c>
      <c r="G1587" s="1">
        <f>IF(SUMPRODUCT(--ISNUMBER(SEARCH({"DISCRIMINATION","HARASSMENT","HATE_SPEECH","GENDER_VIOLENCE"},C1587)))&gt;0,1,0)</f>
        <v>0</v>
      </c>
      <c r="H1587" s="1">
        <f>IF(SUMPRODUCT(--ISNUMBER(SEARCH({"LEGALIZE","LEGISLATION","TRIAL"},C1587)))&gt;0,1,0)</f>
        <v>0</v>
      </c>
      <c r="I1587" s="1">
        <f>IF(SUMPRODUCT(--ISNUMBER(SEARCH({"LEADER"},C1587)))&gt;0,1,0)</f>
        <v>0</v>
      </c>
      <c r="J1587" t="str">
        <f t="shared" si="96"/>
        <v>2015</v>
      </c>
      <c r="K1587" t="str">
        <f t="shared" si="97"/>
        <v>07</v>
      </c>
      <c r="L1587" t="str">
        <f t="shared" si="98"/>
        <v>07</v>
      </c>
      <c r="M1587" s="2">
        <f t="shared" si="99"/>
        <v>42192.708333333336</v>
      </c>
      <c r="N1587" s="1">
        <f>IF(SUMPRODUCT(--ISNUMBER(SEARCH({"nasdaq.com","bloomberg.com","wsj.com","seekingalpha.com","valuewalk.com","reuters.com","forbes.com","marketwatch.com","investopedia.com","businessinsider.com","analystratings.com"},B1587)))&gt;0,1,0)</f>
        <v>0</v>
      </c>
      <c r="O1587" t="s">
        <v>1302</v>
      </c>
    </row>
    <row r="1588" spans="1:15" x14ac:dyDescent="0.35">
      <c r="A1588">
        <v>-2.0712301086132898</v>
      </c>
      <c r="B1588" t="s">
        <v>17</v>
      </c>
      <c r="D1588">
        <v>20150416204500</v>
      </c>
      <c r="E1588" s="1">
        <f>IF(SUMPRODUCT(--ISNUMBER(SEARCH({"ECON_EARNINGSREPORT","ECON_STOCKMARKET"},C1588)))&gt;0,1,0)</f>
        <v>0</v>
      </c>
      <c r="F1588" s="1">
        <f>IF(SUMPRODUCT(--ISNUMBER(SEARCH({"ENV_"},C1588)))&gt;0,1,0)</f>
        <v>0</v>
      </c>
      <c r="G1588" s="1">
        <f>IF(SUMPRODUCT(--ISNUMBER(SEARCH({"DISCRIMINATION","HARASSMENT","HATE_SPEECH","GENDER_VIOLENCE"},C1588)))&gt;0,1,0)</f>
        <v>0</v>
      </c>
      <c r="H1588" s="1">
        <f>IF(SUMPRODUCT(--ISNUMBER(SEARCH({"LEGALIZE","LEGISLATION","TRIAL"},C1588)))&gt;0,1,0)</f>
        <v>0</v>
      </c>
      <c r="I1588" s="1">
        <f>IF(SUMPRODUCT(--ISNUMBER(SEARCH({"LEADER"},C1588)))&gt;0,1,0)</f>
        <v>0</v>
      </c>
      <c r="J1588" t="str">
        <f t="shared" si="96"/>
        <v>2015</v>
      </c>
      <c r="K1588" t="str">
        <f t="shared" si="97"/>
        <v>04</v>
      </c>
      <c r="L1588" t="str">
        <f t="shared" si="98"/>
        <v>16</v>
      </c>
      <c r="M1588" s="2">
        <f t="shared" si="99"/>
        <v>42110.864583333336</v>
      </c>
      <c r="N1588" s="1">
        <f>IF(SUMPRODUCT(--ISNUMBER(SEARCH({"nasdaq.com","bloomberg.com","wsj.com","seekingalpha.com","valuewalk.com","reuters.com","forbes.com","marketwatch.com","investopedia.com","businessinsider.com","analystratings.com"},B1588)))&gt;0,1,0)</f>
        <v>0</v>
      </c>
      <c r="O1588" t="s">
        <v>1302</v>
      </c>
    </row>
    <row r="1589" spans="1:15" x14ac:dyDescent="0.35">
      <c r="A1589">
        <v>3.8309114927344798</v>
      </c>
      <c r="B1589" t="s">
        <v>155</v>
      </c>
      <c r="C1589" t="s">
        <v>1193</v>
      </c>
      <c r="D1589">
        <v>20151224164500</v>
      </c>
      <c r="E1589" s="1">
        <f>IF(SUMPRODUCT(--ISNUMBER(SEARCH({"ECON_EARNINGSREPORT","ECON_STOCKMARKET"},C1589)))&gt;0,1,0)</f>
        <v>1</v>
      </c>
      <c r="F1589" s="1">
        <f>IF(SUMPRODUCT(--ISNUMBER(SEARCH({"ENV_"},C1589)))&gt;0,1,0)</f>
        <v>1</v>
      </c>
      <c r="G1589" s="1">
        <f>IF(SUMPRODUCT(--ISNUMBER(SEARCH({"DISCRIMINATION","HARASSMENT","HATE_SPEECH","GENDER_VIOLENCE"},C1589)))&gt;0,1,0)</f>
        <v>0</v>
      </c>
      <c r="H1589" s="1">
        <f>IF(SUMPRODUCT(--ISNUMBER(SEARCH({"LEGALIZE","LEGISLATION","TRIAL"},C1589)))&gt;0,1,0)</f>
        <v>0</v>
      </c>
      <c r="I1589" s="1">
        <f>IF(SUMPRODUCT(--ISNUMBER(SEARCH({"LEADER"},C1589)))&gt;0,1,0)</f>
        <v>1</v>
      </c>
      <c r="J1589" t="str">
        <f t="shared" si="96"/>
        <v>2015</v>
      </c>
      <c r="K1589" t="str">
        <f t="shared" si="97"/>
        <v>12</v>
      </c>
      <c r="L1589" t="str">
        <f t="shared" si="98"/>
        <v>24</v>
      </c>
      <c r="M1589" s="2">
        <f t="shared" si="99"/>
        <v>42362.697916666664</v>
      </c>
      <c r="N1589" s="1">
        <f>IF(SUMPRODUCT(--ISNUMBER(SEARCH({"nasdaq.com","bloomberg.com","wsj.com","seekingalpha.com","valuewalk.com","reuters.com","forbes.com","marketwatch.com","investopedia.com","businessinsider.com","analystratings.com"},B1589)))&gt;0,1,0)</f>
        <v>0</v>
      </c>
      <c r="O1589" t="s">
        <v>1302</v>
      </c>
    </row>
    <row r="1590" spans="1:15" x14ac:dyDescent="0.35">
      <c r="A1590">
        <v>3.6259541984732802</v>
      </c>
      <c r="B1590" t="s">
        <v>6</v>
      </c>
      <c r="D1590">
        <v>20160403124500</v>
      </c>
      <c r="E1590" s="1">
        <f>IF(SUMPRODUCT(--ISNUMBER(SEARCH({"ECON_EARNINGSREPORT","ECON_STOCKMARKET"},C1590)))&gt;0,1,0)</f>
        <v>0</v>
      </c>
      <c r="F1590" s="1">
        <f>IF(SUMPRODUCT(--ISNUMBER(SEARCH({"ENV_"},C1590)))&gt;0,1,0)</f>
        <v>0</v>
      </c>
      <c r="G1590" s="1">
        <f>IF(SUMPRODUCT(--ISNUMBER(SEARCH({"DISCRIMINATION","HARASSMENT","HATE_SPEECH","GENDER_VIOLENCE"},C1590)))&gt;0,1,0)</f>
        <v>0</v>
      </c>
      <c r="H1590" s="1">
        <f>IF(SUMPRODUCT(--ISNUMBER(SEARCH({"LEGALIZE","LEGISLATION","TRIAL"},C1590)))&gt;0,1,0)</f>
        <v>0</v>
      </c>
      <c r="I1590" s="1">
        <f>IF(SUMPRODUCT(--ISNUMBER(SEARCH({"LEADER"},C1590)))&gt;0,1,0)</f>
        <v>0</v>
      </c>
      <c r="J1590" t="str">
        <f t="shared" si="96"/>
        <v>2016</v>
      </c>
      <c r="K1590" t="str">
        <f t="shared" si="97"/>
        <v>04</v>
      </c>
      <c r="L1590" t="str">
        <f t="shared" si="98"/>
        <v>03</v>
      </c>
      <c r="M1590" s="2">
        <f t="shared" si="99"/>
        <v>42463.53125</v>
      </c>
      <c r="N1590" s="1">
        <f>IF(SUMPRODUCT(--ISNUMBER(SEARCH({"nasdaq.com","bloomberg.com","wsj.com","seekingalpha.com","valuewalk.com","reuters.com","forbes.com","marketwatch.com","investopedia.com","businessinsider.com","analystratings.com"},B1590)))&gt;0,1,0)</f>
        <v>0</v>
      </c>
      <c r="O1590" t="s">
        <v>1302</v>
      </c>
    </row>
    <row r="1591" spans="1:15" x14ac:dyDescent="0.35">
      <c r="A1591">
        <v>0</v>
      </c>
      <c r="B1591" t="s">
        <v>21</v>
      </c>
      <c r="C1591" t="s">
        <v>112</v>
      </c>
      <c r="D1591">
        <v>20160205140000</v>
      </c>
      <c r="E1591" s="1">
        <f>IF(SUMPRODUCT(--ISNUMBER(SEARCH({"ECON_EARNINGSREPORT","ECON_STOCKMARKET"},C1591)))&gt;0,1,0)</f>
        <v>1</v>
      </c>
      <c r="F1591" s="1">
        <f>IF(SUMPRODUCT(--ISNUMBER(SEARCH({"ENV_"},C1591)))&gt;0,1,0)</f>
        <v>0</v>
      </c>
      <c r="G1591" s="1">
        <f>IF(SUMPRODUCT(--ISNUMBER(SEARCH({"DISCRIMINATION","HARASSMENT","HATE_SPEECH","GENDER_VIOLENCE"},C1591)))&gt;0,1,0)</f>
        <v>0</v>
      </c>
      <c r="H1591" s="1">
        <f>IF(SUMPRODUCT(--ISNUMBER(SEARCH({"LEGALIZE","LEGISLATION","TRIAL"},C1591)))&gt;0,1,0)</f>
        <v>0</v>
      </c>
      <c r="I1591" s="1">
        <f>IF(SUMPRODUCT(--ISNUMBER(SEARCH({"LEADER"},C1591)))&gt;0,1,0)</f>
        <v>0</v>
      </c>
      <c r="J1591" t="str">
        <f t="shared" si="96"/>
        <v>2016</v>
      </c>
      <c r="K1591" t="str">
        <f t="shared" si="97"/>
        <v>02</v>
      </c>
      <c r="L1591" t="str">
        <f t="shared" si="98"/>
        <v>05</v>
      </c>
      <c r="M1591" s="2">
        <f t="shared" si="99"/>
        <v>42405.583333333336</v>
      </c>
      <c r="N1591" s="1">
        <f>IF(SUMPRODUCT(--ISNUMBER(SEARCH({"nasdaq.com","bloomberg.com","wsj.com","seekingalpha.com","valuewalk.com","reuters.com","forbes.com","marketwatch.com","investopedia.com","businessinsider.com","analystratings.com"},B1591)))&gt;0,1,0)</f>
        <v>0</v>
      </c>
      <c r="O1591" t="s">
        <v>1302</v>
      </c>
    </row>
    <row r="1592" spans="1:15" x14ac:dyDescent="0.35">
      <c r="A1592">
        <v>2.1505376344085998</v>
      </c>
      <c r="B1592" t="s">
        <v>75</v>
      </c>
      <c r="C1592" t="s">
        <v>1194</v>
      </c>
      <c r="D1592">
        <v>20160613223000</v>
      </c>
      <c r="E1592" s="1">
        <f>IF(SUMPRODUCT(--ISNUMBER(SEARCH({"ECON_EARNINGSREPORT","ECON_STOCKMARKET"},C1592)))&gt;0,1,0)</f>
        <v>1</v>
      </c>
      <c r="F1592" s="1">
        <f>IF(SUMPRODUCT(--ISNUMBER(SEARCH({"ENV_"},C1592)))&gt;0,1,0)</f>
        <v>0</v>
      </c>
      <c r="G1592" s="1">
        <f>IF(SUMPRODUCT(--ISNUMBER(SEARCH({"DISCRIMINATION","HARASSMENT","HATE_SPEECH","GENDER_VIOLENCE"},C1592)))&gt;0,1,0)</f>
        <v>0</v>
      </c>
      <c r="H1592" s="1">
        <f>IF(SUMPRODUCT(--ISNUMBER(SEARCH({"LEGALIZE","LEGISLATION","TRIAL"},C1592)))&gt;0,1,0)</f>
        <v>0</v>
      </c>
      <c r="I1592" s="1">
        <f>IF(SUMPRODUCT(--ISNUMBER(SEARCH({"LEADER"},C1592)))&gt;0,1,0)</f>
        <v>0</v>
      </c>
      <c r="J1592" t="str">
        <f t="shared" si="96"/>
        <v>2016</v>
      </c>
      <c r="K1592" t="str">
        <f t="shared" si="97"/>
        <v>06</v>
      </c>
      <c r="L1592" t="str">
        <f t="shared" si="98"/>
        <v>13</v>
      </c>
      <c r="M1592" s="2">
        <f t="shared" si="99"/>
        <v>42534.9375</v>
      </c>
      <c r="N1592" s="1">
        <f>IF(SUMPRODUCT(--ISNUMBER(SEARCH({"nasdaq.com","bloomberg.com","wsj.com","seekingalpha.com","valuewalk.com","reuters.com","forbes.com","marketwatch.com","investopedia.com","businessinsider.com","analystratings.com"},B1592)))&gt;0,1,0)</f>
        <v>0</v>
      </c>
      <c r="O1592" t="s">
        <v>1302</v>
      </c>
    </row>
    <row r="1593" spans="1:15" x14ac:dyDescent="0.35">
      <c r="A1593">
        <v>3.6521739130434798</v>
      </c>
      <c r="B1593" t="s">
        <v>716</v>
      </c>
      <c r="D1593">
        <v>20150925120000</v>
      </c>
      <c r="E1593" s="1">
        <f>IF(SUMPRODUCT(--ISNUMBER(SEARCH({"ECON_EARNINGSREPORT","ECON_STOCKMARKET"},C1593)))&gt;0,1,0)</f>
        <v>0</v>
      </c>
      <c r="F1593" s="1">
        <f>IF(SUMPRODUCT(--ISNUMBER(SEARCH({"ENV_"},C1593)))&gt;0,1,0)</f>
        <v>0</v>
      </c>
      <c r="G1593" s="1">
        <f>IF(SUMPRODUCT(--ISNUMBER(SEARCH({"DISCRIMINATION","HARASSMENT","HATE_SPEECH","GENDER_VIOLENCE"},C1593)))&gt;0,1,0)</f>
        <v>0</v>
      </c>
      <c r="H1593" s="1">
        <f>IF(SUMPRODUCT(--ISNUMBER(SEARCH({"LEGALIZE","LEGISLATION","TRIAL"},C1593)))&gt;0,1,0)</f>
        <v>0</v>
      </c>
      <c r="I1593" s="1">
        <f>IF(SUMPRODUCT(--ISNUMBER(SEARCH({"LEADER"},C1593)))&gt;0,1,0)</f>
        <v>0</v>
      </c>
      <c r="J1593" t="str">
        <f t="shared" si="96"/>
        <v>2015</v>
      </c>
      <c r="K1593" t="str">
        <f t="shared" si="97"/>
        <v>09</v>
      </c>
      <c r="L1593" t="str">
        <f t="shared" si="98"/>
        <v>25</v>
      </c>
      <c r="M1593" s="2">
        <f t="shared" si="99"/>
        <v>42272.5</v>
      </c>
      <c r="N1593" s="1">
        <f>IF(SUMPRODUCT(--ISNUMBER(SEARCH({"nasdaq.com","bloomberg.com","wsj.com","seekingalpha.com","valuewalk.com","reuters.com","forbes.com","marketwatch.com","investopedia.com","businessinsider.com","analystratings.com"},B1593)))&gt;0,1,0)</f>
        <v>0</v>
      </c>
      <c r="O1593" t="s">
        <v>1302</v>
      </c>
    </row>
    <row r="1594" spans="1:15" x14ac:dyDescent="0.35">
      <c r="A1594">
        <v>0.37593984962406002</v>
      </c>
      <c r="B1594" t="s">
        <v>14</v>
      </c>
      <c r="D1594">
        <v>20160315001500</v>
      </c>
      <c r="E1594" s="1">
        <f>IF(SUMPRODUCT(--ISNUMBER(SEARCH({"ECON_EARNINGSREPORT","ECON_STOCKMARKET"},C1594)))&gt;0,1,0)</f>
        <v>0</v>
      </c>
      <c r="F1594" s="1">
        <f>IF(SUMPRODUCT(--ISNUMBER(SEARCH({"ENV_"},C1594)))&gt;0,1,0)</f>
        <v>0</v>
      </c>
      <c r="G1594" s="1">
        <f>IF(SUMPRODUCT(--ISNUMBER(SEARCH({"DISCRIMINATION","HARASSMENT","HATE_SPEECH","GENDER_VIOLENCE"},C1594)))&gt;0,1,0)</f>
        <v>0</v>
      </c>
      <c r="H1594" s="1">
        <f>IF(SUMPRODUCT(--ISNUMBER(SEARCH({"LEGALIZE","LEGISLATION","TRIAL"},C1594)))&gt;0,1,0)</f>
        <v>0</v>
      </c>
      <c r="I1594" s="1">
        <f>IF(SUMPRODUCT(--ISNUMBER(SEARCH({"LEADER"},C1594)))&gt;0,1,0)</f>
        <v>0</v>
      </c>
      <c r="J1594" t="str">
        <f t="shared" si="96"/>
        <v>2016</v>
      </c>
      <c r="K1594" t="str">
        <f t="shared" si="97"/>
        <v>03</v>
      </c>
      <c r="L1594" t="str">
        <f t="shared" si="98"/>
        <v>15</v>
      </c>
      <c r="M1594" s="2">
        <f t="shared" si="99"/>
        <v>42444.010416666664</v>
      </c>
      <c r="N1594" s="1">
        <f>IF(SUMPRODUCT(--ISNUMBER(SEARCH({"nasdaq.com","bloomberg.com","wsj.com","seekingalpha.com","valuewalk.com","reuters.com","forbes.com","marketwatch.com","investopedia.com","businessinsider.com","analystratings.com"},B1594)))&gt;0,1,0)</f>
        <v>0</v>
      </c>
      <c r="O1594" t="s">
        <v>1302</v>
      </c>
    </row>
    <row r="1595" spans="1:15" x14ac:dyDescent="0.35">
      <c r="A1595">
        <v>-0.56179775280898903</v>
      </c>
      <c r="B1595" t="s">
        <v>21</v>
      </c>
      <c r="C1595" t="s">
        <v>1195</v>
      </c>
      <c r="D1595">
        <v>20150702161500</v>
      </c>
      <c r="E1595" s="1">
        <f>IF(SUMPRODUCT(--ISNUMBER(SEARCH({"ECON_EARNINGSREPORT","ECON_STOCKMARKET"},C1595)))&gt;0,1,0)</f>
        <v>1</v>
      </c>
      <c r="F1595" s="1">
        <f>IF(SUMPRODUCT(--ISNUMBER(SEARCH({"ENV_"},C1595)))&gt;0,1,0)</f>
        <v>0</v>
      </c>
      <c r="G1595" s="1">
        <f>IF(SUMPRODUCT(--ISNUMBER(SEARCH({"DISCRIMINATION","HARASSMENT","HATE_SPEECH","GENDER_VIOLENCE"},C1595)))&gt;0,1,0)</f>
        <v>0</v>
      </c>
      <c r="H1595" s="1">
        <f>IF(SUMPRODUCT(--ISNUMBER(SEARCH({"LEGALIZE","LEGISLATION","TRIAL"},C1595)))&gt;0,1,0)</f>
        <v>0</v>
      </c>
      <c r="I1595" s="1">
        <f>IF(SUMPRODUCT(--ISNUMBER(SEARCH({"LEADER"},C1595)))&gt;0,1,0)</f>
        <v>0</v>
      </c>
      <c r="J1595" t="str">
        <f t="shared" si="96"/>
        <v>2015</v>
      </c>
      <c r="K1595" t="str">
        <f t="shared" si="97"/>
        <v>07</v>
      </c>
      <c r="L1595" t="str">
        <f t="shared" si="98"/>
        <v>02</v>
      </c>
      <c r="M1595" s="2">
        <f t="shared" si="99"/>
        <v>42187.677083333336</v>
      </c>
      <c r="N1595" s="1">
        <f>IF(SUMPRODUCT(--ISNUMBER(SEARCH({"nasdaq.com","bloomberg.com","wsj.com","seekingalpha.com","valuewalk.com","reuters.com","forbes.com","marketwatch.com","investopedia.com","businessinsider.com","analystratings.com"},B1595)))&gt;0,1,0)</f>
        <v>0</v>
      </c>
      <c r="O1595" t="s">
        <v>1302</v>
      </c>
    </row>
    <row r="1596" spans="1:15" x14ac:dyDescent="0.35">
      <c r="A1596">
        <v>0.42313117066290501</v>
      </c>
      <c r="B1596" t="s">
        <v>58</v>
      </c>
      <c r="D1596">
        <v>20150717041500</v>
      </c>
      <c r="E1596" s="1">
        <f>IF(SUMPRODUCT(--ISNUMBER(SEARCH({"ECON_EARNINGSREPORT","ECON_STOCKMARKET"},C1596)))&gt;0,1,0)</f>
        <v>0</v>
      </c>
      <c r="F1596" s="1">
        <f>IF(SUMPRODUCT(--ISNUMBER(SEARCH({"ENV_"},C1596)))&gt;0,1,0)</f>
        <v>0</v>
      </c>
      <c r="G1596" s="1">
        <f>IF(SUMPRODUCT(--ISNUMBER(SEARCH({"DISCRIMINATION","HARASSMENT","HATE_SPEECH","GENDER_VIOLENCE"},C1596)))&gt;0,1,0)</f>
        <v>0</v>
      </c>
      <c r="H1596" s="1">
        <f>IF(SUMPRODUCT(--ISNUMBER(SEARCH({"LEGALIZE","LEGISLATION","TRIAL"},C1596)))&gt;0,1,0)</f>
        <v>0</v>
      </c>
      <c r="I1596" s="1">
        <f>IF(SUMPRODUCT(--ISNUMBER(SEARCH({"LEADER"},C1596)))&gt;0,1,0)</f>
        <v>0</v>
      </c>
      <c r="J1596" t="str">
        <f t="shared" si="96"/>
        <v>2015</v>
      </c>
      <c r="K1596" t="str">
        <f t="shared" si="97"/>
        <v>07</v>
      </c>
      <c r="L1596" t="str">
        <f t="shared" si="98"/>
        <v>17</v>
      </c>
      <c r="M1596" s="2">
        <f t="shared" si="99"/>
        <v>42202.177083333336</v>
      </c>
      <c r="N1596" s="1">
        <f>IF(SUMPRODUCT(--ISNUMBER(SEARCH({"nasdaq.com","bloomberg.com","wsj.com","seekingalpha.com","valuewalk.com","reuters.com","forbes.com","marketwatch.com","investopedia.com","businessinsider.com","analystratings.com"},B1596)))&gt;0,1,0)</f>
        <v>0</v>
      </c>
      <c r="O1596" t="s">
        <v>1302</v>
      </c>
    </row>
    <row r="1597" spans="1:15" x14ac:dyDescent="0.35">
      <c r="A1597">
        <v>0</v>
      </c>
      <c r="B1597" t="s">
        <v>14</v>
      </c>
      <c r="C1597" t="s">
        <v>1196</v>
      </c>
      <c r="D1597">
        <v>20160518234500</v>
      </c>
      <c r="E1597" s="1">
        <f>IF(SUMPRODUCT(--ISNUMBER(SEARCH({"ECON_EARNINGSREPORT","ECON_STOCKMARKET"},C1597)))&gt;0,1,0)</f>
        <v>1</v>
      </c>
      <c r="F1597" s="1">
        <f>IF(SUMPRODUCT(--ISNUMBER(SEARCH({"ENV_"},C1597)))&gt;0,1,0)</f>
        <v>0</v>
      </c>
      <c r="G1597" s="1">
        <f>IF(SUMPRODUCT(--ISNUMBER(SEARCH({"DISCRIMINATION","HARASSMENT","HATE_SPEECH","GENDER_VIOLENCE"},C1597)))&gt;0,1,0)</f>
        <v>0</v>
      </c>
      <c r="H1597" s="1">
        <f>IF(SUMPRODUCT(--ISNUMBER(SEARCH({"LEGALIZE","LEGISLATION","TRIAL"},C1597)))&gt;0,1,0)</f>
        <v>0</v>
      </c>
      <c r="I1597" s="1">
        <f>IF(SUMPRODUCT(--ISNUMBER(SEARCH({"LEADER"},C1597)))&gt;0,1,0)</f>
        <v>1</v>
      </c>
      <c r="J1597" t="str">
        <f t="shared" si="96"/>
        <v>2016</v>
      </c>
      <c r="K1597" t="str">
        <f t="shared" si="97"/>
        <v>05</v>
      </c>
      <c r="L1597" t="str">
        <f t="shared" si="98"/>
        <v>18</v>
      </c>
      <c r="M1597" s="2">
        <f t="shared" si="99"/>
        <v>42508.989583333336</v>
      </c>
      <c r="N1597" s="1">
        <f>IF(SUMPRODUCT(--ISNUMBER(SEARCH({"nasdaq.com","bloomberg.com","wsj.com","seekingalpha.com","valuewalk.com","reuters.com","forbes.com","marketwatch.com","investopedia.com","businessinsider.com","analystratings.com"},B1597)))&gt;0,1,0)</f>
        <v>0</v>
      </c>
      <c r="O1597" t="s">
        <v>1302</v>
      </c>
    </row>
    <row r="1598" spans="1:15" x14ac:dyDescent="0.35">
      <c r="A1598">
        <v>0.45207956600361698</v>
      </c>
      <c r="B1598" t="s">
        <v>78</v>
      </c>
      <c r="D1598">
        <v>20150621221500</v>
      </c>
      <c r="E1598" s="1">
        <f>IF(SUMPRODUCT(--ISNUMBER(SEARCH({"ECON_EARNINGSREPORT","ECON_STOCKMARKET"},C1598)))&gt;0,1,0)</f>
        <v>0</v>
      </c>
      <c r="F1598" s="1">
        <f>IF(SUMPRODUCT(--ISNUMBER(SEARCH({"ENV_"},C1598)))&gt;0,1,0)</f>
        <v>0</v>
      </c>
      <c r="G1598" s="1">
        <f>IF(SUMPRODUCT(--ISNUMBER(SEARCH({"DISCRIMINATION","HARASSMENT","HATE_SPEECH","GENDER_VIOLENCE"},C1598)))&gt;0,1,0)</f>
        <v>0</v>
      </c>
      <c r="H1598" s="1">
        <f>IF(SUMPRODUCT(--ISNUMBER(SEARCH({"LEGALIZE","LEGISLATION","TRIAL"},C1598)))&gt;0,1,0)</f>
        <v>0</v>
      </c>
      <c r="I1598" s="1">
        <f>IF(SUMPRODUCT(--ISNUMBER(SEARCH({"LEADER"},C1598)))&gt;0,1,0)</f>
        <v>0</v>
      </c>
      <c r="J1598" t="str">
        <f t="shared" si="96"/>
        <v>2015</v>
      </c>
      <c r="K1598" t="str">
        <f t="shared" si="97"/>
        <v>06</v>
      </c>
      <c r="L1598" t="str">
        <f t="shared" si="98"/>
        <v>21</v>
      </c>
      <c r="M1598" s="2">
        <f t="shared" si="99"/>
        <v>42176.927083333336</v>
      </c>
      <c r="N1598" s="1">
        <f>IF(SUMPRODUCT(--ISNUMBER(SEARCH({"nasdaq.com","bloomberg.com","wsj.com","seekingalpha.com","valuewalk.com","reuters.com","forbes.com","marketwatch.com","investopedia.com","businessinsider.com","analystratings.com"},B1598)))&gt;0,1,0)</f>
        <v>1</v>
      </c>
      <c r="O1598" t="s">
        <v>1302</v>
      </c>
    </row>
    <row r="1599" spans="1:15" x14ac:dyDescent="0.35">
      <c r="A1599">
        <v>0.229885057471264</v>
      </c>
      <c r="B1599" t="s">
        <v>693</v>
      </c>
      <c r="D1599">
        <v>20150502091500</v>
      </c>
      <c r="E1599" s="1">
        <f>IF(SUMPRODUCT(--ISNUMBER(SEARCH({"ECON_EARNINGSREPORT","ECON_STOCKMARKET"},C1599)))&gt;0,1,0)</f>
        <v>0</v>
      </c>
      <c r="F1599" s="1">
        <f>IF(SUMPRODUCT(--ISNUMBER(SEARCH({"ENV_"},C1599)))&gt;0,1,0)</f>
        <v>0</v>
      </c>
      <c r="G1599" s="1">
        <f>IF(SUMPRODUCT(--ISNUMBER(SEARCH({"DISCRIMINATION","HARASSMENT","HATE_SPEECH","GENDER_VIOLENCE"},C1599)))&gt;0,1,0)</f>
        <v>0</v>
      </c>
      <c r="H1599" s="1">
        <f>IF(SUMPRODUCT(--ISNUMBER(SEARCH({"LEGALIZE","LEGISLATION","TRIAL"},C1599)))&gt;0,1,0)</f>
        <v>0</v>
      </c>
      <c r="I1599" s="1">
        <f>IF(SUMPRODUCT(--ISNUMBER(SEARCH({"LEADER"},C1599)))&gt;0,1,0)</f>
        <v>0</v>
      </c>
      <c r="J1599" t="str">
        <f t="shared" si="96"/>
        <v>2015</v>
      </c>
      <c r="K1599" t="str">
        <f t="shared" si="97"/>
        <v>05</v>
      </c>
      <c r="L1599" t="str">
        <f t="shared" si="98"/>
        <v>02</v>
      </c>
      <c r="M1599" s="2">
        <f t="shared" si="99"/>
        <v>42126.385416666664</v>
      </c>
      <c r="N1599" s="1">
        <f>IF(SUMPRODUCT(--ISNUMBER(SEARCH({"nasdaq.com","bloomberg.com","wsj.com","seekingalpha.com","valuewalk.com","reuters.com","forbes.com","marketwatch.com","investopedia.com","businessinsider.com","analystratings.com"},B1599)))&gt;0,1,0)</f>
        <v>0</v>
      </c>
      <c r="O1599" t="s">
        <v>1302</v>
      </c>
    </row>
    <row r="1600" spans="1:15" x14ac:dyDescent="0.35">
      <c r="A1600">
        <v>3.49907918968692</v>
      </c>
      <c r="B1600" t="s">
        <v>870</v>
      </c>
      <c r="C1600" t="s">
        <v>1197</v>
      </c>
      <c r="D1600">
        <v>20150703110000</v>
      </c>
      <c r="E1600" s="1">
        <f>IF(SUMPRODUCT(--ISNUMBER(SEARCH({"ECON_EARNINGSREPORT","ECON_STOCKMARKET"},C1600)))&gt;0,1,0)</f>
        <v>1</v>
      </c>
      <c r="F1600" s="1">
        <f>IF(SUMPRODUCT(--ISNUMBER(SEARCH({"ENV_"},C1600)))&gt;0,1,0)</f>
        <v>0</v>
      </c>
      <c r="G1600" s="1">
        <f>IF(SUMPRODUCT(--ISNUMBER(SEARCH({"DISCRIMINATION","HARASSMENT","HATE_SPEECH","GENDER_VIOLENCE"},C1600)))&gt;0,1,0)</f>
        <v>0</v>
      </c>
      <c r="H1600" s="1">
        <f>IF(SUMPRODUCT(--ISNUMBER(SEARCH({"LEGALIZE","LEGISLATION","TRIAL"},C1600)))&gt;0,1,0)</f>
        <v>0</v>
      </c>
      <c r="I1600" s="1">
        <f>IF(SUMPRODUCT(--ISNUMBER(SEARCH({"LEADER"},C1600)))&gt;0,1,0)</f>
        <v>0</v>
      </c>
      <c r="J1600" t="str">
        <f t="shared" si="96"/>
        <v>2015</v>
      </c>
      <c r="K1600" t="str">
        <f t="shared" si="97"/>
        <v>07</v>
      </c>
      <c r="L1600" t="str">
        <f t="shared" si="98"/>
        <v>03</v>
      </c>
      <c r="M1600" s="2">
        <f t="shared" si="99"/>
        <v>42188.458333333336</v>
      </c>
      <c r="N1600" s="1">
        <f>IF(SUMPRODUCT(--ISNUMBER(SEARCH({"nasdaq.com","bloomberg.com","wsj.com","seekingalpha.com","valuewalk.com","reuters.com","forbes.com","marketwatch.com","investopedia.com","businessinsider.com","analystratings.com"},B1600)))&gt;0,1,0)</f>
        <v>0</v>
      </c>
      <c r="O1600" t="s">
        <v>1302</v>
      </c>
    </row>
    <row r="1601" spans="1:15" x14ac:dyDescent="0.35">
      <c r="A1601">
        <v>-1.1472275334608</v>
      </c>
      <c r="B1601" t="s">
        <v>693</v>
      </c>
      <c r="D1601">
        <v>20150619024500</v>
      </c>
      <c r="E1601" s="1">
        <f>IF(SUMPRODUCT(--ISNUMBER(SEARCH({"ECON_EARNINGSREPORT","ECON_STOCKMARKET"},C1601)))&gt;0,1,0)</f>
        <v>0</v>
      </c>
      <c r="F1601" s="1">
        <f>IF(SUMPRODUCT(--ISNUMBER(SEARCH({"ENV_"},C1601)))&gt;0,1,0)</f>
        <v>0</v>
      </c>
      <c r="G1601" s="1">
        <f>IF(SUMPRODUCT(--ISNUMBER(SEARCH({"DISCRIMINATION","HARASSMENT","HATE_SPEECH","GENDER_VIOLENCE"},C1601)))&gt;0,1,0)</f>
        <v>0</v>
      </c>
      <c r="H1601" s="1">
        <f>IF(SUMPRODUCT(--ISNUMBER(SEARCH({"LEGALIZE","LEGISLATION","TRIAL"},C1601)))&gt;0,1,0)</f>
        <v>0</v>
      </c>
      <c r="I1601" s="1">
        <f>IF(SUMPRODUCT(--ISNUMBER(SEARCH({"LEADER"},C1601)))&gt;0,1,0)</f>
        <v>0</v>
      </c>
      <c r="J1601" t="str">
        <f t="shared" si="96"/>
        <v>2015</v>
      </c>
      <c r="K1601" t="str">
        <f t="shared" si="97"/>
        <v>06</v>
      </c>
      <c r="L1601" t="str">
        <f t="shared" si="98"/>
        <v>19</v>
      </c>
      <c r="M1601" s="2">
        <f t="shared" si="99"/>
        <v>42174.114583333336</v>
      </c>
      <c r="N1601" s="1">
        <f>IF(SUMPRODUCT(--ISNUMBER(SEARCH({"nasdaq.com","bloomberg.com","wsj.com","seekingalpha.com","valuewalk.com","reuters.com","forbes.com","marketwatch.com","investopedia.com","businessinsider.com","analystratings.com"},B1601)))&gt;0,1,0)</f>
        <v>0</v>
      </c>
      <c r="O1601" t="s">
        <v>1302</v>
      </c>
    </row>
    <row r="1602" spans="1:15" x14ac:dyDescent="0.35">
      <c r="A1602">
        <v>0.79096045197740095</v>
      </c>
      <c r="B1602" t="s">
        <v>73</v>
      </c>
      <c r="D1602">
        <v>20150717004500</v>
      </c>
      <c r="E1602" s="1">
        <f>IF(SUMPRODUCT(--ISNUMBER(SEARCH({"ECON_EARNINGSREPORT","ECON_STOCKMARKET"},C1602)))&gt;0,1,0)</f>
        <v>0</v>
      </c>
      <c r="F1602" s="1">
        <f>IF(SUMPRODUCT(--ISNUMBER(SEARCH({"ENV_"},C1602)))&gt;0,1,0)</f>
        <v>0</v>
      </c>
      <c r="G1602" s="1">
        <f>IF(SUMPRODUCT(--ISNUMBER(SEARCH({"DISCRIMINATION","HARASSMENT","HATE_SPEECH","GENDER_VIOLENCE"},C1602)))&gt;0,1,0)</f>
        <v>0</v>
      </c>
      <c r="H1602" s="1">
        <f>IF(SUMPRODUCT(--ISNUMBER(SEARCH({"LEGALIZE","LEGISLATION","TRIAL"},C1602)))&gt;0,1,0)</f>
        <v>0</v>
      </c>
      <c r="I1602" s="1">
        <f>IF(SUMPRODUCT(--ISNUMBER(SEARCH({"LEADER"},C1602)))&gt;0,1,0)</f>
        <v>0</v>
      </c>
      <c r="J1602" t="str">
        <f t="shared" si="96"/>
        <v>2015</v>
      </c>
      <c r="K1602" t="str">
        <f t="shared" si="97"/>
        <v>07</v>
      </c>
      <c r="L1602" t="str">
        <f t="shared" si="98"/>
        <v>17</v>
      </c>
      <c r="M1602" s="2">
        <f t="shared" si="99"/>
        <v>42202.03125</v>
      </c>
      <c r="N1602" s="1">
        <f>IF(SUMPRODUCT(--ISNUMBER(SEARCH({"nasdaq.com","bloomberg.com","wsj.com","seekingalpha.com","valuewalk.com","reuters.com","forbes.com","marketwatch.com","investopedia.com","businessinsider.com","analystratings.com"},B1602)))&gt;0,1,0)</f>
        <v>0</v>
      </c>
      <c r="O1602" t="s">
        <v>1302</v>
      </c>
    </row>
    <row r="1603" spans="1:15" x14ac:dyDescent="0.35">
      <c r="A1603">
        <v>-0.40983606557377</v>
      </c>
      <c r="B1603" t="s">
        <v>31</v>
      </c>
      <c r="D1603">
        <v>20160502133000</v>
      </c>
      <c r="E1603" s="1">
        <f>IF(SUMPRODUCT(--ISNUMBER(SEARCH({"ECON_EARNINGSREPORT","ECON_STOCKMARKET"},C1603)))&gt;0,1,0)</f>
        <v>0</v>
      </c>
      <c r="F1603" s="1">
        <f>IF(SUMPRODUCT(--ISNUMBER(SEARCH({"ENV_"},C1603)))&gt;0,1,0)</f>
        <v>0</v>
      </c>
      <c r="G1603" s="1">
        <f>IF(SUMPRODUCT(--ISNUMBER(SEARCH({"DISCRIMINATION","HARASSMENT","HATE_SPEECH","GENDER_VIOLENCE"},C1603)))&gt;0,1,0)</f>
        <v>0</v>
      </c>
      <c r="H1603" s="1">
        <f>IF(SUMPRODUCT(--ISNUMBER(SEARCH({"LEGALIZE","LEGISLATION","TRIAL"},C1603)))&gt;0,1,0)</f>
        <v>0</v>
      </c>
      <c r="I1603" s="1">
        <f>IF(SUMPRODUCT(--ISNUMBER(SEARCH({"LEADER"},C1603)))&gt;0,1,0)</f>
        <v>0</v>
      </c>
      <c r="J1603" t="str">
        <f t="shared" ref="J1603:J1666" si="100">LEFT(D1603,4)</f>
        <v>2016</v>
      </c>
      <c r="K1603" t="str">
        <f t="shared" ref="K1603:K1666" si="101">MID(D1603,5,2)</f>
        <v>05</v>
      </c>
      <c r="L1603" t="str">
        <f t="shared" ref="L1603:L1666" si="102">MID(D1603,7,2)</f>
        <v>02</v>
      </c>
      <c r="M1603" s="2">
        <f t="shared" ref="M1603:M1666" si="103">DATE(LEFT(D1603,4),MID(D1603,5,2),MID(D1603,7,2))+TIME(MID(D1603,9,2),MID(D1603,11,2),RIGHT(D1603,2))</f>
        <v>42492.5625</v>
      </c>
      <c r="N1603" s="1">
        <f>IF(SUMPRODUCT(--ISNUMBER(SEARCH({"nasdaq.com","bloomberg.com","wsj.com","seekingalpha.com","valuewalk.com","reuters.com","forbes.com","marketwatch.com","investopedia.com","businessinsider.com","analystratings.com"},B1603)))&gt;0,1,0)</f>
        <v>0</v>
      </c>
      <c r="O1603" t="s">
        <v>1302</v>
      </c>
    </row>
    <row r="1604" spans="1:15" x14ac:dyDescent="0.35">
      <c r="A1604">
        <v>-0.45248868778280599</v>
      </c>
      <c r="B1604" t="s">
        <v>58</v>
      </c>
      <c r="D1604">
        <v>20150326154500</v>
      </c>
      <c r="E1604" s="1">
        <f>IF(SUMPRODUCT(--ISNUMBER(SEARCH({"ECON_EARNINGSREPORT","ECON_STOCKMARKET"},C1604)))&gt;0,1,0)</f>
        <v>0</v>
      </c>
      <c r="F1604" s="1">
        <f>IF(SUMPRODUCT(--ISNUMBER(SEARCH({"ENV_"},C1604)))&gt;0,1,0)</f>
        <v>0</v>
      </c>
      <c r="G1604" s="1">
        <f>IF(SUMPRODUCT(--ISNUMBER(SEARCH({"DISCRIMINATION","HARASSMENT","HATE_SPEECH","GENDER_VIOLENCE"},C1604)))&gt;0,1,0)</f>
        <v>0</v>
      </c>
      <c r="H1604" s="1">
        <f>IF(SUMPRODUCT(--ISNUMBER(SEARCH({"LEGALIZE","LEGISLATION","TRIAL"},C1604)))&gt;0,1,0)</f>
        <v>0</v>
      </c>
      <c r="I1604" s="1">
        <f>IF(SUMPRODUCT(--ISNUMBER(SEARCH({"LEADER"},C1604)))&gt;0,1,0)</f>
        <v>0</v>
      </c>
      <c r="J1604" t="str">
        <f t="shared" si="100"/>
        <v>2015</v>
      </c>
      <c r="K1604" t="str">
        <f t="shared" si="101"/>
        <v>03</v>
      </c>
      <c r="L1604" t="str">
        <f t="shared" si="102"/>
        <v>26</v>
      </c>
      <c r="M1604" s="2">
        <f t="shared" si="103"/>
        <v>42089.65625</v>
      </c>
      <c r="N1604" s="1">
        <f>IF(SUMPRODUCT(--ISNUMBER(SEARCH({"nasdaq.com","bloomberg.com","wsj.com","seekingalpha.com","valuewalk.com","reuters.com","forbes.com","marketwatch.com","investopedia.com","businessinsider.com","analystratings.com"},B1604)))&gt;0,1,0)</f>
        <v>0</v>
      </c>
      <c r="O1604" t="s">
        <v>1302</v>
      </c>
    </row>
    <row r="1605" spans="1:15" x14ac:dyDescent="0.35">
      <c r="A1605">
        <v>2.0283975659229201</v>
      </c>
      <c r="B1605" t="s">
        <v>1198</v>
      </c>
      <c r="D1605">
        <v>20160423124500</v>
      </c>
      <c r="E1605" s="1">
        <f>IF(SUMPRODUCT(--ISNUMBER(SEARCH({"ECON_EARNINGSREPORT","ECON_STOCKMARKET"},C1605)))&gt;0,1,0)</f>
        <v>0</v>
      </c>
      <c r="F1605" s="1">
        <f>IF(SUMPRODUCT(--ISNUMBER(SEARCH({"ENV_"},C1605)))&gt;0,1,0)</f>
        <v>0</v>
      </c>
      <c r="G1605" s="1">
        <f>IF(SUMPRODUCT(--ISNUMBER(SEARCH({"DISCRIMINATION","HARASSMENT","HATE_SPEECH","GENDER_VIOLENCE"},C1605)))&gt;0,1,0)</f>
        <v>0</v>
      </c>
      <c r="H1605" s="1">
        <f>IF(SUMPRODUCT(--ISNUMBER(SEARCH({"LEGALIZE","LEGISLATION","TRIAL"},C1605)))&gt;0,1,0)</f>
        <v>0</v>
      </c>
      <c r="I1605" s="1">
        <f>IF(SUMPRODUCT(--ISNUMBER(SEARCH({"LEADER"},C1605)))&gt;0,1,0)</f>
        <v>0</v>
      </c>
      <c r="J1605" t="str">
        <f t="shared" si="100"/>
        <v>2016</v>
      </c>
      <c r="K1605" t="str">
        <f t="shared" si="101"/>
        <v>04</v>
      </c>
      <c r="L1605" t="str">
        <f t="shared" si="102"/>
        <v>23</v>
      </c>
      <c r="M1605" s="2">
        <f t="shared" si="103"/>
        <v>42483.53125</v>
      </c>
      <c r="N1605" s="1">
        <f>IF(SUMPRODUCT(--ISNUMBER(SEARCH({"nasdaq.com","bloomberg.com","wsj.com","seekingalpha.com","valuewalk.com","reuters.com","forbes.com","marketwatch.com","investopedia.com","businessinsider.com","analystratings.com"},B1605)))&gt;0,1,0)</f>
        <v>0</v>
      </c>
      <c r="O1605" t="s">
        <v>1302</v>
      </c>
    </row>
    <row r="1606" spans="1:15" x14ac:dyDescent="0.35">
      <c r="A1606">
        <v>2.7070063694267499</v>
      </c>
      <c r="B1606" t="s">
        <v>164</v>
      </c>
      <c r="D1606">
        <v>20150813100000</v>
      </c>
      <c r="E1606" s="1">
        <f>IF(SUMPRODUCT(--ISNUMBER(SEARCH({"ECON_EARNINGSREPORT","ECON_STOCKMARKET"},C1606)))&gt;0,1,0)</f>
        <v>0</v>
      </c>
      <c r="F1606" s="1">
        <f>IF(SUMPRODUCT(--ISNUMBER(SEARCH({"ENV_"},C1606)))&gt;0,1,0)</f>
        <v>0</v>
      </c>
      <c r="G1606" s="1">
        <f>IF(SUMPRODUCT(--ISNUMBER(SEARCH({"DISCRIMINATION","HARASSMENT","HATE_SPEECH","GENDER_VIOLENCE"},C1606)))&gt;0,1,0)</f>
        <v>0</v>
      </c>
      <c r="H1606" s="1">
        <f>IF(SUMPRODUCT(--ISNUMBER(SEARCH({"LEGALIZE","LEGISLATION","TRIAL"},C1606)))&gt;0,1,0)</f>
        <v>0</v>
      </c>
      <c r="I1606" s="1">
        <f>IF(SUMPRODUCT(--ISNUMBER(SEARCH({"LEADER"},C1606)))&gt;0,1,0)</f>
        <v>0</v>
      </c>
      <c r="J1606" t="str">
        <f t="shared" si="100"/>
        <v>2015</v>
      </c>
      <c r="K1606" t="str">
        <f t="shared" si="101"/>
        <v>08</v>
      </c>
      <c r="L1606" t="str">
        <f t="shared" si="102"/>
        <v>13</v>
      </c>
      <c r="M1606" s="2">
        <f t="shared" si="103"/>
        <v>42229.416666666664</v>
      </c>
      <c r="N1606" s="1">
        <f>IF(SUMPRODUCT(--ISNUMBER(SEARCH({"nasdaq.com","bloomberg.com","wsj.com","seekingalpha.com","valuewalk.com","reuters.com","forbes.com","marketwatch.com","investopedia.com","businessinsider.com","analystratings.com"},B1606)))&gt;0,1,0)</f>
        <v>0</v>
      </c>
      <c r="O1606" t="s">
        <v>1302</v>
      </c>
    </row>
    <row r="1607" spans="1:15" x14ac:dyDescent="0.35">
      <c r="A1607">
        <v>-2.1739130434782599</v>
      </c>
      <c r="B1607" t="s">
        <v>1199</v>
      </c>
      <c r="C1607" t="s">
        <v>1200</v>
      </c>
      <c r="D1607">
        <v>20150401200000</v>
      </c>
      <c r="E1607" s="1">
        <f>IF(SUMPRODUCT(--ISNUMBER(SEARCH({"ECON_EARNINGSREPORT","ECON_STOCKMARKET"},C1607)))&gt;0,1,0)</f>
        <v>0</v>
      </c>
      <c r="F1607" s="1">
        <f>IF(SUMPRODUCT(--ISNUMBER(SEARCH({"ENV_"},C1607)))&gt;0,1,0)</f>
        <v>0</v>
      </c>
      <c r="G1607" s="1">
        <f>IF(SUMPRODUCT(--ISNUMBER(SEARCH({"DISCRIMINATION","HARASSMENT","HATE_SPEECH","GENDER_VIOLENCE"},C1607)))&gt;0,1,0)</f>
        <v>0</v>
      </c>
      <c r="H1607" s="1">
        <f>IF(SUMPRODUCT(--ISNUMBER(SEARCH({"LEGALIZE","LEGISLATION","TRIAL"},C1607)))&gt;0,1,0)</f>
        <v>1</v>
      </c>
      <c r="I1607" s="1">
        <f>IF(SUMPRODUCT(--ISNUMBER(SEARCH({"LEADER"},C1607)))&gt;0,1,0)</f>
        <v>0</v>
      </c>
      <c r="J1607" t="str">
        <f t="shared" si="100"/>
        <v>2015</v>
      </c>
      <c r="K1607" t="str">
        <f t="shared" si="101"/>
        <v>04</v>
      </c>
      <c r="L1607" t="str">
        <f t="shared" si="102"/>
        <v>01</v>
      </c>
      <c r="M1607" s="2">
        <f t="shared" si="103"/>
        <v>42095.833333333336</v>
      </c>
      <c r="N1607" s="1">
        <f>IF(SUMPRODUCT(--ISNUMBER(SEARCH({"nasdaq.com","bloomberg.com","wsj.com","seekingalpha.com","valuewalk.com","reuters.com","forbes.com","marketwatch.com","investopedia.com","businessinsider.com","analystratings.com"},B1607)))&gt;0,1,0)</f>
        <v>0</v>
      </c>
      <c r="O1607" t="s">
        <v>1302</v>
      </c>
    </row>
    <row r="1608" spans="1:15" x14ac:dyDescent="0.35">
      <c r="A1608">
        <v>-2.5682182985553799</v>
      </c>
      <c r="B1608" t="s">
        <v>78</v>
      </c>
      <c r="C1608" t="s">
        <v>1201</v>
      </c>
      <c r="D1608">
        <v>20150804164500</v>
      </c>
      <c r="E1608" s="1">
        <f>IF(SUMPRODUCT(--ISNUMBER(SEARCH({"ECON_EARNINGSREPORT","ECON_STOCKMARKET"},C1608)))&gt;0,1,0)</f>
        <v>1</v>
      </c>
      <c r="F1608" s="1">
        <f>IF(SUMPRODUCT(--ISNUMBER(SEARCH({"ENV_"},C1608)))&gt;0,1,0)</f>
        <v>0</v>
      </c>
      <c r="G1608" s="1">
        <f>IF(SUMPRODUCT(--ISNUMBER(SEARCH({"DISCRIMINATION","HARASSMENT","HATE_SPEECH","GENDER_VIOLENCE"},C1608)))&gt;0,1,0)</f>
        <v>0</v>
      </c>
      <c r="H1608" s="1">
        <f>IF(SUMPRODUCT(--ISNUMBER(SEARCH({"LEGALIZE","LEGISLATION","TRIAL"},C1608)))&gt;0,1,0)</f>
        <v>0</v>
      </c>
      <c r="I1608" s="1">
        <f>IF(SUMPRODUCT(--ISNUMBER(SEARCH({"LEADER"},C1608)))&gt;0,1,0)</f>
        <v>0</v>
      </c>
      <c r="J1608" t="str">
        <f t="shared" si="100"/>
        <v>2015</v>
      </c>
      <c r="K1608" t="str">
        <f t="shared" si="101"/>
        <v>08</v>
      </c>
      <c r="L1608" t="str">
        <f t="shared" si="102"/>
        <v>04</v>
      </c>
      <c r="M1608" s="2">
        <f t="shared" si="103"/>
        <v>42220.697916666664</v>
      </c>
      <c r="N1608" s="1">
        <f>IF(SUMPRODUCT(--ISNUMBER(SEARCH({"nasdaq.com","bloomberg.com","wsj.com","seekingalpha.com","valuewalk.com","reuters.com","forbes.com","marketwatch.com","investopedia.com","businessinsider.com","analystratings.com"},B1608)))&gt;0,1,0)</f>
        <v>1</v>
      </c>
      <c r="O1608" t="s">
        <v>1302</v>
      </c>
    </row>
    <row r="1609" spans="1:15" x14ac:dyDescent="0.35">
      <c r="A1609">
        <v>1.90311418685121</v>
      </c>
      <c r="B1609" t="s">
        <v>691</v>
      </c>
      <c r="C1609" t="s">
        <v>1202</v>
      </c>
      <c r="D1609">
        <v>20150709183000</v>
      </c>
      <c r="E1609" s="1">
        <f>IF(SUMPRODUCT(--ISNUMBER(SEARCH({"ECON_EARNINGSREPORT","ECON_STOCKMARKET"},C1609)))&gt;0,1,0)</f>
        <v>1</v>
      </c>
      <c r="F1609" s="1">
        <f>IF(SUMPRODUCT(--ISNUMBER(SEARCH({"ENV_"},C1609)))&gt;0,1,0)</f>
        <v>0</v>
      </c>
      <c r="G1609" s="1">
        <f>IF(SUMPRODUCT(--ISNUMBER(SEARCH({"DISCRIMINATION","HARASSMENT","HATE_SPEECH","GENDER_VIOLENCE"},C1609)))&gt;0,1,0)</f>
        <v>0</v>
      </c>
      <c r="H1609" s="1">
        <f>IF(SUMPRODUCT(--ISNUMBER(SEARCH({"LEGALIZE","LEGISLATION","TRIAL"},C1609)))&gt;0,1,0)</f>
        <v>0</v>
      </c>
      <c r="I1609" s="1">
        <f>IF(SUMPRODUCT(--ISNUMBER(SEARCH({"LEADER"},C1609)))&gt;0,1,0)</f>
        <v>0</v>
      </c>
      <c r="J1609" t="str">
        <f t="shared" si="100"/>
        <v>2015</v>
      </c>
      <c r="K1609" t="str">
        <f t="shared" si="101"/>
        <v>07</v>
      </c>
      <c r="L1609" t="str">
        <f t="shared" si="102"/>
        <v>09</v>
      </c>
      <c r="M1609" s="2">
        <f t="shared" si="103"/>
        <v>42194.770833333336</v>
      </c>
      <c r="N1609" s="1">
        <f>IF(SUMPRODUCT(--ISNUMBER(SEARCH({"nasdaq.com","bloomberg.com","wsj.com","seekingalpha.com","valuewalk.com","reuters.com","forbes.com","marketwatch.com","investopedia.com","businessinsider.com","analystratings.com"},B1609)))&gt;0,1,0)</f>
        <v>0</v>
      </c>
      <c r="O1609" t="s">
        <v>1302</v>
      </c>
    </row>
    <row r="1610" spans="1:15" x14ac:dyDescent="0.35">
      <c r="A1610">
        <v>2.52100840336134</v>
      </c>
      <c r="B1610" t="s">
        <v>691</v>
      </c>
      <c r="C1610" t="s">
        <v>1203</v>
      </c>
      <c r="D1610">
        <v>20150921203000</v>
      </c>
      <c r="E1610" s="1">
        <f>IF(SUMPRODUCT(--ISNUMBER(SEARCH({"ECON_EARNINGSREPORT","ECON_STOCKMARKET"},C1610)))&gt;0,1,0)</f>
        <v>1</v>
      </c>
      <c r="F1610" s="1">
        <f>IF(SUMPRODUCT(--ISNUMBER(SEARCH({"ENV_"},C1610)))&gt;0,1,0)</f>
        <v>0</v>
      </c>
      <c r="G1610" s="1">
        <f>IF(SUMPRODUCT(--ISNUMBER(SEARCH({"DISCRIMINATION","HARASSMENT","HATE_SPEECH","GENDER_VIOLENCE"},C1610)))&gt;0,1,0)</f>
        <v>0</v>
      </c>
      <c r="H1610" s="1">
        <f>IF(SUMPRODUCT(--ISNUMBER(SEARCH({"LEGALIZE","LEGISLATION","TRIAL"},C1610)))&gt;0,1,0)</f>
        <v>0</v>
      </c>
      <c r="I1610" s="1">
        <f>IF(SUMPRODUCT(--ISNUMBER(SEARCH({"LEADER"},C1610)))&gt;0,1,0)</f>
        <v>0</v>
      </c>
      <c r="J1610" t="str">
        <f t="shared" si="100"/>
        <v>2015</v>
      </c>
      <c r="K1610" t="str">
        <f t="shared" si="101"/>
        <v>09</v>
      </c>
      <c r="L1610" t="str">
        <f t="shared" si="102"/>
        <v>21</v>
      </c>
      <c r="M1610" s="2">
        <f t="shared" si="103"/>
        <v>42268.854166666664</v>
      </c>
      <c r="N1610" s="1">
        <f>IF(SUMPRODUCT(--ISNUMBER(SEARCH({"nasdaq.com","bloomberg.com","wsj.com","seekingalpha.com","valuewalk.com","reuters.com","forbes.com","marketwatch.com","investopedia.com","businessinsider.com","analystratings.com"},B1610)))&gt;0,1,0)</f>
        <v>0</v>
      </c>
      <c r="O1610" t="s">
        <v>1302</v>
      </c>
    </row>
    <row r="1611" spans="1:15" x14ac:dyDescent="0.35">
      <c r="A1611">
        <v>-2.4096385542168699</v>
      </c>
      <c r="B1611" t="s">
        <v>1045</v>
      </c>
      <c r="D1611">
        <v>20151002173000</v>
      </c>
      <c r="E1611" s="1">
        <f>IF(SUMPRODUCT(--ISNUMBER(SEARCH({"ECON_EARNINGSREPORT","ECON_STOCKMARKET"},C1611)))&gt;0,1,0)</f>
        <v>0</v>
      </c>
      <c r="F1611" s="1">
        <f>IF(SUMPRODUCT(--ISNUMBER(SEARCH({"ENV_"},C1611)))&gt;0,1,0)</f>
        <v>0</v>
      </c>
      <c r="G1611" s="1">
        <f>IF(SUMPRODUCT(--ISNUMBER(SEARCH({"DISCRIMINATION","HARASSMENT","HATE_SPEECH","GENDER_VIOLENCE"},C1611)))&gt;0,1,0)</f>
        <v>0</v>
      </c>
      <c r="H1611" s="1">
        <f>IF(SUMPRODUCT(--ISNUMBER(SEARCH({"LEGALIZE","LEGISLATION","TRIAL"},C1611)))&gt;0,1,0)</f>
        <v>0</v>
      </c>
      <c r="I1611" s="1">
        <f>IF(SUMPRODUCT(--ISNUMBER(SEARCH({"LEADER"},C1611)))&gt;0,1,0)</f>
        <v>0</v>
      </c>
      <c r="J1611" t="str">
        <f t="shared" si="100"/>
        <v>2015</v>
      </c>
      <c r="K1611" t="str">
        <f t="shared" si="101"/>
        <v>10</v>
      </c>
      <c r="L1611" t="str">
        <f t="shared" si="102"/>
        <v>02</v>
      </c>
      <c r="M1611" s="2">
        <f t="shared" si="103"/>
        <v>42279.729166666664</v>
      </c>
      <c r="N1611" s="1">
        <f>IF(SUMPRODUCT(--ISNUMBER(SEARCH({"nasdaq.com","bloomberg.com","wsj.com","seekingalpha.com","valuewalk.com","reuters.com","forbes.com","marketwatch.com","investopedia.com","businessinsider.com","analystratings.com"},B1611)))&gt;0,1,0)</f>
        <v>0</v>
      </c>
      <c r="O1611" t="s">
        <v>1302</v>
      </c>
    </row>
    <row r="1612" spans="1:15" x14ac:dyDescent="0.35">
      <c r="A1612">
        <v>3.99429386590585</v>
      </c>
      <c r="B1612" t="s">
        <v>1204</v>
      </c>
      <c r="C1612" t="s">
        <v>72</v>
      </c>
      <c r="D1612">
        <v>20160421210000</v>
      </c>
      <c r="E1612" s="1">
        <f>IF(SUMPRODUCT(--ISNUMBER(SEARCH({"ECON_EARNINGSREPORT","ECON_STOCKMARKET"},C1612)))&gt;0,1,0)</f>
        <v>1</v>
      </c>
      <c r="F1612" s="1">
        <f>IF(SUMPRODUCT(--ISNUMBER(SEARCH({"ENV_"},C1612)))&gt;0,1,0)</f>
        <v>0</v>
      </c>
      <c r="G1612" s="1">
        <f>IF(SUMPRODUCT(--ISNUMBER(SEARCH({"DISCRIMINATION","HARASSMENT","HATE_SPEECH","GENDER_VIOLENCE"},C1612)))&gt;0,1,0)</f>
        <v>0</v>
      </c>
      <c r="H1612" s="1">
        <f>IF(SUMPRODUCT(--ISNUMBER(SEARCH({"LEGALIZE","LEGISLATION","TRIAL"},C1612)))&gt;0,1,0)</f>
        <v>0</v>
      </c>
      <c r="I1612" s="1">
        <f>IF(SUMPRODUCT(--ISNUMBER(SEARCH({"LEADER"},C1612)))&gt;0,1,0)</f>
        <v>0</v>
      </c>
      <c r="J1612" t="str">
        <f t="shared" si="100"/>
        <v>2016</v>
      </c>
      <c r="K1612" t="str">
        <f t="shared" si="101"/>
        <v>04</v>
      </c>
      <c r="L1612" t="str">
        <f t="shared" si="102"/>
        <v>21</v>
      </c>
      <c r="M1612" s="2">
        <f t="shared" si="103"/>
        <v>42481.875</v>
      </c>
      <c r="N1612" s="1">
        <f>IF(SUMPRODUCT(--ISNUMBER(SEARCH({"nasdaq.com","bloomberg.com","wsj.com","seekingalpha.com","valuewalk.com","reuters.com","forbes.com","marketwatch.com","investopedia.com","businessinsider.com","analystratings.com"},B1612)))&gt;0,1,0)</f>
        <v>0</v>
      </c>
      <c r="O1612" t="s">
        <v>1302</v>
      </c>
    </row>
    <row r="1613" spans="1:15" x14ac:dyDescent="0.35">
      <c r="A1613">
        <v>3.6275695284159601</v>
      </c>
      <c r="B1613" t="s">
        <v>70</v>
      </c>
      <c r="C1613" t="s">
        <v>47</v>
      </c>
      <c r="D1613">
        <v>20160325130000</v>
      </c>
      <c r="E1613" s="1">
        <f>IF(SUMPRODUCT(--ISNUMBER(SEARCH({"ECON_EARNINGSREPORT","ECON_STOCKMARKET"},C1613)))&gt;0,1,0)</f>
        <v>0</v>
      </c>
      <c r="F1613" s="1">
        <f>IF(SUMPRODUCT(--ISNUMBER(SEARCH({"ENV_"},C1613)))&gt;0,1,0)</f>
        <v>0</v>
      </c>
      <c r="G1613" s="1">
        <f>IF(SUMPRODUCT(--ISNUMBER(SEARCH({"DISCRIMINATION","HARASSMENT","HATE_SPEECH","GENDER_VIOLENCE"},C1613)))&gt;0,1,0)</f>
        <v>0</v>
      </c>
      <c r="H1613" s="1">
        <f>IF(SUMPRODUCT(--ISNUMBER(SEARCH({"LEGALIZE","LEGISLATION","TRIAL"},C1613)))&gt;0,1,0)</f>
        <v>0</v>
      </c>
      <c r="I1613" s="1">
        <f>IF(SUMPRODUCT(--ISNUMBER(SEARCH({"LEADER"},C1613)))&gt;0,1,0)</f>
        <v>0</v>
      </c>
      <c r="J1613" t="str">
        <f t="shared" si="100"/>
        <v>2016</v>
      </c>
      <c r="K1613" t="str">
        <f t="shared" si="101"/>
        <v>03</v>
      </c>
      <c r="L1613" t="str">
        <f t="shared" si="102"/>
        <v>25</v>
      </c>
      <c r="M1613" s="2">
        <f t="shared" si="103"/>
        <v>42454.541666666664</v>
      </c>
      <c r="N1613" s="1">
        <f>IF(SUMPRODUCT(--ISNUMBER(SEARCH({"nasdaq.com","bloomberg.com","wsj.com","seekingalpha.com","valuewalk.com","reuters.com","forbes.com","marketwatch.com","investopedia.com","businessinsider.com","analystratings.com"},B1613)))&gt;0,1,0)</f>
        <v>0</v>
      </c>
      <c r="O1613" t="s">
        <v>1302</v>
      </c>
    </row>
    <row r="1614" spans="1:15" x14ac:dyDescent="0.35">
      <c r="A1614">
        <v>0.88495575221238898</v>
      </c>
      <c r="B1614" t="s">
        <v>499</v>
      </c>
      <c r="C1614" t="s">
        <v>1205</v>
      </c>
      <c r="D1614">
        <v>20150717001500</v>
      </c>
      <c r="E1614" s="1">
        <f>IF(SUMPRODUCT(--ISNUMBER(SEARCH({"ECON_EARNINGSREPORT","ECON_STOCKMARKET"},C1614)))&gt;0,1,0)</f>
        <v>1</v>
      </c>
      <c r="F1614" s="1">
        <f>IF(SUMPRODUCT(--ISNUMBER(SEARCH({"ENV_"},C1614)))&gt;0,1,0)</f>
        <v>0</v>
      </c>
      <c r="G1614" s="1">
        <f>IF(SUMPRODUCT(--ISNUMBER(SEARCH({"DISCRIMINATION","HARASSMENT","HATE_SPEECH","GENDER_VIOLENCE"},C1614)))&gt;0,1,0)</f>
        <v>0</v>
      </c>
      <c r="H1614" s="1">
        <f>IF(SUMPRODUCT(--ISNUMBER(SEARCH({"LEGALIZE","LEGISLATION","TRIAL"},C1614)))&gt;0,1,0)</f>
        <v>1</v>
      </c>
      <c r="I1614" s="1">
        <f>IF(SUMPRODUCT(--ISNUMBER(SEARCH({"LEADER"},C1614)))&gt;0,1,0)</f>
        <v>0</v>
      </c>
      <c r="J1614" t="str">
        <f t="shared" si="100"/>
        <v>2015</v>
      </c>
      <c r="K1614" t="str">
        <f t="shared" si="101"/>
        <v>07</v>
      </c>
      <c r="L1614" t="str">
        <f t="shared" si="102"/>
        <v>17</v>
      </c>
      <c r="M1614" s="2">
        <f t="shared" si="103"/>
        <v>42202.010416666664</v>
      </c>
      <c r="N1614" s="1">
        <f>IF(SUMPRODUCT(--ISNUMBER(SEARCH({"nasdaq.com","bloomberg.com","wsj.com","seekingalpha.com","valuewalk.com","reuters.com","forbes.com","marketwatch.com","investopedia.com","businessinsider.com","analystratings.com"},B1614)))&gt;0,1,0)</f>
        <v>0</v>
      </c>
      <c r="O1614" t="s">
        <v>1302</v>
      </c>
    </row>
    <row r="1615" spans="1:15" x14ac:dyDescent="0.35">
      <c r="A1615">
        <v>0.25125628140703499</v>
      </c>
      <c r="B1615" t="s">
        <v>877</v>
      </c>
      <c r="D1615">
        <v>20150708161500</v>
      </c>
      <c r="E1615" s="1">
        <f>IF(SUMPRODUCT(--ISNUMBER(SEARCH({"ECON_EARNINGSREPORT","ECON_STOCKMARKET"},C1615)))&gt;0,1,0)</f>
        <v>0</v>
      </c>
      <c r="F1615" s="1">
        <f>IF(SUMPRODUCT(--ISNUMBER(SEARCH({"ENV_"},C1615)))&gt;0,1,0)</f>
        <v>0</v>
      </c>
      <c r="G1615" s="1">
        <f>IF(SUMPRODUCT(--ISNUMBER(SEARCH({"DISCRIMINATION","HARASSMENT","HATE_SPEECH","GENDER_VIOLENCE"},C1615)))&gt;0,1,0)</f>
        <v>0</v>
      </c>
      <c r="H1615" s="1">
        <f>IF(SUMPRODUCT(--ISNUMBER(SEARCH({"LEGALIZE","LEGISLATION","TRIAL"},C1615)))&gt;0,1,0)</f>
        <v>0</v>
      </c>
      <c r="I1615" s="1">
        <f>IF(SUMPRODUCT(--ISNUMBER(SEARCH({"LEADER"},C1615)))&gt;0,1,0)</f>
        <v>0</v>
      </c>
      <c r="J1615" t="str">
        <f t="shared" si="100"/>
        <v>2015</v>
      </c>
      <c r="K1615" t="str">
        <f t="shared" si="101"/>
        <v>07</v>
      </c>
      <c r="L1615" t="str">
        <f t="shared" si="102"/>
        <v>08</v>
      </c>
      <c r="M1615" s="2">
        <f t="shared" si="103"/>
        <v>42193.677083333336</v>
      </c>
      <c r="N1615" s="1">
        <f>IF(SUMPRODUCT(--ISNUMBER(SEARCH({"nasdaq.com","bloomberg.com","wsj.com","seekingalpha.com","valuewalk.com","reuters.com","forbes.com","marketwatch.com","investopedia.com","businessinsider.com","analystratings.com"},B1615)))&gt;0,1,0)</f>
        <v>0</v>
      </c>
      <c r="O1615" t="s">
        <v>1302</v>
      </c>
    </row>
    <row r="1616" spans="1:15" x14ac:dyDescent="0.35">
      <c r="A1616">
        <v>0.786163522012579</v>
      </c>
      <c r="B1616" t="s">
        <v>56</v>
      </c>
      <c r="C1616" t="s">
        <v>1206</v>
      </c>
      <c r="D1616">
        <v>20160602224500</v>
      </c>
      <c r="E1616" s="1">
        <f>IF(SUMPRODUCT(--ISNUMBER(SEARCH({"ECON_EARNINGSREPORT","ECON_STOCKMARKET"},C1616)))&gt;0,1,0)</f>
        <v>1</v>
      </c>
      <c r="F1616" s="1">
        <f>IF(SUMPRODUCT(--ISNUMBER(SEARCH({"ENV_"},C1616)))&gt;0,1,0)</f>
        <v>0</v>
      </c>
      <c r="G1616" s="1">
        <f>IF(SUMPRODUCT(--ISNUMBER(SEARCH({"DISCRIMINATION","HARASSMENT","HATE_SPEECH","GENDER_VIOLENCE"},C1616)))&gt;0,1,0)</f>
        <v>0</v>
      </c>
      <c r="H1616" s="1">
        <f>IF(SUMPRODUCT(--ISNUMBER(SEARCH({"LEGALIZE","LEGISLATION","TRIAL"},C1616)))&gt;0,1,0)</f>
        <v>0</v>
      </c>
      <c r="I1616" s="1">
        <f>IF(SUMPRODUCT(--ISNUMBER(SEARCH({"LEADER"},C1616)))&gt;0,1,0)</f>
        <v>0</v>
      </c>
      <c r="J1616" t="str">
        <f t="shared" si="100"/>
        <v>2016</v>
      </c>
      <c r="K1616" t="str">
        <f t="shared" si="101"/>
        <v>06</v>
      </c>
      <c r="L1616" t="str">
        <f t="shared" si="102"/>
        <v>02</v>
      </c>
      <c r="M1616" s="2">
        <f t="shared" si="103"/>
        <v>42523.947916666664</v>
      </c>
      <c r="N1616" s="1">
        <f>IF(SUMPRODUCT(--ISNUMBER(SEARCH({"nasdaq.com","bloomberg.com","wsj.com","seekingalpha.com","valuewalk.com","reuters.com","forbes.com","marketwatch.com","investopedia.com","businessinsider.com","analystratings.com"},B1616)))&gt;0,1,0)</f>
        <v>0</v>
      </c>
      <c r="O1616" t="s">
        <v>1302</v>
      </c>
    </row>
    <row r="1617" spans="1:15" x14ac:dyDescent="0.35">
      <c r="A1617">
        <v>-2.1428571428571401</v>
      </c>
      <c r="B1617" t="s">
        <v>693</v>
      </c>
      <c r="C1617" t="s">
        <v>1207</v>
      </c>
      <c r="D1617">
        <v>20150422094500</v>
      </c>
      <c r="E1617" s="1">
        <f>IF(SUMPRODUCT(--ISNUMBER(SEARCH({"ECON_EARNINGSREPORT","ECON_STOCKMARKET"},C1617)))&gt;0,1,0)</f>
        <v>0</v>
      </c>
      <c r="F1617" s="1">
        <f>IF(SUMPRODUCT(--ISNUMBER(SEARCH({"ENV_"},C1617)))&gt;0,1,0)</f>
        <v>0</v>
      </c>
      <c r="G1617" s="1">
        <f>IF(SUMPRODUCT(--ISNUMBER(SEARCH({"DISCRIMINATION","HARASSMENT","HATE_SPEECH","GENDER_VIOLENCE"},C1617)))&gt;0,1,0)</f>
        <v>0</v>
      </c>
      <c r="H1617" s="1">
        <f>IF(SUMPRODUCT(--ISNUMBER(SEARCH({"LEGALIZE","LEGISLATION","TRIAL"},C1617)))&gt;0,1,0)</f>
        <v>0</v>
      </c>
      <c r="I1617" s="1">
        <f>IF(SUMPRODUCT(--ISNUMBER(SEARCH({"LEADER"},C1617)))&gt;0,1,0)</f>
        <v>0</v>
      </c>
      <c r="J1617" t="str">
        <f t="shared" si="100"/>
        <v>2015</v>
      </c>
      <c r="K1617" t="str">
        <f t="shared" si="101"/>
        <v>04</v>
      </c>
      <c r="L1617" t="str">
        <f t="shared" si="102"/>
        <v>22</v>
      </c>
      <c r="M1617" s="2">
        <f t="shared" si="103"/>
        <v>42116.40625</v>
      </c>
      <c r="N1617" s="1">
        <f>IF(SUMPRODUCT(--ISNUMBER(SEARCH({"nasdaq.com","bloomberg.com","wsj.com","seekingalpha.com","valuewalk.com","reuters.com","forbes.com","marketwatch.com","investopedia.com","businessinsider.com","analystratings.com"},B1617)))&gt;0,1,0)</f>
        <v>0</v>
      </c>
      <c r="O1617" t="s">
        <v>1302</v>
      </c>
    </row>
    <row r="1618" spans="1:15" x14ac:dyDescent="0.35">
      <c r="A1618">
        <v>4.4811320754716997</v>
      </c>
      <c r="B1618" t="s">
        <v>164</v>
      </c>
      <c r="D1618">
        <v>20160425054500</v>
      </c>
      <c r="E1618" s="1">
        <f>IF(SUMPRODUCT(--ISNUMBER(SEARCH({"ECON_EARNINGSREPORT","ECON_STOCKMARKET"},C1618)))&gt;0,1,0)</f>
        <v>0</v>
      </c>
      <c r="F1618" s="1">
        <f>IF(SUMPRODUCT(--ISNUMBER(SEARCH({"ENV_"},C1618)))&gt;0,1,0)</f>
        <v>0</v>
      </c>
      <c r="G1618" s="1">
        <f>IF(SUMPRODUCT(--ISNUMBER(SEARCH({"DISCRIMINATION","HARASSMENT","HATE_SPEECH","GENDER_VIOLENCE"},C1618)))&gt;0,1,0)</f>
        <v>0</v>
      </c>
      <c r="H1618" s="1">
        <f>IF(SUMPRODUCT(--ISNUMBER(SEARCH({"LEGALIZE","LEGISLATION","TRIAL"},C1618)))&gt;0,1,0)</f>
        <v>0</v>
      </c>
      <c r="I1618" s="1">
        <f>IF(SUMPRODUCT(--ISNUMBER(SEARCH({"LEADER"},C1618)))&gt;0,1,0)</f>
        <v>0</v>
      </c>
      <c r="J1618" t="str">
        <f t="shared" si="100"/>
        <v>2016</v>
      </c>
      <c r="K1618" t="str">
        <f t="shared" si="101"/>
        <v>04</v>
      </c>
      <c r="L1618" t="str">
        <f t="shared" si="102"/>
        <v>25</v>
      </c>
      <c r="M1618" s="2">
        <f t="shared" si="103"/>
        <v>42485.239583333336</v>
      </c>
      <c r="N1618" s="1">
        <f>IF(SUMPRODUCT(--ISNUMBER(SEARCH({"nasdaq.com","bloomberg.com","wsj.com","seekingalpha.com","valuewalk.com","reuters.com","forbes.com","marketwatch.com","investopedia.com","businessinsider.com","analystratings.com"},B1618)))&gt;0,1,0)</f>
        <v>0</v>
      </c>
      <c r="O1618" t="s">
        <v>1302</v>
      </c>
    </row>
    <row r="1619" spans="1:15" x14ac:dyDescent="0.35">
      <c r="A1619">
        <v>1.59189580318379</v>
      </c>
      <c r="B1619" t="s">
        <v>691</v>
      </c>
      <c r="C1619" t="s">
        <v>1208</v>
      </c>
      <c r="D1619">
        <v>20151101003000</v>
      </c>
      <c r="E1619" s="1">
        <f>IF(SUMPRODUCT(--ISNUMBER(SEARCH({"ECON_EARNINGSREPORT","ECON_STOCKMARKET"},C1619)))&gt;0,1,0)</f>
        <v>1</v>
      </c>
      <c r="F1619" s="1">
        <f>IF(SUMPRODUCT(--ISNUMBER(SEARCH({"ENV_"},C1619)))&gt;0,1,0)</f>
        <v>0</v>
      </c>
      <c r="G1619" s="1">
        <f>IF(SUMPRODUCT(--ISNUMBER(SEARCH({"DISCRIMINATION","HARASSMENT","HATE_SPEECH","GENDER_VIOLENCE"},C1619)))&gt;0,1,0)</f>
        <v>0</v>
      </c>
      <c r="H1619" s="1">
        <f>IF(SUMPRODUCT(--ISNUMBER(SEARCH({"LEGALIZE","LEGISLATION","TRIAL"},C1619)))&gt;0,1,0)</f>
        <v>0</v>
      </c>
      <c r="I1619" s="1">
        <f>IF(SUMPRODUCT(--ISNUMBER(SEARCH({"LEADER"},C1619)))&gt;0,1,0)</f>
        <v>0</v>
      </c>
      <c r="J1619" t="str">
        <f t="shared" si="100"/>
        <v>2015</v>
      </c>
      <c r="K1619" t="str">
        <f t="shared" si="101"/>
        <v>11</v>
      </c>
      <c r="L1619" t="str">
        <f t="shared" si="102"/>
        <v>01</v>
      </c>
      <c r="M1619" s="2">
        <f t="shared" si="103"/>
        <v>42309.020833333336</v>
      </c>
      <c r="N1619" s="1">
        <f>IF(SUMPRODUCT(--ISNUMBER(SEARCH({"nasdaq.com","bloomberg.com","wsj.com","seekingalpha.com","valuewalk.com","reuters.com","forbes.com","marketwatch.com","investopedia.com","businessinsider.com","analystratings.com"},B1619)))&gt;0,1,0)</f>
        <v>0</v>
      </c>
      <c r="O1619" t="s">
        <v>1302</v>
      </c>
    </row>
    <row r="1620" spans="1:15" x14ac:dyDescent="0.35">
      <c r="A1620">
        <v>0.38167938931297701</v>
      </c>
      <c r="B1620" t="s">
        <v>828</v>
      </c>
      <c r="C1620" t="s">
        <v>1209</v>
      </c>
      <c r="D1620">
        <v>20151016131500</v>
      </c>
      <c r="E1620" s="1">
        <f>IF(SUMPRODUCT(--ISNUMBER(SEARCH({"ECON_EARNINGSREPORT","ECON_STOCKMARKET"},C1620)))&gt;0,1,0)</f>
        <v>1</v>
      </c>
      <c r="F1620" s="1">
        <f>IF(SUMPRODUCT(--ISNUMBER(SEARCH({"ENV_"},C1620)))&gt;0,1,0)</f>
        <v>0</v>
      </c>
      <c r="G1620" s="1">
        <f>IF(SUMPRODUCT(--ISNUMBER(SEARCH({"DISCRIMINATION","HARASSMENT","HATE_SPEECH","GENDER_VIOLENCE"},C1620)))&gt;0,1,0)</f>
        <v>0</v>
      </c>
      <c r="H1620" s="1">
        <f>IF(SUMPRODUCT(--ISNUMBER(SEARCH({"LEGALIZE","LEGISLATION","TRIAL"},C1620)))&gt;0,1,0)</f>
        <v>0</v>
      </c>
      <c r="I1620" s="1">
        <f>IF(SUMPRODUCT(--ISNUMBER(SEARCH({"LEADER"},C1620)))&gt;0,1,0)</f>
        <v>0</v>
      </c>
      <c r="J1620" t="str">
        <f t="shared" si="100"/>
        <v>2015</v>
      </c>
      <c r="K1620" t="str">
        <f t="shared" si="101"/>
        <v>10</v>
      </c>
      <c r="L1620" t="str">
        <f t="shared" si="102"/>
        <v>16</v>
      </c>
      <c r="M1620" s="2">
        <f t="shared" si="103"/>
        <v>42293.552083333336</v>
      </c>
      <c r="N1620" s="1">
        <f>IF(SUMPRODUCT(--ISNUMBER(SEARCH({"nasdaq.com","bloomberg.com","wsj.com","seekingalpha.com","valuewalk.com","reuters.com","forbes.com","marketwatch.com","investopedia.com","businessinsider.com","analystratings.com"},B1620)))&gt;0,1,0)</f>
        <v>0</v>
      </c>
      <c r="O1620" t="s">
        <v>1302</v>
      </c>
    </row>
    <row r="1621" spans="1:15" x14ac:dyDescent="0.35">
      <c r="A1621">
        <v>4.9071618037135298</v>
      </c>
      <c r="B1621" t="s">
        <v>56</v>
      </c>
      <c r="D1621">
        <v>20160504141500</v>
      </c>
      <c r="E1621" s="1">
        <f>IF(SUMPRODUCT(--ISNUMBER(SEARCH({"ECON_EARNINGSREPORT","ECON_STOCKMARKET"},C1621)))&gt;0,1,0)</f>
        <v>0</v>
      </c>
      <c r="F1621" s="1">
        <f>IF(SUMPRODUCT(--ISNUMBER(SEARCH({"ENV_"},C1621)))&gt;0,1,0)</f>
        <v>0</v>
      </c>
      <c r="G1621" s="1">
        <f>IF(SUMPRODUCT(--ISNUMBER(SEARCH({"DISCRIMINATION","HARASSMENT","HATE_SPEECH","GENDER_VIOLENCE"},C1621)))&gt;0,1,0)</f>
        <v>0</v>
      </c>
      <c r="H1621" s="1">
        <f>IF(SUMPRODUCT(--ISNUMBER(SEARCH({"LEGALIZE","LEGISLATION","TRIAL"},C1621)))&gt;0,1,0)</f>
        <v>0</v>
      </c>
      <c r="I1621" s="1">
        <f>IF(SUMPRODUCT(--ISNUMBER(SEARCH({"LEADER"},C1621)))&gt;0,1,0)</f>
        <v>0</v>
      </c>
      <c r="J1621" t="str">
        <f t="shared" si="100"/>
        <v>2016</v>
      </c>
      <c r="K1621" t="str">
        <f t="shared" si="101"/>
        <v>05</v>
      </c>
      <c r="L1621" t="str">
        <f t="shared" si="102"/>
        <v>04</v>
      </c>
      <c r="M1621" s="2">
        <f t="shared" si="103"/>
        <v>42494.59375</v>
      </c>
      <c r="N1621" s="1">
        <f>IF(SUMPRODUCT(--ISNUMBER(SEARCH({"nasdaq.com","bloomberg.com","wsj.com","seekingalpha.com","valuewalk.com","reuters.com","forbes.com","marketwatch.com","investopedia.com","businessinsider.com","analystratings.com"},B1621)))&gt;0,1,0)</f>
        <v>0</v>
      </c>
      <c r="O1621" t="s">
        <v>1302</v>
      </c>
    </row>
    <row r="1622" spans="1:15" x14ac:dyDescent="0.35">
      <c r="A1622">
        <v>1.5748031496063</v>
      </c>
      <c r="B1622" t="s">
        <v>691</v>
      </c>
      <c r="C1622" t="s">
        <v>1210</v>
      </c>
      <c r="D1622">
        <v>20150611170000</v>
      </c>
      <c r="E1622" s="1">
        <f>IF(SUMPRODUCT(--ISNUMBER(SEARCH({"ECON_EARNINGSREPORT","ECON_STOCKMARKET"},C1622)))&gt;0,1,0)</f>
        <v>1</v>
      </c>
      <c r="F1622" s="1">
        <f>IF(SUMPRODUCT(--ISNUMBER(SEARCH({"ENV_"},C1622)))&gt;0,1,0)</f>
        <v>0</v>
      </c>
      <c r="G1622" s="1">
        <f>IF(SUMPRODUCT(--ISNUMBER(SEARCH({"DISCRIMINATION","HARASSMENT","HATE_SPEECH","GENDER_VIOLENCE"},C1622)))&gt;0,1,0)</f>
        <v>0</v>
      </c>
      <c r="H1622" s="1">
        <f>IF(SUMPRODUCT(--ISNUMBER(SEARCH({"LEGALIZE","LEGISLATION","TRIAL"},C1622)))&gt;0,1,0)</f>
        <v>0</v>
      </c>
      <c r="I1622" s="1">
        <f>IF(SUMPRODUCT(--ISNUMBER(SEARCH({"LEADER"},C1622)))&gt;0,1,0)</f>
        <v>0</v>
      </c>
      <c r="J1622" t="str">
        <f t="shared" si="100"/>
        <v>2015</v>
      </c>
      <c r="K1622" t="str">
        <f t="shared" si="101"/>
        <v>06</v>
      </c>
      <c r="L1622" t="str">
        <f t="shared" si="102"/>
        <v>11</v>
      </c>
      <c r="M1622" s="2">
        <f t="shared" si="103"/>
        <v>42166.708333333336</v>
      </c>
      <c r="N1622" s="1">
        <f>IF(SUMPRODUCT(--ISNUMBER(SEARCH({"nasdaq.com","bloomberg.com","wsj.com","seekingalpha.com","valuewalk.com","reuters.com","forbes.com","marketwatch.com","investopedia.com","businessinsider.com","analystratings.com"},B1622)))&gt;0,1,0)</f>
        <v>0</v>
      </c>
      <c r="O1622" t="s">
        <v>1302</v>
      </c>
    </row>
    <row r="1623" spans="1:15" x14ac:dyDescent="0.35">
      <c r="A1623">
        <v>3.0894308943089399</v>
      </c>
      <c r="B1623" t="s">
        <v>717</v>
      </c>
      <c r="D1623">
        <v>20151002173000</v>
      </c>
      <c r="E1623" s="1">
        <f>IF(SUMPRODUCT(--ISNUMBER(SEARCH({"ECON_EARNINGSREPORT","ECON_STOCKMARKET"},C1623)))&gt;0,1,0)</f>
        <v>0</v>
      </c>
      <c r="F1623" s="1">
        <f>IF(SUMPRODUCT(--ISNUMBER(SEARCH({"ENV_"},C1623)))&gt;0,1,0)</f>
        <v>0</v>
      </c>
      <c r="G1623" s="1">
        <f>IF(SUMPRODUCT(--ISNUMBER(SEARCH({"DISCRIMINATION","HARASSMENT","HATE_SPEECH","GENDER_VIOLENCE"},C1623)))&gt;0,1,0)</f>
        <v>0</v>
      </c>
      <c r="H1623" s="1">
        <f>IF(SUMPRODUCT(--ISNUMBER(SEARCH({"LEGALIZE","LEGISLATION","TRIAL"},C1623)))&gt;0,1,0)</f>
        <v>0</v>
      </c>
      <c r="I1623" s="1">
        <f>IF(SUMPRODUCT(--ISNUMBER(SEARCH({"LEADER"},C1623)))&gt;0,1,0)</f>
        <v>0</v>
      </c>
      <c r="J1623" t="str">
        <f t="shared" si="100"/>
        <v>2015</v>
      </c>
      <c r="K1623" t="str">
        <f t="shared" si="101"/>
        <v>10</v>
      </c>
      <c r="L1623" t="str">
        <f t="shared" si="102"/>
        <v>02</v>
      </c>
      <c r="M1623" s="2">
        <f t="shared" si="103"/>
        <v>42279.729166666664</v>
      </c>
      <c r="N1623" s="1">
        <f>IF(SUMPRODUCT(--ISNUMBER(SEARCH({"nasdaq.com","bloomberg.com","wsj.com","seekingalpha.com","valuewalk.com","reuters.com","forbes.com","marketwatch.com","investopedia.com","businessinsider.com","analystratings.com"},B1623)))&gt;0,1,0)</f>
        <v>0</v>
      </c>
      <c r="O1623" t="s">
        <v>1302</v>
      </c>
    </row>
    <row r="1624" spans="1:15" x14ac:dyDescent="0.35">
      <c r="A1624">
        <v>0</v>
      </c>
      <c r="B1624" t="s">
        <v>1211</v>
      </c>
      <c r="C1624" t="s">
        <v>1212</v>
      </c>
      <c r="D1624">
        <v>20150611173000</v>
      </c>
      <c r="E1624" s="1">
        <f>IF(SUMPRODUCT(--ISNUMBER(SEARCH({"ECON_EARNINGSREPORT","ECON_STOCKMARKET"},C1624)))&gt;0,1,0)</f>
        <v>0</v>
      </c>
      <c r="F1624" s="1">
        <f>IF(SUMPRODUCT(--ISNUMBER(SEARCH({"ENV_"},C1624)))&gt;0,1,0)</f>
        <v>0</v>
      </c>
      <c r="G1624" s="1">
        <f>IF(SUMPRODUCT(--ISNUMBER(SEARCH({"DISCRIMINATION","HARASSMENT","HATE_SPEECH","GENDER_VIOLENCE"},C1624)))&gt;0,1,0)</f>
        <v>0</v>
      </c>
      <c r="H1624" s="1">
        <f>IF(SUMPRODUCT(--ISNUMBER(SEARCH({"LEGALIZE","LEGISLATION","TRIAL"},C1624)))&gt;0,1,0)</f>
        <v>0</v>
      </c>
      <c r="I1624" s="1">
        <f>IF(SUMPRODUCT(--ISNUMBER(SEARCH({"LEADER"},C1624)))&gt;0,1,0)</f>
        <v>0</v>
      </c>
      <c r="J1624" t="str">
        <f t="shared" si="100"/>
        <v>2015</v>
      </c>
      <c r="K1624" t="str">
        <f t="shared" si="101"/>
        <v>06</v>
      </c>
      <c r="L1624" t="str">
        <f t="shared" si="102"/>
        <v>11</v>
      </c>
      <c r="M1624" s="2">
        <f t="shared" si="103"/>
        <v>42166.729166666664</v>
      </c>
      <c r="N1624" s="1">
        <f>IF(SUMPRODUCT(--ISNUMBER(SEARCH({"nasdaq.com","bloomberg.com","wsj.com","seekingalpha.com","valuewalk.com","reuters.com","forbes.com","marketwatch.com","investopedia.com","businessinsider.com","analystratings.com"},B1624)))&gt;0,1,0)</f>
        <v>0</v>
      </c>
      <c r="O1624" t="s">
        <v>1302</v>
      </c>
    </row>
    <row r="1625" spans="1:15" x14ac:dyDescent="0.35">
      <c r="A1625">
        <v>-0.65146579804560201</v>
      </c>
      <c r="B1625" t="s">
        <v>17</v>
      </c>
      <c r="C1625" t="s">
        <v>1213</v>
      </c>
      <c r="D1625">
        <v>20160429101500</v>
      </c>
      <c r="E1625" s="1">
        <f>IF(SUMPRODUCT(--ISNUMBER(SEARCH({"ECON_EARNINGSREPORT","ECON_STOCKMARKET"},C1625)))&gt;0,1,0)</f>
        <v>1</v>
      </c>
      <c r="F1625" s="1">
        <f>IF(SUMPRODUCT(--ISNUMBER(SEARCH({"ENV_"},C1625)))&gt;0,1,0)</f>
        <v>0</v>
      </c>
      <c r="G1625" s="1">
        <f>IF(SUMPRODUCT(--ISNUMBER(SEARCH({"DISCRIMINATION","HARASSMENT","HATE_SPEECH","GENDER_VIOLENCE"},C1625)))&gt;0,1,0)</f>
        <v>0</v>
      </c>
      <c r="H1625" s="1">
        <f>IF(SUMPRODUCT(--ISNUMBER(SEARCH({"LEGALIZE","LEGISLATION","TRIAL"},C1625)))&gt;0,1,0)</f>
        <v>1</v>
      </c>
      <c r="I1625" s="1">
        <f>IF(SUMPRODUCT(--ISNUMBER(SEARCH({"LEADER"},C1625)))&gt;0,1,0)</f>
        <v>1</v>
      </c>
      <c r="J1625" t="str">
        <f t="shared" si="100"/>
        <v>2016</v>
      </c>
      <c r="K1625" t="str">
        <f t="shared" si="101"/>
        <v>04</v>
      </c>
      <c r="L1625" t="str">
        <f t="shared" si="102"/>
        <v>29</v>
      </c>
      <c r="M1625" s="2">
        <f t="shared" si="103"/>
        <v>42489.427083333336</v>
      </c>
      <c r="N1625" s="1">
        <f>IF(SUMPRODUCT(--ISNUMBER(SEARCH({"nasdaq.com","bloomberg.com","wsj.com","seekingalpha.com","valuewalk.com","reuters.com","forbes.com","marketwatch.com","investopedia.com","businessinsider.com","analystratings.com"},B1625)))&gt;0,1,0)</f>
        <v>0</v>
      </c>
      <c r="O1625" t="s">
        <v>1302</v>
      </c>
    </row>
    <row r="1626" spans="1:15" x14ac:dyDescent="0.35">
      <c r="A1626">
        <v>3.1690140845070398</v>
      </c>
      <c r="B1626" t="s">
        <v>107</v>
      </c>
      <c r="C1626" t="s">
        <v>5</v>
      </c>
      <c r="D1626">
        <v>20150814061500</v>
      </c>
      <c r="E1626" s="1">
        <f>IF(SUMPRODUCT(--ISNUMBER(SEARCH({"ECON_EARNINGSREPORT","ECON_STOCKMARKET"},C1626)))&gt;0,1,0)</f>
        <v>1</v>
      </c>
      <c r="F1626" s="1">
        <f>IF(SUMPRODUCT(--ISNUMBER(SEARCH({"ENV_"},C1626)))&gt;0,1,0)</f>
        <v>0</v>
      </c>
      <c r="G1626" s="1">
        <f>IF(SUMPRODUCT(--ISNUMBER(SEARCH({"DISCRIMINATION","HARASSMENT","HATE_SPEECH","GENDER_VIOLENCE"},C1626)))&gt;0,1,0)</f>
        <v>0</v>
      </c>
      <c r="H1626" s="1">
        <f>IF(SUMPRODUCT(--ISNUMBER(SEARCH({"LEGALIZE","LEGISLATION","TRIAL"},C1626)))&gt;0,1,0)</f>
        <v>0</v>
      </c>
      <c r="I1626" s="1">
        <f>IF(SUMPRODUCT(--ISNUMBER(SEARCH({"LEADER"},C1626)))&gt;0,1,0)</f>
        <v>0</v>
      </c>
      <c r="J1626" t="str">
        <f t="shared" si="100"/>
        <v>2015</v>
      </c>
      <c r="K1626" t="str">
        <f t="shared" si="101"/>
        <v>08</v>
      </c>
      <c r="L1626" t="str">
        <f t="shared" si="102"/>
        <v>14</v>
      </c>
      <c r="M1626" s="2">
        <f t="shared" si="103"/>
        <v>42230.260416666664</v>
      </c>
      <c r="N1626" s="1">
        <f>IF(SUMPRODUCT(--ISNUMBER(SEARCH({"nasdaq.com","bloomberg.com","wsj.com","seekingalpha.com","valuewalk.com","reuters.com","forbes.com","marketwatch.com","investopedia.com","businessinsider.com","analystratings.com"},B1626)))&gt;0,1,0)</f>
        <v>0</v>
      </c>
      <c r="O1626" t="s">
        <v>1302</v>
      </c>
    </row>
    <row r="1627" spans="1:15" x14ac:dyDescent="0.35">
      <c r="A1627">
        <v>1.28755364806867</v>
      </c>
      <c r="B1627" t="s">
        <v>828</v>
      </c>
      <c r="C1627" t="s">
        <v>77</v>
      </c>
      <c r="D1627">
        <v>20160120150000</v>
      </c>
      <c r="E1627" s="1">
        <f>IF(SUMPRODUCT(--ISNUMBER(SEARCH({"ECON_EARNINGSREPORT","ECON_STOCKMARKET"},C1627)))&gt;0,1,0)</f>
        <v>0</v>
      </c>
      <c r="F1627" s="1">
        <f>IF(SUMPRODUCT(--ISNUMBER(SEARCH({"ENV_"},C1627)))&gt;0,1,0)</f>
        <v>0</v>
      </c>
      <c r="G1627" s="1">
        <f>IF(SUMPRODUCT(--ISNUMBER(SEARCH({"DISCRIMINATION","HARASSMENT","HATE_SPEECH","GENDER_VIOLENCE"},C1627)))&gt;0,1,0)</f>
        <v>0</v>
      </c>
      <c r="H1627" s="1">
        <f>IF(SUMPRODUCT(--ISNUMBER(SEARCH({"LEGALIZE","LEGISLATION","TRIAL"},C1627)))&gt;0,1,0)</f>
        <v>0</v>
      </c>
      <c r="I1627" s="1">
        <f>IF(SUMPRODUCT(--ISNUMBER(SEARCH({"LEADER"},C1627)))&gt;0,1,0)</f>
        <v>0</v>
      </c>
      <c r="J1627" t="str">
        <f t="shared" si="100"/>
        <v>2016</v>
      </c>
      <c r="K1627" t="str">
        <f t="shared" si="101"/>
        <v>01</v>
      </c>
      <c r="L1627" t="str">
        <f t="shared" si="102"/>
        <v>20</v>
      </c>
      <c r="M1627" s="2">
        <f t="shared" si="103"/>
        <v>42389.625</v>
      </c>
      <c r="N1627" s="1">
        <f>IF(SUMPRODUCT(--ISNUMBER(SEARCH({"nasdaq.com","bloomberg.com","wsj.com","seekingalpha.com","valuewalk.com","reuters.com","forbes.com","marketwatch.com","investopedia.com","businessinsider.com","analystratings.com"},B1627)))&gt;0,1,0)</f>
        <v>0</v>
      </c>
      <c r="O1627" t="s">
        <v>1302</v>
      </c>
    </row>
    <row r="1628" spans="1:15" x14ac:dyDescent="0.35">
      <c r="A1628">
        <v>0</v>
      </c>
      <c r="B1628" t="s">
        <v>75</v>
      </c>
      <c r="C1628" t="s">
        <v>1214</v>
      </c>
      <c r="D1628">
        <v>20160413211500</v>
      </c>
      <c r="E1628" s="1">
        <f>IF(SUMPRODUCT(--ISNUMBER(SEARCH({"ECON_EARNINGSREPORT","ECON_STOCKMARKET"},C1628)))&gt;0,1,0)</f>
        <v>1</v>
      </c>
      <c r="F1628" s="1">
        <f>IF(SUMPRODUCT(--ISNUMBER(SEARCH({"ENV_"},C1628)))&gt;0,1,0)</f>
        <v>0</v>
      </c>
      <c r="G1628" s="1">
        <f>IF(SUMPRODUCT(--ISNUMBER(SEARCH({"DISCRIMINATION","HARASSMENT","HATE_SPEECH","GENDER_VIOLENCE"},C1628)))&gt;0,1,0)</f>
        <v>0</v>
      </c>
      <c r="H1628" s="1">
        <f>IF(SUMPRODUCT(--ISNUMBER(SEARCH({"LEGALIZE","LEGISLATION","TRIAL"},C1628)))&gt;0,1,0)</f>
        <v>0</v>
      </c>
      <c r="I1628" s="1">
        <f>IF(SUMPRODUCT(--ISNUMBER(SEARCH({"LEADER"},C1628)))&gt;0,1,0)</f>
        <v>0</v>
      </c>
      <c r="J1628" t="str">
        <f t="shared" si="100"/>
        <v>2016</v>
      </c>
      <c r="K1628" t="str">
        <f t="shared" si="101"/>
        <v>04</v>
      </c>
      <c r="L1628" t="str">
        <f t="shared" si="102"/>
        <v>13</v>
      </c>
      <c r="M1628" s="2">
        <f t="shared" si="103"/>
        <v>42473.885416666664</v>
      </c>
      <c r="N1628" s="1">
        <f>IF(SUMPRODUCT(--ISNUMBER(SEARCH({"nasdaq.com","bloomberg.com","wsj.com","seekingalpha.com","valuewalk.com","reuters.com","forbes.com","marketwatch.com","investopedia.com","businessinsider.com","analystratings.com"},B1628)))&gt;0,1,0)</f>
        <v>0</v>
      </c>
      <c r="O1628" t="s">
        <v>1302</v>
      </c>
    </row>
    <row r="1629" spans="1:15" x14ac:dyDescent="0.35">
      <c r="A1629">
        <v>2.35849056603774</v>
      </c>
      <c r="B1629" t="s">
        <v>73</v>
      </c>
      <c r="C1629" t="s">
        <v>1215</v>
      </c>
      <c r="D1629">
        <v>20160513011500</v>
      </c>
      <c r="E1629" s="1">
        <f>IF(SUMPRODUCT(--ISNUMBER(SEARCH({"ECON_EARNINGSREPORT","ECON_STOCKMARKET"},C1629)))&gt;0,1,0)</f>
        <v>0</v>
      </c>
      <c r="F1629" s="1">
        <f>IF(SUMPRODUCT(--ISNUMBER(SEARCH({"ENV_"},C1629)))&gt;0,1,0)</f>
        <v>0</v>
      </c>
      <c r="G1629" s="1">
        <f>IF(SUMPRODUCT(--ISNUMBER(SEARCH({"DISCRIMINATION","HARASSMENT","HATE_SPEECH","GENDER_VIOLENCE"},C1629)))&gt;0,1,0)</f>
        <v>0</v>
      </c>
      <c r="H1629" s="1">
        <f>IF(SUMPRODUCT(--ISNUMBER(SEARCH({"LEGALIZE","LEGISLATION","TRIAL"},C1629)))&gt;0,1,0)</f>
        <v>0</v>
      </c>
      <c r="I1629" s="1">
        <f>IF(SUMPRODUCT(--ISNUMBER(SEARCH({"LEADER"},C1629)))&gt;0,1,0)</f>
        <v>0</v>
      </c>
      <c r="J1629" t="str">
        <f t="shared" si="100"/>
        <v>2016</v>
      </c>
      <c r="K1629" t="str">
        <f t="shared" si="101"/>
        <v>05</v>
      </c>
      <c r="L1629" t="str">
        <f t="shared" si="102"/>
        <v>13</v>
      </c>
      <c r="M1629" s="2">
        <f t="shared" si="103"/>
        <v>42503.052083333336</v>
      </c>
      <c r="N1629" s="1">
        <f>IF(SUMPRODUCT(--ISNUMBER(SEARCH({"nasdaq.com","bloomberg.com","wsj.com","seekingalpha.com","valuewalk.com","reuters.com","forbes.com","marketwatch.com","investopedia.com","businessinsider.com","analystratings.com"},B1629)))&gt;0,1,0)</f>
        <v>0</v>
      </c>
      <c r="O1629" t="s">
        <v>1302</v>
      </c>
    </row>
    <row r="1630" spans="1:15" x14ac:dyDescent="0.35">
      <c r="A1630">
        <v>4.1970802919708001</v>
      </c>
      <c r="B1630" t="s">
        <v>1033</v>
      </c>
      <c r="D1630">
        <v>20150901193000</v>
      </c>
      <c r="E1630" s="1">
        <f>IF(SUMPRODUCT(--ISNUMBER(SEARCH({"ECON_EARNINGSREPORT","ECON_STOCKMARKET"},C1630)))&gt;0,1,0)</f>
        <v>0</v>
      </c>
      <c r="F1630" s="1">
        <f>IF(SUMPRODUCT(--ISNUMBER(SEARCH({"ENV_"},C1630)))&gt;0,1,0)</f>
        <v>0</v>
      </c>
      <c r="G1630" s="1">
        <f>IF(SUMPRODUCT(--ISNUMBER(SEARCH({"DISCRIMINATION","HARASSMENT","HATE_SPEECH","GENDER_VIOLENCE"},C1630)))&gt;0,1,0)</f>
        <v>0</v>
      </c>
      <c r="H1630" s="1">
        <f>IF(SUMPRODUCT(--ISNUMBER(SEARCH({"LEGALIZE","LEGISLATION","TRIAL"},C1630)))&gt;0,1,0)</f>
        <v>0</v>
      </c>
      <c r="I1630" s="1">
        <f>IF(SUMPRODUCT(--ISNUMBER(SEARCH({"LEADER"},C1630)))&gt;0,1,0)</f>
        <v>0</v>
      </c>
      <c r="J1630" t="str">
        <f t="shared" si="100"/>
        <v>2015</v>
      </c>
      <c r="K1630" t="str">
        <f t="shared" si="101"/>
        <v>09</v>
      </c>
      <c r="L1630" t="str">
        <f t="shared" si="102"/>
        <v>01</v>
      </c>
      <c r="M1630" s="2">
        <f t="shared" si="103"/>
        <v>42248.8125</v>
      </c>
      <c r="N1630" s="1">
        <f>IF(SUMPRODUCT(--ISNUMBER(SEARCH({"nasdaq.com","bloomberg.com","wsj.com","seekingalpha.com","valuewalk.com","reuters.com","forbes.com","marketwatch.com","investopedia.com","businessinsider.com","analystratings.com"},B1630)))&gt;0,1,0)</f>
        <v>0</v>
      </c>
      <c r="O1630" t="s">
        <v>1302</v>
      </c>
    </row>
    <row r="1631" spans="1:15" x14ac:dyDescent="0.35">
      <c r="A1631">
        <v>-0.88691796008869195</v>
      </c>
      <c r="B1631" t="s">
        <v>777</v>
      </c>
      <c r="C1631" t="s">
        <v>731</v>
      </c>
      <c r="D1631">
        <v>20150622064500</v>
      </c>
      <c r="E1631" s="1">
        <f>IF(SUMPRODUCT(--ISNUMBER(SEARCH({"ECON_EARNINGSREPORT","ECON_STOCKMARKET"},C1631)))&gt;0,1,0)</f>
        <v>0</v>
      </c>
      <c r="F1631" s="1">
        <f>IF(SUMPRODUCT(--ISNUMBER(SEARCH({"ENV_"},C1631)))&gt;0,1,0)</f>
        <v>0</v>
      </c>
      <c r="G1631" s="1">
        <f>IF(SUMPRODUCT(--ISNUMBER(SEARCH({"DISCRIMINATION","HARASSMENT","HATE_SPEECH","GENDER_VIOLENCE"},C1631)))&gt;0,1,0)</f>
        <v>0</v>
      </c>
      <c r="H1631" s="1">
        <f>IF(SUMPRODUCT(--ISNUMBER(SEARCH({"LEGALIZE","LEGISLATION","TRIAL"},C1631)))&gt;0,1,0)</f>
        <v>0</v>
      </c>
      <c r="I1631" s="1">
        <f>IF(SUMPRODUCT(--ISNUMBER(SEARCH({"LEADER"},C1631)))&gt;0,1,0)</f>
        <v>0</v>
      </c>
      <c r="J1631" t="str">
        <f t="shared" si="100"/>
        <v>2015</v>
      </c>
      <c r="K1631" t="str">
        <f t="shared" si="101"/>
        <v>06</v>
      </c>
      <c r="L1631" t="str">
        <f t="shared" si="102"/>
        <v>22</v>
      </c>
      <c r="M1631" s="2">
        <f t="shared" si="103"/>
        <v>42177.28125</v>
      </c>
      <c r="N1631" s="1">
        <f>IF(SUMPRODUCT(--ISNUMBER(SEARCH({"nasdaq.com","bloomberg.com","wsj.com","seekingalpha.com","valuewalk.com","reuters.com","forbes.com","marketwatch.com","investopedia.com","businessinsider.com","analystratings.com"},B1631)))&gt;0,1,0)</f>
        <v>0</v>
      </c>
      <c r="O1631" t="s">
        <v>1302</v>
      </c>
    </row>
    <row r="1632" spans="1:15" x14ac:dyDescent="0.35">
      <c r="A1632">
        <v>0</v>
      </c>
      <c r="B1632" t="s">
        <v>729</v>
      </c>
      <c r="C1632" t="s">
        <v>986</v>
      </c>
      <c r="D1632">
        <v>20150706231500</v>
      </c>
      <c r="E1632" s="1">
        <f>IF(SUMPRODUCT(--ISNUMBER(SEARCH({"ECON_EARNINGSREPORT","ECON_STOCKMARKET"},C1632)))&gt;0,1,0)</f>
        <v>0</v>
      </c>
      <c r="F1632" s="1">
        <f>IF(SUMPRODUCT(--ISNUMBER(SEARCH({"ENV_"},C1632)))&gt;0,1,0)</f>
        <v>0</v>
      </c>
      <c r="G1632" s="1">
        <f>IF(SUMPRODUCT(--ISNUMBER(SEARCH({"DISCRIMINATION","HARASSMENT","HATE_SPEECH","GENDER_VIOLENCE"},C1632)))&gt;0,1,0)</f>
        <v>0</v>
      </c>
      <c r="H1632" s="1">
        <f>IF(SUMPRODUCT(--ISNUMBER(SEARCH({"LEGALIZE","LEGISLATION","TRIAL"},C1632)))&gt;0,1,0)</f>
        <v>0</v>
      </c>
      <c r="I1632" s="1">
        <f>IF(SUMPRODUCT(--ISNUMBER(SEARCH({"LEADER"},C1632)))&gt;0,1,0)</f>
        <v>0</v>
      </c>
      <c r="J1632" t="str">
        <f t="shared" si="100"/>
        <v>2015</v>
      </c>
      <c r="K1632" t="str">
        <f t="shared" si="101"/>
        <v>07</v>
      </c>
      <c r="L1632" t="str">
        <f t="shared" si="102"/>
        <v>06</v>
      </c>
      <c r="M1632" s="2">
        <f t="shared" si="103"/>
        <v>42191.96875</v>
      </c>
      <c r="N1632" s="1">
        <f>IF(SUMPRODUCT(--ISNUMBER(SEARCH({"nasdaq.com","bloomberg.com","wsj.com","seekingalpha.com","valuewalk.com","reuters.com","forbes.com","marketwatch.com","investopedia.com","businessinsider.com","analystratings.com"},B1632)))&gt;0,1,0)</f>
        <v>0</v>
      </c>
      <c r="O1632" t="s">
        <v>1302</v>
      </c>
    </row>
    <row r="1633" spans="1:15" x14ac:dyDescent="0.35">
      <c r="A1633">
        <v>-0.67567567567567499</v>
      </c>
      <c r="B1633" t="s">
        <v>12</v>
      </c>
      <c r="C1633" t="s">
        <v>1216</v>
      </c>
      <c r="D1633">
        <v>20160607004500</v>
      </c>
      <c r="E1633" s="1">
        <f>IF(SUMPRODUCT(--ISNUMBER(SEARCH({"ECON_EARNINGSREPORT","ECON_STOCKMARKET"},C1633)))&gt;0,1,0)</f>
        <v>1</v>
      </c>
      <c r="F1633" s="1">
        <f>IF(SUMPRODUCT(--ISNUMBER(SEARCH({"ENV_"},C1633)))&gt;0,1,0)</f>
        <v>0</v>
      </c>
      <c r="G1633" s="1">
        <f>IF(SUMPRODUCT(--ISNUMBER(SEARCH({"DISCRIMINATION","HARASSMENT","HATE_SPEECH","GENDER_VIOLENCE"},C1633)))&gt;0,1,0)</f>
        <v>0</v>
      </c>
      <c r="H1633" s="1">
        <f>IF(SUMPRODUCT(--ISNUMBER(SEARCH({"LEGALIZE","LEGISLATION","TRIAL"},C1633)))&gt;0,1,0)</f>
        <v>0</v>
      </c>
      <c r="I1633" s="1">
        <f>IF(SUMPRODUCT(--ISNUMBER(SEARCH({"LEADER"},C1633)))&gt;0,1,0)</f>
        <v>0</v>
      </c>
      <c r="J1633" t="str">
        <f t="shared" si="100"/>
        <v>2016</v>
      </c>
      <c r="K1633" t="str">
        <f t="shared" si="101"/>
        <v>06</v>
      </c>
      <c r="L1633" t="str">
        <f t="shared" si="102"/>
        <v>07</v>
      </c>
      <c r="M1633" s="2">
        <f t="shared" si="103"/>
        <v>42528.03125</v>
      </c>
      <c r="N1633" s="1">
        <f>IF(SUMPRODUCT(--ISNUMBER(SEARCH({"nasdaq.com","bloomberg.com","wsj.com","seekingalpha.com","valuewalk.com","reuters.com","forbes.com","marketwatch.com","investopedia.com","businessinsider.com","analystratings.com"},B1633)))&gt;0,1,0)</f>
        <v>1</v>
      </c>
      <c r="O1633" t="s">
        <v>1302</v>
      </c>
    </row>
    <row r="1634" spans="1:15" x14ac:dyDescent="0.35">
      <c r="A1634">
        <v>3.6585365853658498</v>
      </c>
      <c r="B1634" t="s">
        <v>1199</v>
      </c>
      <c r="D1634">
        <v>20160531041500</v>
      </c>
      <c r="E1634" s="1">
        <f>IF(SUMPRODUCT(--ISNUMBER(SEARCH({"ECON_EARNINGSREPORT","ECON_STOCKMARKET"},C1634)))&gt;0,1,0)</f>
        <v>0</v>
      </c>
      <c r="F1634" s="1">
        <f>IF(SUMPRODUCT(--ISNUMBER(SEARCH({"ENV_"},C1634)))&gt;0,1,0)</f>
        <v>0</v>
      </c>
      <c r="G1634" s="1">
        <f>IF(SUMPRODUCT(--ISNUMBER(SEARCH({"DISCRIMINATION","HARASSMENT","HATE_SPEECH","GENDER_VIOLENCE"},C1634)))&gt;0,1,0)</f>
        <v>0</v>
      </c>
      <c r="H1634" s="1">
        <f>IF(SUMPRODUCT(--ISNUMBER(SEARCH({"LEGALIZE","LEGISLATION","TRIAL"},C1634)))&gt;0,1,0)</f>
        <v>0</v>
      </c>
      <c r="I1634" s="1">
        <f>IF(SUMPRODUCT(--ISNUMBER(SEARCH({"LEADER"},C1634)))&gt;0,1,0)</f>
        <v>0</v>
      </c>
      <c r="J1634" t="str">
        <f t="shared" si="100"/>
        <v>2016</v>
      </c>
      <c r="K1634" t="str">
        <f t="shared" si="101"/>
        <v>05</v>
      </c>
      <c r="L1634" t="str">
        <f t="shared" si="102"/>
        <v>31</v>
      </c>
      <c r="M1634" s="2">
        <f t="shared" si="103"/>
        <v>42521.177083333336</v>
      </c>
      <c r="N1634" s="1">
        <f>IF(SUMPRODUCT(--ISNUMBER(SEARCH({"nasdaq.com","bloomberg.com","wsj.com","seekingalpha.com","valuewalk.com","reuters.com","forbes.com","marketwatch.com","investopedia.com","businessinsider.com","analystratings.com"},B1634)))&gt;0,1,0)</f>
        <v>0</v>
      </c>
      <c r="O1634" t="s">
        <v>1302</v>
      </c>
    </row>
    <row r="1635" spans="1:15" x14ac:dyDescent="0.35">
      <c r="A1635">
        <v>1.9271948608137</v>
      </c>
      <c r="B1635" t="s">
        <v>155</v>
      </c>
      <c r="D1635">
        <v>20151209043000</v>
      </c>
      <c r="E1635" s="1">
        <f>IF(SUMPRODUCT(--ISNUMBER(SEARCH({"ECON_EARNINGSREPORT","ECON_STOCKMARKET"},C1635)))&gt;0,1,0)</f>
        <v>0</v>
      </c>
      <c r="F1635" s="1">
        <f>IF(SUMPRODUCT(--ISNUMBER(SEARCH({"ENV_"},C1635)))&gt;0,1,0)</f>
        <v>0</v>
      </c>
      <c r="G1635" s="1">
        <f>IF(SUMPRODUCT(--ISNUMBER(SEARCH({"DISCRIMINATION","HARASSMENT","HATE_SPEECH","GENDER_VIOLENCE"},C1635)))&gt;0,1,0)</f>
        <v>0</v>
      </c>
      <c r="H1635" s="1">
        <f>IF(SUMPRODUCT(--ISNUMBER(SEARCH({"LEGALIZE","LEGISLATION","TRIAL"},C1635)))&gt;0,1,0)</f>
        <v>0</v>
      </c>
      <c r="I1635" s="1">
        <f>IF(SUMPRODUCT(--ISNUMBER(SEARCH({"LEADER"},C1635)))&gt;0,1,0)</f>
        <v>0</v>
      </c>
      <c r="J1635" t="str">
        <f t="shared" si="100"/>
        <v>2015</v>
      </c>
      <c r="K1635" t="str">
        <f t="shared" si="101"/>
        <v>12</v>
      </c>
      <c r="L1635" t="str">
        <f t="shared" si="102"/>
        <v>09</v>
      </c>
      <c r="M1635" s="2">
        <f t="shared" si="103"/>
        <v>42347.1875</v>
      </c>
      <c r="N1635" s="1">
        <f>IF(SUMPRODUCT(--ISNUMBER(SEARCH({"nasdaq.com","bloomberg.com","wsj.com","seekingalpha.com","valuewalk.com","reuters.com","forbes.com","marketwatch.com","investopedia.com","businessinsider.com","analystratings.com"},B1635)))&gt;0,1,0)</f>
        <v>0</v>
      </c>
      <c r="O1635" t="s">
        <v>1302</v>
      </c>
    </row>
    <row r="1636" spans="1:15" x14ac:dyDescent="0.35">
      <c r="A1636">
        <v>1.60583941605839</v>
      </c>
      <c r="B1636" t="s">
        <v>58</v>
      </c>
      <c r="C1636" t="s">
        <v>214</v>
      </c>
      <c r="D1636">
        <v>20150720211500</v>
      </c>
      <c r="E1636" s="1">
        <f>IF(SUMPRODUCT(--ISNUMBER(SEARCH({"ECON_EARNINGSREPORT","ECON_STOCKMARKET"},C1636)))&gt;0,1,0)</f>
        <v>0</v>
      </c>
      <c r="F1636" s="1">
        <f>IF(SUMPRODUCT(--ISNUMBER(SEARCH({"ENV_"},C1636)))&gt;0,1,0)</f>
        <v>0</v>
      </c>
      <c r="G1636" s="1">
        <f>IF(SUMPRODUCT(--ISNUMBER(SEARCH({"DISCRIMINATION","HARASSMENT","HATE_SPEECH","GENDER_VIOLENCE"},C1636)))&gt;0,1,0)</f>
        <v>0</v>
      </c>
      <c r="H1636" s="1">
        <f>IF(SUMPRODUCT(--ISNUMBER(SEARCH({"LEGALIZE","LEGISLATION","TRIAL"},C1636)))&gt;0,1,0)</f>
        <v>0</v>
      </c>
      <c r="I1636" s="1">
        <f>IF(SUMPRODUCT(--ISNUMBER(SEARCH({"LEADER"},C1636)))&gt;0,1,0)</f>
        <v>0</v>
      </c>
      <c r="J1636" t="str">
        <f t="shared" si="100"/>
        <v>2015</v>
      </c>
      <c r="K1636" t="str">
        <f t="shared" si="101"/>
        <v>07</v>
      </c>
      <c r="L1636" t="str">
        <f t="shared" si="102"/>
        <v>20</v>
      </c>
      <c r="M1636" s="2">
        <f t="shared" si="103"/>
        <v>42205.885416666664</v>
      </c>
      <c r="N1636" s="1">
        <f>IF(SUMPRODUCT(--ISNUMBER(SEARCH({"nasdaq.com","bloomberg.com","wsj.com","seekingalpha.com","valuewalk.com","reuters.com","forbes.com","marketwatch.com","investopedia.com","businessinsider.com","analystratings.com"},B1636)))&gt;0,1,0)</f>
        <v>0</v>
      </c>
      <c r="O1636" t="s">
        <v>1302</v>
      </c>
    </row>
    <row r="1637" spans="1:15" x14ac:dyDescent="0.35">
      <c r="A1637">
        <v>-0.79365079365079305</v>
      </c>
      <c r="B1637" t="s">
        <v>18</v>
      </c>
      <c r="D1637">
        <v>20160119223000</v>
      </c>
      <c r="E1637" s="1">
        <f>IF(SUMPRODUCT(--ISNUMBER(SEARCH({"ECON_EARNINGSREPORT","ECON_STOCKMARKET"},C1637)))&gt;0,1,0)</f>
        <v>0</v>
      </c>
      <c r="F1637" s="1">
        <f>IF(SUMPRODUCT(--ISNUMBER(SEARCH({"ENV_"},C1637)))&gt;0,1,0)</f>
        <v>0</v>
      </c>
      <c r="G1637" s="1">
        <f>IF(SUMPRODUCT(--ISNUMBER(SEARCH({"DISCRIMINATION","HARASSMENT","HATE_SPEECH","GENDER_VIOLENCE"},C1637)))&gt;0,1,0)</f>
        <v>0</v>
      </c>
      <c r="H1637" s="1">
        <f>IF(SUMPRODUCT(--ISNUMBER(SEARCH({"LEGALIZE","LEGISLATION","TRIAL"},C1637)))&gt;0,1,0)</f>
        <v>0</v>
      </c>
      <c r="I1637" s="1">
        <f>IF(SUMPRODUCT(--ISNUMBER(SEARCH({"LEADER"},C1637)))&gt;0,1,0)</f>
        <v>0</v>
      </c>
      <c r="J1637" t="str">
        <f t="shared" si="100"/>
        <v>2016</v>
      </c>
      <c r="K1637" t="str">
        <f t="shared" si="101"/>
        <v>01</v>
      </c>
      <c r="L1637" t="str">
        <f t="shared" si="102"/>
        <v>19</v>
      </c>
      <c r="M1637" s="2">
        <f t="shared" si="103"/>
        <v>42388.9375</v>
      </c>
      <c r="N1637" s="1">
        <f>IF(SUMPRODUCT(--ISNUMBER(SEARCH({"nasdaq.com","bloomberg.com","wsj.com","seekingalpha.com","valuewalk.com","reuters.com","forbes.com","marketwatch.com","investopedia.com","businessinsider.com","analystratings.com"},B1637)))&gt;0,1,0)</f>
        <v>1</v>
      </c>
      <c r="O1637" t="s">
        <v>1302</v>
      </c>
    </row>
    <row r="1638" spans="1:15" x14ac:dyDescent="0.35">
      <c r="A1638">
        <v>1.18043844856661</v>
      </c>
      <c r="B1638" t="s">
        <v>693</v>
      </c>
      <c r="C1638" t="s">
        <v>1217</v>
      </c>
      <c r="D1638">
        <v>20150717043000</v>
      </c>
      <c r="E1638" s="1">
        <f>IF(SUMPRODUCT(--ISNUMBER(SEARCH({"ECON_EARNINGSREPORT","ECON_STOCKMARKET"},C1638)))&gt;0,1,0)</f>
        <v>0</v>
      </c>
      <c r="F1638" s="1">
        <f>IF(SUMPRODUCT(--ISNUMBER(SEARCH({"ENV_"},C1638)))&gt;0,1,0)</f>
        <v>0</v>
      </c>
      <c r="G1638" s="1">
        <f>IF(SUMPRODUCT(--ISNUMBER(SEARCH({"DISCRIMINATION","HARASSMENT","HATE_SPEECH","GENDER_VIOLENCE"},C1638)))&gt;0,1,0)</f>
        <v>0</v>
      </c>
      <c r="H1638" s="1">
        <f>IF(SUMPRODUCT(--ISNUMBER(SEARCH({"LEGALIZE","LEGISLATION","TRIAL"},C1638)))&gt;0,1,0)</f>
        <v>0</v>
      </c>
      <c r="I1638" s="1">
        <f>IF(SUMPRODUCT(--ISNUMBER(SEARCH({"LEADER"},C1638)))&gt;0,1,0)</f>
        <v>0</v>
      </c>
      <c r="J1638" t="str">
        <f t="shared" si="100"/>
        <v>2015</v>
      </c>
      <c r="K1638" t="str">
        <f t="shared" si="101"/>
        <v>07</v>
      </c>
      <c r="L1638" t="str">
        <f t="shared" si="102"/>
        <v>17</v>
      </c>
      <c r="M1638" s="2">
        <f t="shared" si="103"/>
        <v>42202.1875</v>
      </c>
      <c r="N1638" s="1">
        <f>IF(SUMPRODUCT(--ISNUMBER(SEARCH({"nasdaq.com","bloomberg.com","wsj.com","seekingalpha.com","valuewalk.com","reuters.com","forbes.com","marketwatch.com","investopedia.com","businessinsider.com","analystratings.com"},B1638)))&gt;0,1,0)</f>
        <v>0</v>
      </c>
      <c r="O1638" t="s">
        <v>1302</v>
      </c>
    </row>
    <row r="1639" spans="1:15" x14ac:dyDescent="0.35">
      <c r="A1639">
        <v>-0.22026431718061701</v>
      </c>
      <c r="B1639" t="s">
        <v>54</v>
      </c>
      <c r="C1639" t="s">
        <v>1218</v>
      </c>
      <c r="D1639">
        <v>20160224194500</v>
      </c>
      <c r="E1639" s="1">
        <f>IF(SUMPRODUCT(--ISNUMBER(SEARCH({"ECON_EARNINGSREPORT","ECON_STOCKMARKET"},C1639)))&gt;0,1,0)</f>
        <v>1</v>
      </c>
      <c r="F1639" s="1">
        <f>IF(SUMPRODUCT(--ISNUMBER(SEARCH({"ENV_"},C1639)))&gt;0,1,0)</f>
        <v>0</v>
      </c>
      <c r="G1639" s="1">
        <f>IF(SUMPRODUCT(--ISNUMBER(SEARCH({"DISCRIMINATION","HARASSMENT","HATE_SPEECH","GENDER_VIOLENCE"},C1639)))&gt;0,1,0)</f>
        <v>0</v>
      </c>
      <c r="H1639" s="1">
        <f>IF(SUMPRODUCT(--ISNUMBER(SEARCH({"LEGALIZE","LEGISLATION","TRIAL"},C1639)))&gt;0,1,0)</f>
        <v>0</v>
      </c>
      <c r="I1639" s="1">
        <f>IF(SUMPRODUCT(--ISNUMBER(SEARCH({"LEADER"},C1639)))&gt;0,1,0)</f>
        <v>0</v>
      </c>
      <c r="J1639" t="str">
        <f t="shared" si="100"/>
        <v>2016</v>
      </c>
      <c r="K1639" t="str">
        <f t="shared" si="101"/>
        <v>02</v>
      </c>
      <c r="L1639" t="str">
        <f t="shared" si="102"/>
        <v>24</v>
      </c>
      <c r="M1639" s="2">
        <f t="shared" si="103"/>
        <v>42424.822916666664</v>
      </c>
      <c r="N1639" s="1">
        <f>IF(SUMPRODUCT(--ISNUMBER(SEARCH({"nasdaq.com","bloomberg.com","wsj.com","seekingalpha.com","valuewalk.com","reuters.com","forbes.com","marketwatch.com","investopedia.com","businessinsider.com","analystratings.com"},B1639)))&gt;0,1,0)</f>
        <v>0</v>
      </c>
      <c r="O1639" t="s">
        <v>1302</v>
      </c>
    </row>
    <row r="1640" spans="1:15" x14ac:dyDescent="0.35">
      <c r="A1640">
        <v>-0.524109014675053</v>
      </c>
      <c r="B1640" t="s">
        <v>870</v>
      </c>
      <c r="C1640" t="s">
        <v>1219</v>
      </c>
      <c r="D1640">
        <v>20150710100000</v>
      </c>
      <c r="E1640" s="1">
        <f>IF(SUMPRODUCT(--ISNUMBER(SEARCH({"ECON_EARNINGSREPORT","ECON_STOCKMARKET"},C1640)))&gt;0,1,0)</f>
        <v>0</v>
      </c>
      <c r="F1640" s="1">
        <f>IF(SUMPRODUCT(--ISNUMBER(SEARCH({"ENV_"},C1640)))&gt;0,1,0)</f>
        <v>0</v>
      </c>
      <c r="G1640" s="1">
        <f>IF(SUMPRODUCT(--ISNUMBER(SEARCH({"DISCRIMINATION","HARASSMENT","HATE_SPEECH","GENDER_VIOLENCE"},C1640)))&gt;0,1,0)</f>
        <v>0</v>
      </c>
      <c r="H1640" s="1">
        <f>IF(SUMPRODUCT(--ISNUMBER(SEARCH({"LEGALIZE","LEGISLATION","TRIAL"},C1640)))&gt;0,1,0)</f>
        <v>0</v>
      </c>
      <c r="I1640" s="1">
        <f>IF(SUMPRODUCT(--ISNUMBER(SEARCH({"LEADER"},C1640)))&gt;0,1,0)</f>
        <v>0</v>
      </c>
      <c r="J1640" t="str">
        <f t="shared" si="100"/>
        <v>2015</v>
      </c>
      <c r="K1640" t="str">
        <f t="shared" si="101"/>
        <v>07</v>
      </c>
      <c r="L1640" t="str">
        <f t="shared" si="102"/>
        <v>10</v>
      </c>
      <c r="M1640" s="2">
        <f t="shared" si="103"/>
        <v>42195.416666666664</v>
      </c>
      <c r="N1640" s="1">
        <f>IF(SUMPRODUCT(--ISNUMBER(SEARCH({"nasdaq.com","bloomberg.com","wsj.com","seekingalpha.com","valuewalk.com","reuters.com","forbes.com","marketwatch.com","investopedia.com","businessinsider.com","analystratings.com"},B1640)))&gt;0,1,0)</f>
        <v>0</v>
      </c>
      <c r="O1640" t="s">
        <v>1302</v>
      </c>
    </row>
    <row r="1641" spans="1:15" x14ac:dyDescent="0.35">
      <c r="A1641">
        <v>0.14771048744460899</v>
      </c>
      <c r="B1641" t="s">
        <v>870</v>
      </c>
      <c r="C1641" t="s">
        <v>1220</v>
      </c>
      <c r="D1641">
        <v>20150722100000</v>
      </c>
      <c r="E1641" s="1">
        <f>IF(SUMPRODUCT(--ISNUMBER(SEARCH({"ECON_EARNINGSREPORT","ECON_STOCKMARKET"},C1641)))&gt;0,1,0)</f>
        <v>1</v>
      </c>
      <c r="F1641" s="1">
        <f>IF(SUMPRODUCT(--ISNUMBER(SEARCH({"ENV_"},C1641)))&gt;0,1,0)</f>
        <v>0</v>
      </c>
      <c r="G1641" s="1">
        <f>IF(SUMPRODUCT(--ISNUMBER(SEARCH({"DISCRIMINATION","HARASSMENT","HATE_SPEECH","GENDER_VIOLENCE"},C1641)))&gt;0,1,0)</f>
        <v>0</v>
      </c>
      <c r="H1641" s="1">
        <f>IF(SUMPRODUCT(--ISNUMBER(SEARCH({"LEGALIZE","LEGISLATION","TRIAL"},C1641)))&gt;0,1,0)</f>
        <v>1</v>
      </c>
      <c r="I1641" s="1">
        <f>IF(SUMPRODUCT(--ISNUMBER(SEARCH({"LEADER"},C1641)))&gt;0,1,0)</f>
        <v>1</v>
      </c>
      <c r="J1641" t="str">
        <f t="shared" si="100"/>
        <v>2015</v>
      </c>
      <c r="K1641" t="str">
        <f t="shared" si="101"/>
        <v>07</v>
      </c>
      <c r="L1641" t="str">
        <f t="shared" si="102"/>
        <v>22</v>
      </c>
      <c r="M1641" s="2">
        <f t="shared" si="103"/>
        <v>42207.416666666664</v>
      </c>
      <c r="N1641" s="1">
        <f>IF(SUMPRODUCT(--ISNUMBER(SEARCH({"nasdaq.com","bloomberg.com","wsj.com","seekingalpha.com","valuewalk.com","reuters.com","forbes.com","marketwatch.com","investopedia.com","businessinsider.com","analystratings.com"},B1641)))&gt;0,1,0)</f>
        <v>0</v>
      </c>
      <c r="O1641" t="s">
        <v>1302</v>
      </c>
    </row>
    <row r="1642" spans="1:15" x14ac:dyDescent="0.35">
      <c r="A1642">
        <v>2.9159519725557499</v>
      </c>
      <c r="B1642" t="s">
        <v>1177</v>
      </c>
      <c r="D1642">
        <v>20151019160000</v>
      </c>
      <c r="E1642" s="1">
        <f>IF(SUMPRODUCT(--ISNUMBER(SEARCH({"ECON_EARNINGSREPORT","ECON_STOCKMARKET"},C1642)))&gt;0,1,0)</f>
        <v>0</v>
      </c>
      <c r="F1642" s="1">
        <f>IF(SUMPRODUCT(--ISNUMBER(SEARCH({"ENV_"},C1642)))&gt;0,1,0)</f>
        <v>0</v>
      </c>
      <c r="G1642" s="1">
        <f>IF(SUMPRODUCT(--ISNUMBER(SEARCH({"DISCRIMINATION","HARASSMENT","HATE_SPEECH","GENDER_VIOLENCE"},C1642)))&gt;0,1,0)</f>
        <v>0</v>
      </c>
      <c r="H1642" s="1">
        <f>IF(SUMPRODUCT(--ISNUMBER(SEARCH({"LEGALIZE","LEGISLATION","TRIAL"},C1642)))&gt;0,1,0)</f>
        <v>0</v>
      </c>
      <c r="I1642" s="1">
        <f>IF(SUMPRODUCT(--ISNUMBER(SEARCH({"LEADER"},C1642)))&gt;0,1,0)</f>
        <v>0</v>
      </c>
      <c r="J1642" t="str">
        <f t="shared" si="100"/>
        <v>2015</v>
      </c>
      <c r="K1642" t="str">
        <f t="shared" si="101"/>
        <v>10</v>
      </c>
      <c r="L1642" t="str">
        <f t="shared" si="102"/>
        <v>19</v>
      </c>
      <c r="M1642" s="2">
        <f t="shared" si="103"/>
        <v>42296.666666666664</v>
      </c>
      <c r="N1642" s="1">
        <f>IF(SUMPRODUCT(--ISNUMBER(SEARCH({"nasdaq.com","bloomberg.com","wsj.com","seekingalpha.com","valuewalk.com","reuters.com","forbes.com","marketwatch.com","investopedia.com","businessinsider.com","analystratings.com"},B1642)))&gt;0,1,0)</f>
        <v>0</v>
      </c>
      <c r="O1642" t="s">
        <v>1302</v>
      </c>
    </row>
    <row r="1643" spans="1:15" x14ac:dyDescent="0.35">
      <c r="A1643">
        <v>-0.57692307692307698</v>
      </c>
      <c r="B1643" t="s">
        <v>73</v>
      </c>
      <c r="D1643">
        <v>20150416211500</v>
      </c>
      <c r="E1643" s="1">
        <f>IF(SUMPRODUCT(--ISNUMBER(SEARCH({"ECON_EARNINGSREPORT","ECON_STOCKMARKET"},C1643)))&gt;0,1,0)</f>
        <v>0</v>
      </c>
      <c r="F1643" s="1">
        <f>IF(SUMPRODUCT(--ISNUMBER(SEARCH({"ENV_"},C1643)))&gt;0,1,0)</f>
        <v>0</v>
      </c>
      <c r="G1643" s="1">
        <f>IF(SUMPRODUCT(--ISNUMBER(SEARCH({"DISCRIMINATION","HARASSMENT","HATE_SPEECH","GENDER_VIOLENCE"},C1643)))&gt;0,1,0)</f>
        <v>0</v>
      </c>
      <c r="H1643" s="1">
        <f>IF(SUMPRODUCT(--ISNUMBER(SEARCH({"LEGALIZE","LEGISLATION","TRIAL"},C1643)))&gt;0,1,0)</f>
        <v>0</v>
      </c>
      <c r="I1643" s="1">
        <f>IF(SUMPRODUCT(--ISNUMBER(SEARCH({"LEADER"},C1643)))&gt;0,1,0)</f>
        <v>0</v>
      </c>
      <c r="J1643" t="str">
        <f t="shared" si="100"/>
        <v>2015</v>
      </c>
      <c r="K1643" t="str">
        <f t="shared" si="101"/>
        <v>04</v>
      </c>
      <c r="L1643" t="str">
        <f t="shared" si="102"/>
        <v>16</v>
      </c>
      <c r="M1643" s="2">
        <f t="shared" si="103"/>
        <v>42110.885416666664</v>
      </c>
      <c r="N1643" s="1">
        <f>IF(SUMPRODUCT(--ISNUMBER(SEARCH({"nasdaq.com","bloomberg.com","wsj.com","seekingalpha.com","valuewalk.com","reuters.com","forbes.com","marketwatch.com","investopedia.com","businessinsider.com","analystratings.com"},B1643)))&gt;0,1,0)</f>
        <v>0</v>
      </c>
      <c r="O1643" t="s">
        <v>1302</v>
      </c>
    </row>
    <row r="1644" spans="1:15" x14ac:dyDescent="0.35">
      <c r="A1644">
        <v>-1.4175257731958799</v>
      </c>
      <c r="B1644" t="s">
        <v>12</v>
      </c>
      <c r="C1644" t="s">
        <v>1221</v>
      </c>
      <c r="D1644">
        <v>20160425213000</v>
      </c>
      <c r="E1644" s="1">
        <f>IF(SUMPRODUCT(--ISNUMBER(SEARCH({"ECON_EARNINGSREPORT","ECON_STOCKMARKET"},C1644)))&gt;0,1,0)</f>
        <v>1</v>
      </c>
      <c r="F1644" s="1">
        <f>IF(SUMPRODUCT(--ISNUMBER(SEARCH({"ENV_"},C1644)))&gt;0,1,0)</f>
        <v>0</v>
      </c>
      <c r="G1644" s="1">
        <f>IF(SUMPRODUCT(--ISNUMBER(SEARCH({"DISCRIMINATION","HARASSMENT","HATE_SPEECH","GENDER_VIOLENCE"},C1644)))&gt;0,1,0)</f>
        <v>0</v>
      </c>
      <c r="H1644" s="1">
        <f>IF(SUMPRODUCT(--ISNUMBER(SEARCH({"LEGALIZE","LEGISLATION","TRIAL"},C1644)))&gt;0,1,0)</f>
        <v>0</v>
      </c>
      <c r="I1644" s="1">
        <f>IF(SUMPRODUCT(--ISNUMBER(SEARCH({"LEADER"},C1644)))&gt;0,1,0)</f>
        <v>0</v>
      </c>
      <c r="J1644" t="str">
        <f t="shared" si="100"/>
        <v>2016</v>
      </c>
      <c r="K1644" t="str">
        <f t="shared" si="101"/>
        <v>04</v>
      </c>
      <c r="L1644" t="str">
        <f t="shared" si="102"/>
        <v>25</v>
      </c>
      <c r="M1644" s="2">
        <f t="shared" si="103"/>
        <v>42485.895833333336</v>
      </c>
      <c r="N1644" s="1">
        <f>IF(SUMPRODUCT(--ISNUMBER(SEARCH({"nasdaq.com","bloomberg.com","wsj.com","seekingalpha.com","valuewalk.com","reuters.com","forbes.com","marketwatch.com","investopedia.com","businessinsider.com","analystratings.com"},B1644)))&gt;0,1,0)</f>
        <v>1</v>
      </c>
      <c r="O1644" t="s">
        <v>1302</v>
      </c>
    </row>
    <row r="1645" spans="1:15" x14ac:dyDescent="0.35">
      <c r="A1645">
        <v>-0.53191489361702204</v>
      </c>
      <c r="B1645" t="s">
        <v>21</v>
      </c>
      <c r="C1645" t="s">
        <v>16</v>
      </c>
      <c r="D1645">
        <v>20150914024500</v>
      </c>
      <c r="E1645" s="1">
        <f>IF(SUMPRODUCT(--ISNUMBER(SEARCH({"ECON_EARNINGSREPORT","ECON_STOCKMARKET"},C1645)))&gt;0,1,0)</f>
        <v>1</v>
      </c>
      <c r="F1645" s="1">
        <f>IF(SUMPRODUCT(--ISNUMBER(SEARCH({"ENV_"},C1645)))&gt;0,1,0)</f>
        <v>0</v>
      </c>
      <c r="G1645" s="1">
        <f>IF(SUMPRODUCT(--ISNUMBER(SEARCH({"DISCRIMINATION","HARASSMENT","HATE_SPEECH","GENDER_VIOLENCE"},C1645)))&gt;0,1,0)</f>
        <v>0</v>
      </c>
      <c r="H1645" s="1">
        <f>IF(SUMPRODUCT(--ISNUMBER(SEARCH({"LEGALIZE","LEGISLATION","TRIAL"},C1645)))&gt;0,1,0)</f>
        <v>0</v>
      </c>
      <c r="I1645" s="1">
        <f>IF(SUMPRODUCT(--ISNUMBER(SEARCH({"LEADER"},C1645)))&gt;0,1,0)</f>
        <v>0</v>
      </c>
      <c r="J1645" t="str">
        <f t="shared" si="100"/>
        <v>2015</v>
      </c>
      <c r="K1645" t="str">
        <f t="shared" si="101"/>
        <v>09</v>
      </c>
      <c r="L1645" t="str">
        <f t="shared" si="102"/>
        <v>14</v>
      </c>
      <c r="M1645" s="2">
        <f t="shared" si="103"/>
        <v>42261.114583333336</v>
      </c>
      <c r="N1645" s="1">
        <f>IF(SUMPRODUCT(--ISNUMBER(SEARCH({"nasdaq.com","bloomberg.com","wsj.com","seekingalpha.com","valuewalk.com","reuters.com","forbes.com","marketwatch.com","investopedia.com","businessinsider.com","analystratings.com"},B1645)))&gt;0,1,0)</f>
        <v>0</v>
      </c>
      <c r="O1645" t="s">
        <v>1302</v>
      </c>
    </row>
    <row r="1646" spans="1:15" x14ac:dyDescent="0.35">
      <c r="A1646">
        <v>-0.88691796008869195</v>
      </c>
      <c r="B1646" t="s">
        <v>203</v>
      </c>
      <c r="C1646" t="s">
        <v>731</v>
      </c>
      <c r="D1646">
        <v>20150620010000</v>
      </c>
      <c r="E1646" s="1">
        <f>IF(SUMPRODUCT(--ISNUMBER(SEARCH({"ECON_EARNINGSREPORT","ECON_STOCKMARKET"},C1646)))&gt;0,1,0)</f>
        <v>0</v>
      </c>
      <c r="F1646" s="1">
        <f>IF(SUMPRODUCT(--ISNUMBER(SEARCH({"ENV_"},C1646)))&gt;0,1,0)</f>
        <v>0</v>
      </c>
      <c r="G1646" s="1">
        <f>IF(SUMPRODUCT(--ISNUMBER(SEARCH({"DISCRIMINATION","HARASSMENT","HATE_SPEECH","GENDER_VIOLENCE"},C1646)))&gt;0,1,0)</f>
        <v>0</v>
      </c>
      <c r="H1646" s="1">
        <f>IF(SUMPRODUCT(--ISNUMBER(SEARCH({"LEGALIZE","LEGISLATION","TRIAL"},C1646)))&gt;0,1,0)</f>
        <v>0</v>
      </c>
      <c r="I1646" s="1">
        <f>IF(SUMPRODUCT(--ISNUMBER(SEARCH({"LEADER"},C1646)))&gt;0,1,0)</f>
        <v>0</v>
      </c>
      <c r="J1646" t="str">
        <f t="shared" si="100"/>
        <v>2015</v>
      </c>
      <c r="K1646" t="str">
        <f t="shared" si="101"/>
        <v>06</v>
      </c>
      <c r="L1646" t="str">
        <f t="shared" si="102"/>
        <v>20</v>
      </c>
      <c r="M1646" s="2">
        <f t="shared" si="103"/>
        <v>42175.041666666664</v>
      </c>
      <c r="N1646" s="1">
        <f>IF(SUMPRODUCT(--ISNUMBER(SEARCH({"nasdaq.com","bloomberg.com","wsj.com","seekingalpha.com","valuewalk.com","reuters.com","forbes.com","marketwatch.com","investopedia.com","businessinsider.com","analystratings.com"},B1646)))&gt;0,1,0)</f>
        <v>1</v>
      </c>
      <c r="O1646" t="s">
        <v>1302</v>
      </c>
    </row>
    <row r="1647" spans="1:15" x14ac:dyDescent="0.35">
      <c r="A1647">
        <v>3.0769230769230802</v>
      </c>
      <c r="B1647" t="s">
        <v>716</v>
      </c>
      <c r="D1647">
        <v>20150921133000</v>
      </c>
      <c r="E1647" s="1">
        <f>IF(SUMPRODUCT(--ISNUMBER(SEARCH({"ECON_EARNINGSREPORT","ECON_STOCKMARKET"},C1647)))&gt;0,1,0)</f>
        <v>0</v>
      </c>
      <c r="F1647" s="1">
        <f>IF(SUMPRODUCT(--ISNUMBER(SEARCH({"ENV_"},C1647)))&gt;0,1,0)</f>
        <v>0</v>
      </c>
      <c r="G1647" s="1">
        <f>IF(SUMPRODUCT(--ISNUMBER(SEARCH({"DISCRIMINATION","HARASSMENT","HATE_SPEECH","GENDER_VIOLENCE"},C1647)))&gt;0,1,0)</f>
        <v>0</v>
      </c>
      <c r="H1647" s="1">
        <f>IF(SUMPRODUCT(--ISNUMBER(SEARCH({"LEGALIZE","LEGISLATION","TRIAL"},C1647)))&gt;0,1,0)</f>
        <v>0</v>
      </c>
      <c r="I1647" s="1">
        <f>IF(SUMPRODUCT(--ISNUMBER(SEARCH({"LEADER"},C1647)))&gt;0,1,0)</f>
        <v>0</v>
      </c>
      <c r="J1647" t="str">
        <f t="shared" si="100"/>
        <v>2015</v>
      </c>
      <c r="K1647" t="str">
        <f t="shared" si="101"/>
        <v>09</v>
      </c>
      <c r="L1647" t="str">
        <f t="shared" si="102"/>
        <v>21</v>
      </c>
      <c r="M1647" s="2">
        <f t="shared" si="103"/>
        <v>42268.5625</v>
      </c>
      <c r="N1647" s="1">
        <f>IF(SUMPRODUCT(--ISNUMBER(SEARCH({"nasdaq.com","bloomberg.com","wsj.com","seekingalpha.com","valuewalk.com","reuters.com","forbes.com","marketwatch.com","investopedia.com","businessinsider.com","analystratings.com"},B1647)))&gt;0,1,0)</f>
        <v>0</v>
      </c>
      <c r="O1647" t="s">
        <v>1302</v>
      </c>
    </row>
    <row r="1648" spans="1:15" x14ac:dyDescent="0.35">
      <c r="A1648">
        <v>1.5432098765432101</v>
      </c>
      <c r="B1648" t="s">
        <v>693</v>
      </c>
      <c r="C1648" t="s">
        <v>1222</v>
      </c>
      <c r="D1648">
        <v>20150612010000</v>
      </c>
      <c r="E1648" s="1">
        <f>IF(SUMPRODUCT(--ISNUMBER(SEARCH({"ECON_EARNINGSREPORT","ECON_STOCKMARKET"},C1648)))&gt;0,1,0)</f>
        <v>0</v>
      </c>
      <c r="F1648" s="1">
        <f>IF(SUMPRODUCT(--ISNUMBER(SEARCH({"ENV_"},C1648)))&gt;0,1,0)</f>
        <v>0</v>
      </c>
      <c r="G1648" s="1">
        <f>IF(SUMPRODUCT(--ISNUMBER(SEARCH({"DISCRIMINATION","HARASSMENT","HATE_SPEECH","GENDER_VIOLENCE"},C1648)))&gt;0,1,0)</f>
        <v>0</v>
      </c>
      <c r="H1648" s="1">
        <f>IF(SUMPRODUCT(--ISNUMBER(SEARCH({"LEGALIZE","LEGISLATION","TRIAL"},C1648)))&gt;0,1,0)</f>
        <v>0</v>
      </c>
      <c r="I1648" s="1">
        <f>IF(SUMPRODUCT(--ISNUMBER(SEARCH({"LEADER"},C1648)))&gt;0,1,0)</f>
        <v>0</v>
      </c>
      <c r="J1648" t="str">
        <f t="shared" si="100"/>
        <v>2015</v>
      </c>
      <c r="K1648" t="str">
        <f t="shared" si="101"/>
        <v>06</v>
      </c>
      <c r="L1648" t="str">
        <f t="shared" si="102"/>
        <v>12</v>
      </c>
      <c r="M1648" s="2">
        <f t="shared" si="103"/>
        <v>42167.041666666664</v>
      </c>
      <c r="N1648" s="1">
        <f>IF(SUMPRODUCT(--ISNUMBER(SEARCH({"nasdaq.com","bloomberg.com","wsj.com","seekingalpha.com","valuewalk.com","reuters.com","forbes.com","marketwatch.com","investopedia.com","businessinsider.com","analystratings.com"},B1648)))&gt;0,1,0)</f>
        <v>0</v>
      </c>
      <c r="O1648" t="s">
        <v>1302</v>
      </c>
    </row>
    <row r="1649" spans="1:15" x14ac:dyDescent="0.35">
      <c r="A1649">
        <v>0.28248587570621497</v>
      </c>
      <c r="B1649" t="s">
        <v>693</v>
      </c>
      <c r="D1649">
        <v>20150502021500</v>
      </c>
      <c r="E1649" s="1">
        <f>IF(SUMPRODUCT(--ISNUMBER(SEARCH({"ECON_EARNINGSREPORT","ECON_STOCKMARKET"},C1649)))&gt;0,1,0)</f>
        <v>0</v>
      </c>
      <c r="F1649" s="1">
        <f>IF(SUMPRODUCT(--ISNUMBER(SEARCH({"ENV_"},C1649)))&gt;0,1,0)</f>
        <v>0</v>
      </c>
      <c r="G1649" s="1">
        <f>IF(SUMPRODUCT(--ISNUMBER(SEARCH({"DISCRIMINATION","HARASSMENT","HATE_SPEECH","GENDER_VIOLENCE"},C1649)))&gt;0,1,0)</f>
        <v>0</v>
      </c>
      <c r="H1649" s="1">
        <f>IF(SUMPRODUCT(--ISNUMBER(SEARCH({"LEGALIZE","LEGISLATION","TRIAL"},C1649)))&gt;0,1,0)</f>
        <v>0</v>
      </c>
      <c r="I1649" s="1">
        <f>IF(SUMPRODUCT(--ISNUMBER(SEARCH({"LEADER"},C1649)))&gt;0,1,0)</f>
        <v>0</v>
      </c>
      <c r="J1649" t="str">
        <f t="shared" si="100"/>
        <v>2015</v>
      </c>
      <c r="K1649" t="str">
        <f t="shared" si="101"/>
        <v>05</v>
      </c>
      <c r="L1649" t="str">
        <f t="shared" si="102"/>
        <v>02</v>
      </c>
      <c r="M1649" s="2">
        <f t="shared" si="103"/>
        <v>42126.09375</v>
      </c>
      <c r="N1649" s="1">
        <f>IF(SUMPRODUCT(--ISNUMBER(SEARCH({"nasdaq.com","bloomberg.com","wsj.com","seekingalpha.com","valuewalk.com","reuters.com","forbes.com","marketwatch.com","investopedia.com","businessinsider.com","analystratings.com"},B1649)))&gt;0,1,0)</f>
        <v>0</v>
      </c>
      <c r="O1649" t="s">
        <v>1302</v>
      </c>
    </row>
    <row r="1650" spans="1:15" x14ac:dyDescent="0.35">
      <c r="A1650">
        <v>4.4412607449856703</v>
      </c>
      <c r="B1650" t="s">
        <v>155</v>
      </c>
      <c r="C1650" t="s">
        <v>1223</v>
      </c>
      <c r="D1650">
        <v>20151203201500</v>
      </c>
      <c r="E1650" s="1">
        <f>IF(SUMPRODUCT(--ISNUMBER(SEARCH({"ECON_EARNINGSREPORT","ECON_STOCKMARKET"},C1650)))&gt;0,1,0)</f>
        <v>1</v>
      </c>
      <c r="F1650" s="1">
        <f>IF(SUMPRODUCT(--ISNUMBER(SEARCH({"ENV_"},C1650)))&gt;0,1,0)</f>
        <v>0</v>
      </c>
      <c r="G1650" s="1">
        <f>IF(SUMPRODUCT(--ISNUMBER(SEARCH({"DISCRIMINATION","HARASSMENT","HATE_SPEECH","GENDER_VIOLENCE"},C1650)))&gt;0,1,0)</f>
        <v>0</v>
      </c>
      <c r="H1650" s="1">
        <f>IF(SUMPRODUCT(--ISNUMBER(SEARCH({"LEGALIZE","LEGISLATION","TRIAL"},C1650)))&gt;0,1,0)</f>
        <v>0</v>
      </c>
      <c r="I1650" s="1">
        <f>IF(SUMPRODUCT(--ISNUMBER(SEARCH({"LEADER"},C1650)))&gt;0,1,0)</f>
        <v>1</v>
      </c>
      <c r="J1650" t="str">
        <f t="shared" si="100"/>
        <v>2015</v>
      </c>
      <c r="K1650" t="str">
        <f t="shared" si="101"/>
        <v>12</v>
      </c>
      <c r="L1650" t="str">
        <f t="shared" si="102"/>
        <v>03</v>
      </c>
      <c r="M1650" s="2">
        <f t="shared" si="103"/>
        <v>42341.84375</v>
      </c>
      <c r="N1650" s="1">
        <f>IF(SUMPRODUCT(--ISNUMBER(SEARCH({"nasdaq.com","bloomberg.com","wsj.com","seekingalpha.com","valuewalk.com","reuters.com","forbes.com","marketwatch.com","investopedia.com","businessinsider.com","analystratings.com"},B1650)))&gt;0,1,0)</f>
        <v>0</v>
      </c>
      <c r="O1650" t="s">
        <v>1302</v>
      </c>
    </row>
    <row r="1651" spans="1:15" x14ac:dyDescent="0.35">
      <c r="A1651">
        <v>-1.44578313253012</v>
      </c>
      <c r="B1651" t="s">
        <v>246</v>
      </c>
      <c r="C1651" t="s">
        <v>766</v>
      </c>
      <c r="D1651">
        <v>20150401194500</v>
      </c>
      <c r="E1651" s="1">
        <f>IF(SUMPRODUCT(--ISNUMBER(SEARCH({"ECON_EARNINGSREPORT","ECON_STOCKMARKET"},C1651)))&gt;0,1,0)</f>
        <v>0</v>
      </c>
      <c r="F1651" s="1">
        <f>IF(SUMPRODUCT(--ISNUMBER(SEARCH({"ENV_"},C1651)))&gt;0,1,0)</f>
        <v>0</v>
      </c>
      <c r="G1651" s="1">
        <f>IF(SUMPRODUCT(--ISNUMBER(SEARCH({"DISCRIMINATION","HARASSMENT","HATE_SPEECH","GENDER_VIOLENCE"},C1651)))&gt;0,1,0)</f>
        <v>0</v>
      </c>
      <c r="H1651" s="1">
        <f>IF(SUMPRODUCT(--ISNUMBER(SEARCH({"LEGALIZE","LEGISLATION","TRIAL"},C1651)))&gt;0,1,0)</f>
        <v>1</v>
      </c>
      <c r="I1651" s="1">
        <f>IF(SUMPRODUCT(--ISNUMBER(SEARCH({"LEADER"},C1651)))&gt;0,1,0)</f>
        <v>0</v>
      </c>
      <c r="J1651" t="str">
        <f t="shared" si="100"/>
        <v>2015</v>
      </c>
      <c r="K1651" t="str">
        <f t="shared" si="101"/>
        <v>04</v>
      </c>
      <c r="L1651" t="str">
        <f t="shared" si="102"/>
        <v>01</v>
      </c>
      <c r="M1651" s="2">
        <f t="shared" si="103"/>
        <v>42095.822916666664</v>
      </c>
      <c r="N1651" s="1">
        <f>IF(SUMPRODUCT(--ISNUMBER(SEARCH({"nasdaq.com","bloomberg.com","wsj.com","seekingalpha.com","valuewalk.com","reuters.com","forbes.com","marketwatch.com","investopedia.com","businessinsider.com","analystratings.com"},B1651)))&gt;0,1,0)</f>
        <v>0</v>
      </c>
      <c r="O1651" t="s">
        <v>1302</v>
      </c>
    </row>
    <row r="1652" spans="1:15" x14ac:dyDescent="0.35">
      <c r="A1652">
        <v>0.97799511002445005</v>
      </c>
      <c r="B1652" t="s">
        <v>66</v>
      </c>
      <c r="C1652" t="s">
        <v>214</v>
      </c>
      <c r="D1652">
        <v>20160107154500</v>
      </c>
      <c r="E1652" s="1">
        <f>IF(SUMPRODUCT(--ISNUMBER(SEARCH({"ECON_EARNINGSREPORT","ECON_STOCKMARKET"},C1652)))&gt;0,1,0)</f>
        <v>0</v>
      </c>
      <c r="F1652" s="1">
        <f>IF(SUMPRODUCT(--ISNUMBER(SEARCH({"ENV_"},C1652)))&gt;0,1,0)</f>
        <v>0</v>
      </c>
      <c r="G1652" s="1">
        <f>IF(SUMPRODUCT(--ISNUMBER(SEARCH({"DISCRIMINATION","HARASSMENT","HATE_SPEECH","GENDER_VIOLENCE"},C1652)))&gt;0,1,0)</f>
        <v>0</v>
      </c>
      <c r="H1652" s="1">
        <f>IF(SUMPRODUCT(--ISNUMBER(SEARCH({"LEGALIZE","LEGISLATION","TRIAL"},C1652)))&gt;0,1,0)</f>
        <v>0</v>
      </c>
      <c r="I1652" s="1">
        <f>IF(SUMPRODUCT(--ISNUMBER(SEARCH({"LEADER"},C1652)))&gt;0,1,0)</f>
        <v>0</v>
      </c>
      <c r="J1652" t="str">
        <f t="shared" si="100"/>
        <v>2016</v>
      </c>
      <c r="K1652" t="str">
        <f t="shared" si="101"/>
        <v>01</v>
      </c>
      <c r="L1652" t="str">
        <f t="shared" si="102"/>
        <v>07</v>
      </c>
      <c r="M1652" s="2">
        <f t="shared" si="103"/>
        <v>42376.65625</v>
      </c>
      <c r="N1652" s="1">
        <f>IF(SUMPRODUCT(--ISNUMBER(SEARCH({"nasdaq.com","bloomberg.com","wsj.com","seekingalpha.com","valuewalk.com","reuters.com","forbes.com","marketwatch.com","investopedia.com","businessinsider.com","analystratings.com"},B1652)))&gt;0,1,0)</f>
        <v>0</v>
      </c>
      <c r="O1652" t="s">
        <v>1302</v>
      </c>
    </row>
    <row r="1653" spans="1:15" x14ac:dyDescent="0.35">
      <c r="A1653">
        <v>0.25157232704402499</v>
      </c>
      <c r="B1653" t="s">
        <v>17</v>
      </c>
      <c r="C1653" t="s">
        <v>940</v>
      </c>
      <c r="D1653">
        <v>20151015071500</v>
      </c>
      <c r="E1653" s="1">
        <f>IF(SUMPRODUCT(--ISNUMBER(SEARCH({"ECON_EARNINGSREPORT","ECON_STOCKMARKET"},C1653)))&gt;0,1,0)</f>
        <v>0</v>
      </c>
      <c r="F1653" s="1">
        <f>IF(SUMPRODUCT(--ISNUMBER(SEARCH({"ENV_"},C1653)))&gt;0,1,0)</f>
        <v>0</v>
      </c>
      <c r="G1653" s="1">
        <f>IF(SUMPRODUCT(--ISNUMBER(SEARCH({"DISCRIMINATION","HARASSMENT","HATE_SPEECH","GENDER_VIOLENCE"},C1653)))&gt;0,1,0)</f>
        <v>0</v>
      </c>
      <c r="H1653" s="1">
        <f>IF(SUMPRODUCT(--ISNUMBER(SEARCH({"LEGALIZE","LEGISLATION","TRIAL"},C1653)))&gt;0,1,0)</f>
        <v>0</v>
      </c>
      <c r="I1653" s="1">
        <f>IF(SUMPRODUCT(--ISNUMBER(SEARCH({"LEADER"},C1653)))&gt;0,1,0)</f>
        <v>0</v>
      </c>
      <c r="J1653" t="str">
        <f t="shared" si="100"/>
        <v>2015</v>
      </c>
      <c r="K1653" t="str">
        <f t="shared" si="101"/>
        <v>10</v>
      </c>
      <c r="L1653" t="str">
        <f t="shared" si="102"/>
        <v>15</v>
      </c>
      <c r="M1653" s="2">
        <f t="shared" si="103"/>
        <v>42292.302083333336</v>
      </c>
      <c r="N1653" s="1">
        <f>IF(SUMPRODUCT(--ISNUMBER(SEARCH({"nasdaq.com","bloomberg.com","wsj.com","seekingalpha.com","valuewalk.com","reuters.com","forbes.com","marketwatch.com","investopedia.com","businessinsider.com","analystratings.com"},B1653)))&gt;0,1,0)</f>
        <v>0</v>
      </c>
      <c r="O1653" t="s">
        <v>1302</v>
      </c>
    </row>
    <row r="1654" spans="1:15" x14ac:dyDescent="0.35">
      <c r="A1654">
        <v>2.0512820512820502</v>
      </c>
      <c r="B1654" t="s">
        <v>708</v>
      </c>
      <c r="C1654" t="s">
        <v>1224</v>
      </c>
      <c r="D1654">
        <v>20150429121500</v>
      </c>
      <c r="E1654" s="1">
        <f>IF(SUMPRODUCT(--ISNUMBER(SEARCH({"ECON_EARNINGSREPORT","ECON_STOCKMARKET"},C1654)))&gt;0,1,0)</f>
        <v>1</v>
      </c>
      <c r="F1654" s="1">
        <f>IF(SUMPRODUCT(--ISNUMBER(SEARCH({"ENV_"},C1654)))&gt;0,1,0)</f>
        <v>1</v>
      </c>
      <c r="G1654" s="1">
        <f>IF(SUMPRODUCT(--ISNUMBER(SEARCH({"DISCRIMINATION","HARASSMENT","HATE_SPEECH","GENDER_VIOLENCE"},C1654)))&gt;0,1,0)</f>
        <v>0</v>
      </c>
      <c r="H1654" s="1">
        <f>IF(SUMPRODUCT(--ISNUMBER(SEARCH({"LEGALIZE","LEGISLATION","TRIAL"},C1654)))&gt;0,1,0)</f>
        <v>0</v>
      </c>
      <c r="I1654" s="1">
        <f>IF(SUMPRODUCT(--ISNUMBER(SEARCH({"LEADER"},C1654)))&gt;0,1,0)</f>
        <v>0</v>
      </c>
      <c r="J1654" t="str">
        <f t="shared" si="100"/>
        <v>2015</v>
      </c>
      <c r="K1654" t="str">
        <f t="shared" si="101"/>
        <v>04</v>
      </c>
      <c r="L1654" t="str">
        <f t="shared" si="102"/>
        <v>29</v>
      </c>
      <c r="M1654" s="2">
        <f t="shared" si="103"/>
        <v>42123.510416666664</v>
      </c>
      <c r="N1654" s="1">
        <f>IF(SUMPRODUCT(--ISNUMBER(SEARCH({"nasdaq.com","bloomberg.com","wsj.com","seekingalpha.com","valuewalk.com","reuters.com","forbes.com","marketwatch.com","investopedia.com","businessinsider.com","analystratings.com"},B1654)))&gt;0,1,0)</f>
        <v>0</v>
      </c>
      <c r="O1654" t="s">
        <v>1302</v>
      </c>
    </row>
    <row r="1655" spans="1:15" x14ac:dyDescent="0.35">
      <c r="A1655">
        <v>-4.17101147028154</v>
      </c>
      <c r="B1655" t="s">
        <v>12</v>
      </c>
      <c r="C1655" t="s">
        <v>1225</v>
      </c>
      <c r="D1655">
        <v>20150424150000</v>
      </c>
      <c r="E1655" s="1">
        <f>IF(SUMPRODUCT(--ISNUMBER(SEARCH({"ECON_EARNINGSREPORT","ECON_STOCKMARKET"},C1655)))&gt;0,1,0)</f>
        <v>1</v>
      </c>
      <c r="F1655" s="1">
        <f>IF(SUMPRODUCT(--ISNUMBER(SEARCH({"ENV_"},C1655)))&gt;0,1,0)</f>
        <v>0</v>
      </c>
      <c r="G1655" s="1">
        <f>IF(SUMPRODUCT(--ISNUMBER(SEARCH({"DISCRIMINATION","HARASSMENT","HATE_SPEECH","GENDER_VIOLENCE"},C1655)))&gt;0,1,0)</f>
        <v>0</v>
      </c>
      <c r="H1655" s="1">
        <f>IF(SUMPRODUCT(--ISNUMBER(SEARCH({"LEGALIZE","LEGISLATION","TRIAL"},C1655)))&gt;0,1,0)</f>
        <v>0</v>
      </c>
      <c r="I1655" s="1">
        <f>IF(SUMPRODUCT(--ISNUMBER(SEARCH({"LEADER"},C1655)))&gt;0,1,0)</f>
        <v>0</v>
      </c>
      <c r="J1655" t="str">
        <f t="shared" si="100"/>
        <v>2015</v>
      </c>
      <c r="K1655" t="str">
        <f t="shared" si="101"/>
        <v>04</v>
      </c>
      <c r="L1655" t="str">
        <f t="shared" si="102"/>
        <v>24</v>
      </c>
      <c r="M1655" s="2">
        <f t="shared" si="103"/>
        <v>42118.625</v>
      </c>
      <c r="N1655" s="1">
        <f>IF(SUMPRODUCT(--ISNUMBER(SEARCH({"nasdaq.com","bloomberg.com","wsj.com","seekingalpha.com","valuewalk.com","reuters.com","forbes.com","marketwatch.com","investopedia.com","businessinsider.com","analystratings.com"},B1655)))&gt;0,1,0)</f>
        <v>1</v>
      </c>
      <c r="O1655" t="s">
        <v>1302</v>
      </c>
    </row>
    <row r="1656" spans="1:15" x14ac:dyDescent="0.35">
      <c r="A1656">
        <v>-0.61349693251533699</v>
      </c>
      <c r="B1656" t="s">
        <v>54</v>
      </c>
      <c r="C1656" t="s">
        <v>1226</v>
      </c>
      <c r="D1656">
        <v>20160127154500</v>
      </c>
      <c r="E1656" s="1">
        <f>IF(SUMPRODUCT(--ISNUMBER(SEARCH({"ECON_EARNINGSREPORT","ECON_STOCKMARKET"},C1656)))&gt;0,1,0)</f>
        <v>1</v>
      </c>
      <c r="F1656" s="1">
        <f>IF(SUMPRODUCT(--ISNUMBER(SEARCH({"ENV_"},C1656)))&gt;0,1,0)</f>
        <v>0</v>
      </c>
      <c r="G1656" s="1">
        <f>IF(SUMPRODUCT(--ISNUMBER(SEARCH({"DISCRIMINATION","HARASSMENT","HATE_SPEECH","GENDER_VIOLENCE"},C1656)))&gt;0,1,0)</f>
        <v>0</v>
      </c>
      <c r="H1656" s="1">
        <f>IF(SUMPRODUCT(--ISNUMBER(SEARCH({"LEGALIZE","LEGISLATION","TRIAL"},C1656)))&gt;0,1,0)</f>
        <v>0</v>
      </c>
      <c r="I1656" s="1">
        <f>IF(SUMPRODUCT(--ISNUMBER(SEARCH({"LEADER"},C1656)))&gt;0,1,0)</f>
        <v>0</v>
      </c>
      <c r="J1656" t="str">
        <f t="shared" si="100"/>
        <v>2016</v>
      </c>
      <c r="K1656" t="str">
        <f t="shared" si="101"/>
        <v>01</v>
      </c>
      <c r="L1656" t="str">
        <f t="shared" si="102"/>
        <v>27</v>
      </c>
      <c r="M1656" s="2">
        <f t="shared" si="103"/>
        <v>42396.65625</v>
      </c>
      <c r="N1656" s="1">
        <f>IF(SUMPRODUCT(--ISNUMBER(SEARCH({"nasdaq.com","bloomberg.com","wsj.com","seekingalpha.com","valuewalk.com","reuters.com","forbes.com","marketwatch.com","investopedia.com","businessinsider.com","analystratings.com"},B1656)))&gt;0,1,0)</f>
        <v>0</v>
      </c>
      <c r="O1656" t="s">
        <v>1302</v>
      </c>
    </row>
    <row r="1657" spans="1:15" x14ac:dyDescent="0.35">
      <c r="A1657">
        <v>3.14637482900137</v>
      </c>
      <c r="B1657" t="s">
        <v>70</v>
      </c>
      <c r="D1657">
        <v>20160122193000</v>
      </c>
      <c r="E1657" s="1">
        <f>IF(SUMPRODUCT(--ISNUMBER(SEARCH({"ECON_EARNINGSREPORT","ECON_STOCKMARKET"},C1657)))&gt;0,1,0)</f>
        <v>0</v>
      </c>
      <c r="F1657" s="1">
        <f>IF(SUMPRODUCT(--ISNUMBER(SEARCH({"ENV_"},C1657)))&gt;0,1,0)</f>
        <v>0</v>
      </c>
      <c r="G1657" s="1">
        <f>IF(SUMPRODUCT(--ISNUMBER(SEARCH({"DISCRIMINATION","HARASSMENT","HATE_SPEECH","GENDER_VIOLENCE"},C1657)))&gt;0,1,0)</f>
        <v>0</v>
      </c>
      <c r="H1657" s="1">
        <f>IF(SUMPRODUCT(--ISNUMBER(SEARCH({"LEGALIZE","LEGISLATION","TRIAL"},C1657)))&gt;0,1,0)</f>
        <v>0</v>
      </c>
      <c r="I1657" s="1">
        <f>IF(SUMPRODUCT(--ISNUMBER(SEARCH({"LEADER"},C1657)))&gt;0,1,0)</f>
        <v>0</v>
      </c>
      <c r="J1657" t="str">
        <f t="shared" si="100"/>
        <v>2016</v>
      </c>
      <c r="K1657" t="str">
        <f t="shared" si="101"/>
        <v>01</v>
      </c>
      <c r="L1657" t="str">
        <f t="shared" si="102"/>
        <v>22</v>
      </c>
      <c r="M1657" s="2">
        <f t="shared" si="103"/>
        <v>42391.8125</v>
      </c>
      <c r="N1657" s="1">
        <f>IF(SUMPRODUCT(--ISNUMBER(SEARCH({"nasdaq.com","bloomberg.com","wsj.com","seekingalpha.com","valuewalk.com","reuters.com","forbes.com","marketwatch.com","investopedia.com","businessinsider.com","analystratings.com"},B1657)))&gt;0,1,0)</f>
        <v>0</v>
      </c>
      <c r="O1657" t="s">
        <v>1302</v>
      </c>
    </row>
    <row r="1658" spans="1:15" x14ac:dyDescent="0.35">
      <c r="A1658">
        <v>1.8248175182481701</v>
      </c>
      <c r="B1658" t="s">
        <v>51</v>
      </c>
      <c r="C1658" t="s">
        <v>1227</v>
      </c>
      <c r="D1658">
        <v>20150714184500</v>
      </c>
      <c r="E1658" s="1">
        <f>IF(SUMPRODUCT(--ISNUMBER(SEARCH({"ECON_EARNINGSREPORT","ECON_STOCKMARKET"},C1658)))&gt;0,1,0)</f>
        <v>1</v>
      </c>
      <c r="F1658" s="1">
        <f>IF(SUMPRODUCT(--ISNUMBER(SEARCH({"ENV_"},C1658)))&gt;0,1,0)</f>
        <v>0</v>
      </c>
      <c r="G1658" s="1">
        <f>IF(SUMPRODUCT(--ISNUMBER(SEARCH({"DISCRIMINATION","HARASSMENT","HATE_SPEECH","GENDER_VIOLENCE"},C1658)))&gt;0,1,0)</f>
        <v>0</v>
      </c>
      <c r="H1658" s="1">
        <f>IF(SUMPRODUCT(--ISNUMBER(SEARCH({"LEGALIZE","LEGISLATION","TRIAL"},C1658)))&gt;0,1,0)</f>
        <v>0</v>
      </c>
      <c r="I1658" s="1">
        <f>IF(SUMPRODUCT(--ISNUMBER(SEARCH({"LEADER"},C1658)))&gt;0,1,0)</f>
        <v>0</v>
      </c>
      <c r="J1658" t="str">
        <f t="shared" si="100"/>
        <v>2015</v>
      </c>
      <c r="K1658" t="str">
        <f t="shared" si="101"/>
        <v>07</v>
      </c>
      <c r="L1658" t="str">
        <f t="shared" si="102"/>
        <v>14</v>
      </c>
      <c r="M1658" s="2">
        <f t="shared" si="103"/>
        <v>42199.78125</v>
      </c>
      <c r="N1658" s="1">
        <f>IF(SUMPRODUCT(--ISNUMBER(SEARCH({"nasdaq.com","bloomberg.com","wsj.com","seekingalpha.com","valuewalk.com","reuters.com","forbes.com","marketwatch.com","investopedia.com","businessinsider.com","analystratings.com"},B1658)))&gt;0,1,0)</f>
        <v>1</v>
      </c>
      <c r="O1658" t="s">
        <v>1302</v>
      </c>
    </row>
    <row r="1659" spans="1:15" x14ac:dyDescent="0.35">
      <c r="A1659">
        <v>-0.44052863436123402</v>
      </c>
      <c r="B1659" t="s">
        <v>14</v>
      </c>
      <c r="C1659" t="s">
        <v>1228</v>
      </c>
      <c r="D1659">
        <v>20150417003000</v>
      </c>
      <c r="E1659" s="1">
        <f>IF(SUMPRODUCT(--ISNUMBER(SEARCH({"ECON_EARNINGSREPORT","ECON_STOCKMARKET"},C1659)))&gt;0,1,0)</f>
        <v>1</v>
      </c>
      <c r="F1659" s="1">
        <f>IF(SUMPRODUCT(--ISNUMBER(SEARCH({"ENV_"},C1659)))&gt;0,1,0)</f>
        <v>0</v>
      </c>
      <c r="G1659" s="1">
        <f>IF(SUMPRODUCT(--ISNUMBER(SEARCH({"DISCRIMINATION","HARASSMENT","HATE_SPEECH","GENDER_VIOLENCE"},C1659)))&gt;0,1,0)</f>
        <v>0</v>
      </c>
      <c r="H1659" s="1">
        <f>IF(SUMPRODUCT(--ISNUMBER(SEARCH({"LEGALIZE","LEGISLATION","TRIAL"},C1659)))&gt;0,1,0)</f>
        <v>0</v>
      </c>
      <c r="I1659" s="1">
        <f>IF(SUMPRODUCT(--ISNUMBER(SEARCH({"LEADER"},C1659)))&gt;0,1,0)</f>
        <v>0</v>
      </c>
      <c r="J1659" t="str">
        <f t="shared" si="100"/>
        <v>2015</v>
      </c>
      <c r="K1659" t="str">
        <f t="shared" si="101"/>
        <v>04</v>
      </c>
      <c r="L1659" t="str">
        <f t="shared" si="102"/>
        <v>17</v>
      </c>
      <c r="M1659" s="2">
        <f t="shared" si="103"/>
        <v>42111.020833333336</v>
      </c>
      <c r="N1659" s="1">
        <f>IF(SUMPRODUCT(--ISNUMBER(SEARCH({"nasdaq.com","bloomberg.com","wsj.com","seekingalpha.com","valuewalk.com","reuters.com","forbes.com","marketwatch.com","investopedia.com","businessinsider.com","analystratings.com"},B1659)))&gt;0,1,0)</f>
        <v>0</v>
      </c>
      <c r="O1659" t="s">
        <v>1302</v>
      </c>
    </row>
    <row r="1660" spans="1:15" x14ac:dyDescent="0.35">
      <c r="A1660">
        <v>3.4257748776509001</v>
      </c>
      <c r="B1660" t="s">
        <v>1229</v>
      </c>
      <c r="C1660" t="s">
        <v>1230</v>
      </c>
      <c r="D1660">
        <v>20151221234500</v>
      </c>
      <c r="E1660" s="1">
        <f>IF(SUMPRODUCT(--ISNUMBER(SEARCH({"ECON_EARNINGSREPORT","ECON_STOCKMARKET"},C1660)))&gt;0,1,0)</f>
        <v>1</v>
      </c>
      <c r="F1660" s="1">
        <f>IF(SUMPRODUCT(--ISNUMBER(SEARCH({"ENV_"},C1660)))&gt;0,1,0)</f>
        <v>0</v>
      </c>
      <c r="G1660" s="1">
        <f>IF(SUMPRODUCT(--ISNUMBER(SEARCH({"DISCRIMINATION","HARASSMENT","HATE_SPEECH","GENDER_VIOLENCE"},C1660)))&gt;0,1,0)</f>
        <v>0</v>
      </c>
      <c r="H1660" s="1">
        <f>IF(SUMPRODUCT(--ISNUMBER(SEARCH({"LEGALIZE","LEGISLATION","TRIAL"},C1660)))&gt;0,1,0)</f>
        <v>0</v>
      </c>
      <c r="I1660" s="1">
        <f>IF(SUMPRODUCT(--ISNUMBER(SEARCH({"LEADER"},C1660)))&gt;0,1,0)</f>
        <v>0</v>
      </c>
      <c r="J1660" t="str">
        <f t="shared" si="100"/>
        <v>2015</v>
      </c>
      <c r="K1660" t="str">
        <f t="shared" si="101"/>
        <v>12</v>
      </c>
      <c r="L1660" t="str">
        <f t="shared" si="102"/>
        <v>21</v>
      </c>
      <c r="M1660" s="2">
        <f t="shared" si="103"/>
        <v>42359.989583333336</v>
      </c>
      <c r="N1660" s="1">
        <f>IF(SUMPRODUCT(--ISNUMBER(SEARCH({"nasdaq.com","bloomberg.com","wsj.com","seekingalpha.com","valuewalk.com","reuters.com","forbes.com","marketwatch.com","investopedia.com","businessinsider.com","analystratings.com"},B1660)))&gt;0,1,0)</f>
        <v>0</v>
      </c>
      <c r="O1660" t="s">
        <v>1302</v>
      </c>
    </row>
    <row r="1661" spans="1:15" x14ac:dyDescent="0.35">
      <c r="A1661">
        <v>1.0909090909090899</v>
      </c>
      <c r="B1661" t="s">
        <v>950</v>
      </c>
      <c r="C1661" t="s">
        <v>1231</v>
      </c>
      <c r="D1661">
        <v>20151015190000</v>
      </c>
      <c r="E1661" s="1">
        <f>IF(SUMPRODUCT(--ISNUMBER(SEARCH({"ECON_EARNINGSREPORT","ECON_STOCKMARKET"},C1661)))&gt;0,1,0)</f>
        <v>1</v>
      </c>
      <c r="F1661" s="1">
        <f>IF(SUMPRODUCT(--ISNUMBER(SEARCH({"ENV_"},C1661)))&gt;0,1,0)</f>
        <v>0</v>
      </c>
      <c r="G1661" s="1">
        <f>IF(SUMPRODUCT(--ISNUMBER(SEARCH({"DISCRIMINATION","HARASSMENT","HATE_SPEECH","GENDER_VIOLENCE"},C1661)))&gt;0,1,0)</f>
        <v>0</v>
      </c>
      <c r="H1661" s="1">
        <f>IF(SUMPRODUCT(--ISNUMBER(SEARCH({"LEGALIZE","LEGISLATION","TRIAL"},C1661)))&gt;0,1,0)</f>
        <v>0</v>
      </c>
      <c r="I1661" s="1">
        <f>IF(SUMPRODUCT(--ISNUMBER(SEARCH({"LEADER"},C1661)))&gt;0,1,0)</f>
        <v>0</v>
      </c>
      <c r="J1661" t="str">
        <f t="shared" si="100"/>
        <v>2015</v>
      </c>
      <c r="K1661" t="str">
        <f t="shared" si="101"/>
        <v>10</v>
      </c>
      <c r="L1661" t="str">
        <f t="shared" si="102"/>
        <v>15</v>
      </c>
      <c r="M1661" s="2">
        <f t="shared" si="103"/>
        <v>42292.791666666664</v>
      </c>
      <c r="N1661" s="1">
        <f>IF(SUMPRODUCT(--ISNUMBER(SEARCH({"nasdaq.com","bloomberg.com","wsj.com","seekingalpha.com","valuewalk.com","reuters.com","forbes.com","marketwatch.com","investopedia.com","businessinsider.com","analystratings.com"},B1661)))&gt;0,1,0)</f>
        <v>0</v>
      </c>
      <c r="O1661" t="s">
        <v>1302</v>
      </c>
    </row>
    <row r="1662" spans="1:15" x14ac:dyDescent="0.35">
      <c r="A1662">
        <v>3.42771982116244</v>
      </c>
      <c r="B1662" t="s">
        <v>46</v>
      </c>
      <c r="C1662" t="s">
        <v>368</v>
      </c>
      <c r="D1662">
        <v>20160416014500</v>
      </c>
      <c r="E1662" s="1">
        <f>IF(SUMPRODUCT(--ISNUMBER(SEARCH({"ECON_EARNINGSREPORT","ECON_STOCKMARKET"},C1662)))&gt;0,1,0)</f>
        <v>0</v>
      </c>
      <c r="F1662" s="1">
        <f>IF(SUMPRODUCT(--ISNUMBER(SEARCH({"ENV_"},C1662)))&gt;0,1,0)</f>
        <v>0</v>
      </c>
      <c r="G1662" s="1">
        <f>IF(SUMPRODUCT(--ISNUMBER(SEARCH({"DISCRIMINATION","HARASSMENT","HATE_SPEECH","GENDER_VIOLENCE"},C1662)))&gt;0,1,0)</f>
        <v>0</v>
      </c>
      <c r="H1662" s="1">
        <f>IF(SUMPRODUCT(--ISNUMBER(SEARCH({"LEGALIZE","LEGISLATION","TRIAL"},C1662)))&gt;0,1,0)</f>
        <v>0</v>
      </c>
      <c r="I1662" s="1">
        <f>IF(SUMPRODUCT(--ISNUMBER(SEARCH({"LEADER"},C1662)))&gt;0,1,0)</f>
        <v>0</v>
      </c>
      <c r="J1662" t="str">
        <f t="shared" si="100"/>
        <v>2016</v>
      </c>
      <c r="K1662" t="str">
        <f t="shared" si="101"/>
        <v>04</v>
      </c>
      <c r="L1662" t="str">
        <f t="shared" si="102"/>
        <v>16</v>
      </c>
      <c r="M1662" s="2">
        <f t="shared" si="103"/>
        <v>42476.072916666664</v>
      </c>
      <c r="N1662" s="1">
        <f>IF(SUMPRODUCT(--ISNUMBER(SEARCH({"nasdaq.com","bloomberg.com","wsj.com","seekingalpha.com","valuewalk.com","reuters.com","forbes.com","marketwatch.com","investopedia.com","businessinsider.com","analystratings.com"},B1662)))&gt;0,1,0)</f>
        <v>0</v>
      </c>
      <c r="O1662" t="s">
        <v>1302</v>
      </c>
    </row>
    <row r="1663" spans="1:15" x14ac:dyDescent="0.35">
      <c r="A1663">
        <v>1.1994002998500799</v>
      </c>
      <c r="B1663" t="s">
        <v>73</v>
      </c>
      <c r="C1663" t="s">
        <v>1232</v>
      </c>
      <c r="D1663">
        <v>20160114151500</v>
      </c>
      <c r="E1663" s="1">
        <f>IF(SUMPRODUCT(--ISNUMBER(SEARCH({"ECON_EARNINGSREPORT","ECON_STOCKMARKET"},C1663)))&gt;0,1,0)</f>
        <v>0</v>
      </c>
      <c r="F1663" s="1">
        <f>IF(SUMPRODUCT(--ISNUMBER(SEARCH({"ENV_"},C1663)))&gt;0,1,0)</f>
        <v>0</v>
      </c>
      <c r="G1663" s="1">
        <f>IF(SUMPRODUCT(--ISNUMBER(SEARCH({"DISCRIMINATION","HARASSMENT","HATE_SPEECH","GENDER_VIOLENCE"},C1663)))&gt;0,1,0)</f>
        <v>0</v>
      </c>
      <c r="H1663" s="1">
        <f>IF(SUMPRODUCT(--ISNUMBER(SEARCH({"LEGALIZE","LEGISLATION","TRIAL"},C1663)))&gt;0,1,0)</f>
        <v>0</v>
      </c>
      <c r="I1663" s="1">
        <f>IF(SUMPRODUCT(--ISNUMBER(SEARCH({"LEADER"},C1663)))&gt;0,1,0)</f>
        <v>0</v>
      </c>
      <c r="J1663" t="str">
        <f t="shared" si="100"/>
        <v>2016</v>
      </c>
      <c r="K1663" t="str">
        <f t="shared" si="101"/>
        <v>01</v>
      </c>
      <c r="L1663" t="str">
        <f t="shared" si="102"/>
        <v>14</v>
      </c>
      <c r="M1663" s="2">
        <f t="shared" si="103"/>
        <v>42383.635416666664</v>
      </c>
      <c r="N1663" s="1">
        <f>IF(SUMPRODUCT(--ISNUMBER(SEARCH({"nasdaq.com","bloomberg.com","wsj.com","seekingalpha.com","valuewalk.com","reuters.com","forbes.com","marketwatch.com","investopedia.com","businessinsider.com","analystratings.com"},B1663)))&gt;0,1,0)</f>
        <v>0</v>
      </c>
      <c r="O1663" t="s">
        <v>1302</v>
      </c>
    </row>
    <row r="1664" spans="1:15" x14ac:dyDescent="0.35">
      <c r="A1664">
        <v>0.854700854700855</v>
      </c>
      <c r="B1664" t="s">
        <v>155</v>
      </c>
      <c r="C1664" t="s">
        <v>1179</v>
      </c>
      <c r="D1664">
        <v>20151207214500</v>
      </c>
      <c r="E1664" s="1">
        <f>IF(SUMPRODUCT(--ISNUMBER(SEARCH({"ECON_EARNINGSREPORT","ECON_STOCKMARKET"},C1664)))&gt;0,1,0)</f>
        <v>1</v>
      </c>
      <c r="F1664" s="1">
        <f>IF(SUMPRODUCT(--ISNUMBER(SEARCH({"ENV_"},C1664)))&gt;0,1,0)</f>
        <v>1</v>
      </c>
      <c r="G1664" s="1">
        <f>IF(SUMPRODUCT(--ISNUMBER(SEARCH({"DISCRIMINATION","HARASSMENT","HATE_SPEECH","GENDER_VIOLENCE"},C1664)))&gt;0,1,0)</f>
        <v>0</v>
      </c>
      <c r="H1664" s="1">
        <f>IF(SUMPRODUCT(--ISNUMBER(SEARCH({"LEGALIZE","LEGISLATION","TRIAL"},C1664)))&gt;0,1,0)</f>
        <v>0</v>
      </c>
      <c r="I1664" s="1">
        <f>IF(SUMPRODUCT(--ISNUMBER(SEARCH({"LEADER"},C1664)))&gt;0,1,0)</f>
        <v>0</v>
      </c>
      <c r="J1664" t="str">
        <f t="shared" si="100"/>
        <v>2015</v>
      </c>
      <c r="K1664" t="str">
        <f t="shared" si="101"/>
        <v>12</v>
      </c>
      <c r="L1664" t="str">
        <f t="shared" si="102"/>
        <v>07</v>
      </c>
      <c r="M1664" s="2">
        <f t="shared" si="103"/>
        <v>42345.90625</v>
      </c>
      <c r="N1664" s="1">
        <f>IF(SUMPRODUCT(--ISNUMBER(SEARCH({"nasdaq.com","bloomberg.com","wsj.com","seekingalpha.com","valuewalk.com","reuters.com","forbes.com","marketwatch.com","investopedia.com","businessinsider.com","analystratings.com"},B1664)))&gt;0,1,0)</f>
        <v>0</v>
      </c>
      <c r="O1664" t="s">
        <v>1302</v>
      </c>
    </row>
    <row r="1665" spans="1:15" x14ac:dyDescent="0.35">
      <c r="A1665">
        <v>1.2968299711815601</v>
      </c>
      <c r="B1665" t="s">
        <v>58</v>
      </c>
      <c r="C1665" t="s">
        <v>1233</v>
      </c>
      <c r="D1665">
        <v>20150803203000</v>
      </c>
      <c r="E1665" s="1">
        <f>IF(SUMPRODUCT(--ISNUMBER(SEARCH({"ECON_EARNINGSREPORT","ECON_STOCKMARKET"},C1665)))&gt;0,1,0)</f>
        <v>0</v>
      </c>
      <c r="F1665" s="1">
        <f>IF(SUMPRODUCT(--ISNUMBER(SEARCH({"ENV_"},C1665)))&gt;0,1,0)</f>
        <v>0</v>
      </c>
      <c r="G1665" s="1">
        <f>IF(SUMPRODUCT(--ISNUMBER(SEARCH({"DISCRIMINATION","HARASSMENT","HATE_SPEECH","GENDER_VIOLENCE"},C1665)))&gt;0,1,0)</f>
        <v>0</v>
      </c>
      <c r="H1665" s="1">
        <f>IF(SUMPRODUCT(--ISNUMBER(SEARCH({"LEGALIZE","LEGISLATION","TRIAL"},C1665)))&gt;0,1,0)</f>
        <v>1</v>
      </c>
      <c r="I1665" s="1">
        <f>IF(SUMPRODUCT(--ISNUMBER(SEARCH({"LEADER"},C1665)))&gt;0,1,0)</f>
        <v>1</v>
      </c>
      <c r="J1665" t="str">
        <f t="shared" si="100"/>
        <v>2015</v>
      </c>
      <c r="K1665" t="str">
        <f t="shared" si="101"/>
        <v>08</v>
      </c>
      <c r="L1665" t="str">
        <f t="shared" si="102"/>
        <v>03</v>
      </c>
      <c r="M1665" s="2">
        <f t="shared" si="103"/>
        <v>42219.854166666664</v>
      </c>
      <c r="N1665" s="1">
        <f>IF(SUMPRODUCT(--ISNUMBER(SEARCH({"nasdaq.com","bloomberg.com","wsj.com","seekingalpha.com","valuewalk.com","reuters.com","forbes.com","marketwatch.com","investopedia.com","businessinsider.com","analystratings.com"},B1665)))&gt;0,1,0)</f>
        <v>0</v>
      </c>
      <c r="O1665" t="s">
        <v>1302</v>
      </c>
    </row>
    <row r="1666" spans="1:15" x14ac:dyDescent="0.35">
      <c r="A1666">
        <v>4.1176470588235299</v>
      </c>
      <c r="B1666" t="s">
        <v>6</v>
      </c>
      <c r="C1666" t="s">
        <v>368</v>
      </c>
      <c r="D1666">
        <v>20160525070000</v>
      </c>
      <c r="E1666" s="1">
        <f>IF(SUMPRODUCT(--ISNUMBER(SEARCH({"ECON_EARNINGSREPORT","ECON_STOCKMARKET"},C1666)))&gt;0,1,0)</f>
        <v>0</v>
      </c>
      <c r="F1666" s="1">
        <f>IF(SUMPRODUCT(--ISNUMBER(SEARCH({"ENV_"},C1666)))&gt;0,1,0)</f>
        <v>0</v>
      </c>
      <c r="G1666" s="1">
        <f>IF(SUMPRODUCT(--ISNUMBER(SEARCH({"DISCRIMINATION","HARASSMENT","HATE_SPEECH","GENDER_VIOLENCE"},C1666)))&gt;0,1,0)</f>
        <v>0</v>
      </c>
      <c r="H1666" s="1">
        <f>IF(SUMPRODUCT(--ISNUMBER(SEARCH({"LEGALIZE","LEGISLATION","TRIAL"},C1666)))&gt;0,1,0)</f>
        <v>0</v>
      </c>
      <c r="I1666" s="1">
        <f>IF(SUMPRODUCT(--ISNUMBER(SEARCH({"LEADER"},C1666)))&gt;0,1,0)</f>
        <v>0</v>
      </c>
      <c r="J1666" t="str">
        <f t="shared" si="100"/>
        <v>2016</v>
      </c>
      <c r="K1666" t="str">
        <f t="shared" si="101"/>
        <v>05</v>
      </c>
      <c r="L1666" t="str">
        <f t="shared" si="102"/>
        <v>25</v>
      </c>
      <c r="M1666" s="2">
        <f t="shared" si="103"/>
        <v>42515.291666666664</v>
      </c>
      <c r="N1666" s="1">
        <f>IF(SUMPRODUCT(--ISNUMBER(SEARCH({"nasdaq.com","bloomberg.com","wsj.com","seekingalpha.com","valuewalk.com","reuters.com","forbes.com","marketwatch.com","investopedia.com","businessinsider.com","analystratings.com"},B1666)))&gt;0,1,0)</f>
        <v>0</v>
      </c>
      <c r="O1666" t="s">
        <v>1302</v>
      </c>
    </row>
    <row r="1667" spans="1:15" x14ac:dyDescent="0.35">
      <c r="A1667">
        <v>3.1141868512110702</v>
      </c>
      <c r="B1667" t="s">
        <v>121</v>
      </c>
      <c r="C1667" t="s">
        <v>1234</v>
      </c>
      <c r="D1667">
        <v>20160616164500</v>
      </c>
      <c r="E1667" s="1">
        <f>IF(SUMPRODUCT(--ISNUMBER(SEARCH({"ECON_EARNINGSREPORT","ECON_STOCKMARKET"},C1667)))&gt;0,1,0)</f>
        <v>1</v>
      </c>
      <c r="F1667" s="1">
        <f>IF(SUMPRODUCT(--ISNUMBER(SEARCH({"ENV_"},C1667)))&gt;0,1,0)</f>
        <v>0</v>
      </c>
      <c r="G1667" s="1">
        <f>IF(SUMPRODUCT(--ISNUMBER(SEARCH({"DISCRIMINATION","HARASSMENT","HATE_SPEECH","GENDER_VIOLENCE"},C1667)))&gt;0,1,0)</f>
        <v>0</v>
      </c>
      <c r="H1667" s="1">
        <f>IF(SUMPRODUCT(--ISNUMBER(SEARCH({"LEGALIZE","LEGISLATION","TRIAL"},C1667)))&gt;0,1,0)</f>
        <v>0</v>
      </c>
      <c r="I1667" s="1">
        <f>IF(SUMPRODUCT(--ISNUMBER(SEARCH({"LEADER"},C1667)))&gt;0,1,0)</f>
        <v>0</v>
      </c>
      <c r="J1667" t="str">
        <f t="shared" ref="J1667:J1730" si="104">LEFT(D1667,4)</f>
        <v>2016</v>
      </c>
      <c r="K1667" t="str">
        <f t="shared" ref="K1667:K1730" si="105">MID(D1667,5,2)</f>
        <v>06</v>
      </c>
      <c r="L1667" t="str">
        <f t="shared" ref="L1667:L1730" si="106">MID(D1667,7,2)</f>
        <v>16</v>
      </c>
      <c r="M1667" s="2">
        <f t="shared" ref="M1667:M1730" si="107">DATE(LEFT(D1667,4),MID(D1667,5,2),MID(D1667,7,2))+TIME(MID(D1667,9,2),MID(D1667,11,2),RIGHT(D1667,2))</f>
        <v>42537.697916666664</v>
      </c>
      <c r="N1667" s="1">
        <f>IF(SUMPRODUCT(--ISNUMBER(SEARCH({"nasdaq.com","bloomberg.com","wsj.com","seekingalpha.com","valuewalk.com","reuters.com","forbes.com","marketwatch.com","investopedia.com","businessinsider.com","analystratings.com"},B1667)))&gt;0,1,0)</f>
        <v>0</v>
      </c>
      <c r="O1667" t="s">
        <v>1302</v>
      </c>
    </row>
    <row r="1668" spans="1:15" x14ac:dyDescent="0.35">
      <c r="A1668">
        <v>3.2590051457975999</v>
      </c>
      <c r="B1668" t="s">
        <v>114</v>
      </c>
      <c r="D1668">
        <v>20151111054500</v>
      </c>
      <c r="E1668" s="1">
        <f>IF(SUMPRODUCT(--ISNUMBER(SEARCH({"ECON_EARNINGSREPORT","ECON_STOCKMARKET"},C1668)))&gt;0,1,0)</f>
        <v>0</v>
      </c>
      <c r="F1668" s="1">
        <f>IF(SUMPRODUCT(--ISNUMBER(SEARCH({"ENV_"},C1668)))&gt;0,1,0)</f>
        <v>0</v>
      </c>
      <c r="G1668" s="1">
        <f>IF(SUMPRODUCT(--ISNUMBER(SEARCH({"DISCRIMINATION","HARASSMENT","HATE_SPEECH","GENDER_VIOLENCE"},C1668)))&gt;0,1,0)</f>
        <v>0</v>
      </c>
      <c r="H1668" s="1">
        <f>IF(SUMPRODUCT(--ISNUMBER(SEARCH({"LEGALIZE","LEGISLATION","TRIAL"},C1668)))&gt;0,1,0)</f>
        <v>0</v>
      </c>
      <c r="I1668" s="1">
        <f>IF(SUMPRODUCT(--ISNUMBER(SEARCH({"LEADER"},C1668)))&gt;0,1,0)</f>
        <v>0</v>
      </c>
      <c r="J1668" t="str">
        <f t="shared" si="104"/>
        <v>2015</v>
      </c>
      <c r="K1668" t="str">
        <f t="shared" si="105"/>
        <v>11</v>
      </c>
      <c r="L1668" t="str">
        <f t="shared" si="106"/>
        <v>11</v>
      </c>
      <c r="M1668" s="2">
        <f t="shared" si="107"/>
        <v>42319.239583333336</v>
      </c>
      <c r="N1668" s="1">
        <f>IF(SUMPRODUCT(--ISNUMBER(SEARCH({"nasdaq.com","bloomberg.com","wsj.com","seekingalpha.com","valuewalk.com","reuters.com","forbes.com","marketwatch.com","investopedia.com","businessinsider.com","analystratings.com"},B1668)))&gt;0,1,0)</f>
        <v>0</v>
      </c>
      <c r="O1668" t="s">
        <v>1302</v>
      </c>
    </row>
    <row r="1669" spans="1:15" x14ac:dyDescent="0.35">
      <c r="A1669">
        <v>-0.30864197530864201</v>
      </c>
      <c r="B1669" t="s">
        <v>14</v>
      </c>
      <c r="D1669">
        <v>20160422224500</v>
      </c>
      <c r="E1669" s="1">
        <f>IF(SUMPRODUCT(--ISNUMBER(SEARCH({"ECON_EARNINGSREPORT","ECON_STOCKMARKET"},C1669)))&gt;0,1,0)</f>
        <v>0</v>
      </c>
      <c r="F1669" s="1">
        <f>IF(SUMPRODUCT(--ISNUMBER(SEARCH({"ENV_"},C1669)))&gt;0,1,0)</f>
        <v>0</v>
      </c>
      <c r="G1669" s="1">
        <f>IF(SUMPRODUCT(--ISNUMBER(SEARCH({"DISCRIMINATION","HARASSMENT","HATE_SPEECH","GENDER_VIOLENCE"},C1669)))&gt;0,1,0)</f>
        <v>0</v>
      </c>
      <c r="H1669" s="1">
        <f>IF(SUMPRODUCT(--ISNUMBER(SEARCH({"LEGALIZE","LEGISLATION","TRIAL"},C1669)))&gt;0,1,0)</f>
        <v>0</v>
      </c>
      <c r="I1669" s="1">
        <f>IF(SUMPRODUCT(--ISNUMBER(SEARCH({"LEADER"},C1669)))&gt;0,1,0)</f>
        <v>0</v>
      </c>
      <c r="J1669" t="str">
        <f t="shared" si="104"/>
        <v>2016</v>
      </c>
      <c r="K1669" t="str">
        <f t="shared" si="105"/>
        <v>04</v>
      </c>
      <c r="L1669" t="str">
        <f t="shared" si="106"/>
        <v>22</v>
      </c>
      <c r="M1669" s="2">
        <f t="shared" si="107"/>
        <v>42482.947916666664</v>
      </c>
      <c r="N1669" s="1">
        <f>IF(SUMPRODUCT(--ISNUMBER(SEARCH({"nasdaq.com","bloomberg.com","wsj.com","seekingalpha.com","valuewalk.com","reuters.com","forbes.com","marketwatch.com","investopedia.com","businessinsider.com","analystratings.com"},B1669)))&gt;0,1,0)</f>
        <v>0</v>
      </c>
      <c r="O1669" t="s">
        <v>1302</v>
      </c>
    </row>
    <row r="1670" spans="1:15" x14ac:dyDescent="0.35">
      <c r="A1670">
        <v>-1.3651877133105801</v>
      </c>
      <c r="B1670" t="s">
        <v>693</v>
      </c>
      <c r="C1670" t="s">
        <v>1235</v>
      </c>
      <c r="D1670">
        <v>20151006033000</v>
      </c>
      <c r="E1670" s="1">
        <f>IF(SUMPRODUCT(--ISNUMBER(SEARCH({"ECON_EARNINGSREPORT","ECON_STOCKMARKET"},C1670)))&gt;0,1,0)</f>
        <v>0</v>
      </c>
      <c r="F1670" s="1">
        <f>IF(SUMPRODUCT(--ISNUMBER(SEARCH({"ENV_"},C1670)))&gt;0,1,0)</f>
        <v>0</v>
      </c>
      <c r="G1670" s="1">
        <f>IF(SUMPRODUCT(--ISNUMBER(SEARCH({"DISCRIMINATION","HARASSMENT","HATE_SPEECH","GENDER_VIOLENCE"},C1670)))&gt;0,1,0)</f>
        <v>0</v>
      </c>
      <c r="H1670" s="1">
        <f>IF(SUMPRODUCT(--ISNUMBER(SEARCH({"LEGALIZE","LEGISLATION","TRIAL"},C1670)))&gt;0,1,0)</f>
        <v>0</v>
      </c>
      <c r="I1670" s="1">
        <f>IF(SUMPRODUCT(--ISNUMBER(SEARCH({"LEADER"},C1670)))&gt;0,1,0)</f>
        <v>0</v>
      </c>
      <c r="J1670" t="str">
        <f t="shared" si="104"/>
        <v>2015</v>
      </c>
      <c r="K1670" t="str">
        <f t="shared" si="105"/>
        <v>10</v>
      </c>
      <c r="L1670" t="str">
        <f t="shared" si="106"/>
        <v>06</v>
      </c>
      <c r="M1670" s="2">
        <f t="shared" si="107"/>
        <v>42283.145833333336</v>
      </c>
      <c r="N1670" s="1">
        <f>IF(SUMPRODUCT(--ISNUMBER(SEARCH({"nasdaq.com","bloomberg.com","wsj.com","seekingalpha.com","valuewalk.com","reuters.com","forbes.com","marketwatch.com","investopedia.com","businessinsider.com","analystratings.com"},B1670)))&gt;0,1,0)</f>
        <v>0</v>
      </c>
      <c r="O1670" t="s">
        <v>1302</v>
      </c>
    </row>
    <row r="1671" spans="1:15" x14ac:dyDescent="0.35">
      <c r="A1671">
        <v>0.76335877862595403</v>
      </c>
      <c r="B1671" t="s">
        <v>806</v>
      </c>
      <c r="C1671" t="s">
        <v>1236</v>
      </c>
      <c r="D1671">
        <v>20160609124500</v>
      </c>
      <c r="E1671" s="1">
        <f>IF(SUMPRODUCT(--ISNUMBER(SEARCH({"ECON_EARNINGSREPORT","ECON_STOCKMARKET"},C1671)))&gt;0,1,0)</f>
        <v>1</v>
      </c>
      <c r="F1671" s="1">
        <f>IF(SUMPRODUCT(--ISNUMBER(SEARCH({"ENV_"},C1671)))&gt;0,1,0)</f>
        <v>0</v>
      </c>
      <c r="G1671" s="1">
        <f>IF(SUMPRODUCT(--ISNUMBER(SEARCH({"DISCRIMINATION","HARASSMENT","HATE_SPEECH","GENDER_VIOLENCE"},C1671)))&gt;0,1,0)</f>
        <v>0</v>
      </c>
      <c r="H1671" s="1">
        <f>IF(SUMPRODUCT(--ISNUMBER(SEARCH({"LEGALIZE","LEGISLATION","TRIAL"},C1671)))&gt;0,1,0)</f>
        <v>0</v>
      </c>
      <c r="I1671" s="1">
        <f>IF(SUMPRODUCT(--ISNUMBER(SEARCH({"LEADER"},C1671)))&gt;0,1,0)</f>
        <v>0</v>
      </c>
      <c r="J1671" t="str">
        <f t="shared" si="104"/>
        <v>2016</v>
      </c>
      <c r="K1671" t="str">
        <f t="shared" si="105"/>
        <v>06</v>
      </c>
      <c r="L1671" t="str">
        <f t="shared" si="106"/>
        <v>09</v>
      </c>
      <c r="M1671" s="2">
        <f t="shared" si="107"/>
        <v>42530.53125</v>
      </c>
      <c r="N1671" s="1">
        <f>IF(SUMPRODUCT(--ISNUMBER(SEARCH({"nasdaq.com","bloomberg.com","wsj.com","seekingalpha.com","valuewalk.com","reuters.com","forbes.com","marketwatch.com","investopedia.com","businessinsider.com","analystratings.com"},B1671)))&gt;0,1,0)</f>
        <v>0</v>
      </c>
      <c r="O1671" t="s">
        <v>1302</v>
      </c>
    </row>
    <row r="1672" spans="1:15" x14ac:dyDescent="0.35">
      <c r="A1672">
        <v>-0.5</v>
      </c>
      <c r="B1672" t="s">
        <v>12</v>
      </c>
      <c r="C1672" t="s">
        <v>1237</v>
      </c>
      <c r="D1672">
        <v>20150520153000</v>
      </c>
      <c r="E1672" s="1">
        <f>IF(SUMPRODUCT(--ISNUMBER(SEARCH({"ECON_EARNINGSREPORT","ECON_STOCKMARKET"},C1672)))&gt;0,1,0)</f>
        <v>1</v>
      </c>
      <c r="F1672" s="1">
        <f>IF(SUMPRODUCT(--ISNUMBER(SEARCH({"ENV_"},C1672)))&gt;0,1,0)</f>
        <v>0</v>
      </c>
      <c r="G1672" s="1">
        <f>IF(SUMPRODUCT(--ISNUMBER(SEARCH({"DISCRIMINATION","HARASSMENT","HATE_SPEECH","GENDER_VIOLENCE"},C1672)))&gt;0,1,0)</f>
        <v>0</v>
      </c>
      <c r="H1672" s="1">
        <f>IF(SUMPRODUCT(--ISNUMBER(SEARCH({"LEGALIZE","LEGISLATION","TRIAL"},C1672)))&gt;0,1,0)</f>
        <v>0</v>
      </c>
      <c r="I1672" s="1">
        <f>IF(SUMPRODUCT(--ISNUMBER(SEARCH({"LEADER"},C1672)))&gt;0,1,0)</f>
        <v>0</v>
      </c>
      <c r="J1672" t="str">
        <f t="shared" si="104"/>
        <v>2015</v>
      </c>
      <c r="K1672" t="str">
        <f t="shared" si="105"/>
        <v>05</v>
      </c>
      <c r="L1672" t="str">
        <f t="shared" si="106"/>
        <v>20</v>
      </c>
      <c r="M1672" s="2">
        <f t="shared" si="107"/>
        <v>42144.645833333336</v>
      </c>
      <c r="N1672" s="1">
        <f>IF(SUMPRODUCT(--ISNUMBER(SEARCH({"nasdaq.com","bloomberg.com","wsj.com","seekingalpha.com","valuewalk.com","reuters.com","forbes.com","marketwatch.com","investopedia.com","businessinsider.com","analystratings.com"},B1672)))&gt;0,1,0)</f>
        <v>1</v>
      </c>
      <c r="O1672" t="s">
        <v>1302</v>
      </c>
    </row>
    <row r="1673" spans="1:15" x14ac:dyDescent="0.35">
      <c r="A1673">
        <v>1.37772675086108</v>
      </c>
      <c r="B1673" t="s">
        <v>800</v>
      </c>
      <c r="C1673" t="s">
        <v>1238</v>
      </c>
      <c r="D1673">
        <v>20150220110000</v>
      </c>
      <c r="E1673" s="1">
        <f>IF(SUMPRODUCT(--ISNUMBER(SEARCH({"ECON_EARNINGSREPORT","ECON_STOCKMARKET"},C1673)))&gt;0,1,0)</f>
        <v>0</v>
      </c>
      <c r="F1673" s="1">
        <f>IF(SUMPRODUCT(--ISNUMBER(SEARCH({"ENV_"},C1673)))&gt;0,1,0)</f>
        <v>0</v>
      </c>
      <c r="G1673" s="1">
        <f>IF(SUMPRODUCT(--ISNUMBER(SEARCH({"DISCRIMINATION","HARASSMENT","HATE_SPEECH","GENDER_VIOLENCE"},C1673)))&gt;0,1,0)</f>
        <v>0</v>
      </c>
      <c r="H1673" s="1">
        <f>IF(SUMPRODUCT(--ISNUMBER(SEARCH({"LEGALIZE","LEGISLATION","TRIAL"},C1673)))&gt;0,1,0)</f>
        <v>1</v>
      </c>
      <c r="I1673" s="1">
        <f>IF(SUMPRODUCT(--ISNUMBER(SEARCH({"LEADER"},C1673)))&gt;0,1,0)</f>
        <v>0</v>
      </c>
      <c r="J1673" t="str">
        <f t="shared" si="104"/>
        <v>2015</v>
      </c>
      <c r="K1673" t="str">
        <f t="shared" si="105"/>
        <v>02</v>
      </c>
      <c r="L1673" t="str">
        <f t="shared" si="106"/>
        <v>20</v>
      </c>
      <c r="M1673" s="2">
        <f t="shared" si="107"/>
        <v>42055.458333333336</v>
      </c>
      <c r="N1673" s="1">
        <f>IF(SUMPRODUCT(--ISNUMBER(SEARCH({"nasdaq.com","bloomberg.com","wsj.com","seekingalpha.com","valuewalk.com","reuters.com","forbes.com","marketwatch.com","investopedia.com","businessinsider.com","analystratings.com"},B1673)))&gt;0,1,0)</f>
        <v>0</v>
      </c>
      <c r="O1673" t="s">
        <v>1302</v>
      </c>
    </row>
    <row r="1674" spans="1:15" x14ac:dyDescent="0.35">
      <c r="A1674">
        <v>-0.45351473922902502</v>
      </c>
      <c r="B1674" t="s">
        <v>18</v>
      </c>
      <c r="C1674" t="s">
        <v>1239</v>
      </c>
      <c r="D1674">
        <v>20160422200000</v>
      </c>
      <c r="E1674" s="1">
        <f>IF(SUMPRODUCT(--ISNUMBER(SEARCH({"ECON_EARNINGSREPORT","ECON_STOCKMARKET"},C1674)))&gt;0,1,0)</f>
        <v>1</v>
      </c>
      <c r="F1674" s="1">
        <f>IF(SUMPRODUCT(--ISNUMBER(SEARCH({"ENV_"},C1674)))&gt;0,1,0)</f>
        <v>0</v>
      </c>
      <c r="G1674" s="1">
        <f>IF(SUMPRODUCT(--ISNUMBER(SEARCH({"DISCRIMINATION","HARASSMENT","HATE_SPEECH","GENDER_VIOLENCE"},C1674)))&gt;0,1,0)</f>
        <v>0</v>
      </c>
      <c r="H1674" s="1">
        <f>IF(SUMPRODUCT(--ISNUMBER(SEARCH({"LEGALIZE","LEGISLATION","TRIAL"},C1674)))&gt;0,1,0)</f>
        <v>0</v>
      </c>
      <c r="I1674" s="1">
        <f>IF(SUMPRODUCT(--ISNUMBER(SEARCH({"LEADER"},C1674)))&gt;0,1,0)</f>
        <v>0</v>
      </c>
      <c r="J1674" t="str">
        <f t="shared" si="104"/>
        <v>2016</v>
      </c>
      <c r="K1674" t="str">
        <f t="shared" si="105"/>
        <v>04</v>
      </c>
      <c r="L1674" t="str">
        <f t="shared" si="106"/>
        <v>22</v>
      </c>
      <c r="M1674" s="2">
        <f t="shared" si="107"/>
        <v>42482.833333333336</v>
      </c>
      <c r="N1674" s="1">
        <f>IF(SUMPRODUCT(--ISNUMBER(SEARCH({"nasdaq.com","bloomberg.com","wsj.com","seekingalpha.com","valuewalk.com","reuters.com","forbes.com","marketwatch.com","investopedia.com","businessinsider.com","analystratings.com"},B1674)))&gt;0,1,0)</f>
        <v>1</v>
      </c>
      <c r="O1674" t="s">
        <v>1302</v>
      </c>
    </row>
    <row r="1675" spans="1:15" x14ac:dyDescent="0.35">
      <c r="A1675">
        <v>2.6578073089701002</v>
      </c>
      <c r="B1675" t="s">
        <v>164</v>
      </c>
      <c r="D1675">
        <v>20151012053000</v>
      </c>
      <c r="E1675" s="1">
        <f>IF(SUMPRODUCT(--ISNUMBER(SEARCH({"ECON_EARNINGSREPORT","ECON_STOCKMARKET"},C1675)))&gt;0,1,0)</f>
        <v>0</v>
      </c>
      <c r="F1675" s="1">
        <f>IF(SUMPRODUCT(--ISNUMBER(SEARCH({"ENV_"},C1675)))&gt;0,1,0)</f>
        <v>0</v>
      </c>
      <c r="G1675" s="1">
        <f>IF(SUMPRODUCT(--ISNUMBER(SEARCH({"DISCRIMINATION","HARASSMENT","HATE_SPEECH","GENDER_VIOLENCE"},C1675)))&gt;0,1,0)</f>
        <v>0</v>
      </c>
      <c r="H1675" s="1">
        <f>IF(SUMPRODUCT(--ISNUMBER(SEARCH({"LEGALIZE","LEGISLATION","TRIAL"},C1675)))&gt;0,1,0)</f>
        <v>0</v>
      </c>
      <c r="I1675" s="1">
        <f>IF(SUMPRODUCT(--ISNUMBER(SEARCH({"LEADER"},C1675)))&gt;0,1,0)</f>
        <v>0</v>
      </c>
      <c r="J1675" t="str">
        <f t="shared" si="104"/>
        <v>2015</v>
      </c>
      <c r="K1675" t="str">
        <f t="shared" si="105"/>
        <v>10</v>
      </c>
      <c r="L1675" t="str">
        <f t="shared" si="106"/>
        <v>12</v>
      </c>
      <c r="M1675" s="2">
        <f t="shared" si="107"/>
        <v>42289.229166666664</v>
      </c>
      <c r="N1675" s="1">
        <f>IF(SUMPRODUCT(--ISNUMBER(SEARCH({"nasdaq.com","bloomberg.com","wsj.com","seekingalpha.com","valuewalk.com","reuters.com","forbes.com","marketwatch.com","investopedia.com","businessinsider.com","analystratings.com"},B1675)))&gt;0,1,0)</f>
        <v>0</v>
      </c>
      <c r="O1675" t="s">
        <v>1302</v>
      </c>
    </row>
    <row r="1676" spans="1:15" x14ac:dyDescent="0.35">
      <c r="A1676">
        <v>4.4943820224719104</v>
      </c>
      <c r="B1676" t="s">
        <v>73</v>
      </c>
      <c r="D1676">
        <v>20160601030000</v>
      </c>
      <c r="E1676" s="1">
        <f>IF(SUMPRODUCT(--ISNUMBER(SEARCH({"ECON_EARNINGSREPORT","ECON_STOCKMARKET"},C1676)))&gt;0,1,0)</f>
        <v>0</v>
      </c>
      <c r="F1676" s="1">
        <f>IF(SUMPRODUCT(--ISNUMBER(SEARCH({"ENV_"},C1676)))&gt;0,1,0)</f>
        <v>0</v>
      </c>
      <c r="G1676" s="1">
        <f>IF(SUMPRODUCT(--ISNUMBER(SEARCH({"DISCRIMINATION","HARASSMENT","HATE_SPEECH","GENDER_VIOLENCE"},C1676)))&gt;0,1,0)</f>
        <v>0</v>
      </c>
      <c r="H1676" s="1">
        <f>IF(SUMPRODUCT(--ISNUMBER(SEARCH({"LEGALIZE","LEGISLATION","TRIAL"},C1676)))&gt;0,1,0)</f>
        <v>0</v>
      </c>
      <c r="I1676" s="1">
        <f>IF(SUMPRODUCT(--ISNUMBER(SEARCH({"LEADER"},C1676)))&gt;0,1,0)</f>
        <v>0</v>
      </c>
      <c r="J1676" t="str">
        <f t="shared" si="104"/>
        <v>2016</v>
      </c>
      <c r="K1676" t="str">
        <f t="shared" si="105"/>
        <v>06</v>
      </c>
      <c r="L1676" t="str">
        <f t="shared" si="106"/>
        <v>01</v>
      </c>
      <c r="M1676" s="2">
        <f t="shared" si="107"/>
        <v>42522.125</v>
      </c>
      <c r="N1676" s="1">
        <f>IF(SUMPRODUCT(--ISNUMBER(SEARCH({"nasdaq.com","bloomberg.com","wsj.com","seekingalpha.com","valuewalk.com","reuters.com","forbes.com","marketwatch.com","investopedia.com","businessinsider.com","analystratings.com"},B1676)))&gt;0,1,0)</f>
        <v>0</v>
      </c>
      <c r="O1676" t="s">
        <v>1302</v>
      </c>
    </row>
    <row r="1677" spans="1:15" x14ac:dyDescent="0.35">
      <c r="A1677">
        <v>2.5188916876574301</v>
      </c>
      <c r="B1677" t="s">
        <v>907</v>
      </c>
      <c r="C1677" t="s">
        <v>1240</v>
      </c>
      <c r="D1677">
        <v>20150729150000</v>
      </c>
      <c r="E1677" s="1">
        <f>IF(SUMPRODUCT(--ISNUMBER(SEARCH({"ECON_EARNINGSREPORT","ECON_STOCKMARKET"},C1677)))&gt;0,1,0)</f>
        <v>1</v>
      </c>
      <c r="F1677" s="1">
        <f>IF(SUMPRODUCT(--ISNUMBER(SEARCH({"ENV_"},C1677)))&gt;0,1,0)</f>
        <v>0</v>
      </c>
      <c r="G1677" s="1">
        <f>IF(SUMPRODUCT(--ISNUMBER(SEARCH({"DISCRIMINATION","HARASSMENT","HATE_SPEECH","GENDER_VIOLENCE"},C1677)))&gt;0,1,0)</f>
        <v>0</v>
      </c>
      <c r="H1677" s="1">
        <f>IF(SUMPRODUCT(--ISNUMBER(SEARCH({"LEGALIZE","LEGISLATION","TRIAL"},C1677)))&gt;0,1,0)</f>
        <v>0</v>
      </c>
      <c r="I1677" s="1">
        <f>IF(SUMPRODUCT(--ISNUMBER(SEARCH({"LEADER"},C1677)))&gt;0,1,0)</f>
        <v>0</v>
      </c>
      <c r="J1677" t="str">
        <f t="shared" si="104"/>
        <v>2015</v>
      </c>
      <c r="K1677" t="str">
        <f t="shared" si="105"/>
        <v>07</v>
      </c>
      <c r="L1677" t="str">
        <f t="shared" si="106"/>
        <v>29</v>
      </c>
      <c r="M1677" s="2">
        <f t="shared" si="107"/>
        <v>42214.625</v>
      </c>
      <c r="N1677" s="1">
        <f>IF(SUMPRODUCT(--ISNUMBER(SEARCH({"nasdaq.com","bloomberg.com","wsj.com","seekingalpha.com","valuewalk.com","reuters.com","forbes.com","marketwatch.com","investopedia.com","businessinsider.com","analystratings.com"},B1677)))&gt;0,1,0)</f>
        <v>0</v>
      </c>
      <c r="O1677" t="s">
        <v>1302</v>
      </c>
    </row>
    <row r="1678" spans="1:15" x14ac:dyDescent="0.35">
      <c r="A1678">
        <v>2.4691358024691401</v>
      </c>
      <c r="B1678" t="s">
        <v>780</v>
      </c>
      <c r="C1678" t="s">
        <v>1241</v>
      </c>
      <c r="D1678">
        <v>20150728134500</v>
      </c>
      <c r="E1678" s="1">
        <f>IF(SUMPRODUCT(--ISNUMBER(SEARCH({"ECON_EARNINGSREPORT","ECON_STOCKMARKET"},C1678)))&gt;0,1,0)</f>
        <v>0</v>
      </c>
      <c r="F1678" s="1">
        <f>IF(SUMPRODUCT(--ISNUMBER(SEARCH({"ENV_"},C1678)))&gt;0,1,0)</f>
        <v>0</v>
      </c>
      <c r="G1678" s="1">
        <f>IF(SUMPRODUCT(--ISNUMBER(SEARCH({"DISCRIMINATION","HARASSMENT","HATE_SPEECH","GENDER_VIOLENCE"},C1678)))&gt;0,1,0)</f>
        <v>0</v>
      </c>
      <c r="H1678" s="1">
        <f>IF(SUMPRODUCT(--ISNUMBER(SEARCH({"LEGALIZE","LEGISLATION","TRIAL"},C1678)))&gt;0,1,0)</f>
        <v>0</v>
      </c>
      <c r="I1678" s="1">
        <f>IF(SUMPRODUCT(--ISNUMBER(SEARCH({"LEADER"},C1678)))&gt;0,1,0)</f>
        <v>0</v>
      </c>
      <c r="J1678" t="str">
        <f t="shared" si="104"/>
        <v>2015</v>
      </c>
      <c r="K1678" t="str">
        <f t="shared" si="105"/>
        <v>07</v>
      </c>
      <c r="L1678" t="str">
        <f t="shared" si="106"/>
        <v>28</v>
      </c>
      <c r="M1678" s="2">
        <f t="shared" si="107"/>
        <v>42213.572916666664</v>
      </c>
      <c r="N1678" s="1">
        <f>IF(SUMPRODUCT(--ISNUMBER(SEARCH({"nasdaq.com","bloomberg.com","wsj.com","seekingalpha.com","valuewalk.com","reuters.com","forbes.com","marketwatch.com","investopedia.com","businessinsider.com","analystratings.com"},B1678)))&gt;0,1,0)</f>
        <v>0</v>
      </c>
      <c r="O1678" t="s">
        <v>1302</v>
      </c>
    </row>
    <row r="1679" spans="1:15" x14ac:dyDescent="0.35">
      <c r="A1679">
        <v>0.69444444444444497</v>
      </c>
      <c r="B1679" t="s">
        <v>34</v>
      </c>
      <c r="D1679">
        <v>20160319003000</v>
      </c>
      <c r="E1679" s="1">
        <f>IF(SUMPRODUCT(--ISNUMBER(SEARCH({"ECON_EARNINGSREPORT","ECON_STOCKMARKET"},C1679)))&gt;0,1,0)</f>
        <v>0</v>
      </c>
      <c r="F1679" s="1">
        <f>IF(SUMPRODUCT(--ISNUMBER(SEARCH({"ENV_"},C1679)))&gt;0,1,0)</f>
        <v>0</v>
      </c>
      <c r="G1679" s="1">
        <f>IF(SUMPRODUCT(--ISNUMBER(SEARCH({"DISCRIMINATION","HARASSMENT","HATE_SPEECH","GENDER_VIOLENCE"},C1679)))&gt;0,1,0)</f>
        <v>0</v>
      </c>
      <c r="H1679" s="1">
        <f>IF(SUMPRODUCT(--ISNUMBER(SEARCH({"LEGALIZE","LEGISLATION","TRIAL"},C1679)))&gt;0,1,0)</f>
        <v>0</v>
      </c>
      <c r="I1679" s="1">
        <f>IF(SUMPRODUCT(--ISNUMBER(SEARCH({"LEADER"},C1679)))&gt;0,1,0)</f>
        <v>0</v>
      </c>
      <c r="J1679" t="str">
        <f t="shared" si="104"/>
        <v>2016</v>
      </c>
      <c r="K1679" t="str">
        <f t="shared" si="105"/>
        <v>03</v>
      </c>
      <c r="L1679" t="str">
        <f t="shared" si="106"/>
        <v>19</v>
      </c>
      <c r="M1679" s="2">
        <f t="shared" si="107"/>
        <v>42448.020833333336</v>
      </c>
      <c r="N1679" s="1">
        <f>IF(SUMPRODUCT(--ISNUMBER(SEARCH({"nasdaq.com","bloomberg.com","wsj.com","seekingalpha.com","valuewalk.com","reuters.com","forbes.com","marketwatch.com","investopedia.com","businessinsider.com","analystratings.com"},B1679)))&gt;0,1,0)</f>
        <v>0</v>
      </c>
      <c r="O1679" t="s">
        <v>1302</v>
      </c>
    </row>
    <row r="1680" spans="1:15" x14ac:dyDescent="0.35">
      <c r="A1680">
        <v>0.64516129032258096</v>
      </c>
      <c r="B1680" t="s">
        <v>744</v>
      </c>
      <c r="C1680" t="s">
        <v>1242</v>
      </c>
      <c r="D1680">
        <v>20150823194500</v>
      </c>
      <c r="E1680" s="1">
        <f>IF(SUMPRODUCT(--ISNUMBER(SEARCH({"ECON_EARNINGSREPORT","ECON_STOCKMARKET"},C1680)))&gt;0,1,0)</f>
        <v>1</v>
      </c>
      <c r="F1680" s="1">
        <f>IF(SUMPRODUCT(--ISNUMBER(SEARCH({"ENV_"},C1680)))&gt;0,1,0)</f>
        <v>0</v>
      </c>
      <c r="G1680" s="1">
        <f>IF(SUMPRODUCT(--ISNUMBER(SEARCH({"DISCRIMINATION","HARASSMENT","HATE_SPEECH","GENDER_VIOLENCE"},C1680)))&gt;0,1,0)</f>
        <v>0</v>
      </c>
      <c r="H1680" s="1">
        <f>IF(SUMPRODUCT(--ISNUMBER(SEARCH({"LEGALIZE","LEGISLATION","TRIAL"},C1680)))&gt;0,1,0)</f>
        <v>0</v>
      </c>
      <c r="I1680" s="1">
        <f>IF(SUMPRODUCT(--ISNUMBER(SEARCH({"LEADER"},C1680)))&gt;0,1,0)</f>
        <v>1</v>
      </c>
      <c r="J1680" t="str">
        <f t="shared" si="104"/>
        <v>2015</v>
      </c>
      <c r="K1680" t="str">
        <f t="shared" si="105"/>
        <v>08</v>
      </c>
      <c r="L1680" t="str">
        <f t="shared" si="106"/>
        <v>23</v>
      </c>
      <c r="M1680" s="2">
        <f t="shared" si="107"/>
        <v>42239.822916666664</v>
      </c>
      <c r="N1680" s="1">
        <f>IF(SUMPRODUCT(--ISNUMBER(SEARCH({"nasdaq.com","bloomberg.com","wsj.com","seekingalpha.com","valuewalk.com","reuters.com","forbes.com","marketwatch.com","investopedia.com","businessinsider.com","analystratings.com"},B1680)))&gt;0,1,0)</f>
        <v>0</v>
      </c>
      <c r="O1680" t="s">
        <v>1302</v>
      </c>
    </row>
    <row r="1681" spans="1:15" x14ac:dyDescent="0.35">
      <c r="A1681">
        <v>1.7482517482517499</v>
      </c>
      <c r="B1681" t="s">
        <v>725</v>
      </c>
      <c r="C1681" t="s">
        <v>5</v>
      </c>
      <c r="D1681">
        <v>20151014160000</v>
      </c>
      <c r="E1681" s="1">
        <f>IF(SUMPRODUCT(--ISNUMBER(SEARCH({"ECON_EARNINGSREPORT","ECON_STOCKMARKET"},C1681)))&gt;0,1,0)</f>
        <v>1</v>
      </c>
      <c r="F1681" s="1">
        <f>IF(SUMPRODUCT(--ISNUMBER(SEARCH({"ENV_"},C1681)))&gt;0,1,0)</f>
        <v>0</v>
      </c>
      <c r="G1681" s="1">
        <f>IF(SUMPRODUCT(--ISNUMBER(SEARCH({"DISCRIMINATION","HARASSMENT","HATE_SPEECH","GENDER_VIOLENCE"},C1681)))&gt;0,1,0)</f>
        <v>0</v>
      </c>
      <c r="H1681" s="1">
        <f>IF(SUMPRODUCT(--ISNUMBER(SEARCH({"LEGALIZE","LEGISLATION","TRIAL"},C1681)))&gt;0,1,0)</f>
        <v>0</v>
      </c>
      <c r="I1681" s="1">
        <f>IF(SUMPRODUCT(--ISNUMBER(SEARCH({"LEADER"},C1681)))&gt;0,1,0)</f>
        <v>0</v>
      </c>
      <c r="J1681" t="str">
        <f t="shared" si="104"/>
        <v>2015</v>
      </c>
      <c r="K1681" t="str">
        <f t="shared" si="105"/>
        <v>10</v>
      </c>
      <c r="L1681" t="str">
        <f t="shared" si="106"/>
        <v>14</v>
      </c>
      <c r="M1681" s="2">
        <f t="shared" si="107"/>
        <v>42291.666666666664</v>
      </c>
      <c r="N1681" s="1">
        <f>IF(SUMPRODUCT(--ISNUMBER(SEARCH({"nasdaq.com","bloomberg.com","wsj.com","seekingalpha.com","valuewalk.com","reuters.com","forbes.com","marketwatch.com","investopedia.com","businessinsider.com","analystratings.com"},B1681)))&gt;0,1,0)</f>
        <v>0</v>
      </c>
      <c r="O1681" t="s">
        <v>1302</v>
      </c>
    </row>
    <row r="1682" spans="1:15" x14ac:dyDescent="0.35">
      <c r="A1682">
        <v>-1.0799136069114501</v>
      </c>
      <c r="B1682" t="s">
        <v>325</v>
      </c>
      <c r="C1682" t="s">
        <v>1243</v>
      </c>
      <c r="D1682">
        <v>20150707200000</v>
      </c>
      <c r="E1682" s="1">
        <f>IF(SUMPRODUCT(--ISNUMBER(SEARCH({"ECON_EARNINGSREPORT","ECON_STOCKMARKET"},C1682)))&gt;0,1,0)</f>
        <v>1</v>
      </c>
      <c r="F1682" s="1">
        <f>IF(SUMPRODUCT(--ISNUMBER(SEARCH({"ENV_"},C1682)))&gt;0,1,0)</f>
        <v>0</v>
      </c>
      <c r="G1682" s="1">
        <f>IF(SUMPRODUCT(--ISNUMBER(SEARCH({"DISCRIMINATION","HARASSMENT","HATE_SPEECH","GENDER_VIOLENCE"},C1682)))&gt;0,1,0)</f>
        <v>0</v>
      </c>
      <c r="H1682" s="1">
        <f>IF(SUMPRODUCT(--ISNUMBER(SEARCH({"LEGALIZE","LEGISLATION","TRIAL"},C1682)))&gt;0,1,0)</f>
        <v>0</v>
      </c>
      <c r="I1682" s="1">
        <f>IF(SUMPRODUCT(--ISNUMBER(SEARCH({"LEADER"},C1682)))&gt;0,1,0)</f>
        <v>1</v>
      </c>
      <c r="J1682" t="str">
        <f t="shared" si="104"/>
        <v>2015</v>
      </c>
      <c r="K1682" t="str">
        <f t="shared" si="105"/>
        <v>07</v>
      </c>
      <c r="L1682" t="str">
        <f t="shared" si="106"/>
        <v>07</v>
      </c>
      <c r="M1682" s="2">
        <f t="shared" si="107"/>
        <v>42192.833333333336</v>
      </c>
      <c r="N1682" s="1">
        <f>IF(SUMPRODUCT(--ISNUMBER(SEARCH({"nasdaq.com","bloomberg.com","wsj.com","seekingalpha.com","valuewalk.com","reuters.com","forbes.com","marketwatch.com","investopedia.com","businessinsider.com","analystratings.com"},B1682)))&gt;0,1,0)</f>
        <v>0</v>
      </c>
      <c r="O1682" t="s">
        <v>1302</v>
      </c>
    </row>
    <row r="1683" spans="1:15" x14ac:dyDescent="0.35">
      <c r="A1683">
        <v>-1.58227848101266</v>
      </c>
      <c r="B1683" t="s">
        <v>332</v>
      </c>
      <c r="D1683">
        <v>20150319063000</v>
      </c>
      <c r="E1683" s="1">
        <f>IF(SUMPRODUCT(--ISNUMBER(SEARCH({"ECON_EARNINGSREPORT","ECON_STOCKMARKET"},C1683)))&gt;0,1,0)</f>
        <v>0</v>
      </c>
      <c r="F1683" s="1">
        <f>IF(SUMPRODUCT(--ISNUMBER(SEARCH({"ENV_"},C1683)))&gt;0,1,0)</f>
        <v>0</v>
      </c>
      <c r="G1683" s="1">
        <f>IF(SUMPRODUCT(--ISNUMBER(SEARCH({"DISCRIMINATION","HARASSMENT","HATE_SPEECH","GENDER_VIOLENCE"},C1683)))&gt;0,1,0)</f>
        <v>0</v>
      </c>
      <c r="H1683" s="1">
        <f>IF(SUMPRODUCT(--ISNUMBER(SEARCH({"LEGALIZE","LEGISLATION","TRIAL"},C1683)))&gt;0,1,0)</f>
        <v>0</v>
      </c>
      <c r="I1683" s="1">
        <f>IF(SUMPRODUCT(--ISNUMBER(SEARCH({"LEADER"},C1683)))&gt;0,1,0)</f>
        <v>0</v>
      </c>
      <c r="J1683" t="str">
        <f t="shared" si="104"/>
        <v>2015</v>
      </c>
      <c r="K1683" t="str">
        <f t="shared" si="105"/>
        <v>03</v>
      </c>
      <c r="L1683" t="str">
        <f t="shared" si="106"/>
        <v>19</v>
      </c>
      <c r="M1683" s="2">
        <f t="shared" si="107"/>
        <v>42082.270833333336</v>
      </c>
      <c r="N1683" s="1">
        <f>IF(SUMPRODUCT(--ISNUMBER(SEARCH({"nasdaq.com","bloomberg.com","wsj.com","seekingalpha.com","valuewalk.com","reuters.com","forbes.com","marketwatch.com","investopedia.com","businessinsider.com","analystratings.com"},B1683)))&gt;0,1,0)</f>
        <v>0</v>
      </c>
      <c r="O1683" t="s">
        <v>1302</v>
      </c>
    </row>
    <row r="1684" spans="1:15" x14ac:dyDescent="0.35">
      <c r="A1684">
        <v>2.0161290322580601</v>
      </c>
      <c r="B1684" t="s">
        <v>48</v>
      </c>
      <c r="C1684" t="s">
        <v>1244</v>
      </c>
      <c r="D1684">
        <v>20150707110000</v>
      </c>
      <c r="E1684" s="1">
        <f>IF(SUMPRODUCT(--ISNUMBER(SEARCH({"ECON_EARNINGSREPORT","ECON_STOCKMARKET"},C1684)))&gt;0,1,0)</f>
        <v>1</v>
      </c>
      <c r="F1684" s="1">
        <f>IF(SUMPRODUCT(--ISNUMBER(SEARCH({"ENV_"},C1684)))&gt;0,1,0)</f>
        <v>0</v>
      </c>
      <c r="G1684" s="1">
        <f>IF(SUMPRODUCT(--ISNUMBER(SEARCH({"DISCRIMINATION","HARASSMENT","HATE_SPEECH","GENDER_VIOLENCE"},C1684)))&gt;0,1,0)</f>
        <v>0</v>
      </c>
      <c r="H1684" s="1">
        <f>IF(SUMPRODUCT(--ISNUMBER(SEARCH({"LEGALIZE","LEGISLATION","TRIAL"},C1684)))&gt;0,1,0)</f>
        <v>0</v>
      </c>
      <c r="I1684" s="1">
        <f>IF(SUMPRODUCT(--ISNUMBER(SEARCH({"LEADER"},C1684)))&gt;0,1,0)</f>
        <v>0</v>
      </c>
      <c r="J1684" t="str">
        <f t="shared" si="104"/>
        <v>2015</v>
      </c>
      <c r="K1684" t="str">
        <f t="shared" si="105"/>
        <v>07</v>
      </c>
      <c r="L1684" t="str">
        <f t="shared" si="106"/>
        <v>07</v>
      </c>
      <c r="M1684" s="2">
        <f t="shared" si="107"/>
        <v>42192.458333333336</v>
      </c>
      <c r="N1684" s="1">
        <f>IF(SUMPRODUCT(--ISNUMBER(SEARCH({"nasdaq.com","bloomberg.com","wsj.com","seekingalpha.com","valuewalk.com","reuters.com","forbes.com","marketwatch.com","investopedia.com","businessinsider.com","analystratings.com"},B1684)))&gt;0,1,0)</f>
        <v>1</v>
      </c>
      <c r="O1684" t="s">
        <v>1302</v>
      </c>
    </row>
    <row r="1685" spans="1:15" x14ac:dyDescent="0.35">
      <c r="A1685">
        <v>3.3864541832669302</v>
      </c>
      <c r="B1685" t="s">
        <v>75</v>
      </c>
      <c r="C1685" t="s">
        <v>1245</v>
      </c>
      <c r="D1685">
        <v>20160104170000</v>
      </c>
      <c r="E1685" s="1">
        <f>IF(SUMPRODUCT(--ISNUMBER(SEARCH({"ECON_EARNINGSREPORT","ECON_STOCKMARKET"},C1685)))&gt;0,1,0)</f>
        <v>1</v>
      </c>
      <c r="F1685" s="1">
        <f>IF(SUMPRODUCT(--ISNUMBER(SEARCH({"ENV_"},C1685)))&gt;0,1,0)</f>
        <v>0</v>
      </c>
      <c r="G1685" s="1">
        <f>IF(SUMPRODUCT(--ISNUMBER(SEARCH({"DISCRIMINATION","HARASSMENT","HATE_SPEECH","GENDER_VIOLENCE"},C1685)))&gt;0,1,0)</f>
        <v>0</v>
      </c>
      <c r="H1685" s="1">
        <f>IF(SUMPRODUCT(--ISNUMBER(SEARCH({"LEGALIZE","LEGISLATION","TRIAL"},C1685)))&gt;0,1,0)</f>
        <v>0</v>
      </c>
      <c r="I1685" s="1">
        <f>IF(SUMPRODUCT(--ISNUMBER(SEARCH({"LEADER"},C1685)))&gt;0,1,0)</f>
        <v>1</v>
      </c>
      <c r="J1685" t="str">
        <f t="shared" si="104"/>
        <v>2016</v>
      </c>
      <c r="K1685" t="str">
        <f t="shared" si="105"/>
        <v>01</v>
      </c>
      <c r="L1685" t="str">
        <f t="shared" si="106"/>
        <v>04</v>
      </c>
      <c r="M1685" s="2">
        <f t="shared" si="107"/>
        <v>42373.708333333336</v>
      </c>
      <c r="N1685" s="1">
        <f>IF(SUMPRODUCT(--ISNUMBER(SEARCH({"nasdaq.com","bloomberg.com","wsj.com","seekingalpha.com","valuewalk.com","reuters.com","forbes.com","marketwatch.com","investopedia.com","businessinsider.com","analystratings.com"},B1685)))&gt;0,1,0)</f>
        <v>0</v>
      </c>
      <c r="O1685" t="s">
        <v>1302</v>
      </c>
    </row>
    <row r="1686" spans="1:15" x14ac:dyDescent="0.35">
      <c r="A1686">
        <v>-1.5228426395939101</v>
      </c>
      <c r="B1686" t="s">
        <v>21</v>
      </c>
      <c r="C1686" t="s">
        <v>1246</v>
      </c>
      <c r="D1686">
        <v>20150325164500</v>
      </c>
      <c r="E1686" s="1">
        <f>IF(SUMPRODUCT(--ISNUMBER(SEARCH({"ECON_EARNINGSREPORT","ECON_STOCKMARKET"},C1686)))&gt;0,1,0)</f>
        <v>1</v>
      </c>
      <c r="F1686" s="1">
        <f>IF(SUMPRODUCT(--ISNUMBER(SEARCH({"ENV_"},C1686)))&gt;0,1,0)</f>
        <v>0</v>
      </c>
      <c r="G1686" s="1">
        <f>IF(SUMPRODUCT(--ISNUMBER(SEARCH({"DISCRIMINATION","HARASSMENT","HATE_SPEECH","GENDER_VIOLENCE"},C1686)))&gt;0,1,0)</f>
        <v>0</v>
      </c>
      <c r="H1686" s="1">
        <f>IF(SUMPRODUCT(--ISNUMBER(SEARCH({"LEGALIZE","LEGISLATION","TRIAL"},C1686)))&gt;0,1,0)</f>
        <v>0</v>
      </c>
      <c r="I1686" s="1">
        <f>IF(SUMPRODUCT(--ISNUMBER(SEARCH({"LEADER"},C1686)))&gt;0,1,0)</f>
        <v>0</v>
      </c>
      <c r="J1686" t="str">
        <f t="shared" si="104"/>
        <v>2015</v>
      </c>
      <c r="K1686" t="str">
        <f t="shared" si="105"/>
        <v>03</v>
      </c>
      <c r="L1686" t="str">
        <f t="shared" si="106"/>
        <v>25</v>
      </c>
      <c r="M1686" s="2">
        <f t="shared" si="107"/>
        <v>42088.697916666664</v>
      </c>
      <c r="N1686" s="1">
        <f>IF(SUMPRODUCT(--ISNUMBER(SEARCH({"nasdaq.com","bloomberg.com","wsj.com","seekingalpha.com","valuewalk.com","reuters.com","forbes.com","marketwatch.com","investopedia.com","businessinsider.com","analystratings.com"},B1686)))&gt;0,1,0)</f>
        <v>0</v>
      </c>
      <c r="O1686" t="s">
        <v>1302</v>
      </c>
    </row>
    <row r="1687" spans="1:15" x14ac:dyDescent="0.35">
      <c r="A1687">
        <v>-1.30890052356021</v>
      </c>
      <c r="B1687" t="s">
        <v>1122</v>
      </c>
      <c r="D1687">
        <v>20160113164500</v>
      </c>
      <c r="E1687" s="1">
        <f>IF(SUMPRODUCT(--ISNUMBER(SEARCH({"ECON_EARNINGSREPORT","ECON_STOCKMARKET"},C1687)))&gt;0,1,0)</f>
        <v>0</v>
      </c>
      <c r="F1687" s="1">
        <f>IF(SUMPRODUCT(--ISNUMBER(SEARCH({"ENV_"},C1687)))&gt;0,1,0)</f>
        <v>0</v>
      </c>
      <c r="G1687" s="1">
        <f>IF(SUMPRODUCT(--ISNUMBER(SEARCH({"DISCRIMINATION","HARASSMENT","HATE_SPEECH","GENDER_VIOLENCE"},C1687)))&gt;0,1,0)</f>
        <v>0</v>
      </c>
      <c r="H1687" s="1">
        <f>IF(SUMPRODUCT(--ISNUMBER(SEARCH({"LEGALIZE","LEGISLATION","TRIAL"},C1687)))&gt;0,1,0)</f>
        <v>0</v>
      </c>
      <c r="I1687" s="1">
        <f>IF(SUMPRODUCT(--ISNUMBER(SEARCH({"LEADER"},C1687)))&gt;0,1,0)</f>
        <v>0</v>
      </c>
      <c r="J1687" t="str">
        <f t="shared" si="104"/>
        <v>2016</v>
      </c>
      <c r="K1687" t="str">
        <f t="shared" si="105"/>
        <v>01</v>
      </c>
      <c r="L1687" t="str">
        <f t="shared" si="106"/>
        <v>13</v>
      </c>
      <c r="M1687" s="2">
        <f t="shared" si="107"/>
        <v>42382.697916666664</v>
      </c>
      <c r="N1687" s="1">
        <f>IF(SUMPRODUCT(--ISNUMBER(SEARCH({"nasdaq.com","bloomberg.com","wsj.com","seekingalpha.com","valuewalk.com","reuters.com","forbes.com","marketwatch.com","investopedia.com","businessinsider.com","analystratings.com"},B1687)))&gt;0,1,0)</f>
        <v>1</v>
      </c>
      <c r="O1687" t="s">
        <v>1302</v>
      </c>
    </row>
    <row r="1688" spans="1:15" x14ac:dyDescent="0.35">
      <c r="A1688">
        <v>2.7331189710610899</v>
      </c>
      <c r="B1688" t="s">
        <v>164</v>
      </c>
      <c r="D1688">
        <v>20150815000000</v>
      </c>
      <c r="E1688" s="1">
        <f>IF(SUMPRODUCT(--ISNUMBER(SEARCH({"ECON_EARNINGSREPORT","ECON_STOCKMARKET"},C1688)))&gt;0,1,0)</f>
        <v>0</v>
      </c>
      <c r="F1688" s="1">
        <f>IF(SUMPRODUCT(--ISNUMBER(SEARCH({"ENV_"},C1688)))&gt;0,1,0)</f>
        <v>0</v>
      </c>
      <c r="G1688" s="1">
        <f>IF(SUMPRODUCT(--ISNUMBER(SEARCH({"DISCRIMINATION","HARASSMENT","HATE_SPEECH","GENDER_VIOLENCE"},C1688)))&gt;0,1,0)</f>
        <v>0</v>
      </c>
      <c r="H1688" s="1">
        <f>IF(SUMPRODUCT(--ISNUMBER(SEARCH({"LEGALIZE","LEGISLATION","TRIAL"},C1688)))&gt;0,1,0)</f>
        <v>0</v>
      </c>
      <c r="I1688" s="1">
        <f>IF(SUMPRODUCT(--ISNUMBER(SEARCH({"LEADER"},C1688)))&gt;0,1,0)</f>
        <v>0</v>
      </c>
      <c r="J1688" t="str">
        <f t="shared" si="104"/>
        <v>2015</v>
      </c>
      <c r="K1688" t="str">
        <f t="shared" si="105"/>
        <v>08</v>
      </c>
      <c r="L1688" t="str">
        <f t="shared" si="106"/>
        <v>15</v>
      </c>
      <c r="M1688" s="2">
        <f t="shared" si="107"/>
        <v>42231</v>
      </c>
      <c r="N1688" s="1">
        <f>IF(SUMPRODUCT(--ISNUMBER(SEARCH({"nasdaq.com","bloomberg.com","wsj.com","seekingalpha.com","valuewalk.com","reuters.com","forbes.com","marketwatch.com","investopedia.com","businessinsider.com","analystratings.com"},B1688)))&gt;0,1,0)</f>
        <v>0</v>
      </c>
      <c r="O1688" t="s">
        <v>1302</v>
      </c>
    </row>
    <row r="1689" spans="1:15" x14ac:dyDescent="0.35">
      <c r="A1689">
        <v>0.90702947845805004</v>
      </c>
      <c r="B1689" t="s">
        <v>155</v>
      </c>
      <c r="C1689" t="s">
        <v>1247</v>
      </c>
      <c r="D1689">
        <v>20150520140000</v>
      </c>
      <c r="E1689" s="1">
        <f>IF(SUMPRODUCT(--ISNUMBER(SEARCH({"ECON_EARNINGSREPORT","ECON_STOCKMARKET"},C1689)))&gt;0,1,0)</f>
        <v>1</v>
      </c>
      <c r="F1689" s="1">
        <f>IF(SUMPRODUCT(--ISNUMBER(SEARCH({"ENV_"},C1689)))&gt;0,1,0)</f>
        <v>1</v>
      </c>
      <c r="G1689" s="1">
        <f>IF(SUMPRODUCT(--ISNUMBER(SEARCH({"DISCRIMINATION","HARASSMENT","HATE_SPEECH","GENDER_VIOLENCE"},C1689)))&gt;0,1,0)</f>
        <v>0</v>
      </c>
      <c r="H1689" s="1">
        <f>IF(SUMPRODUCT(--ISNUMBER(SEARCH({"LEGALIZE","LEGISLATION","TRIAL"},C1689)))&gt;0,1,0)</f>
        <v>1</v>
      </c>
      <c r="I1689" s="1">
        <f>IF(SUMPRODUCT(--ISNUMBER(SEARCH({"LEADER"},C1689)))&gt;0,1,0)</f>
        <v>0</v>
      </c>
      <c r="J1689" t="str">
        <f t="shared" si="104"/>
        <v>2015</v>
      </c>
      <c r="K1689" t="str">
        <f t="shared" si="105"/>
        <v>05</v>
      </c>
      <c r="L1689" t="str">
        <f t="shared" si="106"/>
        <v>20</v>
      </c>
      <c r="M1689" s="2">
        <f t="shared" si="107"/>
        <v>42144.583333333336</v>
      </c>
      <c r="N1689" s="1">
        <f>IF(SUMPRODUCT(--ISNUMBER(SEARCH({"nasdaq.com","bloomberg.com","wsj.com","seekingalpha.com","valuewalk.com","reuters.com","forbes.com","marketwatch.com","investopedia.com","businessinsider.com","analystratings.com"},B1689)))&gt;0,1,0)</f>
        <v>0</v>
      </c>
      <c r="O1689" t="s">
        <v>1302</v>
      </c>
    </row>
    <row r="1690" spans="1:15" x14ac:dyDescent="0.35">
      <c r="A1690">
        <v>1.1764705882352899</v>
      </c>
      <c r="B1690" t="s">
        <v>54</v>
      </c>
      <c r="C1690" t="s">
        <v>1248</v>
      </c>
      <c r="D1690">
        <v>20160116003000</v>
      </c>
      <c r="E1690" s="1">
        <f>IF(SUMPRODUCT(--ISNUMBER(SEARCH({"ECON_EARNINGSREPORT","ECON_STOCKMARKET"},C1690)))&gt;0,1,0)</f>
        <v>1</v>
      </c>
      <c r="F1690" s="1">
        <f>IF(SUMPRODUCT(--ISNUMBER(SEARCH({"ENV_"},C1690)))&gt;0,1,0)</f>
        <v>0</v>
      </c>
      <c r="G1690" s="1">
        <f>IF(SUMPRODUCT(--ISNUMBER(SEARCH({"DISCRIMINATION","HARASSMENT","HATE_SPEECH","GENDER_VIOLENCE"},C1690)))&gt;0,1,0)</f>
        <v>0</v>
      </c>
      <c r="H1690" s="1">
        <f>IF(SUMPRODUCT(--ISNUMBER(SEARCH({"LEGALIZE","LEGISLATION","TRIAL"},C1690)))&gt;0,1,0)</f>
        <v>0</v>
      </c>
      <c r="I1690" s="1">
        <f>IF(SUMPRODUCT(--ISNUMBER(SEARCH({"LEADER"},C1690)))&gt;0,1,0)</f>
        <v>0</v>
      </c>
      <c r="J1690" t="str">
        <f t="shared" si="104"/>
        <v>2016</v>
      </c>
      <c r="K1690" t="str">
        <f t="shared" si="105"/>
        <v>01</v>
      </c>
      <c r="L1690" t="str">
        <f t="shared" si="106"/>
        <v>16</v>
      </c>
      <c r="M1690" s="2">
        <f t="shared" si="107"/>
        <v>42385.020833333336</v>
      </c>
      <c r="N1690" s="1">
        <f>IF(SUMPRODUCT(--ISNUMBER(SEARCH({"nasdaq.com","bloomberg.com","wsj.com","seekingalpha.com","valuewalk.com","reuters.com","forbes.com","marketwatch.com","investopedia.com","businessinsider.com","analystratings.com"},B1690)))&gt;0,1,0)</f>
        <v>0</v>
      </c>
      <c r="O1690" t="s">
        <v>1302</v>
      </c>
    </row>
    <row r="1691" spans="1:15" x14ac:dyDescent="0.35">
      <c r="A1691">
        <v>-0.98280098280098305</v>
      </c>
      <c r="B1691" t="s">
        <v>817</v>
      </c>
      <c r="C1691" t="s">
        <v>1249</v>
      </c>
      <c r="D1691">
        <v>20151002083000</v>
      </c>
      <c r="E1691" s="1">
        <f>IF(SUMPRODUCT(--ISNUMBER(SEARCH({"ECON_EARNINGSREPORT","ECON_STOCKMARKET"},C1691)))&gt;0,1,0)</f>
        <v>0</v>
      </c>
      <c r="F1691" s="1">
        <f>IF(SUMPRODUCT(--ISNUMBER(SEARCH({"ENV_"},C1691)))&gt;0,1,0)</f>
        <v>0</v>
      </c>
      <c r="G1691" s="1">
        <f>IF(SUMPRODUCT(--ISNUMBER(SEARCH({"DISCRIMINATION","HARASSMENT","HATE_SPEECH","GENDER_VIOLENCE"},C1691)))&gt;0,1,0)</f>
        <v>0</v>
      </c>
      <c r="H1691" s="1">
        <f>IF(SUMPRODUCT(--ISNUMBER(SEARCH({"LEGALIZE","LEGISLATION","TRIAL"},C1691)))&gt;0,1,0)</f>
        <v>0</v>
      </c>
      <c r="I1691" s="1">
        <f>IF(SUMPRODUCT(--ISNUMBER(SEARCH({"LEADER"},C1691)))&gt;0,1,0)</f>
        <v>1</v>
      </c>
      <c r="J1691" t="str">
        <f t="shared" si="104"/>
        <v>2015</v>
      </c>
      <c r="K1691" t="str">
        <f t="shared" si="105"/>
        <v>10</v>
      </c>
      <c r="L1691" t="str">
        <f t="shared" si="106"/>
        <v>02</v>
      </c>
      <c r="M1691" s="2">
        <f t="shared" si="107"/>
        <v>42279.354166666664</v>
      </c>
      <c r="N1691" s="1">
        <f>IF(SUMPRODUCT(--ISNUMBER(SEARCH({"nasdaq.com","bloomberg.com","wsj.com","seekingalpha.com","valuewalk.com","reuters.com","forbes.com","marketwatch.com","investopedia.com","businessinsider.com","analystratings.com"},B1691)))&gt;0,1,0)</f>
        <v>0</v>
      </c>
      <c r="O1691" t="s">
        <v>1302</v>
      </c>
    </row>
    <row r="1692" spans="1:15" x14ac:dyDescent="0.35">
      <c r="A1692">
        <v>-1.5384615384615401</v>
      </c>
      <c r="B1692" t="s">
        <v>21</v>
      </c>
      <c r="C1692" t="s">
        <v>964</v>
      </c>
      <c r="D1692">
        <v>20150417221500</v>
      </c>
      <c r="E1692" s="1">
        <f>IF(SUMPRODUCT(--ISNUMBER(SEARCH({"ECON_EARNINGSREPORT","ECON_STOCKMARKET"},C1692)))&gt;0,1,0)</f>
        <v>1</v>
      </c>
      <c r="F1692" s="1">
        <f>IF(SUMPRODUCT(--ISNUMBER(SEARCH({"ENV_"},C1692)))&gt;0,1,0)</f>
        <v>0</v>
      </c>
      <c r="G1692" s="1">
        <f>IF(SUMPRODUCT(--ISNUMBER(SEARCH({"DISCRIMINATION","HARASSMENT","HATE_SPEECH","GENDER_VIOLENCE"},C1692)))&gt;0,1,0)</f>
        <v>0</v>
      </c>
      <c r="H1692" s="1">
        <f>IF(SUMPRODUCT(--ISNUMBER(SEARCH({"LEGALIZE","LEGISLATION","TRIAL"},C1692)))&gt;0,1,0)</f>
        <v>0</v>
      </c>
      <c r="I1692" s="1">
        <f>IF(SUMPRODUCT(--ISNUMBER(SEARCH({"LEADER"},C1692)))&gt;0,1,0)</f>
        <v>0</v>
      </c>
      <c r="J1692" t="str">
        <f t="shared" si="104"/>
        <v>2015</v>
      </c>
      <c r="K1692" t="str">
        <f t="shared" si="105"/>
        <v>04</v>
      </c>
      <c r="L1692" t="str">
        <f t="shared" si="106"/>
        <v>17</v>
      </c>
      <c r="M1692" s="2">
        <f t="shared" si="107"/>
        <v>42111.927083333336</v>
      </c>
      <c r="N1692" s="1">
        <f>IF(SUMPRODUCT(--ISNUMBER(SEARCH({"nasdaq.com","bloomberg.com","wsj.com","seekingalpha.com","valuewalk.com","reuters.com","forbes.com","marketwatch.com","investopedia.com","businessinsider.com","analystratings.com"},B1692)))&gt;0,1,0)</f>
        <v>0</v>
      </c>
      <c r="O1692" t="s">
        <v>1302</v>
      </c>
    </row>
    <row r="1693" spans="1:15" x14ac:dyDescent="0.35">
      <c r="A1693">
        <v>4.5454545454545503</v>
      </c>
      <c r="B1693" t="s">
        <v>12</v>
      </c>
      <c r="C1693" t="s">
        <v>1250</v>
      </c>
      <c r="D1693">
        <v>20160512151500</v>
      </c>
      <c r="E1693" s="1">
        <f>IF(SUMPRODUCT(--ISNUMBER(SEARCH({"ECON_EARNINGSREPORT","ECON_STOCKMARKET"},C1693)))&gt;0,1,0)</f>
        <v>1</v>
      </c>
      <c r="F1693" s="1">
        <f>IF(SUMPRODUCT(--ISNUMBER(SEARCH({"ENV_"},C1693)))&gt;0,1,0)</f>
        <v>0</v>
      </c>
      <c r="G1693" s="1">
        <f>IF(SUMPRODUCT(--ISNUMBER(SEARCH({"DISCRIMINATION","HARASSMENT","HATE_SPEECH","GENDER_VIOLENCE"},C1693)))&gt;0,1,0)</f>
        <v>0</v>
      </c>
      <c r="H1693" s="1">
        <f>IF(SUMPRODUCT(--ISNUMBER(SEARCH({"LEGALIZE","LEGISLATION","TRIAL"},C1693)))&gt;0,1,0)</f>
        <v>0</v>
      </c>
      <c r="I1693" s="1">
        <f>IF(SUMPRODUCT(--ISNUMBER(SEARCH({"LEADER"},C1693)))&gt;0,1,0)</f>
        <v>0</v>
      </c>
      <c r="J1693" t="str">
        <f t="shared" si="104"/>
        <v>2016</v>
      </c>
      <c r="K1693" t="str">
        <f t="shared" si="105"/>
        <v>05</v>
      </c>
      <c r="L1693" t="str">
        <f t="shared" si="106"/>
        <v>12</v>
      </c>
      <c r="M1693" s="2">
        <f t="shared" si="107"/>
        <v>42502.635416666664</v>
      </c>
      <c r="N1693" s="1">
        <f>IF(SUMPRODUCT(--ISNUMBER(SEARCH({"nasdaq.com","bloomberg.com","wsj.com","seekingalpha.com","valuewalk.com","reuters.com","forbes.com","marketwatch.com","investopedia.com","businessinsider.com","analystratings.com"},B1693)))&gt;0,1,0)</f>
        <v>1</v>
      </c>
      <c r="O1693" t="s">
        <v>1302</v>
      </c>
    </row>
    <row r="1694" spans="1:15" x14ac:dyDescent="0.35">
      <c r="A1694">
        <v>1.0489510489510501</v>
      </c>
      <c r="B1694" t="s">
        <v>155</v>
      </c>
      <c r="C1694" t="s">
        <v>1251</v>
      </c>
      <c r="D1694">
        <v>20151227021500</v>
      </c>
      <c r="E1694" s="1">
        <f>IF(SUMPRODUCT(--ISNUMBER(SEARCH({"ECON_EARNINGSREPORT","ECON_STOCKMARKET"},C1694)))&gt;0,1,0)</f>
        <v>1</v>
      </c>
      <c r="F1694" s="1">
        <f>IF(SUMPRODUCT(--ISNUMBER(SEARCH({"ENV_"},C1694)))&gt;0,1,0)</f>
        <v>0</v>
      </c>
      <c r="G1694" s="1">
        <f>IF(SUMPRODUCT(--ISNUMBER(SEARCH({"DISCRIMINATION","HARASSMENT","HATE_SPEECH","GENDER_VIOLENCE"},C1694)))&gt;0,1,0)</f>
        <v>0</v>
      </c>
      <c r="H1694" s="1">
        <f>IF(SUMPRODUCT(--ISNUMBER(SEARCH({"LEGALIZE","LEGISLATION","TRIAL"},C1694)))&gt;0,1,0)</f>
        <v>1</v>
      </c>
      <c r="I1694" s="1">
        <f>IF(SUMPRODUCT(--ISNUMBER(SEARCH({"LEADER"},C1694)))&gt;0,1,0)</f>
        <v>1</v>
      </c>
      <c r="J1694" t="str">
        <f t="shared" si="104"/>
        <v>2015</v>
      </c>
      <c r="K1694" t="str">
        <f t="shared" si="105"/>
        <v>12</v>
      </c>
      <c r="L1694" t="str">
        <f t="shared" si="106"/>
        <v>27</v>
      </c>
      <c r="M1694" s="2">
        <f t="shared" si="107"/>
        <v>42365.09375</v>
      </c>
      <c r="N1694" s="1">
        <f>IF(SUMPRODUCT(--ISNUMBER(SEARCH({"nasdaq.com","bloomberg.com","wsj.com","seekingalpha.com","valuewalk.com","reuters.com","forbes.com","marketwatch.com","investopedia.com","businessinsider.com","analystratings.com"},B1694)))&gt;0,1,0)</f>
        <v>0</v>
      </c>
      <c r="O1694" t="s">
        <v>1302</v>
      </c>
    </row>
    <row r="1695" spans="1:15" x14ac:dyDescent="0.35">
      <c r="A1695">
        <v>2.5094102885821798</v>
      </c>
      <c r="B1695" t="s">
        <v>747</v>
      </c>
      <c r="D1695">
        <v>20160114081500</v>
      </c>
      <c r="E1695" s="1">
        <f>IF(SUMPRODUCT(--ISNUMBER(SEARCH({"ECON_EARNINGSREPORT","ECON_STOCKMARKET"},C1695)))&gt;0,1,0)</f>
        <v>0</v>
      </c>
      <c r="F1695" s="1">
        <f>IF(SUMPRODUCT(--ISNUMBER(SEARCH({"ENV_"},C1695)))&gt;0,1,0)</f>
        <v>0</v>
      </c>
      <c r="G1695" s="1">
        <f>IF(SUMPRODUCT(--ISNUMBER(SEARCH({"DISCRIMINATION","HARASSMENT","HATE_SPEECH","GENDER_VIOLENCE"},C1695)))&gt;0,1,0)</f>
        <v>0</v>
      </c>
      <c r="H1695" s="1">
        <f>IF(SUMPRODUCT(--ISNUMBER(SEARCH({"LEGALIZE","LEGISLATION","TRIAL"},C1695)))&gt;0,1,0)</f>
        <v>0</v>
      </c>
      <c r="I1695" s="1">
        <f>IF(SUMPRODUCT(--ISNUMBER(SEARCH({"LEADER"},C1695)))&gt;0,1,0)</f>
        <v>0</v>
      </c>
      <c r="J1695" t="str">
        <f t="shared" si="104"/>
        <v>2016</v>
      </c>
      <c r="K1695" t="str">
        <f t="shared" si="105"/>
        <v>01</v>
      </c>
      <c r="L1695" t="str">
        <f t="shared" si="106"/>
        <v>14</v>
      </c>
      <c r="M1695" s="2">
        <f t="shared" si="107"/>
        <v>42383.34375</v>
      </c>
      <c r="N1695" s="1">
        <f>IF(SUMPRODUCT(--ISNUMBER(SEARCH({"nasdaq.com","bloomberg.com","wsj.com","seekingalpha.com","valuewalk.com","reuters.com","forbes.com","marketwatch.com","investopedia.com","businessinsider.com","analystratings.com"},B1695)))&gt;0,1,0)</f>
        <v>0</v>
      </c>
      <c r="O1695" t="s">
        <v>1302</v>
      </c>
    </row>
    <row r="1696" spans="1:15" x14ac:dyDescent="0.35">
      <c r="A1696">
        <v>2.1505376344085998</v>
      </c>
      <c r="B1696" t="s">
        <v>75</v>
      </c>
      <c r="C1696" t="s">
        <v>1252</v>
      </c>
      <c r="D1696">
        <v>20160422140000</v>
      </c>
      <c r="E1696" s="1">
        <f>IF(SUMPRODUCT(--ISNUMBER(SEARCH({"ECON_EARNINGSREPORT","ECON_STOCKMARKET"},C1696)))&gt;0,1,0)</f>
        <v>1</v>
      </c>
      <c r="F1696" s="1">
        <f>IF(SUMPRODUCT(--ISNUMBER(SEARCH({"ENV_"},C1696)))&gt;0,1,0)</f>
        <v>0</v>
      </c>
      <c r="G1696" s="1">
        <f>IF(SUMPRODUCT(--ISNUMBER(SEARCH({"DISCRIMINATION","HARASSMENT","HATE_SPEECH","GENDER_VIOLENCE"},C1696)))&gt;0,1,0)</f>
        <v>0</v>
      </c>
      <c r="H1696" s="1">
        <f>IF(SUMPRODUCT(--ISNUMBER(SEARCH({"LEGALIZE","LEGISLATION","TRIAL"},C1696)))&gt;0,1,0)</f>
        <v>0</v>
      </c>
      <c r="I1696" s="1">
        <f>IF(SUMPRODUCT(--ISNUMBER(SEARCH({"LEADER"},C1696)))&gt;0,1,0)</f>
        <v>0</v>
      </c>
      <c r="J1696" t="str">
        <f t="shared" si="104"/>
        <v>2016</v>
      </c>
      <c r="K1696" t="str">
        <f t="shared" si="105"/>
        <v>04</v>
      </c>
      <c r="L1696" t="str">
        <f t="shared" si="106"/>
        <v>22</v>
      </c>
      <c r="M1696" s="2">
        <f t="shared" si="107"/>
        <v>42482.583333333336</v>
      </c>
      <c r="N1696" s="1">
        <f>IF(SUMPRODUCT(--ISNUMBER(SEARCH({"nasdaq.com","bloomberg.com","wsj.com","seekingalpha.com","valuewalk.com","reuters.com","forbes.com","marketwatch.com","investopedia.com","businessinsider.com","analystratings.com"},B1696)))&gt;0,1,0)</f>
        <v>0</v>
      </c>
      <c r="O1696" t="s">
        <v>1302</v>
      </c>
    </row>
    <row r="1697" spans="1:15" x14ac:dyDescent="0.35">
      <c r="A1697">
        <v>-0.56242969628796402</v>
      </c>
      <c r="B1697" t="s">
        <v>12</v>
      </c>
      <c r="C1697" t="s">
        <v>1253</v>
      </c>
      <c r="D1697">
        <v>20150409164500</v>
      </c>
      <c r="E1697" s="1">
        <f>IF(SUMPRODUCT(--ISNUMBER(SEARCH({"ECON_EARNINGSREPORT","ECON_STOCKMARKET"},C1697)))&gt;0,1,0)</f>
        <v>1</v>
      </c>
      <c r="F1697" s="1">
        <f>IF(SUMPRODUCT(--ISNUMBER(SEARCH({"ENV_"},C1697)))&gt;0,1,0)</f>
        <v>0</v>
      </c>
      <c r="G1697" s="1">
        <f>IF(SUMPRODUCT(--ISNUMBER(SEARCH({"DISCRIMINATION","HARASSMENT","HATE_SPEECH","GENDER_VIOLENCE"},C1697)))&gt;0,1,0)</f>
        <v>0</v>
      </c>
      <c r="H1697" s="1">
        <f>IF(SUMPRODUCT(--ISNUMBER(SEARCH({"LEGALIZE","LEGISLATION","TRIAL"},C1697)))&gt;0,1,0)</f>
        <v>0</v>
      </c>
      <c r="I1697" s="1">
        <f>IF(SUMPRODUCT(--ISNUMBER(SEARCH({"LEADER"},C1697)))&gt;0,1,0)</f>
        <v>0</v>
      </c>
      <c r="J1697" t="str">
        <f t="shared" si="104"/>
        <v>2015</v>
      </c>
      <c r="K1697" t="str">
        <f t="shared" si="105"/>
        <v>04</v>
      </c>
      <c r="L1697" t="str">
        <f t="shared" si="106"/>
        <v>09</v>
      </c>
      <c r="M1697" s="2">
        <f t="shared" si="107"/>
        <v>42103.697916666664</v>
      </c>
      <c r="N1697" s="1">
        <f>IF(SUMPRODUCT(--ISNUMBER(SEARCH({"nasdaq.com","bloomberg.com","wsj.com","seekingalpha.com","valuewalk.com","reuters.com","forbes.com","marketwatch.com","investopedia.com","businessinsider.com","analystratings.com"},B1697)))&gt;0,1,0)</f>
        <v>1</v>
      </c>
      <c r="O1697" t="s">
        <v>1302</v>
      </c>
    </row>
    <row r="1698" spans="1:15" x14ac:dyDescent="0.35">
      <c r="A1698">
        <v>0.60975609756097604</v>
      </c>
      <c r="B1698" t="s">
        <v>1254</v>
      </c>
      <c r="C1698" t="s">
        <v>1255</v>
      </c>
      <c r="D1698">
        <v>20151001211500</v>
      </c>
      <c r="E1698" s="1">
        <f>IF(SUMPRODUCT(--ISNUMBER(SEARCH({"ECON_EARNINGSREPORT","ECON_STOCKMARKET"},C1698)))&gt;0,1,0)</f>
        <v>0</v>
      </c>
      <c r="F1698" s="1">
        <f>IF(SUMPRODUCT(--ISNUMBER(SEARCH({"ENV_"},C1698)))&gt;0,1,0)</f>
        <v>0</v>
      </c>
      <c r="G1698" s="1">
        <f>IF(SUMPRODUCT(--ISNUMBER(SEARCH({"DISCRIMINATION","HARASSMENT","HATE_SPEECH","GENDER_VIOLENCE"},C1698)))&gt;0,1,0)</f>
        <v>0</v>
      </c>
      <c r="H1698" s="1">
        <f>IF(SUMPRODUCT(--ISNUMBER(SEARCH({"LEGALIZE","LEGISLATION","TRIAL"},C1698)))&gt;0,1,0)</f>
        <v>1</v>
      </c>
      <c r="I1698" s="1">
        <f>IF(SUMPRODUCT(--ISNUMBER(SEARCH({"LEADER"},C1698)))&gt;0,1,0)</f>
        <v>0</v>
      </c>
      <c r="J1698" t="str">
        <f t="shared" si="104"/>
        <v>2015</v>
      </c>
      <c r="K1698" t="str">
        <f t="shared" si="105"/>
        <v>10</v>
      </c>
      <c r="L1698" t="str">
        <f t="shared" si="106"/>
        <v>01</v>
      </c>
      <c r="M1698" s="2">
        <f t="shared" si="107"/>
        <v>42278.885416666664</v>
      </c>
      <c r="N1698" s="1">
        <f>IF(SUMPRODUCT(--ISNUMBER(SEARCH({"nasdaq.com","bloomberg.com","wsj.com","seekingalpha.com","valuewalk.com","reuters.com","forbes.com","marketwatch.com","investopedia.com","businessinsider.com","analystratings.com"},B1698)))&gt;0,1,0)</f>
        <v>0</v>
      </c>
      <c r="O1698" t="s">
        <v>1302</v>
      </c>
    </row>
    <row r="1699" spans="1:15" x14ac:dyDescent="0.35">
      <c r="A1699">
        <v>-1.1173184357541901</v>
      </c>
      <c r="B1699" t="s">
        <v>155</v>
      </c>
      <c r="C1699" t="s">
        <v>1256</v>
      </c>
      <c r="D1699">
        <v>20150707173000</v>
      </c>
      <c r="E1699" s="1">
        <f>IF(SUMPRODUCT(--ISNUMBER(SEARCH({"ECON_EARNINGSREPORT","ECON_STOCKMARKET"},C1699)))&gt;0,1,0)</f>
        <v>1</v>
      </c>
      <c r="F1699" s="1">
        <f>IF(SUMPRODUCT(--ISNUMBER(SEARCH({"ENV_"},C1699)))&gt;0,1,0)</f>
        <v>0</v>
      </c>
      <c r="G1699" s="1">
        <f>IF(SUMPRODUCT(--ISNUMBER(SEARCH({"DISCRIMINATION","HARASSMENT","HATE_SPEECH","GENDER_VIOLENCE"},C1699)))&gt;0,1,0)</f>
        <v>0</v>
      </c>
      <c r="H1699" s="1">
        <f>IF(SUMPRODUCT(--ISNUMBER(SEARCH({"LEGALIZE","LEGISLATION","TRIAL"},C1699)))&gt;0,1,0)</f>
        <v>1</v>
      </c>
      <c r="I1699" s="1">
        <f>IF(SUMPRODUCT(--ISNUMBER(SEARCH({"LEADER"},C1699)))&gt;0,1,0)</f>
        <v>0</v>
      </c>
      <c r="J1699" t="str">
        <f t="shared" si="104"/>
        <v>2015</v>
      </c>
      <c r="K1699" t="str">
        <f t="shared" si="105"/>
        <v>07</v>
      </c>
      <c r="L1699" t="str">
        <f t="shared" si="106"/>
        <v>07</v>
      </c>
      <c r="M1699" s="2">
        <f t="shared" si="107"/>
        <v>42192.729166666664</v>
      </c>
      <c r="N1699" s="1">
        <f>IF(SUMPRODUCT(--ISNUMBER(SEARCH({"nasdaq.com","bloomberg.com","wsj.com","seekingalpha.com","valuewalk.com","reuters.com","forbes.com","marketwatch.com","investopedia.com","businessinsider.com","analystratings.com"},B1699)))&gt;0,1,0)</f>
        <v>0</v>
      </c>
      <c r="O1699" t="s">
        <v>1302</v>
      </c>
    </row>
    <row r="1700" spans="1:15" x14ac:dyDescent="0.35">
      <c r="A1700">
        <v>1.1737089201877899</v>
      </c>
      <c r="B1700" t="s">
        <v>73</v>
      </c>
      <c r="D1700">
        <v>20160104143000</v>
      </c>
      <c r="E1700" s="1">
        <f>IF(SUMPRODUCT(--ISNUMBER(SEARCH({"ECON_EARNINGSREPORT","ECON_STOCKMARKET"},C1700)))&gt;0,1,0)</f>
        <v>0</v>
      </c>
      <c r="F1700" s="1">
        <f>IF(SUMPRODUCT(--ISNUMBER(SEARCH({"ENV_"},C1700)))&gt;0,1,0)</f>
        <v>0</v>
      </c>
      <c r="G1700" s="1">
        <f>IF(SUMPRODUCT(--ISNUMBER(SEARCH({"DISCRIMINATION","HARASSMENT","HATE_SPEECH","GENDER_VIOLENCE"},C1700)))&gt;0,1,0)</f>
        <v>0</v>
      </c>
      <c r="H1700" s="1">
        <f>IF(SUMPRODUCT(--ISNUMBER(SEARCH({"LEGALIZE","LEGISLATION","TRIAL"},C1700)))&gt;0,1,0)</f>
        <v>0</v>
      </c>
      <c r="I1700" s="1">
        <f>IF(SUMPRODUCT(--ISNUMBER(SEARCH({"LEADER"},C1700)))&gt;0,1,0)</f>
        <v>0</v>
      </c>
      <c r="J1700" t="str">
        <f t="shared" si="104"/>
        <v>2016</v>
      </c>
      <c r="K1700" t="str">
        <f t="shared" si="105"/>
        <v>01</v>
      </c>
      <c r="L1700" t="str">
        <f t="shared" si="106"/>
        <v>04</v>
      </c>
      <c r="M1700" s="2">
        <f t="shared" si="107"/>
        <v>42373.604166666664</v>
      </c>
      <c r="N1700" s="1">
        <f>IF(SUMPRODUCT(--ISNUMBER(SEARCH({"nasdaq.com","bloomberg.com","wsj.com","seekingalpha.com","valuewalk.com","reuters.com","forbes.com","marketwatch.com","investopedia.com","businessinsider.com","analystratings.com"},B1700)))&gt;0,1,0)</f>
        <v>0</v>
      </c>
      <c r="O1700" t="s">
        <v>1302</v>
      </c>
    </row>
    <row r="1701" spans="1:15" x14ac:dyDescent="0.35">
      <c r="A1701">
        <v>2.98507462686567</v>
      </c>
      <c r="B1701" t="s">
        <v>716</v>
      </c>
      <c r="C1701" t="s">
        <v>1257</v>
      </c>
      <c r="D1701">
        <v>20150417201500</v>
      </c>
      <c r="E1701" s="1">
        <f>IF(SUMPRODUCT(--ISNUMBER(SEARCH({"ECON_EARNINGSREPORT","ECON_STOCKMARKET"},C1701)))&gt;0,1,0)</f>
        <v>0</v>
      </c>
      <c r="F1701" s="1">
        <f>IF(SUMPRODUCT(--ISNUMBER(SEARCH({"ENV_"},C1701)))&gt;0,1,0)</f>
        <v>0</v>
      </c>
      <c r="G1701" s="1">
        <f>IF(SUMPRODUCT(--ISNUMBER(SEARCH({"DISCRIMINATION","HARASSMENT","HATE_SPEECH","GENDER_VIOLENCE"},C1701)))&gt;0,1,0)</f>
        <v>0</v>
      </c>
      <c r="H1701" s="1">
        <f>IF(SUMPRODUCT(--ISNUMBER(SEARCH({"LEGALIZE","LEGISLATION","TRIAL"},C1701)))&gt;0,1,0)</f>
        <v>0</v>
      </c>
      <c r="I1701" s="1">
        <f>IF(SUMPRODUCT(--ISNUMBER(SEARCH({"LEADER"},C1701)))&gt;0,1,0)</f>
        <v>0</v>
      </c>
      <c r="J1701" t="str">
        <f t="shared" si="104"/>
        <v>2015</v>
      </c>
      <c r="K1701" t="str">
        <f t="shared" si="105"/>
        <v>04</v>
      </c>
      <c r="L1701" t="str">
        <f t="shared" si="106"/>
        <v>17</v>
      </c>
      <c r="M1701" s="2">
        <f t="shared" si="107"/>
        <v>42111.84375</v>
      </c>
      <c r="N1701" s="1">
        <f>IF(SUMPRODUCT(--ISNUMBER(SEARCH({"nasdaq.com","bloomberg.com","wsj.com","seekingalpha.com","valuewalk.com","reuters.com","forbes.com","marketwatch.com","investopedia.com","businessinsider.com","analystratings.com"},B1701)))&gt;0,1,0)</f>
        <v>0</v>
      </c>
      <c r="O1701" t="s">
        <v>1302</v>
      </c>
    </row>
    <row r="1702" spans="1:15" x14ac:dyDescent="0.35">
      <c r="A1702">
        <v>-0.48309178743961301</v>
      </c>
      <c r="B1702" t="s">
        <v>733</v>
      </c>
      <c r="C1702" t="s">
        <v>1258</v>
      </c>
      <c r="D1702">
        <v>20150518144500</v>
      </c>
      <c r="E1702" s="1">
        <f>IF(SUMPRODUCT(--ISNUMBER(SEARCH({"ECON_EARNINGSREPORT","ECON_STOCKMARKET"},C1702)))&gt;0,1,0)</f>
        <v>1</v>
      </c>
      <c r="F1702" s="1">
        <f>IF(SUMPRODUCT(--ISNUMBER(SEARCH({"ENV_"},C1702)))&gt;0,1,0)</f>
        <v>0</v>
      </c>
      <c r="G1702" s="1">
        <f>IF(SUMPRODUCT(--ISNUMBER(SEARCH({"DISCRIMINATION","HARASSMENT","HATE_SPEECH","GENDER_VIOLENCE"},C1702)))&gt;0,1,0)</f>
        <v>0</v>
      </c>
      <c r="H1702" s="1">
        <f>IF(SUMPRODUCT(--ISNUMBER(SEARCH({"LEGALIZE","LEGISLATION","TRIAL"},C1702)))&gt;0,1,0)</f>
        <v>1</v>
      </c>
      <c r="I1702" s="1">
        <f>IF(SUMPRODUCT(--ISNUMBER(SEARCH({"LEADER"},C1702)))&gt;0,1,0)</f>
        <v>0</v>
      </c>
      <c r="J1702" t="str">
        <f t="shared" si="104"/>
        <v>2015</v>
      </c>
      <c r="K1702" t="str">
        <f t="shared" si="105"/>
        <v>05</v>
      </c>
      <c r="L1702" t="str">
        <f t="shared" si="106"/>
        <v>18</v>
      </c>
      <c r="M1702" s="2">
        <f t="shared" si="107"/>
        <v>42142.614583333336</v>
      </c>
      <c r="N1702" s="1">
        <f>IF(SUMPRODUCT(--ISNUMBER(SEARCH({"nasdaq.com","bloomberg.com","wsj.com","seekingalpha.com","valuewalk.com","reuters.com","forbes.com","marketwatch.com","investopedia.com","businessinsider.com","analystratings.com"},B1702)))&gt;0,1,0)</f>
        <v>0</v>
      </c>
      <c r="O1702" t="s">
        <v>1302</v>
      </c>
    </row>
    <row r="1703" spans="1:15" x14ac:dyDescent="0.35">
      <c r="A1703">
        <v>0.27285129604365599</v>
      </c>
      <c r="B1703" t="s">
        <v>155</v>
      </c>
      <c r="D1703">
        <v>20151207230000</v>
      </c>
      <c r="E1703" s="1">
        <f>IF(SUMPRODUCT(--ISNUMBER(SEARCH({"ECON_EARNINGSREPORT","ECON_STOCKMARKET"},C1703)))&gt;0,1,0)</f>
        <v>0</v>
      </c>
      <c r="F1703" s="1">
        <f>IF(SUMPRODUCT(--ISNUMBER(SEARCH({"ENV_"},C1703)))&gt;0,1,0)</f>
        <v>0</v>
      </c>
      <c r="G1703" s="1">
        <f>IF(SUMPRODUCT(--ISNUMBER(SEARCH({"DISCRIMINATION","HARASSMENT","HATE_SPEECH","GENDER_VIOLENCE"},C1703)))&gt;0,1,0)</f>
        <v>0</v>
      </c>
      <c r="H1703" s="1">
        <f>IF(SUMPRODUCT(--ISNUMBER(SEARCH({"LEGALIZE","LEGISLATION","TRIAL"},C1703)))&gt;0,1,0)</f>
        <v>0</v>
      </c>
      <c r="I1703" s="1">
        <f>IF(SUMPRODUCT(--ISNUMBER(SEARCH({"LEADER"},C1703)))&gt;0,1,0)</f>
        <v>0</v>
      </c>
      <c r="J1703" t="str">
        <f t="shared" si="104"/>
        <v>2015</v>
      </c>
      <c r="K1703" t="str">
        <f t="shared" si="105"/>
        <v>12</v>
      </c>
      <c r="L1703" t="str">
        <f t="shared" si="106"/>
        <v>07</v>
      </c>
      <c r="M1703" s="2">
        <f t="shared" si="107"/>
        <v>42345.958333333336</v>
      </c>
      <c r="N1703" s="1">
        <f>IF(SUMPRODUCT(--ISNUMBER(SEARCH({"nasdaq.com","bloomberg.com","wsj.com","seekingalpha.com","valuewalk.com","reuters.com","forbes.com","marketwatch.com","investopedia.com","businessinsider.com","analystratings.com"},B1703)))&gt;0,1,0)</f>
        <v>0</v>
      </c>
      <c r="O1703" t="s">
        <v>1302</v>
      </c>
    </row>
    <row r="1704" spans="1:15" x14ac:dyDescent="0.35">
      <c r="A1704">
        <v>1.1164274322169101</v>
      </c>
      <c r="B1704" t="s">
        <v>12</v>
      </c>
      <c r="D1704">
        <v>20150630003000</v>
      </c>
      <c r="E1704" s="1">
        <f>IF(SUMPRODUCT(--ISNUMBER(SEARCH({"ECON_EARNINGSREPORT","ECON_STOCKMARKET"},C1704)))&gt;0,1,0)</f>
        <v>0</v>
      </c>
      <c r="F1704" s="1">
        <f>IF(SUMPRODUCT(--ISNUMBER(SEARCH({"ENV_"},C1704)))&gt;0,1,0)</f>
        <v>0</v>
      </c>
      <c r="G1704" s="1">
        <f>IF(SUMPRODUCT(--ISNUMBER(SEARCH({"DISCRIMINATION","HARASSMENT","HATE_SPEECH","GENDER_VIOLENCE"},C1704)))&gt;0,1,0)</f>
        <v>0</v>
      </c>
      <c r="H1704" s="1">
        <f>IF(SUMPRODUCT(--ISNUMBER(SEARCH({"LEGALIZE","LEGISLATION","TRIAL"},C1704)))&gt;0,1,0)</f>
        <v>0</v>
      </c>
      <c r="I1704" s="1">
        <f>IF(SUMPRODUCT(--ISNUMBER(SEARCH({"LEADER"},C1704)))&gt;0,1,0)</f>
        <v>0</v>
      </c>
      <c r="J1704" t="str">
        <f t="shared" si="104"/>
        <v>2015</v>
      </c>
      <c r="K1704" t="str">
        <f t="shared" si="105"/>
        <v>06</v>
      </c>
      <c r="L1704" t="str">
        <f t="shared" si="106"/>
        <v>30</v>
      </c>
      <c r="M1704" s="2">
        <f t="shared" si="107"/>
        <v>42185.020833333336</v>
      </c>
      <c r="N1704" s="1">
        <f>IF(SUMPRODUCT(--ISNUMBER(SEARCH({"nasdaq.com","bloomberg.com","wsj.com","seekingalpha.com","valuewalk.com","reuters.com","forbes.com","marketwatch.com","investopedia.com","businessinsider.com","analystratings.com"},B1704)))&gt;0,1,0)</f>
        <v>1</v>
      </c>
      <c r="O1704" t="s">
        <v>1302</v>
      </c>
    </row>
    <row r="1705" spans="1:15" x14ac:dyDescent="0.35">
      <c r="A1705">
        <v>-0.30864197530864201</v>
      </c>
      <c r="B1705" t="s">
        <v>1259</v>
      </c>
      <c r="C1705" t="s">
        <v>1260</v>
      </c>
      <c r="D1705">
        <v>20160423190000</v>
      </c>
      <c r="E1705" s="1">
        <f>IF(SUMPRODUCT(--ISNUMBER(SEARCH({"ECON_EARNINGSREPORT","ECON_STOCKMARKET"},C1705)))&gt;0,1,0)</f>
        <v>0</v>
      </c>
      <c r="F1705" s="1">
        <f>IF(SUMPRODUCT(--ISNUMBER(SEARCH({"ENV_"},C1705)))&gt;0,1,0)</f>
        <v>0</v>
      </c>
      <c r="G1705" s="1">
        <f>IF(SUMPRODUCT(--ISNUMBER(SEARCH({"DISCRIMINATION","HARASSMENT","HATE_SPEECH","GENDER_VIOLENCE"},C1705)))&gt;0,1,0)</f>
        <v>0</v>
      </c>
      <c r="H1705" s="1">
        <f>IF(SUMPRODUCT(--ISNUMBER(SEARCH({"LEGALIZE","LEGISLATION","TRIAL"},C1705)))&gt;0,1,0)</f>
        <v>0</v>
      </c>
      <c r="I1705" s="1">
        <f>IF(SUMPRODUCT(--ISNUMBER(SEARCH({"LEADER"},C1705)))&gt;0,1,0)</f>
        <v>0</v>
      </c>
      <c r="J1705" t="str">
        <f t="shared" si="104"/>
        <v>2016</v>
      </c>
      <c r="K1705" t="str">
        <f t="shared" si="105"/>
        <v>04</v>
      </c>
      <c r="L1705" t="str">
        <f t="shared" si="106"/>
        <v>23</v>
      </c>
      <c r="M1705" s="2">
        <f t="shared" si="107"/>
        <v>42483.791666666664</v>
      </c>
      <c r="N1705" s="1">
        <f>IF(SUMPRODUCT(--ISNUMBER(SEARCH({"nasdaq.com","bloomberg.com","wsj.com","seekingalpha.com","valuewalk.com","reuters.com","forbes.com","marketwatch.com","investopedia.com","businessinsider.com","analystratings.com"},B1705)))&gt;0,1,0)</f>
        <v>0</v>
      </c>
      <c r="O1705" t="s">
        <v>1302</v>
      </c>
    </row>
    <row r="1706" spans="1:15" x14ac:dyDescent="0.35">
      <c r="A1706">
        <v>0</v>
      </c>
      <c r="B1706" t="s">
        <v>17</v>
      </c>
      <c r="C1706" t="s">
        <v>1261</v>
      </c>
      <c r="D1706">
        <v>20160615120000</v>
      </c>
      <c r="E1706" s="1">
        <f>IF(SUMPRODUCT(--ISNUMBER(SEARCH({"ECON_EARNINGSREPORT","ECON_STOCKMARKET"},C1706)))&gt;0,1,0)</f>
        <v>1</v>
      </c>
      <c r="F1706" s="1">
        <f>IF(SUMPRODUCT(--ISNUMBER(SEARCH({"ENV_"},C1706)))&gt;0,1,0)</f>
        <v>0</v>
      </c>
      <c r="G1706" s="1">
        <f>IF(SUMPRODUCT(--ISNUMBER(SEARCH({"DISCRIMINATION","HARASSMENT","HATE_SPEECH","GENDER_VIOLENCE"},C1706)))&gt;0,1,0)</f>
        <v>0</v>
      </c>
      <c r="H1706" s="1">
        <f>IF(SUMPRODUCT(--ISNUMBER(SEARCH({"LEGALIZE","LEGISLATION","TRIAL"},C1706)))&gt;0,1,0)</f>
        <v>0</v>
      </c>
      <c r="I1706" s="1">
        <f>IF(SUMPRODUCT(--ISNUMBER(SEARCH({"LEADER"},C1706)))&gt;0,1,0)</f>
        <v>0</v>
      </c>
      <c r="J1706" t="str">
        <f t="shared" si="104"/>
        <v>2016</v>
      </c>
      <c r="K1706" t="str">
        <f t="shared" si="105"/>
        <v>06</v>
      </c>
      <c r="L1706" t="str">
        <f t="shared" si="106"/>
        <v>15</v>
      </c>
      <c r="M1706" s="2">
        <f t="shared" si="107"/>
        <v>42536.5</v>
      </c>
      <c r="N1706" s="1">
        <f>IF(SUMPRODUCT(--ISNUMBER(SEARCH({"nasdaq.com","bloomberg.com","wsj.com","seekingalpha.com","valuewalk.com","reuters.com","forbes.com","marketwatch.com","investopedia.com","businessinsider.com","analystratings.com"},B1706)))&gt;0,1,0)</f>
        <v>0</v>
      </c>
      <c r="O1706" t="s">
        <v>1302</v>
      </c>
    </row>
    <row r="1707" spans="1:15" x14ac:dyDescent="0.35">
      <c r="A1707">
        <v>1.7735334242837699</v>
      </c>
      <c r="B1707" t="s">
        <v>567</v>
      </c>
      <c r="C1707" t="s">
        <v>1262</v>
      </c>
      <c r="D1707">
        <v>20150528111500</v>
      </c>
      <c r="E1707" s="1">
        <f>IF(SUMPRODUCT(--ISNUMBER(SEARCH({"ECON_EARNINGSREPORT","ECON_STOCKMARKET"},C1707)))&gt;0,1,0)</f>
        <v>1</v>
      </c>
      <c r="F1707" s="1">
        <f>IF(SUMPRODUCT(--ISNUMBER(SEARCH({"ENV_"},C1707)))&gt;0,1,0)</f>
        <v>0</v>
      </c>
      <c r="G1707" s="1">
        <f>IF(SUMPRODUCT(--ISNUMBER(SEARCH({"DISCRIMINATION","HARASSMENT","HATE_SPEECH","GENDER_VIOLENCE"},C1707)))&gt;0,1,0)</f>
        <v>0</v>
      </c>
      <c r="H1707" s="1">
        <f>IF(SUMPRODUCT(--ISNUMBER(SEARCH({"LEGALIZE","LEGISLATION","TRIAL"},C1707)))&gt;0,1,0)</f>
        <v>1</v>
      </c>
      <c r="I1707" s="1">
        <f>IF(SUMPRODUCT(--ISNUMBER(SEARCH({"LEADER"},C1707)))&gt;0,1,0)</f>
        <v>0</v>
      </c>
      <c r="J1707" t="str">
        <f t="shared" si="104"/>
        <v>2015</v>
      </c>
      <c r="K1707" t="str">
        <f t="shared" si="105"/>
        <v>05</v>
      </c>
      <c r="L1707" t="str">
        <f t="shared" si="106"/>
        <v>28</v>
      </c>
      <c r="M1707" s="2">
        <f t="shared" si="107"/>
        <v>42152.46875</v>
      </c>
      <c r="N1707" s="1">
        <f>IF(SUMPRODUCT(--ISNUMBER(SEARCH({"nasdaq.com","bloomberg.com","wsj.com","seekingalpha.com","valuewalk.com","reuters.com","forbes.com","marketwatch.com","investopedia.com","businessinsider.com","analystratings.com"},B1707)))&gt;0,1,0)</f>
        <v>0</v>
      </c>
      <c r="O1707" t="s">
        <v>1302</v>
      </c>
    </row>
    <row r="1708" spans="1:15" x14ac:dyDescent="0.35">
      <c r="A1708">
        <v>1.2345679012345701</v>
      </c>
      <c r="B1708" t="s">
        <v>1263</v>
      </c>
      <c r="C1708" t="s">
        <v>1264</v>
      </c>
      <c r="D1708">
        <v>20151222210000</v>
      </c>
      <c r="E1708" s="1">
        <f>IF(SUMPRODUCT(--ISNUMBER(SEARCH({"ECON_EARNINGSREPORT","ECON_STOCKMARKET"},C1708)))&gt;0,1,0)</f>
        <v>0</v>
      </c>
      <c r="F1708" s="1">
        <f>IF(SUMPRODUCT(--ISNUMBER(SEARCH({"ENV_"},C1708)))&gt;0,1,0)</f>
        <v>0</v>
      </c>
      <c r="G1708" s="1">
        <f>IF(SUMPRODUCT(--ISNUMBER(SEARCH({"DISCRIMINATION","HARASSMENT","HATE_SPEECH","GENDER_VIOLENCE"},C1708)))&gt;0,1,0)</f>
        <v>0</v>
      </c>
      <c r="H1708" s="1">
        <f>IF(SUMPRODUCT(--ISNUMBER(SEARCH({"LEGALIZE","LEGISLATION","TRIAL"},C1708)))&gt;0,1,0)</f>
        <v>0</v>
      </c>
      <c r="I1708" s="1">
        <f>IF(SUMPRODUCT(--ISNUMBER(SEARCH({"LEADER"},C1708)))&gt;0,1,0)</f>
        <v>0</v>
      </c>
      <c r="J1708" t="str">
        <f t="shared" si="104"/>
        <v>2015</v>
      </c>
      <c r="K1708" t="str">
        <f t="shared" si="105"/>
        <v>12</v>
      </c>
      <c r="L1708" t="str">
        <f t="shared" si="106"/>
        <v>22</v>
      </c>
      <c r="M1708" s="2">
        <f t="shared" si="107"/>
        <v>42360.875</v>
      </c>
      <c r="N1708" s="1">
        <f>IF(SUMPRODUCT(--ISNUMBER(SEARCH({"nasdaq.com","bloomberg.com","wsj.com","seekingalpha.com","valuewalk.com","reuters.com","forbes.com","marketwatch.com","investopedia.com","businessinsider.com","analystratings.com"},B1708)))&gt;0,1,0)</f>
        <v>0</v>
      </c>
      <c r="O1708" t="s">
        <v>1302</v>
      </c>
    </row>
    <row r="1709" spans="1:15" x14ac:dyDescent="0.35">
      <c r="A1709">
        <v>-0.92272202998846597</v>
      </c>
      <c r="B1709" t="s">
        <v>14</v>
      </c>
      <c r="C1709" t="s">
        <v>1265</v>
      </c>
      <c r="D1709">
        <v>20160503190000</v>
      </c>
      <c r="E1709" s="1">
        <f>IF(SUMPRODUCT(--ISNUMBER(SEARCH({"ECON_EARNINGSREPORT","ECON_STOCKMARKET"},C1709)))&gt;0,1,0)</f>
        <v>1</v>
      </c>
      <c r="F1709" s="1">
        <f>IF(SUMPRODUCT(--ISNUMBER(SEARCH({"ENV_"},C1709)))&gt;0,1,0)</f>
        <v>0</v>
      </c>
      <c r="G1709" s="1">
        <f>IF(SUMPRODUCT(--ISNUMBER(SEARCH({"DISCRIMINATION","HARASSMENT","HATE_SPEECH","GENDER_VIOLENCE"},C1709)))&gt;0,1,0)</f>
        <v>0</v>
      </c>
      <c r="H1709" s="1">
        <f>IF(SUMPRODUCT(--ISNUMBER(SEARCH({"LEGALIZE","LEGISLATION","TRIAL"},C1709)))&gt;0,1,0)</f>
        <v>0</v>
      </c>
      <c r="I1709" s="1">
        <f>IF(SUMPRODUCT(--ISNUMBER(SEARCH({"LEADER"},C1709)))&gt;0,1,0)</f>
        <v>0</v>
      </c>
      <c r="J1709" t="str">
        <f t="shared" si="104"/>
        <v>2016</v>
      </c>
      <c r="K1709" t="str">
        <f t="shared" si="105"/>
        <v>05</v>
      </c>
      <c r="L1709" t="str">
        <f t="shared" si="106"/>
        <v>03</v>
      </c>
      <c r="M1709" s="2">
        <f t="shared" si="107"/>
        <v>42493.791666666664</v>
      </c>
      <c r="N1709" s="1">
        <f>IF(SUMPRODUCT(--ISNUMBER(SEARCH({"nasdaq.com","bloomberg.com","wsj.com","seekingalpha.com","valuewalk.com","reuters.com","forbes.com","marketwatch.com","investopedia.com","businessinsider.com","analystratings.com"},B1709)))&gt;0,1,0)</f>
        <v>0</v>
      </c>
      <c r="O1709" t="s">
        <v>1302</v>
      </c>
    </row>
    <row r="1710" spans="1:15" x14ac:dyDescent="0.35">
      <c r="A1710">
        <v>1.8181818181818199</v>
      </c>
      <c r="B1710" t="s">
        <v>733</v>
      </c>
      <c r="C1710" t="s">
        <v>1266</v>
      </c>
      <c r="D1710">
        <v>20151125070000</v>
      </c>
      <c r="E1710" s="1">
        <f>IF(SUMPRODUCT(--ISNUMBER(SEARCH({"ECON_EARNINGSREPORT","ECON_STOCKMARKET"},C1710)))&gt;0,1,0)</f>
        <v>1</v>
      </c>
      <c r="F1710" s="1">
        <f>IF(SUMPRODUCT(--ISNUMBER(SEARCH({"ENV_"},C1710)))&gt;0,1,0)</f>
        <v>0</v>
      </c>
      <c r="G1710" s="1">
        <f>IF(SUMPRODUCT(--ISNUMBER(SEARCH({"DISCRIMINATION","HARASSMENT","HATE_SPEECH","GENDER_VIOLENCE"},C1710)))&gt;0,1,0)</f>
        <v>0</v>
      </c>
      <c r="H1710" s="1">
        <f>IF(SUMPRODUCT(--ISNUMBER(SEARCH({"LEGALIZE","LEGISLATION","TRIAL"},C1710)))&gt;0,1,0)</f>
        <v>0</v>
      </c>
      <c r="I1710" s="1">
        <f>IF(SUMPRODUCT(--ISNUMBER(SEARCH({"LEADER"},C1710)))&gt;0,1,0)</f>
        <v>0</v>
      </c>
      <c r="J1710" t="str">
        <f t="shared" si="104"/>
        <v>2015</v>
      </c>
      <c r="K1710" t="str">
        <f t="shared" si="105"/>
        <v>11</v>
      </c>
      <c r="L1710" t="str">
        <f t="shared" si="106"/>
        <v>25</v>
      </c>
      <c r="M1710" s="2">
        <f t="shared" si="107"/>
        <v>42333.291666666664</v>
      </c>
      <c r="N1710" s="1">
        <f>IF(SUMPRODUCT(--ISNUMBER(SEARCH({"nasdaq.com","bloomberg.com","wsj.com","seekingalpha.com","valuewalk.com","reuters.com","forbes.com","marketwatch.com","investopedia.com","businessinsider.com","analystratings.com"},B1710)))&gt;0,1,0)</f>
        <v>0</v>
      </c>
      <c r="O1710" t="s">
        <v>1302</v>
      </c>
    </row>
    <row r="1711" spans="1:15" x14ac:dyDescent="0.35">
      <c r="A1711">
        <v>-1.6470588235294099</v>
      </c>
      <c r="B1711" t="s">
        <v>12</v>
      </c>
      <c r="C1711" t="s">
        <v>1267</v>
      </c>
      <c r="D1711">
        <v>20160417183000</v>
      </c>
      <c r="E1711" s="1">
        <f>IF(SUMPRODUCT(--ISNUMBER(SEARCH({"ECON_EARNINGSREPORT","ECON_STOCKMARKET"},C1711)))&gt;0,1,0)</f>
        <v>1</v>
      </c>
      <c r="F1711" s="1">
        <f>IF(SUMPRODUCT(--ISNUMBER(SEARCH({"ENV_"},C1711)))&gt;0,1,0)</f>
        <v>0</v>
      </c>
      <c r="G1711" s="1">
        <f>IF(SUMPRODUCT(--ISNUMBER(SEARCH({"DISCRIMINATION","HARASSMENT","HATE_SPEECH","GENDER_VIOLENCE"},C1711)))&gt;0,1,0)</f>
        <v>0</v>
      </c>
      <c r="H1711" s="1">
        <f>IF(SUMPRODUCT(--ISNUMBER(SEARCH({"LEGALIZE","LEGISLATION","TRIAL"},C1711)))&gt;0,1,0)</f>
        <v>0</v>
      </c>
      <c r="I1711" s="1">
        <f>IF(SUMPRODUCT(--ISNUMBER(SEARCH({"LEADER"},C1711)))&gt;0,1,0)</f>
        <v>0</v>
      </c>
      <c r="J1711" t="str">
        <f t="shared" si="104"/>
        <v>2016</v>
      </c>
      <c r="K1711" t="str">
        <f t="shared" si="105"/>
        <v>04</v>
      </c>
      <c r="L1711" t="str">
        <f t="shared" si="106"/>
        <v>17</v>
      </c>
      <c r="M1711" s="2">
        <f t="shared" si="107"/>
        <v>42477.770833333336</v>
      </c>
      <c r="N1711" s="1">
        <f>IF(SUMPRODUCT(--ISNUMBER(SEARCH({"nasdaq.com","bloomberg.com","wsj.com","seekingalpha.com","valuewalk.com","reuters.com","forbes.com","marketwatch.com","investopedia.com","businessinsider.com","analystratings.com"},B1711)))&gt;0,1,0)</f>
        <v>1</v>
      </c>
      <c r="O1711" t="s">
        <v>1302</v>
      </c>
    </row>
    <row r="1712" spans="1:15" x14ac:dyDescent="0.35">
      <c r="A1712">
        <v>1.9047619047619</v>
      </c>
      <c r="B1712" t="s">
        <v>710</v>
      </c>
      <c r="D1712">
        <v>20150827130000</v>
      </c>
      <c r="E1712" s="1">
        <f>IF(SUMPRODUCT(--ISNUMBER(SEARCH({"ECON_EARNINGSREPORT","ECON_STOCKMARKET"},C1712)))&gt;0,1,0)</f>
        <v>0</v>
      </c>
      <c r="F1712" s="1">
        <f>IF(SUMPRODUCT(--ISNUMBER(SEARCH({"ENV_"},C1712)))&gt;0,1,0)</f>
        <v>0</v>
      </c>
      <c r="G1712" s="1">
        <f>IF(SUMPRODUCT(--ISNUMBER(SEARCH({"DISCRIMINATION","HARASSMENT","HATE_SPEECH","GENDER_VIOLENCE"},C1712)))&gt;0,1,0)</f>
        <v>0</v>
      </c>
      <c r="H1712" s="1">
        <f>IF(SUMPRODUCT(--ISNUMBER(SEARCH({"LEGALIZE","LEGISLATION","TRIAL"},C1712)))&gt;0,1,0)</f>
        <v>0</v>
      </c>
      <c r="I1712" s="1">
        <f>IF(SUMPRODUCT(--ISNUMBER(SEARCH({"LEADER"},C1712)))&gt;0,1,0)</f>
        <v>0</v>
      </c>
      <c r="J1712" t="str">
        <f t="shared" si="104"/>
        <v>2015</v>
      </c>
      <c r="K1712" t="str">
        <f t="shared" si="105"/>
        <v>08</v>
      </c>
      <c r="L1712" t="str">
        <f t="shared" si="106"/>
        <v>27</v>
      </c>
      <c r="M1712" s="2">
        <f t="shared" si="107"/>
        <v>42243.541666666664</v>
      </c>
      <c r="N1712" s="1">
        <f>IF(SUMPRODUCT(--ISNUMBER(SEARCH({"nasdaq.com","bloomberg.com","wsj.com","seekingalpha.com","valuewalk.com","reuters.com","forbes.com","marketwatch.com","investopedia.com","businessinsider.com","analystratings.com"},B1712)))&gt;0,1,0)</f>
        <v>0</v>
      </c>
      <c r="O1712" t="s">
        <v>1302</v>
      </c>
    </row>
    <row r="1713" spans="1:15" x14ac:dyDescent="0.35">
      <c r="A1713">
        <v>0.83798882681564202</v>
      </c>
      <c r="B1713" t="s">
        <v>733</v>
      </c>
      <c r="C1713" t="s">
        <v>915</v>
      </c>
      <c r="D1713">
        <v>20150922184500</v>
      </c>
      <c r="E1713" s="1">
        <f>IF(SUMPRODUCT(--ISNUMBER(SEARCH({"ECON_EARNINGSREPORT","ECON_STOCKMARKET"},C1713)))&gt;0,1,0)</f>
        <v>1</v>
      </c>
      <c r="F1713" s="1">
        <f>IF(SUMPRODUCT(--ISNUMBER(SEARCH({"ENV_"},C1713)))&gt;0,1,0)</f>
        <v>0</v>
      </c>
      <c r="G1713" s="1">
        <f>IF(SUMPRODUCT(--ISNUMBER(SEARCH({"DISCRIMINATION","HARASSMENT","HATE_SPEECH","GENDER_VIOLENCE"},C1713)))&gt;0,1,0)</f>
        <v>0</v>
      </c>
      <c r="H1713" s="1">
        <f>IF(SUMPRODUCT(--ISNUMBER(SEARCH({"LEGALIZE","LEGISLATION","TRIAL"},C1713)))&gt;0,1,0)</f>
        <v>0</v>
      </c>
      <c r="I1713" s="1">
        <f>IF(SUMPRODUCT(--ISNUMBER(SEARCH({"LEADER"},C1713)))&gt;0,1,0)</f>
        <v>0</v>
      </c>
      <c r="J1713" t="str">
        <f t="shared" si="104"/>
        <v>2015</v>
      </c>
      <c r="K1713" t="str">
        <f t="shared" si="105"/>
        <v>09</v>
      </c>
      <c r="L1713" t="str">
        <f t="shared" si="106"/>
        <v>22</v>
      </c>
      <c r="M1713" s="2">
        <f t="shared" si="107"/>
        <v>42269.78125</v>
      </c>
      <c r="N1713" s="1">
        <f>IF(SUMPRODUCT(--ISNUMBER(SEARCH({"nasdaq.com","bloomberg.com","wsj.com","seekingalpha.com","valuewalk.com","reuters.com","forbes.com","marketwatch.com","investopedia.com","businessinsider.com","analystratings.com"},B1713)))&gt;0,1,0)</f>
        <v>0</v>
      </c>
      <c r="O1713" t="s">
        <v>1302</v>
      </c>
    </row>
    <row r="1714" spans="1:15" x14ac:dyDescent="0.35">
      <c r="A1714">
        <v>2.7777777777777799</v>
      </c>
      <c r="B1714" t="s">
        <v>1268</v>
      </c>
      <c r="D1714">
        <v>20151225111500</v>
      </c>
      <c r="E1714" s="1">
        <f>IF(SUMPRODUCT(--ISNUMBER(SEARCH({"ECON_EARNINGSREPORT","ECON_STOCKMARKET"},C1714)))&gt;0,1,0)</f>
        <v>0</v>
      </c>
      <c r="F1714" s="1">
        <f>IF(SUMPRODUCT(--ISNUMBER(SEARCH({"ENV_"},C1714)))&gt;0,1,0)</f>
        <v>0</v>
      </c>
      <c r="G1714" s="1">
        <f>IF(SUMPRODUCT(--ISNUMBER(SEARCH({"DISCRIMINATION","HARASSMENT","HATE_SPEECH","GENDER_VIOLENCE"},C1714)))&gt;0,1,0)</f>
        <v>0</v>
      </c>
      <c r="H1714" s="1">
        <f>IF(SUMPRODUCT(--ISNUMBER(SEARCH({"LEGALIZE","LEGISLATION","TRIAL"},C1714)))&gt;0,1,0)</f>
        <v>0</v>
      </c>
      <c r="I1714" s="1">
        <f>IF(SUMPRODUCT(--ISNUMBER(SEARCH({"LEADER"},C1714)))&gt;0,1,0)</f>
        <v>0</v>
      </c>
      <c r="J1714" t="str">
        <f t="shared" si="104"/>
        <v>2015</v>
      </c>
      <c r="K1714" t="str">
        <f t="shared" si="105"/>
        <v>12</v>
      </c>
      <c r="L1714" t="str">
        <f t="shared" si="106"/>
        <v>25</v>
      </c>
      <c r="M1714" s="2">
        <f t="shared" si="107"/>
        <v>42363.46875</v>
      </c>
      <c r="N1714" s="1">
        <f>IF(SUMPRODUCT(--ISNUMBER(SEARCH({"nasdaq.com","bloomberg.com","wsj.com","seekingalpha.com","valuewalk.com","reuters.com","forbes.com","marketwatch.com","investopedia.com","businessinsider.com","analystratings.com"},B1714)))&gt;0,1,0)</f>
        <v>0</v>
      </c>
      <c r="O1714" t="s">
        <v>1302</v>
      </c>
    </row>
    <row r="1715" spans="1:15" x14ac:dyDescent="0.35">
      <c r="A1715">
        <v>0</v>
      </c>
      <c r="B1715" t="s">
        <v>1211</v>
      </c>
      <c r="C1715" t="s">
        <v>1212</v>
      </c>
      <c r="D1715">
        <v>20150613004500</v>
      </c>
      <c r="E1715" s="1">
        <f>IF(SUMPRODUCT(--ISNUMBER(SEARCH({"ECON_EARNINGSREPORT","ECON_STOCKMARKET"},C1715)))&gt;0,1,0)</f>
        <v>0</v>
      </c>
      <c r="F1715" s="1">
        <f>IF(SUMPRODUCT(--ISNUMBER(SEARCH({"ENV_"},C1715)))&gt;0,1,0)</f>
        <v>0</v>
      </c>
      <c r="G1715" s="1">
        <f>IF(SUMPRODUCT(--ISNUMBER(SEARCH({"DISCRIMINATION","HARASSMENT","HATE_SPEECH","GENDER_VIOLENCE"},C1715)))&gt;0,1,0)</f>
        <v>0</v>
      </c>
      <c r="H1715" s="1">
        <f>IF(SUMPRODUCT(--ISNUMBER(SEARCH({"LEGALIZE","LEGISLATION","TRIAL"},C1715)))&gt;0,1,0)</f>
        <v>0</v>
      </c>
      <c r="I1715" s="1">
        <f>IF(SUMPRODUCT(--ISNUMBER(SEARCH({"LEADER"},C1715)))&gt;0,1,0)</f>
        <v>0</v>
      </c>
      <c r="J1715" t="str">
        <f t="shared" si="104"/>
        <v>2015</v>
      </c>
      <c r="K1715" t="str">
        <f t="shared" si="105"/>
        <v>06</v>
      </c>
      <c r="L1715" t="str">
        <f t="shared" si="106"/>
        <v>13</v>
      </c>
      <c r="M1715" s="2">
        <f t="shared" si="107"/>
        <v>42168.03125</v>
      </c>
      <c r="N1715" s="1">
        <f>IF(SUMPRODUCT(--ISNUMBER(SEARCH({"nasdaq.com","bloomberg.com","wsj.com","seekingalpha.com","valuewalk.com","reuters.com","forbes.com","marketwatch.com","investopedia.com","businessinsider.com","analystratings.com"},B1715)))&gt;0,1,0)</f>
        <v>0</v>
      </c>
      <c r="O1715" t="s">
        <v>1302</v>
      </c>
    </row>
    <row r="1716" spans="1:15" x14ac:dyDescent="0.35">
      <c r="A1716">
        <v>0.92592592592592604</v>
      </c>
      <c r="B1716" t="s">
        <v>708</v>
      </c>
      <c r="C1716" t="s">
        <v>1269</v>
      </c>
      <c r="D1716">
        <v>20151117164500</v>
      </c>
      <c r="E1716" s="1">
        <f>IF(SUMPRODUCT(--ISNUMBER(SEARCH({"ECON_EARNINGSREPORT","ECON_STOCKMARKET"},C1716)))&gt;0,1,0)</f>
        <v>1</v>
      </c>
      <c r="F1716" s="1">
        <f>IF(SUMPRODUCT(--ISNUMBER(SEARCH({"ENV_"},C1716)))&gt;0,1,0)</f>
        <v>0</v>
      </c>
      <c r="G1716" s="1">
        <f>IF(SUMPRODUCT(--ISNUMBER(SEARCH({"DISCRIMINATION","HARASSMENT","HATE_SPEECH","GENDER_VIOLENCE"},C1716)))&gt;0,1,0)</f>
        <v>0</v>
      </c>
      <c r="H1716" s="1">
        <f>IF(SUMPRODUCT(--ISNUMBER(SEARCH({"LEGALIZE","LEGISLATION","TRIAL"},C1716)))&gt;0,1,0)</f>
        <v>0</v>
      </c>
      <c r="I1716" s="1">
        <f>IF(SUMPRODUCT(--ISNUMBER(SEARCH({"LEADER"},C1716)))&gt;0,1,0)</f>
        <v>1</v>
      </c>
      <c r="J1716" t="str">
        <f t="shared" si="104"/>
        <v>2015</v>
      </c>
      <c r="K1716" t="str">
        <f t="shared" si="105"/>
        <v>11</v>
      </c>
      <c r="L1716" t="str">
        <f t="shared" si="106"/>
        <v>17</v>
      </c>
      <c r="M1716" s="2">
        <f t="shared" si="107"/>
        <v>42325.697916666664</v>
      </c>
      <c r="N1716" s="1">
        <f>IF(SUMPRODUCT(--ISNUMBER(SEARCH({"nasdaq.com","bloomberg.com","wsj.com","seekingalpha.com","valuewalk.com","reuters.com","forbes.com","marketwatch.com","investopedia.com","businessinsider.com","analystratings.com"},B1716)))&gt;0,1,0)</f>
        <v>0</v>
      </c>
      <c r="O1716" t="s">
        <v>1302</v>
      </c>
    </row>
    <row r="1717" spans="1:15" x14ac:dyDescent="0.35">
      <c r="A1717">
        <v>0.52631578947368396</v>
      </c>
      <c r="B1717" t="s">
        <v>1270</v>
      </c>
      <c r="C1717" t="s">
        <v>1271</v>
      </c>
      <c r="D1717">
        <v>20150527054500</v>
      </c>
      <c r="E1717" s="1">
        <f>IF(SUMPRODUCT(--ISNUMBER(SEARCH({"ECON_EARNINGSREPORT","ECON_STOCKMARKET"},C1717)))&gt;0,1,0)</f>
        <v>0</v>
      </c>
      <c r="F1717" s="1">
        <f>IF(SUMPRODUCT(--ISNUMBER(SEARCH({"ENV_"},C1717)))&gt;0,1,0)</f>
        <v>0</v>
      </c>
      <c r="G1717" s="1">
        <f>IF(SUMPRODUCT(--ISNUMBER(SEARCH({"DISCRIMINATION","HARASSMENT","HATE_SPEECH","GENDER_VIOLENCE"},C1717)))&gt;0,1,0)</f>
        <v>0</v>
      </c>
      <c r="H1717" s="1">
        <f>IF(SUMPRODUCT(--ISNUMBER(SEARCH({"LEGALIZE","LEGISLATION","TRIAL"},C1717)))&gt;0,1,0)</f>
        <v>0</v>
      </c>
      <c r="I1717" s="1">
        <f>IF(SUMPRODUCT(--ISNUMBER(SEARCH({"LEADER"},C1717)))&gt;0,1,0)</f>
        <v>0</v>
      </c>
      <c r="J1717" t="str">
        <f t="shared" si="104"/>
        <v>2015</v>
      </c>
      <c r="K1717" t="str">
        <f t="shared" si="105"/>
        <v>05</v>
      </c>
      <c r="L1717" t="str">
        <f t="shared" si="106"/>
        <v>27</v>
      </c>
      <c r="M1717" s="2">
        <f t="shared" si="107"/>
        <v>42151.239583333336</v>
      </c>
      <c r="N1717" s="1">
        <f>IF(SUMPRODUCT(--ISNUMBER(SEARCH({"nasdaq.com","bloomberg.com","wsj.com","seekingalpha.com","valuewalk.com","reuters.com","forbes.com","marketwatch.com","investopedia.com","businessinsider.com","analystratings.com"},B1717)))&gt;0,1,0)</f>
        <v>0</v>
      </c>
      <c r="O1717" t="s">
        <v>1302</v>
      </c>
    </row>
    <row r="1718" spans="1:15" x14ac:dyDescent="0.35">
      <c r="A1718">
        <v>2.1978021978022002</v>
      </c>
      <c r="B1718" t="s">
        <v>1272</v>
      </c>
      <c r="C1718" t="s">
        <v>1273</v>
      </c>
      <c r="D1718">
        <v>20150323171500</v>
      </c>
      <c r="E1718" s="1">
        <f>IF(SUMPRODUCT(--ISNUMBER(SEARCH({"ECON_EARNINGSREPORT","ECON_STOCKMARKET"},C1718)))&gt;0,1,0)</f>
        <v>0</v>
      </c>
      <c r="F1718" s="1">
        <f>IF(SUMPRODUCT(--ISNUMBER(SEARCH({"ENV_"},C1718)))&gt;0,1,0)</f>
        <v>0</v>
      </c>
      <c r="G1718" s="1">
        <f>IF(SUMPRODUCT(--ISNUMBER(SEARCH({"DISCRIMINATION","HARASSMENT","HATE_SPEECH","GENDER_VIOLENCE"},C1718)))&gt;0,1,0)</f>
        <v>0</v>
      </c>
      <c r="H1718" s="1">
        <f>IF(SUMPRODUCT(--ISNUMBER(SEARCH({"LEGALIZE","LEGISLATION","TRIAL"},C1718)))&gt;0,1,0)</f>
        <v>0</v>
      </c>
      <c r="I1718" s="1">
        <f>IF(SUMPRODUCT(--ISNUMBER(SEARCH({"LEADER"},C1718)))&gt;0,1,0)</f>
        <v>1</v>
      </c>
      <c r="J1718" t="str">
        <f t="shared" si="104"/>
        <v>2015</v>
      </c>
      <c r="K1718" t="str">
        <f t="shared" si="105"/>
        <v>03</v>
      </c>
      <c r="L1718" t="str">
        <f t="shared" si="106"/>
        <v>23</v>
      </c>
      <c r="M1718" s="2">
        <f t="shared" si="107"/>
        <v>42086.71875</v>
      </c>
      <c r="N1718" s="1">
        <f>IF(SUMPRODUCT(--ISNUMBER(SEARCH({"nasdaq.com","bloomberg.com","wsj.com","seekingalpha.com","valuewalk.com","reuters.com","forbes.com","marketwatch.com","investopedia.com","businessinsider.com","analystratings.com"},B1718)))&gt;0,1,0)</f>
        <v>0</v>
      </c>
      <c r="O1718" t="s">
        <v>1302</v>
      </c>
    </row>
    <row r="1719" spans="1:15" x14ac:dyDescent="0.35">
      <c r="A1719">
        <v>2.9680365296803699</v>
      </c>
      <c r="B1719" t="s">
        <v>222</v>
      </c>
      <c r="C1719" t="s">
        <v>1274</v>
      </c>
      <c r="D1719">
        <v>20160303090000</v>
      </c>
      <c r="E1719" s="1">
        <f>IF(SUMPRODUCT(--ISNUMBER(SEARCH({"ECON_EARNINGSREPORT","ECON_STOCKMARKET"},C1719)))&gt;0,1,0)</f>
        <v>1</v>
      </c>
      <c r="F1719" s="1">
        <f>IF(SUMPRODUCT(--ISNUMBER(SEARCH({"ENV_"},C1719)))&gt;0,1,0)</f>
        <v>0</v>
      </c>
      <c r="G1719" s="1">
        <f>IF(SUMPRODUCT(--ISNUMBER(SEARCH({"DISCRIMINATION","HARASSMENT","HATE_SPEECH","GENDER_VIOLENCE"},C1719)))&gt;0,1,0)</f>
        <v>0</v>
      </c>
      <c r="H1719" s="1">
        <f>IF(SUMPRODUCT(--ISNUMBER(SEARCH({"LEGALIZE","LEGISLATION","TRIAL"},C1719)))&gt;0,1,0)</f>
        <v>0</v>
      </c>
      <c r="I1719" s="1">
        <f>IF(SUMPRODUCT(--ISNUMBER(SEARCH({"LEADER"},C1719)))&gt;0,1,0)</f>
        <v>0</v>
      </c>
      <c r="J1719" t="str">
        <f t="shared" si="104"/>
        <v>2016</v>
      </c>
      <c r="K1719" t="str">
        <f t="shared" si="105"/>
        <v>03</v>
      </c>
      <c r="L1719" t="str">
        <f t="shared" si="106"/>
        <v>03</v>
      </c>
      <c r="M1719" s="2">
        <f t="shared" si="107"/>
        <v>42432.375</v>
      </c>
      <c r="N1719" s="1">
        <f>IF(SUMPRODUCT(--ISNUMBER(SEARCH({"nasdaq.com","bloomberg.com","wsj.com","seekingalpha.com","valuewalk.com","reuters.com","forbes.com","marketwatch.com","investopedia.com","businessinsider.com","analystratings.com"},B1719)))&gt;0,1,0)</f>
        <v>0</v>
      </c>
      <c r="O1719" t="s">
        <v>1302</v>
      </c>
    </row>
    <row r="1720" spans="1:15" x14ac:dyDescent="0.35">
      <c r="A1720">
        <v>2.0467836257309902</v>
      </c>
      <c r="B1720" t="s">
        <v>296</v>
      </c>
      <c r="C1720" t="s">
        <v>1275</v>
      </c>
      <c r="D1720">
        <v>20160114234500</v>
      </c>
      <c r="E1720" s="1">
        <f>IF(SUMPRODUCT(--ISNUMBER(SEARCH({"ECON_EARNINGSREPORT","ECON_STOCKMARKET"},C1720)))&gt;0,1,0)</f>
        <v>1</v>
      </c>
      <c r="F1720" s="1">
        <f>IF(SUMPRODUCT(--ISNUMBER(SEARCH({"ENV_"},C1720)))&gt;0,1,0)</f>
        <v>0</v>
      </c>
      <c r="G1720" s="1">
        <f>IF(SUMPRODUCT(--ISNUMBER(SEARCH({"DISCRIMINATION","HARASSMENT","HATE_SPEECH","GENDER_VIOLENCE"},C1720)))&gt;0,1,0)</f>
        <v>0</v>
      </c>
      <c r="H1720" s="1">
        <f>IF(SUMPRODUCT(--ISNUMBER(SEARCH({"LEGALIZE","LEGISLATION","TRIAL"},C1720)))&gt;0,1,0)</f>
        <v>0</v>
      </c>
      <c r="I1720" s="1">
        <f>IF(SUMPRODUCT(--ISNUMBER(SEARCH({"LEADER"},C1720)))&gt;0,1,0)</f>
        <v>0</v>
      </c>
      <c r="J1720" t="str">
        <f t="shared" si="104"/>
        <v>2016</v>
      </c>
      <c r="K1720" t="str">
        <f t="shared" si="105"/>
        <v>01</v>
      </c>
      <c r="L1720" t="str">
        <f t="shared" si="106"/>
        <v>14</v>
      </c>
      <c r="M1720" s="2">
        <f t="shared" si="107"/>
        <v>42383.989583333336</v>
      </c>
      <c r="N1720" s="1">
        <f>IF(SUMPRODUCT(--ISNUMBER(SEARCH({"nasdaq.com","bloomberg.com","wsj.com","seekingalpha.com","valuewalk.com","reuters.com","forbes.com","marketwatch.com","investopedia.com","businessinsider.com","analystratings.com"},B1720)))&gt;0,1,0)</f>
        <v>0</v>
      </c>
      <c r="O1720" t="s">
        <v>1302</v>
      </c>
    </row>
    <row r="1721" spans="1:15" x14ac:dyDescent="0.35">
      <c r="A1721">
        <v>-0.49261083743842299</v>
      </c>
      <c r="B1721" t="s">
        <v>1181</v>
      </c>
      <c r="C1721" t="s">
        <v>1276</v>
      </c>
      <c r="D1721">
        <v>20150620023000</v>
      </c>
      <c r="E1721" s="1">
        <f>IF(SUMPRODUCT(--ISNUMBER(SEARCH({"ECON_EARNINGSREPORT","ECON_STOCKMARKET"},C1721)))&gt;0,1,0)</f>
        <v>0</v>
      </c>
      <c r="F1721" s="1">
        <f>IF(SUMPRODUCT(--ISNUMBER(SEARCH({"ENV_"},C1721)))&gt;0,1,0)</f>
        <v>0</v>
      </c>
      <c r="G1721" s="1">
        <f>IF(SUMPRODUCT(--ISNUMBER(SEARCH({"DISCRIMINATION","HARASSMENT","HATE_SPEECH","GENDER_VIOLENCE"},C1721)))&gt;0,1,0)</f>
        <v>0</v>
      </c>
      <c r="H1721" s="1">
        <f>IF(SUMPRODUCT(--ISNUMBER(SEARCH({"LEGALIZE","LEGISLATION","TRIAL"},C1721)))&gt;0,1,0)</f>
        <v>0</v>
      </c>
      <c r="I1721" s="1">
        <f>IF(SUMPRODUCT(--ISNUMBER(SEARCH({"LEADER"},C1721)))&gt;0,1,0)</f>
        <v>0</v>
      </c>
      <c r="J1721" t="str">
        <f t="shared" si="104"/>
        <v>2015</v>
      </c>
      <c r="K1721" t="str">
        <f t="shared" si="105"/>
        <v>06</v>
      </c>
      <c r="L1721" t="str">
        <f t="shared" si="106"/>
        <v>20</v>
      </c>
      <c r="M1721" s="2">
        <f t="shared" si="107"/>
        <v>42175.104166666664</v>
      </c>
      <c r="N1721" s="1">
        <f>IF(SUMPRODUCT(--ISNUMBER(SEARCH({"nasdaq.com","bloomberg.com","wsj.com","seekingalpha.com","valuewalk.com","reuters.com","forbes.com","marketwatch.com","investopedia.com","businessinsider.com","analystratings.com"},B1721)))&gt;0,1,0)</f>
        <v>0</v>
      </c>
      <c r="O1721" t="s">
        <v>1302</v>
      </c>
    </row>
    <row r="1722" spans="1:15" x14ac:dyDescent="0.35">
      <c r="A1722">
        <v>-1.64787510841284</v>
      </c>
      <c r="B1722" t="s">
        <v>125</v>
      </c>
      <c r="C1722" t="s">
        <v>1277</v>
      </c>
      <c r="D1722">
        <v>20160511033000</v>
      </c>
      <c r="E1722" s="1">
        <f>IF(SUMPRODUCT(--ISNUMBER(SEARCH({"ECON_EARNINGSREPORT","ECON_STOCKMARKET"},C1722)))&gt;0,1,0)</f>
        <v>1</v>
      </c>
      <c r="F1722" s="1">
        <f>IF(SUMPRODUCT(--ISNUMBER(SEARCH({"ENV_"},C1722)))&gt;0,1,0)</f>
        <v>0</v>
      </c>
      <c r="G1722" s="1">
        <f>IF(SUMPRODUCT(--ISNUMBER(SEARCH({"DISCRIMINATION","HARASSMENT","HATE_SPEECH","GENDER_VIOLENCE"},C1722)))&gt;0,1,0)</f>
        <v>0</v>
      </c>
      <c r="H1722" s="1">
        <f>IF(SUMPRODUCT(--ISNUMBER(SEARCH({"LEGALIZE","LEGISLATION","TRIAL"},C1722)))&gt;0,1,0)</f>
        <v>0</v>
      </c>
      <c r="I1722" s="1">
        <f>IF(SUMPRODUCT(--ISNUMBER(SEARCH({"LEADER"},C1722)))&gt;0,1,0)</f>
        <v>0</v>
      </c>
      <c r="J1722" t="str">
        <f t="shared" si="104"/>
        <v>2016</v>
      </c>
      <c r="K1722" t="str">
        <f t="shared" si="105"/>
        <v>05</v>
      </c>
      <c r="L1722" t="str">
        <f t="shared" si="106"/>
        <v>11</v>
      </c>
      <c r="M1722" s="2">
        <f t="shared" si="107"/>
        <v>42501.145833333336</v>
      </c>
      <c r="N1722" s="1">
        <f>IF(SUMPRODUCT(--ISNUMBER(SEARCH({"nasdaq.com","bloomberg.com","wsj.com","seekingalpha.com","valuewalk.com","reuters.com","forbes.com","marketwatch.com","investopedia.com","businessinsider.com","analystratings.com"},B1722)))&gt;0,1,0)</f>
        <v>0</v>
      </c>
      <c r="O1722" t="s">
        <v>1302</v>
      </c>
    </row>
    <row r="1723" spans="1:15" x14ac:dyDescent="0.35">
      <c r="A1723">
        <v>2.5773195876288701</v>
      </c>
      <c r="B1723" t="s">
        <v>997</v>
      </c>
      <c r="C1723" t="s">
        <v>207</v>
      </c>
      <c r="D1723">
        <v>20150707124500</v>
      </c>
      <c r="E1723" s="1">
        <f>IF(SUMPRODUCT(--ISNUMBER(SEARCH({"ECON_EARNINGSREPORT","ECON_STOCKMARKET"},C1723)))&gt;0,1,0)</f>
        <v>1</v>
      </c>
      <c r="F1723" s="1">
        <f>IF(SUMPRODUCT(--ISNUMBER(SEARCH({"ENV_"},C1723)))&gt;0,1,0)</f>
        <v>0</v>
      </c>
      <c r="G1723" s="1">
        <f>IF(SUMPRODUCT(--ISNUMBER(SEARCH({"DISCRIMINATION","HARASSMENT","HATE_SPEECH","GENDER_VIOLENCE"},C1723)))&gt;0,1,0)</f>
        <v>0</v>
      </c>
      <c r="H1723" s="1">
        <f>IF(SUMPRODUCT(--ISNUMBER(SEARCH({"LEGALIZE","LEGISLATION","TRIAL"},C1723)))&gt;0,1,0)</f>
        <v>0</v>
      </c>
      <c r="I1723" s="1">
        <f>IF(SUMPRODUCT(--ISNUMBER(SEARCH({"LEADER"},C1723)))&gt;0,1,0)</f>
        <v>0</v>
      </c>
      <c r="J1723" t="str">
        <f t="shared" si="104"/>
        <v>2015</v>
      </c>
      <c r="K1723" t="str">
        <f t="shared" si="105"/>
        <v>07</v>
      </c>
      <c r="L1723" t="str">
        <f t="shared" si="106"/>
        <v>07</v>
      </c>
      <c r="M1723" s="2">
        <f t="shared" si="107"/>
        <v>42192.53125</v>
      </c>
      <c r="N1723" s="1">
        <f>IF(SUMPRODUCT(--ISNUMBER(SEARCH({"nasdaq.com","bloomberg.com","wsj.com","seekingalpha.com","valuewalk.com","reuters.com","forbes.com","marketwatch.com","investopedia.com","businessinsider.com","analystratings.com"},B1723)))&gt;0,1,0)</f>
        <v>0</v>
      </c>
      <c r="O1723" t="s">
        <v>1302</v>
      </c>
    </row>
    <row r="1724" spans="1:15" x14ac:dyDescent="0.35">
      <c r="A1724">
        <v>-1.75202156334232</v>
      </c>
      <c r="B1724" t="s">
        <v>12</v>
      </c>
      <c r="C1724" t="s">
        <v>1278</v>
      </c>
      <c r="D1724">
        <v>20150715220000</v>
      </c>
      <c r="E1724" s="1">
        <f>IF(SUMPRODUCT(--ISNUMBER(SEARCH({"ECON_EARNINGSREPORT","ECON_STOCKMARKET"},C1724)))&gt;0,1,0)</f>
        <v>1</v>
      </c>
      <c r="F1724" s="1">
        <f>IF(SUMPRODUCT(--ISNUMBER(SEARCH({"ENV_"},C1724)))&gt;0,1,0)</f>
        <v>0</v>
      </c>
      <c r="G1724" s="1">
        <f>IF(SUMPRODUCT(--ISNUMBER(SEARCH({"DISCRIMINATION","HARASSMENT","HATE_SPEECH","GENDER_VIOLENCE"},C1724)))&gt;0,1,0)</f>
        <v>0</v>
      </c>
      <c r="H1724" s="1">
        <f>IF(SUMPRODUCT(--ISNUMBER(SEARCH({"LEGALIZE","LEGISLATION","TRIAL"},C1724)))&gt;0,1,0)</f>
        <v>0</v>
      </c>
      <c r="I1724" s="1">
        <f>IF(SUMPRODUCT(--ISNUMBER(SEARCH({"LEADER"},C1724)))&gt;0,1,0)</f>
        <v>0</v>
      </c>
      <c r="J1724" t="str">
        <f t="shared" si="104"/>
        <v>2015</v>
      </c>
      <c r="K1724" t="str">
        <f t="shared" si="105"/>
        <v>07</v>
      </c>
      <c r="L1724" t="str">
        <f t="shared" si="106"/>
        <v>15</v>
      </c>
      <c r="M1724" s="2">
        <f t="shared" si="107"/>
        <v>42200.916666666664</v>
      </c>
      <c r="N1724" s="1">
        <f>IF(SUMPRODUCT(--ISNUMBER(SEARCH({"nasdaq.com","bloomberg.com","wsj.com","seekingalpha.com","valuewalk.com","reuters.com","forbes.com","marketwatch.com","investopedia.com","businessinsider.com","analystratings.com"},B1724)))&gt;0,1,0)</f>
        <v>1</v>
      </c>
      <c r="O1724" t="s">
        <v>1302</v>
      </c>
    </row>
    <row r="1725" spans="1:15" x14ac:dyDescent="0.35">
      <c r="A1725">
        <v>3.4351145038167901</v>
      </c>
      <c r="B1725" t="s">
        <v>693</v>
      </c>
      <c r="C1725" t="s">
        <v>1279</v>
      </c>
      <c r="D1725">
        <v>20150730060000</v>
      </c>
      <c r="E1725" s="1">
        <f>IF(SUMPRODUCT(--ISNUMBER(SEARCH({"ECON_EARNINGSREPORT","ECON_STOCKMARKET"},C1725)))&gt;0,1,0)</f>
        <v>0</v>
      </c>
      <c r="F1725" s="1">
        <f>IF(SUMPRODUCT(--ISNUMBER(SEARCH({"ENV_"},C1725)))&gt;0,1,0)</f>
        <v>0</v>
      </c>
      <c r="G1725" s="1">
        <f>IF(SUMPRODUCT(--ISNUMBER(SEARCH({"DISCRIMINATION","HARASSMENT","HATE_SPEECH","GENDER_VIOLENCE"},C1725)))&gt;0,1,0)</f>
        <v>0</v>
      </c>
      <c r="H1725" s="1">
        <f>IF(SUMPRODUCT(--ISNUMBER(SEARCH({"LEGALIZE","LEGISLATION","TRIAL"},C1725)))&gt;0,1,0)</f>
        <v>0</v>
      </c>
      <c r="I1725" s="1">
        <f>IF(SUMPRODUCT(--ISNUMBER(SEARCH({"LEADER"},C1725)))&gt;0,1,0)</f>
        <v>0</v>
      </c>
      <c r="J1725" t="str">
        <f t="shared" si="104"/>
        <v>2015</v>
      </c>
      <c r="K1725" t="str">
        <f t="shared" si="105"/>
        <v>07</v>
      </c>
      <c r="L1725" t="str">
        <f t="shared" si="106"/>
        <v>30</v>
      </c>
      <c r="M1725" s="2">
        <f t="shared" si="107"/>
        <v>42215.25</v>
      </c>
      <c r="N1725" s="1">
        <f>IF(SUMPRODUCT(--ISNUMBER(SEARCH({"nasdaq.com","bloomberg.com","wsj.com","seekingalpha.com","valuewalk.com","reuters.com","forbes.com","marketwatch.com","investopedia.com","businessinsider.com","analystratings.com"},B1725)))&gt;0,1,0)</f>
        <v>0</v>
      </c>
      <c r="O1725" t="s">
        <v>1302</v>
      </c>
    </row>
    <row r="1726" spans="1:15" x14ac:dyDescent="0.35">
      <c r="A1726">
        <v>-0.70546737213403898</v>
      </c>
      <c r="B1726" t="s">
        <v>1280</v>
      </c>
      <c r="C1726" t="s">
        <v>1281</v>
      </c>
      <c r="D1726">
        <v>20150707181500</v>
      </c>
      <c r="E1726" s="1">
        <f>IF(SUMPRODUCT(--ISNUMBER(SEARCH({"ECON_EARNINGSREPORT","ECON_STOCKMARKET"},C1726)))&gt;0,1,0)</f>
        <v>1</v>
      </c>
      <c r="F1726" s="1">
        <f>IF(SUMPRODUCT(--ISNUMBER(SEARCH({"ENV_"},C1726)))&gt;0,1,0)</f>
        <v>0</v>
      </c>
      <c r="G1726" s="1">
        <f>IF(SUMPRODUCT(--ISNUMBER(SEARCH({"DISCRIMINATION","HARASSMENT","HATE_SPEECH","GENDER_VIOLENCE"},C1726)))&gt;0,1,0)</f>
        <v>0</v>
      </c>
      <c r="H1726" s="1">
        <f>IF(SUMPRODUCT(--ISNUMBER(SEARCH({"LEGALIZE","LEGISLATION","TRIAL"},C1726)))&gt;0,1,0)</f>
        <v>0</v>
      </c>
      <c r="I1726" s="1">
        <f>IF(SUMPRODUCT(--ISNUMBER(SEARCH({"LEADER"},C1726)))&gt;0,1,0)</f>
        <v>1</v>
      </c>
      <c r="J1726" t="str">
        <f t="shared" si="104"/>
        <v>2015</v>
      </c>
      <c r="K1726" t="str">
        <f t="shared" si="105"/>
        <v>07</v>
      </c>
      <c r="L1726" t="str">
        <f t="shared" si="106"/>
        <v>07</v>
      </c>
      <c r="M1726" s="2">
        <f t="shared" si="107"/>
        <v>42192.760416666664</v>
      </c>
      <c r="N1726" s="1">
        <f>IF(SUMPRODUCT(--ISNUMBER(SEARCH({"nasdaq.com","bloomberg.com","wsj.com","seekingalpha.com","valuewalk.com","reuters.com","forbes.com","marketwatch.com","investopedia.com","businessinsider.com","analystratings.com"},B1726)))&gt;0,1,0)</f>
        <v>0</v>
      </c>
      <c r="O1726" t="s">
        <v>1302</v>
      </c>
    </row>
    <row r="1727" spans="1:15" x14ac:dyDescent="0.35">
      <c r="A1727">
        <v>-0.72289156626506001</v>
      </c>
      <c r="B1727" t="s">
        <v>1282</v>
      </c>
      <c r="C1727" t="s">
        <v>1258</v>
      </c>
      <c r="D1727">
        <v>20150511111500</v>
      </c>
      <c r="E1727" s="1">
        <f>IF(SUMPRODUCT(--ISNUMBER(SEARCH({"ECON_EARNINGSREPORT","ECON_STOCKMARKET"},C1727)))&gt;0,1,0)</f>
        <v>1</v>
      </c>
      <c r="F1727" s="1">
        <f>IF(SUMPRODUCT(--ISNUMBER(SEARCH({"ENV_"},C1727)))&gt;0,1,0)</f>
        <v>0</v>
      </c>
      <c r="G1727" s="1">
        <f>IF(SUMPRODUCT(--ISNUMBER(SEARCH({"DISCRIMINATION","HARASSMENT","HATE_SPEECH","GENDER_VIOLENCE"},C1727)))&gt;0,1,0)</f>
        <v>0</v>
      </c>
      <c r="H1727" s="1">
        <f>IF(SUMPRODUCT(--ISNUMBER(SEARCH({"LEGALIZE","LEGISLATION","TRIAL"},C1727)))&gt;0,1,0)</f>
        <v>1</v>
      </c>
      <c r="I1727" s="1">
        <f>IF(SUMPRODUCT(--ISNUMBER(SEARCH({"LEADER"},C1727)))&gt;0,1,0)</f>
        <v>0</v>
      </c>
      <c r="J1727" t="str">
        <f t="shared" si="104"/>
        <v>2015</v>
      </c>
      <c r="K1727" t="str">
        <f t="shared" si="105"/>
        <v>05</v>
      </c>
      <c r="L1727" t="str">
        <f t="shared" si="106"/>
        <v>11</v>
      </c>
      <c r="M1727" s="2">
        <f t="shared" si="107"/>
        <v>42135.46875</v>
      </c>
      <c r="N1727" s="1">
        <f>IF(SUMPRODUCT(--ISNUMBER(SEARCH({"nasdaq.com","bloomberg.com","wsj.com","seekingalpha.com","valuewalk.com","reuters.com","forbes.com","marketwatch.com","investopedia.com","businessinsider.com","analystratings.com"},B1727)))&gt;0,1,0)</f>
        <v>0</v>
      </c>
      <c r="O1727" t="s">
        <v>1302</v>
      </c>
    </row>
    <row r="1728" spans="1:15" x14ac:dyDescent="0.35">
      <c r="A1728">
        <v>1.8315018315018301</v>
      </c>
      <c r="B1728" t="s">
        <v>814</v>
      </c>
      <c r="C1728" t="s">
        <v>1283</v>
      </c>
      <c r="D1728">
        <v>20151003183000</v>
      </c>
      <c r="E1728" s="1">
        <f>IF(SUMPRODUCT(--ISNUMBER(SEARCH({"ECON_EARNINGSREPORT","ECON_STOCKMARKET"},C1728)))&gt;0,1,0)</f>
        <v>1</v>
      </c>
      <c r="F1728" s="1">
        <f>IF(SUMPRODUCT(--ISNUMBER(SEARCH({"ENV_"},C1728)))&gt;0,1,0)</f>
        <v>0</v>
      </c>
      <c r="G1728" s="1">
        <f>IF(SUMPRODUCT(--ISNUMBER(SEARCH({"DISCRIMINATION","HARASSMENT","HATE_SPEECH","GENDER_VIOLENCE"},C1728)))&gt;0,1,0)</f>
        <v>0</v>
      </c>
      <c r="H1728" s="1">
        <f>IF(SUMPRODUCT(--ISNUMBER(SEARCH({"LEGALIZE","LEGISLATION","TRIAL"},C1728)))&gt;0,1,0)</f>
        <v>0</v>
      </c>
      <c r="I1728" s="1">
        <f>IF(SUMPRODUCT(--ISNUMBER(SEARCH({"LEADER"},C1728)))&gt;0,1,0)</f>
        <v>1</v>
      </c>
      <c r="J1728" t="str">
        <f t="shared" si="104"/>
        <v>2015</v>
      </c>
      <c r="K1728" t="str">
        <f t="shared" si="105"/>
        <v>10</v>
      </c>
      <c r="L1728" t="str">
        <f t="shared" si="106"/>
        <v>03</v>
      </c>
      <c r="M1728" s="2">
        <f t="shared" si="107"/>
        <v>42280.770833333336</v>
      </c>
      <c r="N1728" s="1">
        <f>IF(SUMPRODUCT(--ISNUMBER(SEARCH({"nasdaq.com","bloomberg.com","wsj.com","seekingalpha.com","valuewalk.com","reuters.com","forbes.com","marketwatch.com","investopedia.com","businessinsider.com","analystratings.com"},B1728)))&gt;0,1,0)</f>
        <v>0</v>
      </c>
      <c r="O1728" t="s">
        <v>1302</v>
      </c>
    </row>
    <row r="1729" spans="1:15" x14ac:dyDescent="0.35">
      <c r="A1729">
        <v>-4.3478260869565197</v>
      </c>
      <c r="B1729" t="s">
        <v>1284</v>
      </c>
      <c r="C1729" t="s">
        <v>1285</v>
      </c>
      <c r="D1729">
        <v>20160119234500</v>
      </c>
      <c r="E1729" s="1">
        <f>IF(SUMPRODUCT(--ISNUMBER(SEARCH({"ECON_EARNINGSREPORT","ECON_STOCKMARKET"},C1729)))&gt;0,1,0)</f>
        <v>0</v>
      </c>
      <c r="F1729" s="1">
        <f>IF(SUMPRODUCT(--ISNUMBER(SEARCH({"ENV_"},C1729)))&gt;0,1,0)</f>
        <v>0</v>
      </c>
      <c r="G1729" s="1">
        <f>IF(SUMPRODUCT(--ISNUMBER(SEARCH({"DISCRIMINATION","HARASSMENT","HATE_SPEECH","GENDER_VIOLENCE"},C1729)))&gt;0,1,0)</f>
        <v>0</v>
      </c>
      <c r="H1729" s="1">
        <f>IF(SUMPRODUCT(--ISNUMBER(SEARCH({"LEGALIZE","LEGISLATION","TRIAL"},C1729)))&gt;0,1,0)</f>
        <v>0</v>
      </c>
      <c r="I1729" s="1">
        <f>IF(SUMPRODUCT(--ISNUMBER(SEARCH({"LEADER"},C1729)))&gt;0,1,0)</f>
        <v>0</v>
      </c>
      <c r="J1729" t="str">
        <f t="shared" si="104"/>
        <v>2016</v>
      </c>
      <c r="K1729" t="str">
        <f t="shared" si="105"/>
        <v>01</v>
      </c>
      <c r="L1729" t="str">
        <f t="shared" si="106"/>
        <v>19</v>
      </c>
      <c r="M1729" s="2">
        <f t="shared" si="107"/>
        <v>42388.989583333336</v>
      </c>
      <c r="N1729" s="1">
        <f>IF(SUMPRODUCT(--ISNUMBER(SEARCH({"nasdaq.com","bloomberg.com","wsj.com","seekingalpha.com","valuewalk.com","reuters.com","forbes.com","marketwatch.com","investopedia.com","businessinsider.com","analystratings.com"},B1729)))&gt;0,1,0)</f>
        <v>0</v>
      </c>
      <c r="O1729" t="s">
        <v>1302</v>
      </c>
    </row>
    <row r="1730" spans="1:15" x14ac:dyDescent="0.35">
      <c r="A1730">
        <v>0.54406964091403698</v>
      </c>
      <c r="B1730" t="s">
        <v>155</v>
      </c>
      <c r="C1730" t="s">
        <v>330</v>
      </c>
      <c r="D1730">
        <v>20160506193000</v>
      </c>
      <c r="E1730" s="1">
        <f>IF(SUMPRODUCT(--ISNUMBER(SEARCH({"ECON_EARNINGSREPORT","ECON_STOCKMARKET"},C1730)))&gt;0,1,0)</f>
        <v>0</v>
      </c>
      <c r="F1730" s="1">
        <f>IF(SUMPRODUCT(--ISNUMBER(SEARCH({"ENV_"},C1730)))&gt;0,1,0)</f>
        <v>0</v>
      </c>
      <c r="G1730" s="1">
        <f>IF(SUMPRODUCT(--ISNUMBER(SEARCH({"DISCRIMINATION","HARASSMENT","HATE_SPEECH","GENDER_VIOLENCE"},C1730)))&gt;0,1,0)</f>
        <v>0</v>
      </c>
      <c r="H1730" s="1">
        <f>IF(SUMPRODUCT(--ISNUMBER(SEARCH({"LEGALIZE","LEGISLATION","TRIAL"},C1730)))&gt;0,1,0)</f>
        <v>0</v>
      </c>
      <c r="I1730" s="1">
        <f>IF(SUMPRODUCT(--ISNUMBER(SEARCH({"LEADER"},C1730)))&gt;0,1,0)</f>
        <v>0</v>
      </c>
      <c r="J1730" t="str">
        <f t="shared" si="104"/>
        <v>2016</v>
      </c>
      <c r="K1730" t="str">
        <f t="shared" si="105"/>
        <v>05</v>
      </c>
      <c r="L1730" t="str">
        <f t="shared" si="106"/>
        <v>06</v>
      </c>
      <c r="M1730" s="2">
        <f t="shared" si="107"/>
        <v>42496.8125</v>
      </c>
      <c r="N1730" s="1">
        <f>IF(SUMPRODUCT(--ISNUMBER(SEARCH({"nasdaq.com","bloomberg.com","wsj.com","seekingalpha.com","valuewalk.com","reuters.com","forbes.com","marketwatch.com","investopedia.com","businessinsider.com","analystratings.com"},B1730)))&gt;0,1,0)</f>
        <v>0</v>
      </c>
      <c r="O1730" t="s">
        <v>1302</v>
      </c>
    </row>
    <row r="1731" spans="1:15" x14ac:dyDescent="0.35">
      <c r="A1731">
        <v>5.0273224043715796</v>
      </c>
      <c r="B1731" t="s">
        <v>51</v>
      </c>
      <c r="C1731" t="s">
        <v>1180</v>
      </c>
      <c r="D1731">
        <v>20160601023000</v>
      </c>
      <c r="E1731" s="1">
        <f>IF(SUMPRODUCT(--ISNUMBER(SEARCH({"ECON_EARNINGSREPORT","ECON_STOCKMARKET"},C1731)))&gt;0,1,0)</f>
        <v>0</v>
      </c>
      <c r="F1731" s="1">
        <f>IF(SUMPRODUCT(--ISNUMBER(SEARCH({"ENV_"},C1731)))&gt;0,1,0)</f>
        <v>0</v>
      </c>
      <c r="G1731" s="1">
        <f>IF(SUMPRODUCT(--ISNUMBER(SEARCH({"DISCRIMINATION","HARASSMENT","HATE_SPEECH","GENDER_VIOLENCE"},C1731)))&gt;0,1,0)</f>
        <v>0</v>
      </c>
      <c r="H1731" s="1">
        <f>IF(SUMPRODUCT(--ISNUMBER(SEARCH({"LEGALIZE","LEGISLATION","TRIAL"},C1731)))&gt;0,1,0)</f>
        <v>0</v>
      </c>
      <c r="I1731" s="1">
        <f>IF(SUMPRODUCT(--ISNUMBER(SEARCH({"LEADER"},C1731)))&gt;0,1,0)</f>
        <v>0</v>
      </c>
      <c r="J1731" t="str">
        <f t="shared" ref="J1731:J1735" si="108">LEFT(D1731,4)</f>
        <v>2016</v>
      </c>
      <c r="K1731" t="str">
        <f t="shared" ref="K1731:K1735" si="109">MID(D1731,5,2)</f>
        <v>06</v>
      </c>
      <c r="L1731" t="str">
        <f t="shared" ref="L1731:L1735" si="110">MID(D1731,7,2)</f>
        <v>01</v>
      </c>
      <c r="M1731" s="2">
        <f t="shared" ref="M1731:M1735" si="111">DATE(LEFT(D1731,4),MID(D1731,5,2),MID(D1731,7,2))+TIME(MID(D1731,9,2),MID(D1731,11,2),RIGHT(D1731,2))</f>
        <v>42522.104166666664</v>
      </c>
      <c r="N1731" s="1">
        <f>IF(SUMPRODUCT(--ISNUMBER(SEARCH({"nasdaq.com","bloomberg.com","wsj.com","seekingalpha.com","valuewalk.com","reuters.com","forbes.com","marketwatch.com","investopedia.com","businessinsider.com","analystratings.com"},B1731)))&gt;0,1,0)</f>
        <v>1</v>
      </c>
      <c r="O1731" t="s">
        <v>1302</v>
      </c>
    </row>
    <row r="1732" spans="1:15" x14ac:dyDescent="0.35">
      <c r="A1732">
        <v>-2.76121051468964</v>
      </c>
      <c r="B1732" t="s">
        <v>17</v>
      </c>
      <c r="C1732" t="s">
        <v>1286</v>
      </c>
      <c r="D1732">
        <v>20160119214500</v>
      </c>
      <c r="E1732" s="1">
        <f>IF(SUMPRODUCT(--ISNUMBER(SEARCH({"ECON_EARNINGSREPORT","ECON_STOCKMARKET"},C1732)))&gt;0,1,0)</f>
        <v>0</v>
      </c>
      <c r="F1732" s="1">
        <f>IF(SUMPRODUCT(--ISNUMBER(SEARCH({"ENV_"},C1732)))&gt;0,1,0)</f>
        <v>0</v>
      </c>
      <c r="G1732" s="1">
        <f>IF(SUMPRODUCT(--ISNUMBER(SEARCH({"DISCRIMINATION","HARASSMENT","HATE_SPEECH","GENDER_VIOLENCE"},C1732)))&gt;0,1,0)</f>
        <v>0</v>
      </c>
      <c r="H1732" s="1">
        <f>IF(SUMPRODUCT(--ISNUMBER(SEARCH({"LEGALIZE","LEGISLATION","TRIAL"},C1732)))&gt;0,1,0)</f>
        <v>0</v>
      </c>
      <c r="I1732" s="1">
        <f>IF(SUMPRODUCT(--ISNUMBER(SEARCH({"LEADER"},C1732)))&gt;0,1,0)</f>
        <v>0</v>
      </c>
      <c r="J1732" t="str">
        <f t="shared" si="108"/>
        <v>2016</v>
      </c>
      <c r="K1732" t="str">
        <f t="shared" si="109"/>
        <v>01</v>
      </c>
      <c r="L1732" t="str">
        <f t="shared" si="110"/>
        <v>19</v>
      </c>
      <c r="M1732" s="2">
        <f t="shared" si="111"/>
        <v>42388.90625</v>
      </c>
      <c r="N1732" s="1">
        <f>IF(SUMPRODUCT(--ISNUMBER(SEARCH({"nasdaq.com","bloomberg.com","wsj.com","seekingalpha.com","valuewalk.com","reuters.com","forbes.com","marketwatch.com","investopedia.com","businessinsider.com","analystratings.com"},B1732)))&gt;0,1,0)</f>
        <v>0</v>
      </c>
      <c r="O1732" t="s">
        <v>1302</v>
      </c>
    </row>
    <row r="1733" spans="1:15" x14ac:dyDescent="0.35">
      <c r="A1733">
        <v>-2.2113022113022098</v>
      </c>
      <c r="B1733" t="s">
        <v>1287</v>
      </c>
      <c r="C1733" t="s">
        <v>1288</v>
      </c>
      <c r="D1733">
        <v>20150707091500</v>
      </c>
      <c r="E1733" s="1">
        <f>IF(SUMPRODUCT(--ISNUMBER(SEARCH({"ECON_EARNINGSREPORT","ECON_STOCKMARKET"},C1733)))&gt;0,1,0)</f>
        <v>1</v>
      </c>
      <c r="F1733" s="1">
        <f>IF(SUMPRODUCT(--ISNUMBER(SEARCH({"ENV_"},C1733)))&gt;0,1,0)</f>
        <v>0</v>
      </c>
      <c r="G1733" s="1">
        <f>IF(SUMPRODUCT(--ISNUMBER(SEARCH({"DISCRIMINATION","HARASSMENT","HATE_SPEECH","GENDER_VIOLENCE"},C1733)))&gt;0,1,0)</f>
        <v>0</v>
      </c>
      <c r="H1733" s="1">
        <f>IF(SUMPRODUCT(--ISNUMBER(SEARCH({"LEGALIZE","LEGISLATION","TRIAL"},C1733)))&gt;0,1,0)</f>
        <v>0</v>
      </c>
      <c r="I1733" s="1">
        <f>IF(SUMPRODUCT(--ISNUMBER(SEARCH({"LEADER"},C1733)))&gt;0,1,0)</f>
        <v>0</v>
      </c>
      <c r="J1733" t="str">
        <f t="shared" si="108"/>
        <v>2015</v>
      </c>
      <c r="K1733" t="str">
        <f t="shared" si="109"/>
        <v>07</v>
      </c>
      <c r="L1733" t="str">
        <f t="shared" si="110"/>
        <v>07</v>
      </c>
      <c r="M1733" s="2">
        <f t="shared" si="111"/>
        <v>42192.385416666664</v>
      </c>
      <c r="N1733" s="1">
        <f>IF(SUMPRODUCT(--ISNUMBER(SEARCH({"nasdaq.com","bloomberg.com","wsj.com","seekingalpha.com","valuewalk.com","reuters.com","forbes.com","marketwatch.com","investopedia.com","businessinsider.com","analystratings.com"},B1733)))&gt;0,1,0)</f>
        <v>0</v>
      </c>
      <c r="O1733" t="s">
        <v>1302</v>
      </c>
    </row>
    <row r="1734" spans="1:15" x14ac:dyDescent="0.35">
      <c r="A1734">
        <v>-0.51160960251869403</v>
      </c>
      <c r="B1734" t="s">
        <v>234</v>
      </c>
      <c r="C1734" t="s">
        <v>1289</v>
      </c>
      <c r="D1734">
        <v>20151025124500</v>
      </c>
      <c r="E1734" s="1">
        <f>IF(SUMPRODUCT(--ISNUMBER(SEARCH({"ECON_EARNINGSREPORT","ECON_STOCKMARKET"},C1734)))&gt;0,1,0)</f>
        <v>0</v>
      </c>
      <c r="F1734" s="1">
        <f>IF(SUMPRODUCT(--ISNUMBER(SEARCH({"ENV_"},C1734)))&gt;0,1,0)</f>
        <v>0</v>
      </c>
      <c r="G1734" s="1">
        <f>IF(SUMPRODUCT(--ISNUMBER(SEARCH({"DISCRIMINATION","HARASSMENT","HATE_SPEECH","GENDER_VIOLENCE"},C1734)))&gt;0,1,0)</f>
        <v>0</v>
      </c>
      <c r="H1734" s="1">
        <f>IF(SUMPRODUCT(--ISNUMBER(SEARCH({"LEGALIZE","LEGISLATION","TRIAL"},C1734)))&gt;0,1,0)</f>
        <v>1</v>
      </c>
      <c r="I1734" s="1">
        <f>IF(SUMPRODUCT(--ISNUMBER(SEARCH({"LEADER"},C1734)))&gt;0,1,0)</f>
        <v>1</v>
      </c>
      <c r="J1734" t="str">
        <f t="shared" si="108"/>
        <v>2015</v>
      </c>
      <c r="K1734" t="str">
        <f t="shared" si="109"/>
        <v>10</v>
      </c>
      <c r="L1734" t="str">
        <f t="shared" si="110"/>
        <v>25</v>
      </c>
      <c r="M1734" s="2">
        <f t="shared" si="111"/>
        <v>42302.53125</v>
      </c>
      <c r="N1734" s="1">
        <f>IF(SUMPRODUCT(--ISNUMBER(SEARCH({"nasdaq.com","bloomberg.com","wsj.com","seekingalpha.com","valuewalk.com","reuters.com","forbes.com","marketwatch.com","investopedia.com","businessinsider.com","analystratings.com"},B1734)))&gt;0,1,0)</f>
        <v>0</v>
      </c>
      <c r="O1734" t="s">
        <v>1302</v>
      </c>
    </row>
    <row r="1735" spans="1:15" x14ac:dyDescent="0.35">
      <c r="A1735">
        <v>0.48309178743961401</v>
      </c>
      <c r="B1735" t="s">
        <v>1290</v>
      </c>
      <c r="C1735" t="s">
        <v>1291</v>
      </c>
      <c r="D1735">
        <v>20150925043000</v>
      </c>
      <c r="E1735" s="1">
        <f>IF(SUMPRODUCT(--ISNUMBER(SEARCH({"ECON_EARNINGSREPORT","ECON_STOCKMARKET"},C1735)))&gt;0,1,0)</f>
        <v>0</v>
      </c>
      <c r="F1735" s="1">
        <f>IF(SUMPRODUCT(--ISNUMBER(SEARCH({"ENV_"},C1735)))&gt;0,1,0)</f>
        <v>1</v>
      </c>
      <c r="G1735" s="1">
        <f>IF(SUMPRODUCT(--ISNUMBER(SEARCH({"DISCRIMINATION","HARASSMENT","HATE_SPEECH","GENDER_VIOLENCE"},C1735)))&gt;0,1,0)</f>
        <v>0</v>
      </c>
      <c r="H1735" s="1">
        <f>IF(SUMPRODUCT(--ISNUMBER(SEARCH({"LEGALIZE","LEGISLATION","TRIAL"},C1735)))&gt;0,1,0)</f>
        <v>0</v>
      </c>
      <c r="I1735" s="1">
        <f>IF(SUMPRODUCT(--ISNUMBER(SEARCH({"LEADER"},C1735)))&gt;0,1,0)</f>
        <v>0</v>
      </c>
      <c r="J1735" t="str">
        <f t="shared" si="108"/>
        <v>2015</v>
      </c>
      <c r="K1735" t="str">
        <f t="shared" si="109"/>
        <v>09</v>
      </c>
      <c r="L1735" t="str">
        <f t="shared" si="110"/>
        <v>25</v>
      </c>
      <c r="M1735" s="2">
        <f t="shared" si="111"/>
        <v>42272.1875</v>
      </c>
      <c r="N1735" s="1">
        <f>IF(SUMPRODUCT(--ISNUMBER(SEARCH({"nasdaq.com","bloomberg.com","wsj.com","seekingalpha.com","valuewalk.com","reuters.com","forbes.com","marketwatch.com","investopedia.com","businessinsider.com","analystratings.com"},B1735)))&gt;0,1,0)</f>
        <v>0</v>
      </c>
      <c r="O1735" t="s">
        <v>1302</v>
      </c>
    </row>
    <row r="1736" spans="1:15" x14ac:dyDescent="0.35">
      <c r="E1736">
        <f>SUM(E2:E1735)</f>
        <v>815</v>
      </c>
      <c r="F1736">
        <f>SUM(F2:F1735)</f>
        <v>74</v>
      </c>
      <c r="G1736">
        <f>SUM(G2:G1735)</f>
        <v>1</v>
      </c>
      <c r="H1736">
        <f>SUM(H2:H1735)</f>
        <v>74</v>
      </c>
      <c r="I1736">
        <f>SUM(I2:I1735)</f>
        <v>210</v>
      </c>
      <c r="N1736">
        <f>SUM(N2:N1735)</f>
        <v>286</v>
      </c>
    </row>
  </sheetData>
  <autoFilter ref="A1:O173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amd_results_final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Donaldson</dc:creator>
  <cp:lastModifiedBy>Lucas Donaldson</cp:lastModifiedBy>
  <dcterms:created xsi:type="dcterms:W3CDTF">2017-04-22T00:13:40Z</dcterms:created>
  <dcterms:modified xsi:type="dcterms:W3CDTF">2017-04-22T02:07:56Z</dcterms:modified>
</cp:coreProperties>
</file>