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108" yWindow="-108" windowWidth="23256" windowHeight="12456" activeTab="7"/>
  </bookViews>
  <sheets>
    <sheet name="Prob-1" sheetId="8" r:id="rId1"/>
    <sheet name="pROB-2" sheetId="9" r:id="rId2"/>
    <sheet name="Prob-3" sheetId="10" r:id="rId3"/>
    <sheet name="Prob-4" sheetId="12" r:id="rId4"/>
    <sheet name="prob- 5" sheetId="13" r:id="rId5"/>
    <sheet name="prob-6" sheetId="14" r:id="rId6"/>
    <sheet name="Reference Tables" sheetId="6" r:id="rId7"/>
    <sheet name="solution" sheetId="15" r:id="rId8"/>
  </sheets>
  <calcPr calcId="124519"/>
  <fileRecoveryPr repairLoad="1"/>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 i="15"/>
  <c r="G7"/>
  <c r="G8"/>
  <c r="G9"/>
  <c r="G10"/>
  <c r="G11"/>
  <c r="G12"/>
  <c r="G13"/>
  <c r="G14"/>
  <c r="G15"/>
  <c r="G16"/>
  <c r="G17"/>
  <c r="G18"/>
  <c r="G19"/>
  <c r="G20"/>
  <c r="G21"/>
  <c r="G22"/>
  <c r="G23"/>
  <c r="G24"/>
  <c r="G25"/>
  <c r="G26"/>
  <c r="G27"/>
  <c r="G28"/>
  <c r="G32"/>
  <c r="G33"/>
  <c r="G34"/>
  <c r="G35"/>
  <c r="G36"/>
  <c r="G37"/>
  <c r="G38"/>
  <c r="G39"/>
  <c r="G40"/>
  <c r="G41"/>
  <c r="G42"/>
  <c r="G43"/>
  <c r="G44"/>
  <c r="G45"/>
  <c r="G46"/>
  <c r="G47"/>
  <c r="G48"/>
  <c r="G49"/>
  <c r="G50"/>
  <c r="G51"/>
  <c r="G52"/>
  <c r="G53"/>
  <c r="G54"/>
  <c r="G58"/>
  <c r="G59"/>
  <c r="G60"/>
  <c r="G61"/>
  <c r="G62"/>
  <c r="G63"/>
  <c r="G64"/>
  <c r="G65"/>
  <c r="G66"/>
  <c r="G67"/>
  <c r="G68"/>
  <c r="G69"/>
  <c r="G70"/>
  <c r="G71"/>
  <c r="G72"/>
  <c r="G73"/>
  <c r="G74"/>
  <c r="G75"/>
  <c r="G76"/>
  <c r="G77"/>
  <c r="G78"/>
  <c r="G79"/>
  <c r="G80"/>
  <c r="G85"/>
  <c r="G86"/>
  <c r="G87"/>
  <c r="G88"/>
  <c r="G89"/>
  <c r="G90"/>
  <c r="G91"/>
  <c r="G92"/>
  <c r="G93"/>
  <c r="G94"/>
  <c r="G95"/>
  <c r="G96"/>
  <c r="G97"/>
  <c r="G98"/>
  <c r="G99"/>
  <c r="G100"/>
  <c r="G101"/>
  <c r="G102"/>
  <c r="G103"/>
  <c r="G104"/>
  <c r="G108"/>
  <c r="G109"/>
  <c r="G110"/>
  <c r="G111"/>
  <c r="G112"/>
  <c r="G113"/>
  <c r="G114"/>
  <c r="G115"/>
  <c r="G116"/>
  <c r="G117"/>
  <c r="G118"/>
  <c r="G119"/>
  <c r="G120"/>
  <c r="G121"/>
  <c r="G122"/>
  <c r="G123"/>
  <c r="G124"/>
  <c r="G125"/>
  <c r="G126"/>
  <c r="G127"/>
  <c r="G131"/>
  <c r="G132"/>
  <c r="G133"/>
  <c r="G134"/>
  <c r="G135"/>
  <c r="G136"/>
  <c r="G137"/>
  <c r="G138"/>
  <c r="G139"/>
  <c r="G140"/>
  <c r="G141"/>
  <c r="G142"/>
  <c r="G143"/>
  <c r="G144"/>
  <c r="G145"/>
  <c r="G146"/>
  <c r="G147"/>
  <c r="G148"/>
  <c r="G149"/>
  <c r="G150"/>
</calcChain>
</file>

<file path=xl/sharedStrings.xml><?xml version="1.0" encoding="utf-8"?>
<sst xmlns="http://schemas.openxmlformats.org/spreadsheetml/2006/main" count="956" uniqueCount="140">
  <si>
    <t>A001</t>
  </si>
  <si>
    <t>A002</t>
  </si>
  <si>
    <t>A003</t>
  </si>
  <si>
    <t>A004</t>
  </si>
  <si>
    <t>A005</t>
  </si>
  <si>
    <t>A006</t>
  </si>
  <si>
    <t>Customer</t>
  </si>
  <si>
    <t>Date Time</t>
  </si>
  <si>
    <t>A007</t>
  </si>
  <si>
    <t>A008</t>
  </si>
  <si>
    <t>A009</t>
  </si>
  <si>
    <t>A010</t>
  </si>
  <si>
    <t>A011</t>
  </si>
  <si>
    <t>A012</t>
  </si>
  <si>
    <t>A013</t>
  </si>
  <si>
    <t>A014</t>
  </si>
  <si>
    <t>A015</t>
  </si>
  <si>
    <t>A016</t>
  </si>
  <si>
    <t>A017</t>
  </si>
  <si>
    <t>A018</t>
  </si>
  <si>
    <t>A019</t>
  </si>
  <si>
    <t>A020</t>
  </si>
  <si>
    <t>A021</t>
  </si>
  <si>
    <t>A022</t>
  </si>
  <si>
    <t>A023</t>
  </si>
  <si>
    <t>Ross</t>
  </si>
  <si>
    <t>Joey</t>
  </si>
  <si>
    <t>Monica</t>
  </si>
  <si>
    <t>Rachel</t>
  </si>
  <si>
    <t>Chandler</t>
  </si>
  <si>
    <t>Phoebe</t>
  </si>
  <si>
    <t>Item</t>
  </si>
  <si>
    <t>Pizza</t>
  </si>
  <si>
    <t>Drinks</t>
  </si>
  <si>
    <t>Burger</t>
  </si>
  <si>
    <t>Sub Sandwich</t>
  </si>
  <si>
    <t>Hot Dog</t>
  </si>
  <si>
    <t>Gunther</t>
  </si>
  <si>
    <t>Tea</t>
  </si>
  <si>
    <t>Price</t>
  </si>
  <si>
    <t>Status</t>
  </si>
  <si>
    <t>Order ID</t>
  </si>
  <si>
    <t>Tax Amount</t>
  </si>
  <si>
    <t>Pizza Size</t>
  </si>
  <si>
    <t>Student</t>
  </si>
  <si>
    <t>Score</t>
  </si>
  <si>
    <t>Subject</t>
  </si>
  <si>
    <t>Comment</t>
  </si>
  <si>
    <t>Physics</t>
  </si>
  <si>
    <t>Jim</t>
  </si>
  <si>
    <t>Mathematics</t>
  </si>
  <si>
    <t>Anderson</t>
  </si>
  <si>
    <t>Chemistry</t>
  </si>
  <si>
    <t>Heather</t>
  </si>
  <si>
    <t>Richard</t>
  </si>
  <si>
    <t>Jordan</t>
  </si>
  <si>
    <t>Jenna</t>
  </si>
  <si>
    <t>Gordon</t>
  </si>
  <si>
    <t>Johnson</t>
  </si>
  <si>
    <t>Kristen</t>
  </si>
  <si>
    <t>Patrick</t>
  </si>
  <si>
    <t>David</t>
  </si>
  <si>
    <t>Adam</t>
  </si>
  <si>
    <t>Bell</t>
  </si>
  <si>
    <t>Nathalia</t>
  </si>
  <si>
    <t>Teacher</t>
  </si>
  <si>
    <t>Freya</t>
  </si>
  <si>
    <t>Baldur</t>
  </si>
  <si>
    <t>Arteus</t>
  </si>
  <si>
    <t>Result Date</t>
  </si>
  <si>
    <t>Condition</t>
  </si>
  <si>
    <t>More Than 90</t>
  </si>
  <si>
    <t>Outstanding</t>
  </si>
  <si>
    <t>More Than 60</t>
  </si>
  <si>
    <t>Good</t>
  </si>
  <si>
    <t>Below 60</t>
  </si>
  <si>
    <t>Bad</t>
  </si>
  <si>
    <t>More Than 80</t>
  </si>
  <si>
    <t>More Than 50</t>
  </si>
  <si>
    <t>Below 50</t>
  </si>
  <si>
    <t>More Than 70</t>
  </si>
  <si>
    <t>More Than 40</t>
  </si>
  <si>
    <t>Below 40</t>
  </si>
  <si>
    <t>Exercise 05</t>
  </si>
  <si>
    <t>Sales Rep</t>
  </si>
  <si>
    <t>Sales</t>
  </si>
  <si>
    <t>Commission</t>
  </si>
  <si>
    <t>Ryan</t>
  </si>
  <si>
    <t>Jacob</t>
  </si>
  <si>
    <t>Emily</t>
  </si>
  <si>
    <t>Kevin</t>
  </si>
  <si>
    <t>Less Than $600,000</t>
  </si>
  <si>
    <t>$600,000 - $750,000</t>
  </si>
  <si>
    <t>$750,001 - $900,000</t>
  </si>
  <si>
    <t>More Than $900,000</t>
  </si>
  <si>
    <t>Exercise 06</t>
  </si>
  <si>
    <t>Zone</t>
  </si>
  <si>
    <t>South</t>
  </si>
  <si>
    <t>North</t>
  </si>
  <si>
    <t>East</t>
  </si>
  <si>
    <t>West</t>
  </si>
  <si>
    <t>Month</t>
  </si>
  <si>
    <t>January</t>
  </si>
  <si>
    <t>February</t>
  </si>
  <si>
    <t>April</t>
  </si>
  <si>
    <t>March</t>
  </si>
  <si>
    <t>Number</t>
  </si>
  <si>
    <t>Grade</t>
  </si>
  <si>
    <t>Range</t>
  </si>
  <si>
    <t>A</t>
  </si>
  <si>
    <t>75 - 89</t>
  </si>
  <si>
    <t>A-</t>
  </si>
  <si>
    <t>60 - 74</t>
  </si>
  <si>
    <t>B</t>
  </si>
  <si>
    <t>45 - 59</t>
  </si>
  <si>
    <t>C</t>
  </si>
  <si>
    <t>33 - 44</t>
  </si>
  <si>
    <t>D</t>
  </si>
  <si>
    <t>Below 33</t>
  </si>
  <si>
    <t>F</t>
  </si>
  <si>
    <t>Problem Statement</t>
  </si>
  <si>
    <r>
      <t>Display Status Text:</t>
    </r>
    <r>
      <rPr>
        <sz val="14"/>
        <color rgb="FF000000"/>
        <rFont val="Calibri"/>
        <family val="2"/>
        <scheme val="minor"/>
      </rPr>
      <t xml:space="preserve"> When the product is more than $5, then a 10% tax will be applied. Use the IF function to find the display “Including Tax/ Excluding Tax” in the Status column.</t>
    </r>
  </si>
  <si>
    <t>Calculate Tax Amount: When the product is more than $5, then a 10% tax will be applied. Use the IF function to find the tax amount.</t>
  </si>
  <si>
    <t>PROBLEM STATEMENT</t>
  </si>
  <si>
    <r>
      <t>•</t>
    </r>
    <r>
      <rPr>
        <b/>
        <sz val="14"/>
        <color rgb="FF000000"/>
        <rFont val="Calibri"/>
        <family val="2"/>
        <scheme val="minor"/>
      </rPr>
      <t>Show Value from a Lookup Table:</t>
    </r>
    <r>
      <rPr>
        <sz val="14"/>
        <color rgb="FF000000"/>
        <rFont val="Calibri"/>
        <family val="2"/>
        <scheme val="minor"/>
      </rPr>
      <t xml:space="preserve"> A small pizza costs less than $7, a medium one costs less than $10, and a large one costs more than $10. Using this table, you will find the pizza size.</t>
    </r>
  </si>
  <si>
    <t>Pizza sizes categories</t>
  </si>
  <si>
    <t>Small Pizzaa</t>
  </si>
  <si>
    <t>Medium Pizza</t>
  </si>
  <si>
    <t>large pizza</t>
  </si>
  <si>
    <r>
      <t>Find Sales Commission:</t>
    </r>
    <r>
      <rPr>
        <sz val="14"/>
        <color rgb="FF000000"/>
        <rFont val="Calibri"/>
        <family val="2"/>
        <scheme val="minor"/>
      </rPr>
      <t xml:space="preserve"> Your task is to calculate the sales commission based on the sales value. The commission for the sales value between $600,000 to $750,000 is 3%, $750,001 to $900,000 is 5%, more than $900,000 is 7%.</t>
    </r>
  </si>
  <si>
    <t>Multiple Criteria with IF function: In this exercise you will find the letter grade based on subjects. Oftentimes, the grades are not fixed, the grades vary with the highest value. Therefore, it will be feasible for that scenario. The range of the grade per subject is provided below.</t>
  </si>
  <si>
    <t>You will need to find the letter grades for this problem. 90 or more is graded as A, 75 to 89 as A-, 60 to 74 as B, 45 to 59 as C, 33 to 44 as D, and less than 33 as F.</t>
  </si>
  <si>
    <t>Exercise 04</t>
  </si>
  <si>
    <t>Exercise 07 Find Student Grades:</t>
  </si>
  <si>
    <t>Exercise 05 Find Sales Commission:</t>
  </si>
  <si>
    <t>Exercise 04 Multiple Criteria with IF Function:</t>
  </si>
  <si>
    <t>Exercise 03 Show Value from a Lookup Table:</t>
  </si>
  <si>
    <t>Exercise 02 Calculate Tax Amount:</t>
  </si>
  <si>
    <t>Exercise 01 Display Status Text:</t>
  </si>
  <si>
    <t>IF Function Excel Practice Exercises</t>
  </si>
</sst>
</file>

<file path=xl/styles.xml><?xml version="1.0" encoding="utf-8"?>
<styleSheet xmlns="http://schemas.openxmlformats.org/spreadsheetml/2006/main">
  <numFmts count="5">
    <numFmt numFmtId="164" formatCode="&quot;$&quot;#,##0_);[Red]\(&quot;$&quot;#,##0\)"/>
    <numFmt numFmtId="165" formatCode="&quot;$&quot;#,##0.00_);[Red]\(&quot;$&quot;#,##0.00\)"/>
    <numFmt numFmtId="166" formatCode="d\-mmm\-yy\ h:mm\ AM/PM"/>
    <numFmt numFmtId="167" formatCode="&quot;$&quot;#,##0.000"/>
    <numFmt numFmtId="168" formatCode="[$-409]d\-mmm;@"/>
  </numFmts>
  <fonts count="9">
    <font>
      <sz val="11"/>
      <color theme="1"/>
      <name val="Calibri"/>
      <family val="2"/>
      <scheme val="minor"/>
    </font>
    <font>
      <sz val="12"/>
      <color theme="1"/>
      <name val="Calibri"/>
      <family val="2"/>
      <scheme val="minor"/>
    </font>
    <font>
      <b/>
      <sz val="14"/>
      <color theme="1"/>
      <name val="Calibri"/>
      <family val="2"/>
      <scheme val="minor"/>
    </font>
    <font>
      <b/>
      <sz val="16"/>
      <color theme="3"/>
      <name val="Calibri"/>
      <family val="2"/>
      <scheme val="minor"/>
    </font>
    <font>
      <b/>
      <sz val="11"/>
      <color theme="1"/>
      <name val="Calibri"/>
      <family val="2"/>
      <scheme val="minor"/>
    </font>
    <font>
      <b/>
      <sz val="14"/>
      <color rgb="FF000000"/>
      <name val="Calibri"/>
      <family val="2"/>
      <scheme val="minor"/>
    </font>
    <font>
      <sz val="14"/>
      <color rgb="FF000000"/>
      <name val="Calibri"/>
      <family val="2"/>
      <scheme val="minor"/>
    </font>
    <font>
      <sz val="14"/>
      <color theme="1"/>
      <name val="Arial"/>
      <family val="2"/>
    </font>
    <font>
      <sz val="12"/>
      <name val="Calibri"/>
      <family val="2"/>
      <scheme val="minor"/>
    </font>
  </fonts>
  <fills count="8">
    <fill>
      <patternFill patternType="none"/>
    </fill>
    <fill>
      <patternFill patternType="gray125"/>
    </fill>
    <fill>
      <patternFill patternType="solid">
        <fgColor rgb="FFCCECFF"/>
        <bgColor indexed="64"/>
      </patternFill>
    </fill>
    <fill>
      <patternFill patternType="solid">
        <fgColor rgb="FFECFFCC"/>
        <bgColor indexed="64"/>
      </patternFill>
    </fill>
    <fill>
      <patternFill patternType="solid">
        <fgColor rgb="FFD9D9FF"/>
        <bgColor indexed="64"/>
      </patternFill>
    </fill>
    <fill>
      <patternFill patternType="solid">
        <fgColor rgb="FFF7FFEB"/>
        <bgColor indexed="64"/>
      </patternFill>
    </fill>
    <fill>
      <patternFill patternType="solid">
        <fgColor rgb="FFFFDDF2"/>
        <bgColor indexed="64"/>
      </patternFill>
    </fill>
    <fill>
      <patternFill patternType="solid">
        <fgColor rgb="FFDDF2FF"/>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ck">
        <color rgb="FF9999FF"/>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3" fillId="0" borderId="2" applyNumberFormat="0" applyFill="0" applyAlignment="0" applyProtection="0"/>
  </cellStyleXfs>
  <cellXfs count="33">
    <xf numFmtId="0" fontId="0" fillId="0" borderId="0" xfId="0"/>
    <xf numFmtId="0" fontId="1" fillId="0" borderId="0" xfId="0" applyFont="1" applyAlignment="1">
      <alignment vertic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166" fontId="1" fillId="0" borderId="1" xfId="0" applyNumberFormat="1" applyFont="1" applyBorder="1" applyAlignment="1">
      <alignment horizontal="center" vertical="center"/>
    </xf>
    <xf numFmtId="0" fontId="1" fillId="0" borderId="1" xfId="0" applyFont="1" applyBorder="1" applyAlignment="1">
      <alignment horizontal="center" vertical="center"/>
    </xf>
    <xf numFmtId="165" fontId="1" fillId="0" borderId="1" xfId="0" applyNumberFormat="1" applyFont="1" applyBorder="1" applyAlignment="1">
      <alignment horizontal="center" vertical="center"/>
    </xf>
    <xf numFmtId="0" fontId="1" fillId="5" borderId="1" xfId="0" applyFont="1" applyFill="1" applyBorder="1" applyAlignment="1">
      <alignment horizontal="center" vertical="center"/>
    </xf>
    <xf numFmtId="167" fontId="1" fillId="5" borderId="1" xfId="0" applyNumberFormat="1" applyFont="1" applyFill="1" applyBorder="1" applyAlignment="1">
      <alignment horizontal="center" vertical="center"/>
    </xf>
    <xf numFmtId="168" fontId="1" fillId="0" borderId="1" xfId="0" applyNumberFormat="1" applyFont="1" applyBorder="1" applyAlignment="1">
      <alignment horizontal="center" vertical="center"/>
    </xf>
    <xf numFmtId="0" fontId="2" fillId="6" borderId="1" xfId="0" applyFont="1" applyFill="1" applyBorder="1" applyAlignment="1">
      <alignment horizontal="center" vertical="center"/>
    </xf>
    <xf numFmtId="9" fontId="1" fillId="0" borderId="1" xfId="0" applyNumberFormat="1" applyFont="1" applyBorder="1" applyAlignment="1">
      <alignment horizontal="center" vertical="center"/>
    </xf>
    <xf numFmtId="164" fontId="1" fillId="0" borderId="1" xfId="0" applyNumberFormat="1" applyFont="1" applyBorder="1" applyAlignment="1">
      <alignment horizontal="center" vertical="center"/>
    </xf>
    <xf numFmtId="9" fontId="1" fillId="5" borderId="1" xfId="0" applyNumberFormat="1" applyFont="1" applyFill="1" applyBorder="1" applyAlignment="1">
      <alignment horizontal="center" vertical="center"/>
    </xf>
    <xf numFmtId="0" fontId="5" fillId="0" borderId="0" xfId="0" applyFont="1" applyAlignment="1">
      <alignment wrapText="1"/>
    </xf>
    <xf numFmtId="0" fontId="0" fillId="0" borderId="1" xfId="0" applyBorder="1"/>
    <xf numFmtId="0" fontId="4" fillId="0" borderId="0" xfId="0" applyFont="1"/>
    <xf numFmtId="0" fontId="5" fillId="0" borderId="0" xfId="0" applyFont="1" applyAlignment="1">
      <alignment horizontal="center" wrapText="1"/>
    </xf>
    <xf numFmtId="0" fontId="4" fillId="0" borderId="0" xfId="0" applyFont="1" applyAlignment="1">
      <alignment horizontal="center"/>
    </xf>
    <xf numFmtId="0" fontId="0" fillId="0" borderId="1" xfId="0" applyBorder="1" applyAlignment="1">
      <alignment horizontal="center" wrapText="1"/>
    </xf>
    <xf numFmtId="0" fontId="4" fillId="0" borderId="1" xfId="0" applyFont="1" applyBorder="1" applyAlignment="1">
      <alignment horizontal="center" wrapText="1"/>
    </xf>
    <xf numFmtId="0" fontId="7" fillId="0" borderId="0" xfId="0" applyFont="1" applyAlignment="1">
      <alignment horizontal="center" vertical="center" wrapText="1" readingOrder="1"/>
    </xf>
    <xf numFmtId="0" fontId="0" fillId="0" borderId="0" xfId="0" applyAlignment="1">
      <alignment horizontal="center" wrapText="1"/>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3" xfId="0" applyFont="1" applyBorder="1" applyAlignment="1">
      <alignment horizontal="center" vertical="center"/>
    </xf>
    <xf numFmtId="0" fontId="6" fillId="0" borderId="0" xfId="0" applyFont="1" applyAlignment="1">
      <alignment horizontal="center" wrapText="1"/>
    </xf>
    <xf numFmtId="0" fontId="3" fillId="7" borderId="2" xfId="1" applyFill="1" applyAlignment="1">
      <alignment horizontal="center" vertical="center"/>
    </xf>
    <xf numFmtId="0" fontId="3" fillId="4" borderId="2" xfId="1" applyFill="1" applyAlignment="1">
      <alignment horizontal="center" vertical="center"/>
    </xf>
    <xf numFmtId="9" fontId="8" fillId="0" borderId="0" xfId="0" applyNumberFormat="1" applyFont="1" applyAlignment="1">
      <alignment horizontal="center" vertical="center"/>
    </xf>
    <xf numFmtId="0" fontId="8" fillId="0" borderId="0" xfId="0" applyFont="1" applyAlignment="1">
      <alignment horizontal="center" vertical="center"/>
    </xf>
    <xf numFmtId="0" fontId="8" fillId="0" borderId="0" xfId="0" applyFont="1" applyAlignment="1">
      <alignment horizontal="center" vertical="center"/>
    </xf>
    <xf numFmtId="14" fontId="1" fillId="0" borderId="0" xfId="0" applyNumberFormat="1" applyFont="1" applyAlignment="1">
      <alignment vertical="center"/>
    </xf>
  </cellXfs>
  <cellStyles count="2">
    <cellStyle name="Heading 2" xfId="1" builtinId="17" customBuiltin="1"/>
    <cellStyle name="Normal" xfId="0" builtinId="0"/>
  </cellStyles>
  <dxfs count="0"/>
  <tableStyles count="1" defaultTableStyle="TableStyleMedium2" defaultPivotStyle="PivotStyleLight16">
    <tableStyle name="Invisible" pivot="0" table="0" count="0"/>
  </tableStyles>
  <colors>
    <mruColors>
      <color rgb="FFD9D9FF"/>
      <color rgb="FFF7FFEB"/>
      <color rgb="FFECFFCC"/>
      <color rgb="FFCCECFF"/>
      <color rgb="FF9999FF"/>
      <color rgb="FFC1C1FF"/>
      <color rgb="FFFFCCEC"/>
      <color rgb="FFFFBA8F"/>
      <color rgb="FFFFDFCC"/>
      <color rgb="FF71B8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644525</xdr:colOff>
      <xdr:row>9</xdr:row>
      <xdr:rowOff>218017</xdr:rowOff>
    </xdr:from>
    <xdr:to>
      <xdr:col>16</xdr:col>
      <xdr:colOff>463550</xdr:colOff>
      <xdr:row>27</xdr:row>
      <xdr:rowOff>2116</xdr:rowOff>
    </xdr:to>
    <xdr:sp macro="" textlink="">
      <xdr:nvSpPr>
        <xdr:cNvPr id="2" name="Speech Bubble: Rectangle with Corners Rounded 1">
          <a:extLst>
            <a:ext uri="{FF2B5EF4-FFF2-40B4-BE49-F238E27FC236}">
              <a16:creationId xmlns:a16="http://schemas.microsoft.com/office/drawing/2014/main" xmlns="" id="{051113FD-522F-A945-07B5-0F5555DC0191}"/>
            </a:ext>
          </a:extLst>
        </xdr:cNvPr>
        <xdr:cNvSpPr/>
      </xdr:nvSpPr>
      <xdr:spPr>
        <a:xfrm>
          <a:off x="5620385" y="1825837"/>
          <a:ext cx="4840605" cy="3114039"/>
        </a:xfrm>
        <a:prstGeom prst="wedgeRoundRectCallout">
          <a:avLst/>
        </a:prstGeom>
        <a:solidFill>
          <a:srgbClr val="D9D9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rtl="0" fontAlgn="base">
            <a:spcBef>
              <a:spcPts val="0"/>
            </a:spcBef>
            <a:spcAft>
              <a:spcPts val="0"/>
            </a:spcAft>
            <a:buFont typeface="Arial" panose="020B0604020202020204" pitchFamily="34" charset="0"/>
            <a:buChar char="•"/>
          </a:pPr>
          <a:r>
            <a:rPr lang="en-US" sz="1400" b="1" i="0" u="none" strike="noStrike">
              <a:solidFill>
                <a:srgbClr val="000000"/>
              </a:solidFill>
              <a:effectLst/>
              <a:latin typeface="+mn-lt"/>
            </a:rPr>
            <a:t>Exercise 01 Display Status Text:</a:t>
          </a:r>
          <a:r>
            <a:rPr lang="en-US" sz="1400" b="0" i="0" u="none" strike="noStrike">
              <a:solidFill>
                <a:srgbClr val="000000"/>
              </a:solidFill>
              <a:effectLst/>
              <a:latin typeface="+mn-lt"/>
            </a:rPr>
            <a:t> When the product is more than $5, then a 10% tax will be applied. Use the IF function to find the display “Including Tax” in the Status column.</a:t>
          </a:r>
        </a:p>
        <a:p>
          <a:pPr rtl="0" fontAlgn="base">
            <a:spcBef>
              <a:spcPts val="0"/>
            </a:spcBef>
            <a:spcAft>
              <a:spcPts val="0"/>
            </a:spcAft>
            <a:buFont typeface="Arial" panose="020B0604020202020204" pitchFamily="34" charset="0"/>
            <a:buChar char="•"/>
          </a:pPr>
          <a:r>
            <a:rPr lang="en-US" sz="1400" b="1" i="0" u="none" strike="noStrike">
              <a:solidFill>
                <a:srgbClr val="000000"/>
              </a:solidFill>
              <a:effectLst/>
              <a:latin typeface="+mn-lt"/>
            </a:rPr>
            <a:t>Exercise 02 Calculate Tax Amount:</a:t>
          </a:r>
          <a:r>
            <a:rPr lang="en-US" sz="1400" b="0" i="0" u="none" strike="noStrike">
              <a:solidFill>
                <a:srgbClr val="000000"/>
              </a:solidFill>
              <a:effectLst/>
              <a:latin typeface="+mn-lt"/>
            </a:rPr>
            <a:t> When the product is more than $5, then a 10% tax will be applied. Use the IF function to find the tax amount.</a:t>
          </a:r>
        </a:p>
        <a:p>
          <a:pPr rtl="0" fontAlgn="base">
            <a:spcBef>
              <a:spcPts val="0"/>
            </a:spcBef>
            <a:spcAft>
              <a:spcPts val="0"/>
            </a:spcAft>
            <a:buFont typeface="Arial" panose="020B0604020202020204" pitchFamily="34" charset="0"/>
            <a:buChar char="•"/>
          </a:pPr>
          <a:r>
            <a:rPr lang="en-US" sz="1400" b="1" i="0" u="none" strike="noStrike">
              <a:solidFill>
                <a:srgbClr val="000000"/>
              </a:solidFill>
              <a:effectLst/>
              <a:latin typeface="+mn-lt"/>
            </a:rPr>
            <a:t>Exercise 03 Show Value from a Lookup Table:</a:t>
          </a:r>
          <a:r>
            <a:rPr lang="en-US" sz="1400" b="0" i="0" u="none" strike="noStrike">
              <a:solidFill>
                <a:srgbClr val="000000"/>
              </a:solidFill>
              <a:effectLst/>
              <a:latin typeface="+mn-lt"/>
            </a:rPr>
            <a:t> A small pizza costs less than $7, a medium one costs less than $10, and a large one costs more than $10. Using this table, you will find the pizza size.</a:t>
          </a:r>
        </a:p>
      </xdr:txBody>
    </xdr:sp>
    <xdr:clientData/>
  </xdr:twoCellAnchor>
  <xdr:twoCellAnchor>
    <xdr:from>
      <xdr:col>8</xdr:col>
      <xdr:colOff>962025</xdr:colOff>
      <xdr:row>92</xdr:row>
      <xdr:rowOff>209550</xdr:rowOff>
    </xdr:from>
    <xdr:to>
      <xdr:col>17</xdr:col>
      <xdr:colOff>171450</xdr:colOff>
      <xdr:row>109</xdr:row>
      <xdr:rowOff>104774</xdr:rowOff>
    </xdr:to>
    <xdr:sp macro="" textlink="">
      <xdr:nvSpPr>
        <xdr:cNvPr id="3" name="Speech Bubble: Rectangle with Corners Rounded 2">
          <a:extLst>
            <a:ext uri="{FF2B5EF4-FFF2-40B4-BE49-F238E27FC236}">
              <a16:creationId xmlns:a16="http://schemas.microsoft.com/office/drawing/2014/main" xmlns="" id="{0FD80F20-D0AB-404F-BB62-6173D98E9FAA}"/>
            </a:ext>
          </a:extLst>
        </xdr:cNvPr>
        <xdr:cNvSpPr/>
      </xdr:nvSpPr>
      <xdr:spPr>
        <a:xfrm>
          <a:off x="5625465" y="17004030"/>
          <a:ext cx="5168265" cy="3034664"/>
        </a:xfrm>
        <a:prstGeom prst="wedgeRoundRectCallout">
          <a:avLst/>
        </a:prstGeom>
        <a:solidFill>
          <a:srgbClr val="D9D9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rtl="0" fontAlgn="base">
            <a:spcBef>
              <a:spcPts val="0"/>
            </a:spcBef>
            <a:spcAft>
              <a:spcPts val="0"/>
            </a:spcAft>
            <a:buFont typeface="Arial" panose="020B0604020202020204" pitchFamily="34" charset="0"/>
            <a:buChar char="•"/>
          </a:pPr>
          <a:r>
            <a:rPr lang="en-US" sz="1400" b="1" i="0" u="none" strike="noStrike">
              <a:solidFill>
                <a:srgbClr val="000000"/>
              </a:solidFill>
              <a:effectLst/>
              <a:latin typeface="+mn-lt"/>
            </a:rPr>
            <a:t>Exercise 04 Multiple Criteria with IF function:</a:t>
          </a:r>
          <a:r>
            <a:rPr lang="en-US" sz="1400" b="0" i="0" u="none" strike="noStrike">
              <a:solidFill>
                <a:srgbClr val="000000"/>
              </a:solidFill>
              <a:effectLst/>
              <a:latin typeface="+mn-lt"/>
            </a:rPr>
            <a:t> In this exercise you will find the letter grade based on subjects. Oftentimes, the grades are not fixed, the grades vary with the highest value. Therefore, it will be feasible for that scenario. The range of the grade per subject is provided on the “Reference Table” sheet.</a:t>
          </a:r>
        </a:p>
        <a:p>
          <a:pPr rtl="0" fontAlgn="base">
            <a:spcBef>
              <a:spcPts val="0"/>
            </a:spcBef>
            <a:spcAft>
              <a:spcPts val="0"/>
            </a:spcAft>
            <a:buFont typeface="Arial" panose="020B0604020202020204" pitchFamily="34" charset="0"/>
            <a:buChar char="•"/>
          </a:pPr>
          <a:r>
            <a:rPr lang="en-US" sz="1400" b="1" i="0" u="none" strike="noStrike">
              <a:solidFill>
                <a:srgbClr val="000000"/>
              </a:solidFill>
              <a:effectLst/>
              <a:latin typeface="+mn-lt"/>
            </a:rPr>
            <a:t>Exercise 05 Find Sales Commission:</a:t>
          </a:r>
          <a:r>
            <a:rPr lang="en-US" sz="1400" b="0" i="0" u="none" strike="noStrike">
              <a:solidFill>
                <a:srgbClr val="000000"/>
              </a:solidFill>
              <a:effectLst/>
              <a:latin typeface="+mn-lt"/>
            </a:rPr>
            <a:t> Your task is to calculate the sales commission based on the sales value. The commission for the sales value between $600,000 to $750,000 is 3%, $750,001 to $900,000 is 5%, more than $900,000 is 7%.</a:t>
          </a:r>
        </a:p>
        <a:p>
          <a:pPr rtl="0" fontAlgn="base">
            <a:spcBef>
              <a:spcPts val="0"/>
            </a:spcBef>
            <a:spcAft>
              <a:spcPts val="0"/>
            </a:spcAft>
            <a:buFont typeface="Arial" panose="020B0604020202020204" pitchFamily="34" charset="0"/>
            <a:buChar char="•"/>
          </a:pPr>
          <a:r>
            <a:rPr lang="en-US" sz="1400" b="1" i="0" u="none" strike="noStrike">
              <a:solidFill>
                <a:srgbClr val="000000"/>
              </a:solidFill>
              <a:effectLst/>
              <a:latin typeface="+mn-lt"/>
            </a:rPr>
            <a:t>Exercise 06 Find Student Grades:</a:t>
          </a:r>
          <a:r>
            <a:rPr lang="en-US" sz="1400" b="0" i="0" u="none" strike="noStrike">
              <a:solidFill>
                <a:srgbClr val="000000"/>
              </a:solidFill>
              <a:effectLst/>
              <a:latin typeface="+mn-lt"/>
            </a:rPr>
            <a:t> You will need to find the letter grades for this problem. 90 or more is graded as A, 75 to 89 as A-, 60 to 74 as B, 45 to 59 as C, 33 to 44 as D, and less than 33 as F.</a:t>
          </a:r>
          <a:endParaRPr lang="en-US" sz="1400">
            <a:latin typeface="+mn-lt"/>
          </a:endParaRPr>
        </a:p>
      </xdr:txBody>
    </xdr:sp>
    <xdr:clientData/>
  </xdr:twoCellAnchor>
  <xdr:twoCellAnchor>
    <xdr:from>
      <xdr:col>9</xdr:col>
      <xdr:colOff>695325</xdr:colOff>
      <xdr:row>61</xdr:row>
      <xdr:rowOff>19050</xdr:rowOff>
    </xdr:from>
    <xdr:to>
      <xdr:col>18</xdr:col>
      <xdr:colOff>295275</xdr:colOff>
      <xdr:row>73</xdr:row>
      <xdr:rowOff>228599</xdr:rowOff>
    </xdr:to>
    <xdr:sp macro="" textlink="">
      <xdr:nvSpPr>
        <xdr:cNvPr id="4" name="Speech Bubble: Rectangle with Corners Rounded 5">
          <a:extLst>
            <a:ext uri="{FF2B5EF4-FFF2-40B4-BE49-F238E27FC236}">
              <a16:creationId xmlns:a16="http://schemas.microsoft.com/office/drawing/2014/main" xmlns="" id="{B00DD127-1177-4092-A2AC-0BE196763D40}"/>
            </a:ext>
          </a:extLst>
        </xdr:cNvPr>
        <xdr:cNvSpPr/>
      </xdr:nvSpPr>
      <xdr:spPr>
        <a:xfrm>
          <a:off x="6250305" y="11174730"/>
          <a:ext cx="5292090" cy="2358389"/>
        </a:xfrm>
        <a:prstGeom prst="wedgeRoundRectCallout">
          <a:avLst/>
        </a:prstGeom>
        <a:solidFill>
          <a:srgbClr val="D9D9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rtl="0" fontAlgn="base">
            <a:spcBef>
              <a:spcPts val="0"/>
            </a:spcBef>
            <a:spcAft>
              <a:spcPts val="0"/>
            </a:spcAft>
            <a:buFont typeface="Arial" panose="020B0604020202020204" pitchFamily="34" charset="0"/>
            <a:buChar char="•"/>
          </a:pPr>
          <a:r>
            <a:rPr lang="en-US" sz="1400" b="1" i="0" u="none" strike="noStrike">
              <a:solidFill>
                <a:srgbClr val="000000"/>
              </a:solidFill>
              <a:effectLst/>
              <a:latin typeface="+mn-lt"/>
            </a:rPr>
            <a:t>Exercise 03 Show Value from a Lookup Table:</a:t>
          </a:r>
          <a:r>
            <a:rPr lang="en-US" sz="1400" b="0" i="0" u="none" strike="noStrike">
              <a:solidFill>
                <a:srgbClr val="000000"/>
              </a:solidFill>
              <a:effectLst/>
              <a:latin typeface="+mn-lt"/>
            </a:rPr>
            <a:t> A small pizza costs less than $7, a medium one costs less than $10, and a large one costs more than $10. Using this table, you will find the pizza size.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U24"/>
  <sheetViews>
    <sheetView topLeftCell="A67" workbookViewId="0">
      <selection activeCell="F2" sqref="F2"/>
    </sheetView>
  </sheetViews>
  <sheetFormatPr defaultRowHeight="14.4"/>
  <cols>
    <col min="1" max="1" width="10.109375" bestFit="1" customWidth="1"/>
    <col min="2" max="2" width="18.6640625" bestFit="1" customWidth="1"/>
    <col min="3" max="3" width="11.21875" bestFit="1" customWidth="1"/>
    <col min="4" max="4" width="13.88671875" bestFit="1" customWidth="1"/>
    <col min="5" max="5" width="7.77734375" bestFit="1" customWidth="1"/>
  </cols>
  <sheetData>
    <row r="1" spans="1:21" ht="18">
      <c r="A1" s="2" t="s">
        <v>41</v>
      </c>
      <c r="B1" s="2" t="s">
        <v>7</v>
      </c>
      <c r="C1" s="2" t="s">
        <v>6</v>
      </c>
      <c r="D1" s="2" t="s">
        <v>31</v>
      </c>
      <c r="E1" s="2" t="s">
        <v>39</v>
      </c>
      <c r="F1" s="3" t="s">
        <v>40</v>
      </c>
    </row>
    <row r="2" spans="1:21" ht="15.6">
      <c r="A2" s="5" t="s">
        <v>0</v>
      </c>
      <c r="B2" s="4">
        <v>44884.598611111112</v>
      </c>
      <c r="C2" s="5" t="s">
        <v>25</v>
      </c>
      <c r="D2" s="5" t="s">
        <v>32</v>
      </c>
      <c r="E2" s="6">
        <v>6.99</v>
      </c>
      <c r="F2" s="7"/>
    </row>
    <row r="3" spans="1:21" ht="15.6">
      <c r="A3" s="5" t="s">
        <v>1</v>
      </c>
      <c r="B3" s="4">
        <v>44884.598611111112</v>
      </c>
      <c r="C3" s="5" t="s">
        <v>25</v>
      </c>
      <c r="D3" s="5" t="s">
        <v>33</v>
      </c>
      <c r="E3" s="6">
        <v>2.5</v>
      </c>
      <c r="F3" s="7"/>
      <c r="I3" s="18" t="s">
        <v>120</v>
      </c>
      <c r="J3" s="18"/>
      <c r="K3" s="18"/>
      <c r="L3" s="18"/>
      <c r="M3" s="18"/>
      <c r="N3" s="18"/>
      <c r="O3" s="18"/>
      <c r="P3" s="18"/>
      <c r="Q3" s="18"/>
      <c r="R3" s="18"/>
      <c r="S3" s="18"/>
    </row>
    <row r="4" spans="1:21" ht="42" customHeight="1">
      <c r="A4" s="5" t="s">
        <v>2</v>
      </c>
      <c r="B4" s="4">
        <v>44884.598611111112</v>
      </c>
      <c r="C4" s="5" t="s">
        <v>25</v>
      </c>
      <c r="D4" s="5" t="s">
        <v>32</v>
      </c>
      <c r="E4" s="6">
        <v>8.99</v>
      </c>
      <c r="F4" s="7"/>
      <c r="I4" s="17" t="s">
        <v>121</v>
      </c>
      <c r="J4" s="17"/>
      <c r="K4" s="17"/>
      <c r="L4" s="17"/>
      <c r="M4" s="17"/>
      <c r="N4" s="17"/>
      <c r="O4" s="17"/>
      <c r="P4" s="17"/>
      <c r="Q4" s="17"/>
      <c r="R4" s="17"/>
      <c r="S4" s="17"/>
      <c r="T4" s="14"/>
      <c r="U4" s="14"/>
    </row>
    <row r="5" spans="1:21" ht="15.6">
      <c r="A5" s="5" t="s">
        <v>3</v>
      </c>
      <c r="B5" s="4">
        <v>44884.619444444441</v>
      </c>
      <c r="C5" s="5" t="s">
        <v>26</v>
      </c>
      <c r="D5" s="5" t="s">
        <v>32</v>
      </c>
      <c r="E5" s="6">
        <v>12.99</v>
      </c>
      <c r="F5" s="7"/>
    </row>
    <row r="6" spans="1:21" ht="15.6">
      <c r="A6" s="5" t="s">
        <v>4</v>
      </c>
      <c r="B6" s="4">
        <v>44884.640277777777</v>
      </c>
      <c r="C6" s="5" t="s">
        <v>25</v>
      </c>
      <c r="D6" s="5" t="s">
        <v>34</v>
      </c>
      <c r="E6" s="6">
        <v>5.99</v>
      </c>
      <c r="F6" s="7"/>
    </row>
    <row r="7" spans="1:21" ht="15.6">
      <c r="A7" s="5" t="s">
        <v>5</v>
      </c>
      <c r="B7" s="4">
        <v>44884.640277777777</v>
      </c>
      <c r="C7" s="5" t="s">
        <v>26</v>
      </c>
      <c r="D7" s="5" t="s">
        <v>35</v>
      </c>
      <c r="E7" s="6">
        <v>5.99</v>
      </c>
      <c r="F7" s="7"/>
    </row>
    <row r="8" spans="1:21" ht="15.6">
      <c r="A8" s="5" t="s">
        <v>8</v>
      </c>
      <c r="B8" s="4">
        <v>44884.640277777777</v>
      </c>
      <c r="C8" s="5" t="s">
        <v>26</v>
      </c>
      <c r="D8" s="5" t="s">
        <v>35</v>
      </c>
      <c r="E8" s="6">
        <v>5.99</v>
      </c>
      <c r="F8" s="7"/>
    </row>
    <row r="9" spans="1:21" ht="15.6">
      <c r="A9" s="5" t="s">
        <v>9</v>
      </c>
      <c r="B9" s="4">
        <v>44884.640972222223</v>
      </c>
      <c r="C9" s="5" t="s">
        <v>26</v>
      </c>
      <c r="D9" s="5" t="s">
        <v>35</v>
      </c>
      <c r="E9" s="6">
        <v>5.99</v>
      </c>
      <c r="F9" s="7"/>
    </row>
    <row r="10" spans="1:21" ht="15.6">
      <c r="A10" s="5" t="s">
        <v>10</v>
      </c>
      <c r="B10" s="4">
        <v>44884.640972222223</v>
      </c>
      <c r="C10" s="5" t="s">
        <v>26</v>
      </c>
      <c r="D10" s="5" t="s">
        <v>35</v>
      </c>
      <c r="E10" s="6">
        <v>5.99</v>
      </c>
      <c r="F10" s="7"/>
    </row>
    <row r="11" spans="1:21" ht="15.6">
      <c r="A11" s="5" t="s">
        <v>11</v>
      </c>
      <c r="B11" s="4">
        <v>44884.649305555555</v>
      </c>
      <c r="C11" s="5" t="s">
        <v>27</v>
      </c>
      <c r="D11" s="5" t="s">
        <v>36</v>
      </c>
      <c r="E11" s="6">
        <v>7.99</v>
      </c>
      <c r="F11" s="7"/>
    </row>
    <row r="12" spans="1:21" ht="15.6">
      <c r="A12" s="5" t="s">
        <v>12</v>
      </c>
      <c r="B12" s="4">
        <v>44884.65</v>
      </c>
      <c r="C12" s="5" t="s">
        <v>27</v>
      </c>
      <c r="D12" s="5" t="s">
        <v>33</v>
      </c>
      <c r="E12" s="6">
        <v>2.99</v>
      </c>
      <c r="F12" s="7"/>
    </row>
    <row r="13" spans="1:21" ht="15.6">
      <c r="A13" s="5" t="s">
        <v>13</v>
      </c>
      <c r="B13" s="4">
        <v>44884.65625</v>
      </c>
      <c r="C13" s="5" t="s">
        <v>37</v>
      </c>
      <c r="D13" s="5" t="s">
        <v>32</v>
      </c>
      <c r="E13" s="6">
        <v>12.99</v>
      </c>
      <c r="F13" s="7"/>
    </row>
    <row r="14" spans="1:21" ht="15.6">
      <c r="A14" s="5" t="s">
        <v>14</v>
      </c>
      <c r="B14" s="4">
        <v>44884.65625</v>
      </c>
      <c r="C14" s="5" t="s">
        <v>37</v>
      </c>
      <c r="D14" s="5" t="s">
        <v>33</v>
      </c>
      <c r="E14" s="6">
        <v>1.5</v>
      </c>
      <c r="F14" s="7"/>
    </row>
    <row r="15" spans="1:21" ht="15.6">
      <c r="A15" s="5" t="s">
        <v>15</v>
      </c>
      <c r="B15" s="4">
        <v>44884.663194444445</v>
      </c>
      <c r="C15" s="5" t="s">
        <v>37</v>
      </c>
      <c r="D15" s="5" t="s">
        <v>35</v>
      </c>
      <c r="E15" s="6">
        <v>4.99</v>
      </c>
      <c r="F15" s="7"/>
    </row>
    <row r="16" spans="1:21" ht="15.6">
      <c r="A16" s="5" t="s">
        <v>16</v>
      </c>
      <c r="B16" s="4">
        <v>44884.664583333331</v>
      </c>
      <c r="C16" s="5" t="s">
        <v>28</v>
      </c>
      <c r="D16" s="5" t="s">
        <v>35</v>
      </c>
      <c r="E16" s="6">
        <v>5.99</v>
      </c>
      <c r="F16" s="7"/>
    </row>
    <row r="17" spans="1:6" ht="15.6">
      <c r="A17" s="5" t="s">
        <v>17</v>
      </c>
      <c r="B17" s="4">
        <v>44884.664583333331</v>
      </c>
      <c r="C17" s="5" t="s">
        <v>28</v>
      </c>
      <c r="D17" s="5" t="s">
        <v>32</v>
      </c>
      <c r="E17" s="6">
        <v>12.99</v>
      </c>
      <c r="F17" s="7"/>
    </row>
    <row r="18" spans="1:6" ht="15.6">
      <c r="A18" s="5" t="s">
        <v>18</v>
      </c>
      <c r="B18" s="4">
        <v>44884.664583333331</v>
      </c>
      <c r="C18" s="5" t="s">
        <v>28</v>
      </c>
      <c r="D18" s="5" t="s">
        <v>32</v>
      </c>
      <c r="E18" s="6">
        <v>9.99</v>
      </c>
      <c r="F18" s="7"/>
    </row>
    <row r="19" spans="1:6" ht="15.6">
      <c r="A19" s="5" t="s">
        <v>19</v>
      </c>
      <c r="B19" s="4">
        <v>44884.664583333331</v>
      </c>
      <c r="C19" s="5" t="s">
        <v>28</v>
      </c>
      <c r="D19" s="5" t="s">
        <v>32</v>
      </c>
      <c r="E19" s="6">
        <v>9.99</v>
      </c>
      <c r="F19" s="7"/>
    </row>
    <row r="20" spans="1:6" ht="15.6">
      <c r="A20" s="5" t="s">
        <v>20</v>
      </c>
      <c r="B20" s="4">
        <v>44884.664583333331</v>
      </c>
      <c r="C20" s="5" t="s">
        <v>28</v>
      </c>
      <c r="D20" s="5" t="s">
        <v>33</v>
      </c>
      <c r="E20" s="6">
        <v>2.99</v>
      </c>
      <c r="F20" s="7"/>
    </row>
    <row r="21" spans="1:6" ht="15.6">
      <c r="A21" s="5" t="s">
        <v>21</v>
      </c>
      <c r="B21" s="4">
        <v>44884.684027777781</v>
      </c>
      <c r="C21" s="5" t="s">
        <v>29</v>
      </c>
      <c r="D21" s="5" t="s">
        <v>38</v>
      </c>
      <c r="E21" s="6">
        <v>1.99</v>
      </c>
      <c r="F21" s="7"/>
    </row>
    <row r="22" spans="1:6" ht="15.6">
      <c r="A22" s="5" t="s">
        <v>22</v>
      </c>
      <c r="B22" s="4">
        <v>44884.697916666664</v>
      </c>
      <c r="C22" s="5" t="s">
        <v>30</v>
      </c>
      <c r="D22" s="5" t="s">
        <v>32</v>
      </c>
      <c r="E22" s="6">
        <v>7.99</v>
      </c>
      <c r="F22" s="7"/>
    </row>
    <row r="23" spans="1:6" ht="15.6">
      <c r="A23" s="5" t="s">
        <v>23</v>
      </c>
      <c r="B23" s="4">
        <v>44884.697916666664</v>
      </c>
      <c r="C23" s="5" t="s">
        <v>30</v>
      </c>
      <c r="D23" s="5" t="s">
        <v>34</v>
      </c>
      <c r="E23" s="6">
        <v>5.99</v>
      </c>
      <c r="F23" s="7"/>
    </row>
    <row r="24" spans="1:6" ht="15.6">
      <c r="A24" s="5" t="s">
        <v>24</v>
      </c>
      <c r="B24" s="4">
        <v>44884.699305555558</v>
      </c>
      <c r="C24" s="5" t="s">
        <v>30</v>
      </c>
      <c r="D24" s="5" t="s">
        <v>33</v>
      </c>
      <c r="E24" s="6">
        <v>2.99</v>
      </c>
      <c r="F24" s="7"/>
    </row>
  </sheetData>
  <mergeCells count="2">
    <mergeCell ref="I4:S4"/>
    <mergeCell ref="I3:S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R24"/>
  <sheetViews>
    <sheetView topLeftCell="A7" workbookViewId="0">
      <selection activeCell="I3" sqref="I3:R3"/>
    </sheetView>
  </sheetViews>
  <sheetFormatPr defaultRowHeight="14.4"/>
  <cols>
    <col min="1" max="1" width="10.5546875" style="15" customWidth="1"/>
    <col min="2" max="2" width="18.6640625" style="15" bestFit="1" customWidth="1"/>
    <col min="3" max="3" width="11.21875" style="15" bestFit="1" customWidth="1"/>
    <col min="4" max="4" width="13.88671875" style="15" bestFit="1" customWidth="1"/>
    <col min="5" max="5" width="10.109375" style="15" customWidth="1"/>
    <col min="6" max="6" width="13.88671875" style="15" bestFit="1" customWidth="1"/>
    <col min="7" max="16384" width="8.88671875" style="15"/>
  </cols>
  <sheetData>
    <row r="1" spans="1:18" ht="18">
      <c r="A1" s="2" t="s">
        <v>41</v>
      </c>
      <c r="B1" s="2" t="s">
        <v>7</v>
      </c>
      <c r="C1" s="2" t="s">
        <v>6</v>
      </c>
      <c r="D1" s="2" t="s">
        <v>31</v>
      </c>
      <c r="E1" s="2" t="s">
        <v>39</v>
      </c>
      <c r="F1" s="3" t="s">
        <v>42</v>
      </c>
    </row>
    <row r="2" spans="1:18" ht="15.6">
      <c r="A2" s="5" t="s">
        <v>0</v>
      </c>
      <c r="B2" s="4">
        <v>44884.598611111112</v>
      </c>
      <c r="C2" s="5" t="s">
        <v>25</v>
      </c>
      <c r="D2" s="5" t="s">
        <v>32</v>
      </c>
      <c r="E2" s="6">
        <v>6.99</v>
      </c>
      <c r="F2" s="8"/>
    </row>
    <row r="3" spans="1:18" ht="15.6">
      <c r="A3" s="5" t="s">
        <v>1</v>
      </c>
      <c r="B3" s="4">
        <v>44884.598611111112</v>
      </c>
      <c r="C3" s="5" t="s">
        <v>25</v>
      </c>
      <c r="D3" s="5" t="s">
        <v>33</v>
      </c>
      <c r="E3" s="6">
        <v>2.5</v>
      </c>
      <c r="F3" s="8"/>
      <c r="I3" s="20" t="s">
        <v>123</v>
      </c>
      <c r="J3" s="20"/>
      <c r="K3" s="20"/>
      <c r="L3" s="20"/>
      <c r="M3" s="20"/>
      <c r="N3" s="20"/>
      <c r="O3" s="20"/>
      <c r="P3" s="20"/>
      <c r="Q3" s="20"/>
      <c r="R3" s="20"/>
    </row>
    <row r="4" spans="1:18" ht="15.6">
      <c r="A4" s="5" t="s">
        <v>2</v>
      </c>
      <c r="B4" s="4">
        <v>44884.598611111112</v>
      </c>
      <c r="C4" s="5" t="s">
        <v>25</v>
      </c>
      <c r="D4" s="5" t="s">
        <v>32</v>
      </c>
      <c r="E4" s="6">
        <v>8.99</v>
      </c>
      <c r="F4" s="8"/>
      <c r="I4" s="19" t="s">
        <v>122</v>
      </c>
      <c r="J4" s="19"/>
      <c r="K4" s="19"/>
      <c r="L4" s="19"/>
      <c r="M4" s="19"/>
      <c r="N4" s="19"/>
      <c r="O4" s="19"/>
      <c r="P4" s="19"/>
      <c r="Q4" s="19"/>
      <c r="R4" s="19"/>
    </row>
    <row r="5" spans="1:18" ht="15.6">
      <c r="A5" s="5" t="s">
        <v>3</v>
      </c>
      <c r="B5" s="4">
        <v>44884.619444444441</v>
      </c>
      <c r="C5" s="5" t="s">
        <v>26</v>
      </c>
      <c r="D5" s="5" t="s">
        <v>32</v>
      </c>
      <c r="E5" s="6">
        <v>12.99</v>
      </c>
      <c r="F5" s="8"/>
      <c r="I5" s="19"/>
      <c r="J5" s="19"/>
      <c r="K5" s="19"/>
      <c r="L5" s="19"/>
      <c r="M5" s="19"/>
      <c r="N5" s="19"/>
      <c r="O5" s="19"/>
      <c r="P5" s="19"/>
      <c r="Q5" s="19"/>
      <c r="R5" s="19"/>
    </row>
    <row r="6" spans="1:18" ht="15.6">
      <c r="A6" s="5" t="s">
        <v>4</v>
      </c>
      <c r="B6" s="4">
        <v>44884.640277777777</v>
      </c>
      <c r="C6" s="5" t="s">
        <v>25</v>
      </c>
      <c r="D6" s="5" t="s">
        <v>34</v>
      </c>
      <c r="E6" s="6">
        <v>5.99</v>
      </c>
      <c r="F6" s="8"/>
    </row>
    <row r="7" spans="1:18" ht="15.6">
      <c r="A7" s="5" t="s">
        <v>5</v>
      </c>
      <c r="B7" s="4">
        <v>44884.640277777777</v>
      </c>
      <c r="C7" s="5" t="s">
        <v>26</v>
      </c>
      <c r="D7" s="5" t="s">
        <v>35</v>
      </c>
      <c r="E7" s="6">
        <v>5.99</v>
      </c>
      <c r="F7" s="8"/>
    </row>
    <row r="8" spans="1:18" ht="15.6">
      <c r="A8" s="5" t="s">
        <v>8</v>
      </c>
      <c r="B8" s="4">
        <v>44884.640277777777</v>
      </c>
      <c r="C8" s="5" t="s">
        <v>26</v>
      </c>
      <c r="D8" s="5" t="s">
        <v>35</v>
      </c>
      <c r="E8" s="6">
        <v>5.99</v>
      </c>
      <c r="F8" s="8"/>
    </row>
    <row r="9" spans="1:18" ht="15.6">
      <c r="A9" s="5" t="s">
        <v>9</v>
      </c>
      <c r="B9" s="4">
        <v>44884.640972222223</v>
      </c>
      <c r="C9" s="5" t="s">
        <v>26</v>
      </c>
      <c r="D9" s="5" t="s">
        <v>35</v>
      </c>
      <c r="E9" s="6">
        <v>5.99</v>
      </c>
      <c r="F9" s="8"/>
    </row>
    <row r="10" spans="1:18" ht="15.6">
      <c r="A10" s="5" t="s">
        <v>10</v>
      </c>
      <c r="B10" s="4">
        <v>44884.640972222223</v>
      </c>
      <c r="C10" s="5" t="s">
        <v>26</v>
      </c>
      <c r="D10" s="5" t="s">
        <v>35</v>
      </c>
      <c r="E10" s="6">
        <v>5.99</v>
      </c>
      <c r="F10" s="8"/>
    </row>
    <row r="11" spans="1:18" ht="15.6">
      <c r="A11" s="5" t="s">
        <v>11</v>
      </c>
      <c r="B11" s="4">
        <v>44884.649305555555</v>
      </c>
      <c r="C11" s="5" t="s">
        <v>27</v>
      </c>
      <c r="D11" s="5" t="s">
        <v>36</v>
      </c>
      <c r="E11" s="6">
        <v>7.99</v>
      </c>
      <c r="F11" s="8"/>
    </row>
    <row r="12" spans="1:18" ht="15.6">
      <c r="A12" s="5" t="s">
        <v>12</v>
      </c>
      <c r="B12" s="4">
        <v>44884.65</v>
      </c>
      <c r="C12" s="5" t="s">
        <v>27</v>
      </c>
      <c r="D12" s="5" t="s">
        <v>33</v>
      </c>
      <c r="E12" s="6">
        <v>2.99</v>
      </c>
      <c r="F12" s="8"/>
    </row>
    <row r="13" spans="1:18" ht="15.6">
      <c r="A13" s="5" t="s">
        <v>13</v>
      </c>
      <c r="B13" s="4">
        <v>44884.65625</v>
      </c>
      <c r="C13" s="5" t="s">
        <v>37</v>
      </c>
      <c r="D13" s="5" t="s">
        <v>32</v>
      </c>
      <c r="E13" s="6">
        <v>12.99</v>
      </c>
      <c r="F13" s="8"/>
    </row>
    <row r="14" spans="1:18" ht="15.6">
      <c r="A14" s="5" t="s">
        <v>14</v>
      </c>
      <c r="B14" s="4">
        <v>44884.65625</v>
      </c>
      <c r="C14" s="5" t="s">
        <v>37</v>
      </c>
      <c r="D14" s="5" t="s">
        <v>33</v>
      </c>
      <c r="E14" s="6">
        <v>1.5</v>
      </c>
      <c r="F14" s="8"/>
    </row>
    <row r="15" spans="1:18" ht="15.6">
      <c r="A15" s="5" t="s">
        <v>15</v>
      </c>
      <c r="B15" s="4">
        <v>44884.663194444445</v>
      </c>
      <c r="C15" s="5" t="s">
        <v>37</v>
      </c>
      <c r="D15" s="5" t="s">
        <v>35</v>
      </c>
      <c r="E15" s="6">
        <v>4.99</v>
      </c>
      <c r="F15" s="8"/>
    </row>
    <row r="16" spans="1:18" ht="15.6">
      <c r="A16" s="5" t="s">
        <v>16</v>
      </c>
      <c r="B16" s="4">
        <v>44884.664583333331</v>
      </c>
      <c r="C16" s="5" t="s">
        <v>28</v>
      </c>
      <c r="D16" s="5" t="s">
        <v>35</v>
      </c>
      <c r="E16" s="6">
        <v>5.99</v>
      </c>
      <c r="F16" s="8"/>
    </row>
    <row r="17" spans="1:6" ht="15.6">
      <c r="A17" s="5" t="s">
        <v>17</v>
      </c>
      <c r="B17" s="4">
        <v>44884.664583333331</v>
      </c>
      <c r="C17" s="5" t="s">
        <v>28</v>
      </c>
      <c r="D17" s="5" t="s">
        <v>32</v>
      </c>
      <c r="E17" s="6">
        <v>12.99</v>
      </c>
      <c r="F17" s="8"/>
    </row>
    <row r="18" spans="1:6" ht="15.6">
      <c r="A18" s="5" t="s">
        <v>18</v>
      </c>
      <c r="B18" s="4">
        <v>44884.664583333331</v>
      </c>
      <c r="C18" s="5" t="s">
        <v>28</v>
      </c>
      <c r="D18" s="5" t="s">
        <v>32</v>
      </c>
      <c r="E18" s="6">
        <v>9.99</v>
      </c>
      <c r="F18" s="8"/>
    </row>
    <row r="19" spans="1:6" ht="15.6">
      <c r="A19" s="5" t="s">
        <v>19</v>
      </c>
      <c r="B19" s="4">
        <v>44884.664583333331</v>
      </c>
      <c r="C19" s="5" t="s">
        <v>28</v>
      </c>
      <c r="D19" s="5" t="s">
        <v>32</v>
      </c>
      <c r="E19" s="6">
        <v>9.99</v>
      </c>
      <c r="F19" s="8"/>
    </row>
    <row r="20" spans="1:6" ht="15.6">
      <c r="A20" s="5" t="s">
        <v>20</v>
      </c>
      <c r="B20" s="4">
        <v>44884.664583333331</v>
      </c>
      <c r="C20" s="5" t="s">
        <v>28</v>
      </c>
      <c r="D20" s="5" t="s">
        <v>33</v>
      </c>
      <c r="E20" s="6">
        <v>2.99</v>
      </c>
      <c r="F20" s="8"/>
    </row>
    <row r="21" spans="1:6" ht="15.6">
      <c r="A21" s="5" t="s">
        <v>21</v>
      </c>
      <c r="B21" s="4">
        <v>44884.684027777781</v>
      </c>
      <c r="C21" s="5" t="s">
        <v>29</v>
      </c>
      <c r="D21" s="5" t="s">
        <v>38</v>
      </c>
      <c r="E21" s="6">
        <v>1.99</v>
      </c>
      <c r="F21" s="8"/>
    </row>
    <row r="22" spans="1:6" ht="15.6">
      <c r="A22" s="5" t="s">
        <v>22</v>
      </c>
      <c r="B22" s="4">
        <v>44884.697916666664</v>
      </c>
      <c r="C22" s="5" t="s">
        <v>30</v>
      </c>
      <c r="D22" s="5" t="s">
        <v>32</v>
      </c>
      <c r="E22" s="6">
        <v>7.99</v>
      </c>
      <c r="F22" s="8"/>
    </row>
    <row r="23" spans="1:6" ht="15.6">
      <c r="A23" s="5" t="s">
        <v>23</v>
      </c>
      <c r="B23" s="4">
        <v>44884.697916666664</v>
      </c>
      <c r="C23" s="5" t="s">
        <v>30</v>
      </c>
      <c r="D23" s="5" t="s">
        <v>34</v>
      </c>
      <c r="E23" s="6">
        <v>5.99</v>
      </c>
      <c r="F23" s="8"/>
    </row>
    <row r="24" spans="1:6" ht="15.6">
      <c r="A24" s="5" t="s">
        <v>24</v>
      </c>
      <c r="B24" s="4">
        <v>44884.699305555558</v>
      </c>
      <c r="C24" s="5" t="s">
        <v>30</v>
      </c>
      <c r="D24" s="5" t="s">
        <v>33</v>
      </c>
      <c r="E24" s="6">
        <v>2.99</v>
      </c>
      <c r="F24" s="8"/>
    </row>
  </sheetData>
  <mergeCells count="2">
    <mergeCell ref="I4:R5"/>
    <mergeCell ref="I3:R3"/>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T24"/>
  <sheetViews>
    <sheetView workbookViewId="0">
      <selection activeCell="J23" sqref="J23"/>
    </sheetView>
  </sheetViews>
  <sheetFormatPr defaultRowHeight="14.4"/>
  <cols>
    <col min="1" max="1" width="10.109375" bestFit="1" customWidth="1"/>
    <col min="2" max="2" width="18.6640625" bestFit="1" customWidth="1"/>
    <col min="3" max="3" width="11.21875" bestFit="1" customWidth="1"/>
    <col min="4" max="4" width="13.88671875" bestFit="1" customWidth="1"/>
    <col min="5" max="5" width="7.77734375" bestFit="1" customWidth="1"/>
    <col min="6" max="6" width="11" bestFit="1" customWidth="1"/>
    <col min="12" max="12" width="18.33203125" bestFit="1" customWidth="1"/>
  </cols>
  <sheetData>
    <row r="1" spans="1:20" ht="18">
      <c r="A1" s="2" t="s">
        <v>41</v>
      </c>
      <c r="B1" s="2" t="s">
        <v>7</v>
      </c>
      <c r="C1" s="2" t="s">
        <v>6</v>
      </c>
      <c r="D1" s="2" t="s">
        <v>31</v>
      </c>
      <c r="E1" s="2" t="s">
        <v>39</v>
      </c>
      <c r="F1" s="3" t="s">
        <v>43</v>
      </c>
    </row>
    <row r="2" spans="1:20" ht="15.6">
      <c r="A2" s="5" t="s">
        <v>0</v>
      </c>
      <c r="B2" s="4">
        <v>44884.598611111112</v>
      </c>
      <c r="C2" s="5" t="s">
        <v>25</v>
      </c>
      <c r="D2" s="5" t="s">
        <v>32</v>
      </c>
      <c r="E2" s="6">
        <v>6.99</v>
      </c>
      <c r="F2" s="8"/>
    </row>
    <row r="3" spans="1:20" ht="15.6">
      <c r="A3" s="5" t="s">
        <v>1</v>
      </c>
      <c r="B3" s="4">
        <v>44884.598611111112</v>
      </c>
      <c r="C3" s="5" t="s">
        <v>25</v>
      </c>
      <c r="D3" s="5" t="s">
        <v>33</v>
      </c>
      <c r="E3" s="6">
        <v>2.5</v>
      </c>
      <c r="F3" s="8"/>
    </row>
    <row r="4" spans="1:20" ht="15.6">
      <c r="A4" s="5" t="s">
        <v>2</v>
      </c>
      <c r="B4" s="4">
        <v>44884.598611111112</v>
      </c>
      <c r="C4" s="5" t="s">
        <v>25</v>
      </c>
      <c r="D4" s="5" t="s">
        <v>32</v>
      </c>
      <c r="E4" s="6">
        <v>8.99</v>
      </c>
      <c r="F4" s="8"/>
    </row>
    <row r="5" spans="1:20" ht="15.6">
      <c r="A5" s="5" t="s">
        <v>3</v>
      </c>
      <c r="B5" s="4">
        <v>44884.619444444441</v>
      </c>
      <c r="C5" s="5" t="s">
        <v>26</v>
      </c>
      <c r="D5" s="5" t="s">
        <v>32</v>
      </c>
      <c r="E5" s="6">
        <v>12.99</v>
      </c>
      <c r="F5" s="8"/>
    </row>
    <row r="6" spans="1:20" ht="15.6">
      <c r="A6" s="5" t="s">
        <v>4</v>
      </c>
      <c r="B6" s="4">
        <v>44884.640277777777</v>
      </c>
      <c r="C6" s="5" t="s">
        <v>25</v>
      </c>
      <c r="D6" s="5" t="s">
        <v>34</v>
      </c>
      <c r="E6" s="6">
        <v>5.99</v>
      </c>
      <c r="F6" s="8"/>
    </row>
    <row r="7" spans="1:20" ht="15.6">
      <c r="A7" s="5" t="s">
        <v>5</v>
      </c>
      <c r="B7" s="4">
        <v>44884.640277777777</v>
      </c>
      <c r="C7" s="5" t="s">
        <v>26</v>
      </c>
      <c r="D7" s="5" t="s">
        <v>35</v>
      </c>
      <c r="E7" s="6">
        <v>5.99</v>
      </c>
      <c r="F7" s="8"/>
    </row>
    <row r="8" spans="1:20" ht="15.6">
      <c r="A8" s="5" t="s">
        <v>8</v>
      </c>
      <c r="B8" s="4">
        <v>44884.640277777777</v>
      </c>
      <c r="C8" s="5" t="s">
        <v>26</v>
      </c>
      <c r="D8" s="5" t="s">
        <v>35</v>
      </c>
      <c r="E8" s="6">
        <v>5.99</v>
      </c>
      <c r="F8" s="8"/>
    </row>
    <row r="9" spans="1:20" ht="18" customHeight="1">
      <c r="A9" s="5" t="s">
        <v>9</v>
      </c>
      <c r="B9" s="4">
        <v>44884.640972222223</v>
      </c>
      <c r="C9" s="5" t="s">
        <v>26</v>
      </c>
      <c r="D9" s="5" t="s">
        <v>35</v>
      </c>
      <c r="E9" s="6">
        <v>5.99</v>
      </c>
      <c r="F9" s="8"/>
      <c r="I9" s="21" t="s">
        <v>124</v>
      </c>
      <c r="J9" s="21"/>
      <c r="K9" s="21"/>
      <c r="L9" s="21"/>
      <c r="M9" s="21"/>
      <c r="N9" s="21"/>
      <c r="O9" s="21"/>
      <c r="P9" s="21"/>
      <c r="Q9" s="21"/>
      <c r="R9" s="21"/>
      <c r="S9" s="21"/>
      <c r="T9" s="21"/>
    </row>
    <row r="10" spans="1:20" ht="15.6">
      <c r="A10" s="5" t="s">
        <v>10</v>
      </c>
      <c r="B10" s="4">
        <v>44884.640972222223</v>
      </c>
      <c r="C10" s="5" t="s">
        <v>26</v>
      </c>
      <c r="D10" s="5" t="s">
        <v>35</v>
      </c>
      <c r="E10" s="6">
        <v>5.99</v>
      </c>
      <c r="F10" s="8"/>
      <c r="I10" s="21"/>
      <c r="J10" s="21"/>
      <c r="K10" s="21"/>
      <c r="L10" s="21"/>
      <c r="M10" s="21"/>
      <c r="N10" s="21"/>
      <c r="O10" s="21"/>
      <c r="P10" s="21"/>
      <c r="Q10" s="21"/>
      <c r="R10" s="21"/>
      <c r="S10" s="21"/>
      <c r="T10" s="21"/>
    </row>
    <row r="11" spans="1:20" ht="15.6">
      <c r="A11" s="5" t="s">
        <v>11</v>
      </c>
      <c r="B11" s="4">
        <v>44884.649305555555</v>
      </c>
      <c r="C11" s="5" t="s">
        <v>27</v>
      </c>
      <c r="D11" s="5" t="s">
        <v>36</v>
      </c>
      <c r="E11" s="6">
        <v>7.99</v>
      </c>
      <c r="F11" s="8"/>
    </row>
    <row r="12" spans="1:20" ht="15.6">
      <c r="A12" s="5" t="s">
        <v>12</v>
      </c>
      <c r="B12" s="4">
        <v>44884.65</v>
      </c>
      <c r="C12" s="5" t="s">
        <v>27</v>
      </c>
      <c r="D12" s="5" t="s">
        <v>33</v>
      </c>
      <c r="E12" s="6">
        <v>2.99</v>
      </c>
      <c r="F12" s="8"/>
      <c r="L12" s="16" t="s">
        <v>125</v>
      </c>
    </row>
    <row r="13" spans="1:20" ht="15.6">
      <c r="A13" s="5" t="s">
        <v>13</v>
      </c>
      <c r="B13" s="4">
        <v>44884.65625</v>
      </c>
      <c r="C13" s="5" t="s">
        <v>37</v>
      </c>
      <c r="D13" s="5" t="s">
        <v>32</v>
      </c>
      <c r="E13" s="6">
        <v>12.99</v>
      </c>
      <c r="F13" s="8"/>
      <c r="L13" t="s">
        <v>126</v>
      </c>
    </row>
    <row r="14" spans="1:20" ht="15.6">
      <c r="A14" s="5" t="s">
        <v>14</v>
      </c>
      <c r="B14" s="4">
        <v>44884.65625</v>
      </c>
      <c r="C14" s="5" t="s">
        <v>37</v>
      </c>
      <c r="D14" s="5" t="s">
        <v>33</v>
      </c>
      <c r="E14" s="6">
        <v>1.5</v>
      </c>
      <c r="F14" s="8"/>
      <c r="L14" t="s">
        <v>127</v>
      </c>
    </row>
    <row r="15" spans="1:20" ht="15.6">
      <c r="A15" s="5" t="s">
        <v>15</v>
      </c>
      <c r="B15" s="4">
        <v>44884.663194444445</v>
      </c>
      <c r="C15" s="5" t="s">
        <v>37</v>
      </c>
      <c r="D15" s="5" t="s">
        <v>35</v>
      </c>
      <c r="E15" s="6">
        <v>4.99</v>
      </c>
      <c r="F15" s="8"/>
      <c r="L15" t="s">
        <v>128</v>
      </c>
    </row>
    <row r="16" spans="1:20" ht="15.6">
      <c r="A16" s="5" t="s">
        <v>16</v>
      </c>
      <c r="B16" s="4">
        <v>44884.664583333331</v>
      </c>
      <c r="C16" s="5" t="s">
        <v>28</v>
      </c>
      <c r="D16" s="5" t="s">
        <v>35</v>
      </c>
      <c r="E16" s="6">
        <v>5.99</v>
      </c>
      <c r="F16" s="8"/>
    </row>
    <row r="17" spans="1:6" ht="15.6">
      <c r="A17" s="5" t="s">
        <v>17</v>
      </c>
      <c r="B17" s="4">
        <v>44884.664583333331</v>
      </c>
      <c r="C17" s="5" t="s">
        <v>28</v>
      </c>
      <c r="D17" s="5" t="s">
        <v>32</v>
      </c>
      <c r="E17" s="6">
        <v>12.99</v>
      </c>
      <c r="F17" s="8"/>
    </row>
    <row r="18" spans="1:6" ht="15.6">
      <c r="A18" s="5" t="s">
        <v>18</v>
      </c>
      <c r="B18" s="4">
        <v>44884.664583333331</v>
      </c>
      <c r="C18" s="5" t="s">
        <v>28</v>
      </c>
      <c r="D18" s="5" t="s">
        <v>32</v>
      </c>
      <c r="E18" s="6">
        <v>9.99</v>
      </c>
      <c r="F18" s="8"/>
    </row>
    <row r="19" spans="1:6" ht="15.6">
      <c r="A19" s="5" t="s">
        <v>19</v>
      </c>
      <c r="B19" s="4">
        <v>44884.664583333331</v>
      </c>
      <c r="C19" s="5" t="s">
        <v>28</v>
      </c>
      <c r="D19" s="5" t="s">
        <v>32</v>
      </c>
      <c r="E19" s="6">
        <v>9.99</v>
      </c>
      <c r="F19" s="8"/>
    </row>
    <row r="20" spans="1:6" ht="15.6">
      <c r="A20" s="5" t="s">
        <v>20</v>
      </c>
      <c r="B20" s="4">
        <v>44884.664583333331</v>
      </c>
      <c r="C20" s="5" t="s">
        <v>28</v>
      </c>
      <c r="D20" s="5" t="s">
        <v>33</v>
      </c>
      <c r="E20" s="6">
        <v>2.99</v>
      </c>
      <c r="F20" s="8"/>
    </row>
    <row r="21" spans="1:6" ht="15.6">
      <c r="A21" s="5" t="s">
        <v>21</v>
      </c>
      <c r="B21" s="4">
        <v>44884.684027777781</v>
      </c>
      <c r="C21" s="5" t="s">
        <v>29</v>
      </c>
      <c r="D21" s="5" t="s">
        <v>38</v>
      </c>
      <c r="E21" s="6">
        <v>1.99</v>
      </c>
      <c r="F21" s="8"/>
    </row>
    <row r="22" spans="1:6" ht="15.6">
      <c r="A22" s="5" t="s">
        <v>22</v>
      </c>
      <c r="B22" s="4">
        <v>44884.697916666664</v>
      </c>
      <c r="C22" s="5" t="s">
        <v>30</v>
      </c>
      <c r="D22" s="5" t="s">
        <v>32</v>
      </c>
      <c r="E22" s="6">
        <v>7.99</v>
      </c>
      <c r="F22" s="8"/>
    </row>
    <row r="23" spans="1:6" ht="15.6">
      <c r="A23" s="5" t="s">
        <v>23</v>
      </c>
      <c r="B23" s="4">
        <v>44884.697916666664</v>
      </c>
      <c r="C23" s="5" t="s">
        <v>30</v>
      </c>
      <c r="D23" s="5" t="s">
        <v>34</v>
      </c>
      <c r="E23" s="6">
        <v>5.99</v>
      </c>
      <c r="F23" s="8"/>
    </row>
    <row r="24" spans="1:6" ht="15.6">
      <c r="A24" s="5" t="s">
        <v>24</v>
      </c>
      <c r="B24" s="4">
        <v>44884.699305555558</v>
      </c>
      <c r="C24" s="5" t="s">
        <v>30</v>
      </c>
      <c r="D24" s="5" t="s">
        <v>33</v>
      </c>
      <c r="E24" s="6">
        <v>2.99</v>
      </c>
      <c r="F24" s="8"/>
    </row>
  </sheetData>
  <mergeCells count="1">
    <mergeCell ref="I9:T10"/>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T21"/>
  <sheetViews>
    <sheetView workbookViewId="0">
      <selection activeCell="H10" sqref="H10"/>
    </sheetView>
  </sheetViews>
  <sheetFormatPr defaultRowHeight="14.4"/>
  <cols>
    <col min="1" max="1" width="10" bestFit="1" customWidth="1"/>
    <col min="2" max="2" width="13.44140625" bestFit="1" customWidth="1"/>
    <col min="3" max="3" width="9.44140625" bestFit="1" customWidth="1"/>
    <col min="4" max="4" width="13.21875" bestFit="1" customWidth="1"/>
    <col min="6" max="6" width="11.44140625" bestFit="1" customWidth="1"/>
    <col min="11" max="11" width="13.21875" bestFit="1" customWidth="1"/>
    <col min="12" max="12" width="14.109375" bestFit="1" customWidth="1"/>
    <col min="13" max="13" width="12.44140625" bestFit="1" customWidth="1"/>
  </cols>
  <sheetData>
    <row r="1" spans="1:20" ht="18">
      <c r="A1" s="2" t="s">
        <v>44</v>
      </c>
      <c r="B1" s="2" t="s">
        <v>69</v>
      </c>
      <c r="C1" s="2" t="s">
        <v>65</v>
      </c>
      <c r="D1" s="2" t="s">
        <v>46</v>
      </c>
      <c r="E1" s="2" t="s">
        <v>45</v>
      </c>
      <c r="F1" s="3" t="s">
        <v>47</v>
      </c>
    </row>
    <row r="2" spans="1:20" ht="15.6">
      <c r="A2" s="5" t="s">
        <v>25</v>
      </c>
      <c r="B2" s="9">
        <v>44872</v>
      </c>
      <c r="C2" s="5" t="s">
        <v>68</v>
      </c>
      <c r="D2" s="5" t="s">
        <v>48</v>
      </c>
      <c r="E2" s="5">
        <v>91</v>
      </c>
      <c r="F2" s="8"/>
    </row>
    <row r="3" spans="1:20" ht="15.6">
      <c r="A3" s="5" t="s">
        <v>49</v>
      </c>
      <c r="B3" s="9">
        <v>44874</v>
      </c>
      <c r="C3" s="5" t="s">
        <v>66</v>
      </c>
      <c r="D3" s="5" t="s">
        <v>50</v>
      </c>
      <c r="E3" s="5">
        <v>89</v>
      </c>
      <c r="F3" s="8"/>
    </row>
    <row r="4" spans="1:20" ht="15.6">
      <c r="A4" s="5" t="s">
        <v>51</v>
      </c>
      <c r="B4" s="9">
        <v>44875</v>
      </c>
      <c r="C4" s="5" t="s">
        <v>67</v>
      </c>
      <c r="D4" s="5" t="s">
        <v>52</v>
      </c>
      <c r="E4" s="5">
        <v>58</v>
      </c>
      <c r="F4" s="8"/>
    </row>
    <row r="5" spans="1:20" ht="15.6">
      <c r="A5" s="5" t="s">
        <v>53</v>
      </c>
      <c r="B5" s="9">
        <v>44872</v>
      </c>
      <c r="C5" s="5" t="s">
        <v>68</v>
      </c>
      <c r="D5" s="5" t="s">
        <v>48</v>
      </c>
      <c r="E5" s="5">
        <v>17</v>
      </c>
      <c r="F5" s="8"/>
      <c r="H5" s="22" t="s">
        <v>130</v>
      </c>
      <c r="I5" s="22"/>
      <c r="J5" s="22"/>
      <c r="K5" s="22"/>
      <c r="L5" s="22"/>
      <c r="M5" s="22"/>
      <c r="N5" s="22"/>
      <c r="O5" s="22"/>
      <c r="P5" s="22"/>
      <c r="Q5" s="22"/>
      <c r="R5" s="22"/>
      <c r="S5" s="22"/>
      <c r="T5" s="22"/>
    </row>
    <row r="6" spans="1:20" ht="15.6">
      <c r="A6" s="5" t="s">
        <v>54</v>
      </c>
      <c r="B6" s="9">
        <v>44872</v>
      </c>
      <c r="C6" s="5" t="s">
        <v>68</v>
      </c>
      <c r="D6" s="5" t="s">
        <v>48</v>
      </c>
      <c r="E6" s="5">
        <v>34</v>
      </c>
      <c r="F6" s="8"/>
      <c r="H6" s="22"/>
      <c r="I6" s="22"/>
      <c r="J6" s="22"/>
      <c r="K6" s="22"/>
      <c r="L6" s="22"/>
      <c r="M6" s="22"/>
      <c r="N6" s="22"/>
      <c r="O6" s="22"/>
      <c r="P6" s="22"/>
      <c r="Q6" s="22"/>
      <c r="R6" s="22"/>
      <c r="S6" s="22"/>
      <c r="T6" s="22"/>
    </row>
    <row r="7" spans="1:20" ht="15.6">
      <c r="A7" s="5" t="s">
        <v>55</v>
      </c>
      <c r="B7" s="9">
        <v>44875</v>
      </c>
      <c r="C7" s="5" t="s">
        <v>67</v>
      </c>
      <c r="D7" s="5" t="s">
        <v>52</v>
      </c>
      <c r="E7" s="5">
        <v>74</v>
      </c>
      <c r="F7" s="8"/>
      <c r="H7" s="22"/>
      <c r="I7" s="22"/>
      <c r="J7" s="22"/>
      <c r="K7" s="22"/>
      <c r="L7" s="22"/>
      <c r="M7" s="22"/>
      <c r="N7" s="22"/>
      <c r="O7" s="22"/>
      <c r="P7" s="22"/>
      <c r="Q7" s="22"/>
      <c r="R7" s="22"/>
      <c r="S7" s="22"/>
      <c r="T7" s="22"/>
    </row>
    <row r="8" spans="1:20" ht="15.6">
      <c r="A8" s="5" t="s">
        <v>28</v>
      </c>
      <c r="B8" s="9">
        <v>44874</v>
      </c>
      <c r="C8" s="5" t="s">
        <v>66</v>
      </c>
      <c r="D8" s="5" t="s">
        <v>50</v>
      </c>
      <c r="E8" s="5">
        <v>18</v>
      </c>
      <c r="F8" s="8"/>
      <c r="H8" s="22"/>
      <c r="I8" s="22"/>
      <c r="J8" s="22"/>
      <c r="K8" s="22"/>
      <c r="L8" s="22"/>
      <c r="M8" s="22"/>
      <c r="N8" s="22"/>
      <c r="O8" s="22"/>
      <c r="P8" s="22"/>
      <c r="Q8" s="22"/>
      <c r="R8" s="22"/>
      <c r="S8" s="22"/>
      <c r="T8" s="22"/>
    </row>
    <row r="9" spans="1:20" ht="15.6">
      <c r="A9" s="5" t="s">
        <v>56</v>
      </c>
      <c r="B9" s="9">
        <v>44874</v>
      </c>
      <c r="C9" s="5" t="s">
        <v>66</v>
      </c>
      <c r="D9" s="5" t="s">
        <v>50</v>
      </c>
      <c r="E9" s="5">
        <v>37</v>
      </c>
      <c r="F9" s="8"/>
      <c r="H9" s="22"/>
      <c r="I9" s="22"/>
      <c r="J9" s="22"/>
      <c r="K9" s="22"/>
      <c r="L9" s="22"/>
      <c r="M9" s="22"/>
      <c r="N9" s="22"/>
      <c r="O9" s="22"/>
      <c r="P9" s="22"/>
      <c r="Q9" s="22"/>
      <c r="R9" s="22"/>
      <c r="S9" s="22"/>
      <c r="T9" s="22"/>
    </row>
    <row r="10" spans="1:20" ht="15.6">
      <c r="A10" s="5" t="s">
        <v>27</v>
      </c>
      <c r="B10" s="9">
        <v>44875</v>
      </c>
      <c r="C10" s="5" t="s">
        <v>67</v>
      </c>
      <c r="D10" s="5" t="s">
        <v>52</v>
      </c>
      <c r="E10" s="5">
        <v>79</v>
      </c>
      <c r="F10" s="8"/>
    </row>
    <row r="11" spans="1:20" ht="18">
      <c r="A11" s="5" t="s">
        <v>29</v>
      </c>
      <c r="B11" s="9">
        <v>44874</v>
      </c>
      <c r="C11" s="5" t="s">
        <v>66</v>
      </c>
      <c r="D11" s="5" t="s">
        <v>50</v>
      </c>
      <c r="E11" s="5">
        <v>5</v>
      </c>
      <c r="F11" s="8"/>
      <c r="K11" s="10" t="s">
        <v>46</v>
      </c>
      <c r="L11" s="10" t="s">
        <v>70</v>
      </c>
      <c r="M11" s="10" t="s">
        <v>47</v>
      </c>
    </row>
    <row r="12" spans="1:20" ht="15.6">
      <c r="A12" s="5" t="s">
        <v>30</v>
      </c>
      <c r="B12" s="9">
        <v>44874</v>
      </c>
      <c r="C12" s="5" t="s">
        <v>66</v>
      </c>
      <c r="D12" s="5" t="s">
        <v>50</v>
      </c>
      <c r="E12" s="5">
        <v>84</v>
      </c>
      <c r="F12" s="8"/>
      <c r="K12" s="23" t="s">
        <v>48</v>
      </c>
      <c r="L12" s="5" t="s">
        <v>71</v>
      </c>
      <c r="M12" s="11" t="s">
        <v>72</v>
      </c>
    </row>
    <row r="13" spans="1:20" ht="15.6">
      <c r="A13" s="5" t="s">
        <v>57</v>
      </c>
      <c r="B13" s="9">
        <v>44872</v>
      </c>
      <c r="C13" s="5" t="s">
        <v>68</v>
      </c>
      <c r="D13" s="5" t="s">
        <v>48</v>
      </c>
      <c r="E13" s="5">
        <v>58</v>
      </c>
      <c r="F13" s="8"/>
      <c r="K13" s="24"/>
      <c r="L13" s="5" t="s">
        <v>73</v>
      </c>
      <c r="M13" s="11" t="s">
        <v>74</v>
      </c>
    </row>
    <row r="14" spans="1:20" ht="15.6">
      <c r="A14" s="5" t="s">
        <v>26</v>
      </c>
      <c r="B14" s="9">
        <v>44874</v>
      </c>
      <c r="C14" s="5" t="s">
        <v>66</v>
      </c>
      <c r="D14" s="5" t="s">
        <v>50</v>
      </c>
      <c r="E14" s="5">
        <v>86</v>
      </c>
      <c r="F14" s="8"/>
      <c r="K14" s="25"/>
      <c r="L14" s="5" t="s">
        <v>75</v>
      </c>
      <c r="M14" s="11" t="s">
        <v>76</v>
      </c>
    </row>
    <row r="15" spans="1:20" ht="15.6">
      <c r="A15" s="5" t="s">
        <v>58</v>
      </c>
      <c r="B15" s="9">
        <v>44874</v>
      </c>
      <c r="C15" s="5" t="s">
        <v>66</v>
      </c>
      <c r="D15" s="5" t="s">
        <v>50</v>
      </c>
      <c r="E15" s="5">
        <v>44</v>
      </c>
      <c r="F15" s="8"/>
      <c r="K15" s="23" t="s">
        <v>52</v>
      </c>
      <c r="L15" s="5" t="s">
        <v>77</v>
      </c>
      <c r="M15" s="11" t="s">
        <v>72</v>
      </c>
    </row>
    <row r="16" spans="1:20" ht="15.6">
      <c r="A16" s="5" t="s">
        <v>59</v>
      </c>
      <c r="B16" s="9">
        <v>44872</v>
      </c>
      <c r="C16" s="5" t="s">
        <v>68</v>
      </c>
      <c r="D16" s="5" t="s">
        <v>48</v>
      </c>
      <c r="E16" s="5">
        <v>36</v>
      </c>
      <c r="F16" s="8"/>
      <c r="K16" s="24"/>
      <c r="L16" s="5" t="s">
        <v>78</v>
      </c>
      <c r="M16" s="11" t="s">
        <v>74</v>
      </c>
    </row>
    <row r="17" spans="1:13" ht="15.6">
      <c r="A17" s="5" t="s">
        <v>60</v>
      </c>
      <c r="B17" s="9">
        <v>44875</v>
      </c>
      <c r="C17" s="5" t="s">
        <v>67</v>
      </c>
      <c r="D17" s="5" t="s">
        <v>52</v>
      </c>
      <c r="E17" s="5">
        <v>53</v>
      </c>
      <c r="F17" s="8"/>
      <c r="K17" s="25"/>
      <c r="L17" s="5" t="s">
        <v>79</v>
      </c>
      <c r="M17" s="11" t="s">
        <v>76</v>
      </c>
    </row>
    <row r="18" spans="1:13" ht="15.6">
      <c r="A18" s="5" t="s">
        <v>61</v>
      </c>
      <c r="B18" s="9">
        <v>44874</v>
      </c>
      <c r="C18" s="5" t="s">
        <v>66</v>
      </c>
      <c r="D18" s="5" t="s">
        <v>50</v>
      </c>
      <c r="E18" s="5">
        <v>29</v>
      </c>
      <c r="F18" s="8"/>
      <c r="K18" s="23" t="s">
        <v>50</v>
      </c>
      <c r="L18" s="5" t="s">
        <v>80</v>
      </c>
      <c r="M18" s="11" t="s">
        <v>72</v>
      </c>
    </row>
    <row r="19" spans="1:13" ht="15.6">
      <c r="A19" s="5" t="s">
        <v>62</v>
      </c>
      <c r="B19" s="9">
        <v>44872</v>
      </c>
      <c r="C19" s="5" t="s">
        <v>68</v>
      </c>
      <c r="D19" s="5" t="s">
        <v>48</v>
      </c>
      <c r="E19" s="5">
        <v>22</v>
      </c>
      <c r="F19" s="8"/>
      <c r="K19" s="24"/>
      <c r="L19" s="5" t="s">
        <v>81</v>
      </c>
      <c r="M19" s="11" t="s">
        <v>74</v>
      </c>
    </row>
    <row r="20" spans="1:13" ht="15.6">
      <c r="A20" s="5" t="s">
        <v>63</v>
      </c>
      <c r="B20" s="9">
        <v>44875</v>
      </c>
      <c r="C20" s="5" t="s">
        <v>67</v>
      </c>
      <c r="D20" s="5" t="s">
        <v>52</v>
      </c>
      <c r="E20" s="5">
        <v>44</v>
      </c>
      <c r="F20" s="8"/>
      <c r="K20" s="25"/>
      <c r="L20" s="5" t="s">
        <v>82</v>
      </c>
      <c r="M20" s="11" t="s">
        <v>76</v>
      </c>
    </row>
    <row r="21" spans="1:13" ht="15.6">
      <c r="A21" s="5" t="s">
        <v>64</v>
      </c>
      <c r="B21" s="9">
        <v>44872</v>
      </c>
      <c r="C21" s="5" t="s">
        <v>68</v>
      </c>
      <c r="D21" s="5" t="s">
        <v>48</v>
      </c>
      <c r="E21" s="5">
        <v>89</v>
      </c>
      <c r="F21" s="8"/>
    </row>
  </sheetData>
  <mergeCells count="4">
    <mergeCell ref="H5:T9"/>
    <mergeCell ref="K12:K14"/>
    <mergeCell ref="K15:K17"/>
    <mergeCell ref="K18:K20"/>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R21"/>
  <sheetViews>
    <sheetView workbookViewId="0">
      <selection activeCell="N18" sqref="N18"/>
    </sheetView>
  </sheetViews>
  <sheetFormatPr defaultRowHeight="14.4"/>
  <cols>
    <col min="2" max="2" width="9.21875" bestFit="1" customWidth="1"/>
    <col min="3" max="3" width="11.109375" bestFit="1" customWidth="1"/>
    <col min="4" max="4" width="11.6640625" bestFit="1" customWidth="1"/>
    <col min="5" max="5" width="9.33203125" customWidth="1"/>
    <col min="6" max="6" width="14" bestFit="1" customWidth="1"/>
    <col min="12" max="12" width="20.33203125" bestFit="1" customWidth="1"/>
    <col min="13" max="13" width="14" bestFit="1" customWidth="1"/>
  </cols>
  <sheetData>
    <row r="1" spans="1:18" ht="18">
      <c r="A1" s="2" t="s">
        <v>106</v>
      </c>
      <c r="B1" s="2" t="s">
        <v>101</v>
      </c>
      <c r="C1" s="2" t="s">
        <v>84</v>
      </c>
      <c r="D1" s="2" t="s">
        <v>85</v>
      </c>
      <c r="E1" s="2" t="s">
        <v>96</v>
      </c>
      <c r="F1" s="3" t="s">
        <v>86</v>
      </c>
    </row>
    <row r="2" spans="1:18" ht="15.6">
      <c r="A2" s="5">
        <v>1</v>
      </c>
      <c r="B2" s="5" t="s">
        <v>102</v>
      </c>
      <c r="C2" s="5" t="s">
        <v>87</v>
      </c>
      <c r="D2" s="12">
        <v>1046700</v>
      </c>
      <c r="E2" s="5" t="s">
        <v>97</v>
      </c>
      <c r="F2" s="13"/>
    </row>
    <row r="3" spans="1:18" ht="15.6">
      <c r="A3" s="5">
        <v>2</v>
      </c>
      <c r="B3" s="5" t="s">
        <v>102</v>
      </c>
      <c r="C3" s="5" t="s">
        <v>88</v>
      </c>
      <c r="D3" s="12">
        <v>680006</v>
      </c>
      <c r="E3" s="5" t="s">
        <v>98</v>
      </c>
      <c r="F3" s="13"/>
    </row>
    <row r="4" spans="1:18" ht="15.6">
      <c r="A4" s="5">
        <v>3</v>
      </c>
      <c r="B4" s="5" t="s">
        <v>102</v>
      </c>
      <c r="C4" s="5" t="s">
        <v>51</v>
      </c>
      <c r="D4" s="12">
        <v>727370</v>
      </c>
      <c r="E4" s="5" t="s">
        <v>97</v>
      </c>
      <c r="F4" s="13"/>
    </row>
    <row r="5" spans="1:18" ht="15.6">
      <c r="A5" s="5">
        <v>4</v>
      </c>
      <c r="B5" s="5" t="s">
        <v>102</v>
      </c>
      <c r="C5" s="5" t="s">
        <v>89</v>
      </c>
      <c r="D5" s="12">
        <v>500543</v>
      </c>
      <c r="E5" s="5" t="s">
        <v>98</v>
      </c>
      <c r="F5" s="13"/>
    </row>
    <row r="6" spans="1:18" ht="15.6">
      <c r="A6" s="5">
        <v>5</v>
      </c>
      <c r="B6" s="5" t="s">
        <v>102</v>
      </c>
      <c r="C6" s="5" t="s">
        <v>54</v>
      </c>
      <c r="D6" s="12">
        <v>1004356</v>
      </c>
      <c r="E6" s="5" t="s">
        <v>99</v>
      </c>
      <c r="F6" s="13"/>
    </row>
    <row r="7" spans="1:18" ht="18" customHeight="1">
      <c r="A7" s="5">
        <v>6</v>
      </c>
      <c r="B7" s="5" t="s">
        <v>103</v>
      </c>
      <c r="C7" s="5" t="s">
        <v>90</v>
      </c>
      <c r="D7" s="12">
        <v>1168017</v>
      </c>
      <c r="E7" s="5" t="s">
        <v>100</v>
      </c>
      <c r="F7" s="13"/>
      <c r="I7" s="17" t="s">
        <v>129</v>
      </c>
      <c r="J7" s="17"/>
      <c r="K7" s="17"/>
      <c r="L7" s="17"/>
      <c r="M7" s="17"/>
      <c r="N7" s="17"/>
      <c r="O7" s="17"/>
      <c r="P7" s="17"/>
      <c r="Q7" s="17"/>
      <c r="R7" s="17"/>
    </row>
    <row r="8" spans="1:18" ht="15.6">
      <c r="A8" s="5">
        <v>7</v>
      </c>
      <c r="B8" s="5" t="s">
        <v>103</v>
      </c>
      <c r="C8" s="5" t="s">
        <v>28</v>
      </c>
      <c r="D8" s="12">
        <v>545785</v>
      </c>
      <c r="E8" s="5" t="s">
        <v>99</v>
      </c>
      <c r="F8" s="13"/>
      <c r="I8" s="17"/>
      <c r="J8" s="17"/>
      <c r="K8" s="17"/>
      <c r="L8" s="17"/>
      <c r="M8" s="17"/>
      <c r="N8" s="17"/>
      <c r="O8" s="17"/>
      <c r="P8" s="17"/>
      <c r="Q8" s="17"/>
      <c r="R8" s="17"/>
    </row>
    <row r="9" spans="1:18" ht="15.6">
      <c r="A9" s="5">
        <v>8</v>
      </c>
      <c r="B9" s="5" t="s">
        <v>103</v>
      </c>
      <c r="C9" s="5" t="s">
        <v>56</v>
      </c>
      <c r="D9" s="12">
        <v>755408</v>
      </c>
      <c r="E9" s="5" t="s">
        <v>100</v>
      </c>
      <c r="F9" s="13"/>
      <c r="I9" s="17"/>
      <c r="J9" s="17"/>
      <c r="K9" s="17"/>
      <c r="L9" s="17"/>
      <c r="M9" s="17"/>
      <c r="N9" s="17"/>
      <c r="O9" s="17"/>
      <c r="P9" s="17"/>
      <c r="Q9" s="17"/>
      <c r="R9" s="17"/>
    </row>
    <row r="10" spans="1:18" ht="15.6">
      <c r="A10" s="5">
        <v>9</v>
      </c>
      <c r="B10" s="5" t="s">
        <v>102</v>
      </c>
      <c r="C10" s="5" t="s">
        <v>27</v>
      </c>
      <c r="D10" s="12">
        <v>1100283</v>
      </c>
      <c r="E10" s="5" t="s">
        <v>100</v>
      </c>
      <c r="F10" s="13"/>
      <c r="I10" s="17"/>
      <c r="J10" s="17"/>
      <c r="K10" s="17"/>
      <c r="L10" s="17"/>
      <c r="M10" s="17"/>
      <c r="N10" s="17"/>
      <c r="O10" s="17"/>
      <c r="P10" s="17"/>
      <c r="Q10" s="17"/>
      <c r="R10" s="17"/>
    </row>
    <row r="11" spans="1:18" ht="15.6">
      <c r="A11" s="5">
        <v>10</v>
      </c>
      <c r="B11" s="5" t="s">
        <v>102</v>
      </c>
      <c r="C11" s="5" t="s">
        <v>29</v>
      </c>
      <c r="D11" s="12">
        <v>1132846</v>
      </c>
      <c r="E11" s="5" t="s">
        <v>99</v>
      </c>
      <c r="F11" s="13"/>
    </row>
    <row r="12" spans="1:18" ht="15.6">
      <c r="A12" s="5">
        <v>11</v>
      </c>
      <c r="B12" s="5" t="s">
        <v>102</v>
      </c>
      <c r="C12" s="5" t="s">
        <v>30</v>
      </c>
      <c r="D12" s="12">
        <v>1101206</v>
      </c>
      <c r="E12" s="5" t="s">
        <v>100</v>
      </c>
      <c r="F12" s="13"/>
    </row>
    <row r="13" spans="1:18" ht="18">
      <c r="A13" s="5">
        <v>12</v>
      </c>
      <c r="B13" s="5" t="s">
        <v>103</v>
      </c>
      <c r="C13" s="5" t="s">
        <v>57</v>
      </c>
      <c r="D13" s="12">
        <v>882264</v>
      </c>
      <c r="E13" s="5" t="s">
        <v>97</v>
      </c>
      <c r="F13" s="13"/>
      <c r="L13" s="10" t="s">
        <v>85</v>
      </c>
      <c r="M13" s="10" t="s">
        <v>86</v>
      </c>
    </row>
    <row r="14" spans="1:18" ht="15.6">
      <c r="A14" s="5">
        <v>13</v>
      </c>
      <c r="B14" s="5" t="s">
        <v>104</v>
      </c>
      <c r="C14" s="5" t="s">
        <v>26</v>
      </c>
      <c r="D14" s="12">
        <v>1059305</v>
      </c>
      <c r="E14" s="5" t="s">
        <v>97</v>
      </c>
      <c r="F14" s="13"/>
      <c r="L14" s="5" t="s">
        <v>91</v>
      </c>
      <c r="M14" s="11">
        <v>0</v>
      </c>
    </row>
    <row r="15" spans="1:18" ht="15.6">
      <c r="A15" s="5">
        <v>14</v>
      </c>
      <c r="B15" s="5" t="s">
        <v>105</v>
      </c>
      <c r="C15" s="5" t="s">
        <v>58</v>
      </c>
      <c r="D15" s="12">
        <v>841687</v>
      </c>
      <c r="E15" s="5" t="s">
        <v>98</v>
      </c>
      <c r="F15" s="13"/>
      <c r="L15" s="5" t="s">
        <v>92</v>
      </c>
      <c r="M15" s="11">
        <v>0.03</v>
      </c>
    </row>
    <row r="16" spans="1:18" ht="15.6">
      <c r="A16" s="5">
        <v>15</v>
      </c>
      <c r="B16" s="5" t="s">
        <v>105</v>
      </c>
      <c r="C16" s="5" t="s">
        <v>59</v>
      </c>
      <c r="D16" s="12">
        <v>634195</v>
      </c>
      <c r="E16" s="5" t="s">
        <v>97</v>
      </c>
      <c r="F16" s="13"/>
      <c r="L16" s="5" t="s">
        <v>93</v>
      </c>
      <c r="M16" s="11">
        <v>0.05</v>
      </c>
    </row>
    <row r="17" spans="1:13" ht="15.6">
      <c r="A17" s="5">
        <v>16</v>
      </c>
      <c r="B17" s="5" t="s">
        <v>105</v>
      </c>
      <c r="C17" s="5" t="s">
        <v>60</v>
      </c>
      <c r="D17" s="12">
        <v>626240</v>
      </c>
      <c r="E17" s="5" t="s">
        <v>99</v>
      </c>
      <c r="F17" s="13"/>
      <c r="L17" s="5" t="s">
        <v>94</v>
      </c>
      <c r="M17" s="11">
        <v>7.0000000000000007E-2</v>
      </c>
    </row>
    <row r="18" spans="1:13" ht="15.6">
      <c r="A18" s="5">
        <v>17</v>
      </c>
      <c r="B18" s="5" t="s">
        <v>103</v>
      </c>
      <c r="C18" s="5" t="s">
        <v>61</v>
      </c>
      <c r="D18" s="12">
        <v>531543</v>
      </c>
      <c r="E18" s="5" t="s">
        <v>97</v>
      </c>
      <c r="F18" s="13"/>
    </row>
    <row r="19" spans="1:13" ht="15.6">
      <c r="A19" s="5">
        <v>18</v>
      </c>
      <c r="B19" s="5" t="s">
        <v>103</v>
      </c>
      <c r="C19" s="5" t="s">
        <v>62</v>
      </c>
      <c r="D19" s="12">
        <v>888762</v>
      </c>
      <c r="E19" s="5" t="s">
        <v>100</v>
      </c>
      <c r="F19" s="13"/>
    </row>
    <row r="20" spans="1:13" ht="15.6">
      <c r="A20" s="5">
        <v>19</v>
      </c>
      <c r="B20" s="5" t="s">
        <v>103</v>
      </c>
      <c r="C20" s="5" t="s">
        <v>63</v>
      </c>
      <c r="D20" s="12">
        <v>1137234</v>
      </c>
      <c r="E20" s="5" t="s">
        <v>97</v>
      </c>
      <c r="F20" s="13"/>
    </row>
    <row r="21" spans="1:13" ht="15.6">
      <c r="A21" s="5">
        <v>20</v>
      </c>
      <c r="B21" s="5" t="s">
        <v>102</v>
      </c>
      <c r="C21" s="5" t="s">
        <v>64</v>
      </c>
      <c r="D21" s="12">
        <v>1039741</v>
      </c>
      <c r="E21" s="5" t="s">
        <v>98</v>
      </c>
      <c r="F21" s="13"/>
    </row>
  </sheetData>
  <mergeCells count="1">
    <mergeCell ref="I7:R10"/>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21"/>
  <sheetViews>
    <sheetView workbookViewId="0">
      <selection activeCell="M14" sqref="M14:N20"/>
    </sheetView>
  </sheetViews>
  <sheetFormatPr defaultRowHeight="14.4"/>
  <cols>
    <col min="1" max="1" width="10" bestFit="1" customWidth="1"/>
    <col min="2" max="2" width="13.44140625" bestFit="1" customWidth="1"/>
    <col min="3" max="3" width="9.44140625" bestFit="1" customWidth="1"/>
    <col min="4" max="4" width="11.77734375" customWidth="1"/>
    <col min="5" max="5" width="12.21875" customWidth="1"/>
    <col min="6" max="6" width="12.44140625" customWidth="1"/>
    <col min="13" max="13" width="14.109375" bestFit="1" customWidth="1"/>
    <col min="14" max="14" width="7.44140625" bestFit="1" customWidth="1"/>
  </cols>
  <sheetData>
    <row r="1" spans="1:20" ht="18">
      <c r="A1" s="2" t="s">
        <v>44</v>
      </c>
      <c r="B1" s="2" t="s">
        <v>69</v>
      </c>
      <c r="C1" s="2" t="s">
        <v>65</v>
      </c>
      <c r="D1" s="2" t="s">
        <v>45</v>
      </c>
      <c r="E1" s="2" t="s">
        <v>46</v>
      </c>
      <c r="F1" s="3" t="s">
        <v>107</v>
      </c>
    </row>
    <row r="2" spans="1:20" ht="15.6">
      <c r="A2" s="5" t="s">
        <v>25</v>
      </c>
      <c r="B2" s="9">
        <v>44872</v>
      </c>
      <c r="C2" s="5" t="s">
        <v>68</v>
      </c>
      <c r="D2" s="5">
        <v>91</v>
      </c>
      <c r="E2" s="5" t="s">
        <v>48</v>
      </c>
      <c r="F2" s="13"/>
    </row>
    <row r="3" spans="1:20" ht="15.6">
      <c r="A3" s="5" t="s">
        <v>49</v>
      </c>
      <c r="B3" s="9">
        <v>44872</v>
      </c>
      <c r="C3" s="5" t="s">
        <v>68</v>
      </c>
      <c r="D3" s="5">
        <v>89</v>
      </c>
      <c r="E3" s="5" t="s">
        <v>48</v>
      </c>
      <c r="F3" s="13"/>
    </row>
    <row r="4" spans="1:20" ht="15.6">
      <c r="A4" s="5" t="s">
        <v>51</v>
      </c>
      <c r="B4" s="9">
        <v>44872</v>
      </c>
      <c r="C4" s="5" t="s">
        <v>68</v>
      </c>
      <c r="D4" s="5">
        <v>58</v>
      </c>
      <c r="E4" s="5" t="s">
        <v>48</v>
      </c>
      <c r="F4" s="13"/>
    </row>
    <row r="5" spans="1:20" ht="15.6">
      <c r="A5" s="5" t="s">
        <v>53</v>
      </c>
      <c r="B5" s="9">
        <v>44872</v>
      </c>
      <c r="C5" s="5" t="s">
        <v>68</v>
      </c>
      <c r="D5" s="5">
        <v>17</v>
      </c>
      <c r="E5" s="5" t="s">
        <v>48</v>
      </c>
      <c r="F5" s="13"/>
    </row>
    <row r="6" spans="1:20" ht="15.6">
      <c r="A6" s="5" t="s">
        <v>54</v>
      </c>
      <c r="B6" s="9">
        <v>44872</v>
      </c>
      <c r="C6" s="5" t="s">
        <v>68</v>
      </c>
      <c r="D6" s="5">
        <v>34</v>
      </c>
      <c r="E6" s="5" t="s">
        <v>48</v>
      </c>
      <c r="F6" s="13"/>
    </row>
    <row r="7" spans="1:20" ht="15.6">
      <c r="A7" s="5" t="s">
        <v>55</v>
      </c>
      <c r="B7" s="9">
        <v>44872</v>
      </c>
      <c r="C7" s="5" t="s">
        <v>68</v>
      </c>
      <c r="D7" s="5">
        <v>74</v>
      </c>
      <c r="E7" s="5" t="s">
        <v>48</v>
      </c>
      <c r="F7" s="13"/>
    </row>
    <row r="8" spans="1:20" ht="18" customHeight="1">
      <c r="A8" s="5" t="s">
        <v>28</v>
      </c>
      <c r="B8" s="9">
        <v>44872</v>
      </c>
      <c r="C8" s="5" t="s">
        <v>68</v>
      </c>
      <c r="D8" s="5">
        <v>18</v>
      </c>
      <c r="E8" s="5" t="s">
        <v>48</v>
      </c>
      <c r="F8" s="13"/>
      <c r="I8" s="26" t="s">
        <v>131</v>
      </c>
      <c r="J8" s="26"/>
      <c r="K8" s="26"/>
      <c r="L8" s="26"/>
      <c r="M8" s="26"/>
      <c r="N8" s="26"/>
      <c r="O8" s="26"/>
      <c r="P8" s="26"/>
      <c r="Q8" s="26"/>
      <c r="R8" s="26"/>
      <c r="S8" s="26"/>
      <c r="T8" s="26"/>
    </row>
    <row r="9" spans="1:20" ht="15.6">
      <c r="A9" s="5" t="s">
        <v>56</v>
      </c>
      <c r="B9" s="9">
        <v>44872</v>
      </c>
      <c r="C9" s="5" t="s">
        <v>68</v>
      </c>
      <c r="D9" s="5">
        <v>37</v>
      </c>
      <c r="E9" s="5" t="s">
        <v>48</v>
      </c>
      <c r="F9" s="13"/>
      <c r="I9" s="26"/>
      <c r="J9" s="26"/>
      <c r="K9" s="26"/>
      <c r="L9" s="26"/>
      <c r="M9" s="26"/>
      <c r="N9" s="26"/>
      <c r="O9" s="26"/>
      <c r="P9" s="26"/>
      <c r="Q9" s="26"/>
      <c r="R9" s="26"/>
      <c r="S9" s="26"/>
      <c r="T9" s="26"/>
    </row>
    <row r="10" spans="1:20" ht="15.6">
      <c r="A10" s="5" t="s">
        <v>27</v>
      </c>
      <c r="B10" s="9">
        <v>44872</v>
      </c>
      <c r="C10" s="5" t="s">
        <v>68</v>
      </c>
      <c r="D10" s="5">
        <v>79</v>
      </c>
      <c r="E10" s="5" t="s">
        <v>48</v>
      </c>
      <c r="F10" s="13"/>
      <c r="I10" s="26"/>
      <c r="J10" s="26"/>
      <c r="K10" s="26"/>
      <c r="L10" s="26"/>
      <c r="M10" s="26"/>
      <c r="N10" s="26"/>
      <c r="O10" s="26"/>
      <c r="P10" s="26"/>
      <c r="Q10" s="26"/>
      <c r="R10" s="26"/>
      <c r="S10" s="26"/>
      <c r="T10" s="26"/>
    </row>
    <row r="11" spans="1:20" ht="15.6">
      <c r="A11" s="5" t="s">
        <v>29</v>
      </c>
      <c r="B11" s="9">
        <v>44872</v>
      </c>
      <c r="C11" s="5" t="s">
        <v>68</v>
      </c>
      <c r="D11" s="5">
        <v>5</v>
      </c>
      <c r="E11" s="5" t="s">
        <v>48</v>
      </c>
      <c r="F11" s="13"/>
      <c r="I11" s="26"/>
      <c r="J11" s="26"/>
      <c r="K11" s="26"/>
      <c r="L11" s="26"/>
      <c r="M11" s="26"/>
      <c r="N11" s="26"/>
      <c r="O11" s="26"/>
      <c r="P11" s="26"/>
      <c r="Q11" s="26"/>
      <c r="R11" s="26"/>
      <c r="S11" s="26"/>
      <c r="T11" s="26"/>
    </row>
    <row r="12" spans="1:20" ht="15.6">
      <c r="A12" s="5" t="s">
        <v>30</v>
      </c>
      <c r="B12" s="9">
        <v>44872</v>
      </c>
      <c r="C12" s="5" t="s">
        <v>68</v>
      </c>
      <c r="D12" s="5">
        <v>84</v>
      </c>
      <c r="E12" s="5" t="s">
        <v>48</v>
      </c>
      <c r="F12" s="13"/>
    </row>
    <row r="13" spans="1:20" ht="15.6">
      <c r="A13" s="5" t="s">
        <v>57</v>
      </c>
      <c r="B13" s="9">
        <v>44872</v>
      </c>
      <c r="C13" s="5" t="s">
        <v>68</v>
      </c>
      <c r="D13" s="5">
        <v>58</v>
      </c>
      <c r="E13" s="5" t="s">
        <v>48</v>
      </c>
      <c r="F13" s="13"/>
    </row>
    <row r="14" spans="1:20" ht="18">
      <c r="A14" s="5" t="s">
        <v>26</v>
      </c>
      <c r="B14" s="9">
        <v>44872</v>
      </c>
      <c r="C14" s="5" t="s">
        <v>68</v>
      </c>
      <c r="D14" s="5">
        <v>86</v>
      </c>
      <c r="E14" s="5" t="s">
        <v>48</v>
      </c>
      <c r="F14" s="13"/>
      <c r="M14" s="10" t="s">
        <v>108</v>
      </c>
      <c r="N14" s="10" t="s">
        <v>107</v>
      </c>
    </row>
    <row r="15" spans="1:20" ht="15.6">
      <c r="A15" s="5" t="s">
        <v>58</v>
      </c>
      <c r="B15" s="9">
        <v>44872</v>
      </c>
      <c r="C15" s="5" t="s">
        <v>68</v>
      </c>
      <c r="D15" s="5">
        <v>44</v>
      </c>
      <c r="E15" s="5" t="s">
        <v>48</v>
      </c>
      <c r="F15" s="13"/>
      <c r="M15" s="5" t="s">
        <v>71</v>
      </c>
      <c r="N15" s="5" t="s">
        <v>109</v>
      </c>
    </row>
    <row r="16" spans="1:20" ht="15.6">
      <c r="A16" s="5" t="s">
        <v>59</v>
      </c>
      <c r="B16" s="9">
        <v>44872</v>
      </c>
      <c r="C16" s="5" t="s">
        <v>68</v>
      </c>
      <c r="D16" s="5">
        <v>36</v>
      </c>
      <c r="E16" s="5" t="s">
        <v>48</v>
      </c>
      <c r="F16" s="13"/>
      <c r="M16" s="5" t="s">
        <v>110</v>
      </c>
      <c r="N16" s="5" t="s">
        <v>111</v>
      </c>
    </row>
    <row r="17" spans="1:14" ht="15.6">
      <c r="A17" s="5" t="s">
        <v>60</v>
      </c>
      <c r="B17" s="9">
        <v>44872</v>
      </c>
      <c r="C17" s="5" t="s">
        <v>68</v>
      </c>
      <c r="D17" s="5">
        <v>53</v>
      </c>
      <c r="E17" s="5" t="s">
        <v>48</v>
      </c>
      <c r="F17" s="13"/>
      <c r="M17" s="5" t="s">
        <v>112</v>
      </c>
      <c r="N17" s="5" t="s">
        <v>113</v>
      </c>
    </row>
    <row r="18" spans="1:14" ht="15.6">
      <c r="A18" s="5" t="s">
        <v>61</v>
      </c>
      <c r="B18" s="9">
        <v>44872</v>
      </c>
      <c r="C18" s="5" t="s">
        <v>68</v>
      </c>
      <c r="D18" s="5">
        <v>29</v>
      </c>
      <c r="E18" s="5" t="s">
        <v>48</v>
      </c>
      <c r="F18" s="13"/>
      <c r="M18" s="5" t="s">
        <v>114</v>
      </c>
      <c r="N18" s="5" t="s">
        <v>115</v>
      </c>
    </row>
    <row r="19" spans="1:14" ht="15.6">
      <c r="A19" s="5" t="s">
        <v>62</v>
      </c>
      <c r="B19" s="9">
        <v>44872</v>
      </c>
      <c r="C19" s="5" t="s">
        <v>68</v>
      </c>
      <c r="D19" s="5">
        <v>22</v>
      </c>
      <c r="E19" s="5" t="s">
        <v>48</v>
      </c>
      <c r="F19" s="13"/>
      <c r="M19" s="5" t="s">
        <v>116</v>
      </c>
      <c r="N19" s="5" t="s">
        <v>117</v>
      </c>
    </row>
    <row r="20" spans="1:14" ht="15.6">
      <c r="A20" s="5" t="s">
        <v>63</v>
      </c>
      <c r="B20" s="9">
        <v>44872</v>
      </c>
      <c r="C20" s="5" t="s">
        <v>68</v>
      </c>
      <c r="D20" s="5">
        <v>44</v>
      </c>
      <c r="E20" s="5" t="s">
        <v>48</v>
      </c>
      <c r="F20" s="13"/>
      <c r="M20" s="5" t="s">
        <v>118</v>
      </c>
      <c r="N20" s="5" t="s">
        <v>119</v>
      </c>
    </row>
    <row r="21" spans="1:14" ht="15.6">
      <c r="A21" s="5" t="s">
        <v>64</v>
      </c>
      <c r="B21" s="9">
        <v>44872</v>
      </c>
      <c r="C21" s="5" t="s">
        <v>68</v>
      </c>
      <c r="D21" s="5">
        <v>89</v>
      </c>
      <c r="E21" s="5" t="s">
        <v>48</v>
      </c>
      <c r="F21" s="13"/>
    </row>
  </sheetData>
  <mergeCells count="1">
    <mergeCell ref="I8:T1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B2:D31"/>
  <sheetViews>
    <sheetView showGridLines="0" topLeftCell="A13" workbookViewId="0">
      <selection activeCell="E28" sqref="E28"/>
    </sheetView>
  </sheetViews>
  <sheetFormatPr defaultColWidth="9.109375" defaultRowHeight="20.100000000000001" customHeight="1"/>
  <cols>
    <col min="1" max="1" width="3.6640625" style="1" customWidth="1"/>
    <col min="2" max="2" width="20.44140625" style="1" bestFit="1" customWidth="1"/>
    <col min="3" max="3" width="16.5546875" style="1" customWidth="1"/>
    <col min="4" max="4" width="18.44140625" style="1" customWidth="1"/>
    <col min="5" max="5" width="23.44140625" style="1" customWidth="1"/>
    <col min="6" max="16384" width="9.109375" style="1"/>
  </cols>
  <sheetData>
    <row r="2" spans="2:4" ht="20.100000000000001" customHeight="1" thickBot="1">
      <c r="B2" s="28" t="s">
        <v>132</v>
      </c>
      <c r="C2" s="28"/>
      <c r="D2" s="28"/>
    </row>
    <row r="3" spans="2:4" ht="20.100000000000001" customHeight="1" thickTop="1"/>
    <row r="4" spans="2:4" ht="20.100000000000001" customHeight="1">
      <c r="B4" s="10" t="s">
        <v>46</v>
      </c>
      <c r="C4" s="10" t="s">
        <v>70</v>
      </c>
      <c r="D4" s="10" t="s">
        <v>47</v>
      </c>
    </row>
    <row r="5" spans="2:4" ht="20.100000000000001" customHeight="1">
      <c r="B5" s="23" t="s">
        <v>48</v>
      </c>
      <c r="C5" s="5" t="s">
        <v>71</v>
      </c>
      <c r="D5" s="11" t="s">
        <v>72</v>
      </c>
    </row>
    <row r="6" spans="2:4" ht="20.100000000000001" customHeight="1">
      <c r="B6" s="24"/>
      <c r="C6" s="5" t="s">
        <v>73</v>
      </c>
      <c r="D6" s="11" t="s">
        <v>74</v>
      </c>
    </row>
    <row r="7" spans="2:4" ht="20.100000000000001" customHeight="1">
      <c r="B7" s="25"/>
      <c r="C7" s="5" t="s">
        <v>75</v>
      </c>
      <c r="D7" s="11" t="s">
        <v>76</v>
      </c>
    </row>
    <row r="8" spans="2:4" ht="20.100000000000001" customHeight="1">
      <c r="B8" s="23" t="s">
        <v>52</v>
      </c>
      <c r="C8" s="5" t="s">
        <v>77</v>
      </c>
      <c r="D8" s="11" t="s">
        <v>72</v>
      </c>
    </row>
    <row r="9" spans="2:4" ht="20.100000000000001" customHeight="1">
      <c r="B9" s="24"/>
      <c r="C9" s="5" t="s">
        <v>78</v>
      </c>
      <c r="D9" s="11" t="s">
        <v>74</v>
      </c>
    </row>
    <row r="10" spans="2:4" ht="20.100000000000001" customHeight="1">
      <c r="B10" s="25"/>
      <c r="C10" s="5" t="s">
        <v>79</v>
      </c>
      <c r="D10" s="11" t="s">
        <v>76</v>
      </c>
    </row>
    <row r="11" spans="2:4" ht="20.100000000000001" customHeight="1">
      <c r="B11" s="23" t="s">
        <v>50</v>
      </c>
      <c r="C11" s="5" t="s">
        <v>80</v>
      </c>
      <c r="D11" s="11" t="s">
        <v>72</v>
      </c>
    </row>
    <row r="12" spans="2:4" ht="20.100000000000001" customHeight="1">
      <c r="B12" s="24"/>
      <c r="C12" s="5" t="s">
        <v>81</v>
      </c>
      <c r="D12" s="11" t="s">
        <v>74</v>
      </c>
    </row>
    <row r="13" spans="2:4" ht="20.100000000000001" customHeight="1">
      <c r="B13" s="25"/>
      <c r="C13" s="5" t="s">
        <v>82</v>
      </c>
      <c r="D13" s="11" t="s">
        <v>76</v>
      </c>
    </row>
    <row r="15" spans="2:4" ht="20.100000000000001" customHeight="1" thickBot="1">
      <c r="B15" s="27" t="s">
        <v>83</v>
      </c>
      <c r="C15" s="27"/>
    </row>
    <row r="16" spans="2:4" ht="20.100000000000001" customHeight="1" thickTop="1"/>
    <row r="17" spans="2:3" ht="20.100000000000001" customHeight="1">
      <c r="B17" s="10" t="s">
        <v>85</v>
      </c>
      <c r="C17" s="10" t="s">
        <v>86</v>
      </c>
    </row>
    <row r="18" spans="2:3" ht="20.100000000000001" customHeight="1">
      <c r="B18" s="5" t="s">
        <v>91</v>
      </c>
      <c r="C18" s="11">
        <v>0</v>
      </c>
    </row>
    <row r="19" spans="2:3" ht="20.100000000000001" customHeight="1">
      <c r="B19" s="5" t="s">
        <v>92</v>
      </c>
      <c r="C19" s="11">
        <v>0.03</v>
      </c>
    </row>
    <row r="20" spans="2:3" ht="20.100000000000001" customHeight="1">
      <c r="B20" s="5" t="s">
        <v>93</v>
      </c>
      <c r="C20" s="11">
        <v>0.05</v>
      </c>
    </row>
    <row r="21" spans="2:3" ht="20.100000000000001" customHeight="1">
      <c r="B21" s="5" t="s">
        <v>94</v>
      </c>
      <c r="C21" s="11">
        <v>7.0000000000000007E-2</v>
      </c>
    </row>
    <row r="23" spans="2:3" ht="20.100000000000001" customHeight="1" thickBot="1">
      <c r="B23" s="27" t="s">
        <v>95</v>
      </c>
      <c r="C23" s="27"/>
    </row>
    <row r="24" spans="2:3" ht="20.100000000000001" customHeight="1" thickTop="1"/>
    <row r="25" spans="2:3" ht="20.100000000000001" customHeight="1">
      <c r="B25" s="10" t="s">
        <v>108</v>
      </c>
      <c r="C25" s="10" t="s">
        <v>107</v>
      </c>
    </row>
    <row r="26" spans="2:3" ht="20.100000000000001" customHeight="1">
      <c r="B26" s="5" t="s">
        <v>71</v>
      </c>
      <c r="C26" s="5" t="s">
        <v>109</v>
      </c>
    </row>
    <row r="27" spans="2:3" ht="20.100000000000001" customHeight="1">
      <c r="B27" s="5" t="s">
        <v>110</v>
      </c>
      <c r="C27" s="5" t="s">
        <v>111</v>
      </c>
    </row>
    <row r="28" spans="2:3" ht="20.100000000000001" customHeight="1">
      <c r="B28" s="5" t="s">
        <v>112</v>
      </c>
      <c r="C28" s="5" t="s">
        <v>113</v>
      </c>
    </row>
    <row r="29" spans="2:3" ht="20.100000000000001" customHeight="1">
      <c r="B29" s="5" t="s">
        <v>114</v>
      </c>
      <c r="C29" s="5" t="s">
        <v>115</v>
      </c>
    </row>
    <row r="30" spans="2:3" ht="20.100000000000001" customHeight="1">
      <c r="B30" s="5" t="s">
        <v>116</v>
      </c>
      <c r="C30" s="5" t="s">
        <v>117</v>
      </c>
    </row>
    <row r="31" spans="2:3" ht="20.100000000000001" customHeight="1">
      <c r="B31" s="5" t="s">
        <v>118</v>
      </c>
      <c r="C31" s="5" t="s">
        <v>119</v>
      </c>
    </row>
  </sheetData>
  <mergeCells count="6">
    <mergeCell ref="B23:C23"/>
    <mergeCell ref="B5:B7"/>
    <mergeCell ref="B8:B10"/>
    <mergeCell ref="B11:B13"/>
    <mergeCell ref="B2:D2"/>
    <mergeCell ref="B15:C15"/>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B2:L150"/>
  <sheetViews>
    <sheetView tabSelected="1" workbookViewId="0">
      <selection activeCell="J53" sqref="J53"/>
    </sheetView>
  </sheetViews>
  <sheetFormatPr defaultColWidth="9.109375" defaultRowHeight="20.100000000000001" customHeight="1"/>
  <cols>
    <col min="1" max="1" width="3.6640625" style="1" customWidth="1"/>
    <col min="2" max="2" width="10.88671875" style="1" customWidth="1"/>
    <col min="3" max="3" width="19" style="1" bestFit="1" customWidth="1"/>
    <col min="4" max="4" width="12.44140625" style="1" customWidth="1"/>
    <col min="5" max="5" width="13.6640625" style="1" bestFit="1" customWidth="1"/>
    <col min="6" max="6" width="11.6640625" style="1" customWidth="1"/>
    <col min="7" max="7" width="21" style="1" customWidth="1"/>
    <col min="8" max="8" width="8.6640625" style="1" customWidth="1"/>
    <col min="9" max="9" width="15" style="1" bestFit="1" customWidth="1"/>
    <col min="10" max="10" width="16.33203125" style="1" customWidth="1"/>
    <col min="11" max="11" width="16.5546875" style="1" customWidth="1"/>
    <col min="12" max="12" width="18.44140625" style="1" customWidth="1"/>
    <col min="13" max="13" width="9.109375" style="1"/>
    <col min="14" max="14" width="13.6640625" style="1" bestFit="1" customWidth="1"/>
    <col min="15" max="15" width="12.44140625" style="1" bestFit="1" customWidth="1"/>
    <col min="16" max="16384" width="9.109375" style="1"/>
  </cols>
  <sheetData>
    <row r="2" spans="2:10" ht="21.6" thickBot="1">
      <c r="B2" s="28" t="s">
        <v>139</v>
      </c>
      <c r="C2" s="28"/>
      <c r="D2" s="28"/>
      <c r="E2" s="28"/>
      <c r="F2" s="28"/>
      <c r="G2" s="28"/>
    </row>
    <row r="3" spans="2:10" ht="16.2" thickTop="1"/>
    <row r="4" spans="2:10" ht="15.6">
      <c r="B4" s="1" t="s">
        <v>138</v>
      </c>
    </row>
    <row r="5" spans="2:10" ht="18">
      <c r="B5" s="2" t="s">
        <v>41</v>
      </c>
      <c r="C5" s="2" t="s">
        <v>7</v>
      </c>
      <c r="D5" s="2" t="s">
        <v>6</v>
      </c>
      <c r="E5" s="2" t="s">
        <v>31</v>
      </c>
      <c r="F5" s="2" t="s">
        <v>39</v>
      </c>
      <c r="G5" s="3" t="s">
        <v>40</v>
      </c>
    </row>
    <row r="6" spans="2:10" ht="15.6">
      <c r="B6" s="5" t="s">
        <v>0</v>
      </c>
      <c r="C6" s="4">
        <v>44884.598611111112</v>
      </c>
      <c r="D6" s="5" t="s">
        <v>25</v>
      </c>
      <c r="E6" s="5" t="s">
        <v>32</v>
      </c>
      <c r="F6" s="6">
        <v>6.99</v>
      </c>
      <c r="G6" s="7" t="str">
        <f>IF(F6&gt;5,"inculiding tax"," ")</f>
        <v>inculiding tax</v>
      </c>
    </row>
    <row r="7" spans="2:10" ht="15.6">
      <c r="B7" s="5" t="s">
        <v>1</v>
      </c>
      <c r="C7" s="4">
        <v>44884.598611111112</v>
      </c>
      <c r="D7" s="5" t="s">
        <v>25</v>
      </c>
      <c r="E7" s="5" t="s">
        <v>33</v>
      </c>
      <c r="F7" s="6">
        <v>2.5</v>
      </c>
      <c r="G7" s="7" t="str">
        <f>IF(F7&gt;5,"inculiding tax"," ")</f>
        <v xml:space="preserve"> </v>
      </c>
      <c r="J7" s="32"/>
    </row>
    <row r="8" spans="2:10" ht="15.6">
      <c r="B8" s="5" t="s">
        <v>2</v>
      </c>
      <c r="C8" s="4">
        <v>44884.598611111112</v>
      </c>
      <c r="D8" s="5" t="s">
        <v>25</v>
      </c>
      <c r="E8" s="5" t="s">
        <v>32</v>
      </c>
      <c r="F8" s="6">
        <v>8.99</v>
      </c>
      <c r="G8" s="7" t="str">
        <f>IF(F8&gt;5,"inculiding tax"," ")</f>
        <v>inculiding tax</v>
      </c>
    </row>
    <row r="9" spans="2:10" ht="15.6">
      <c r="B9" s="5" t="s">
        <v>3</v>
      </c>
      <c r="C9" s="4">
        <v>44884.619444444441</v>
      </c>
      <c r="D9" s="5" t="s">
        <v>26</v>
      </c>
      <c r="E9" s="5" t="s">
        <v>32</v>
      </c>
      <c r="F9" s="6">
        <v>12.99</v>
      </c>
      <c r="G9" s="7" t="str">
        <f>IF(F9&gt;5,"inculiding tax"," ")</f>
        <v>inculiding tax</v>
      </c>
    </row>
    <row r="10" spans="2:10" ht="15.6">
      <c r="B10" s="5" t="s">
        <v>4</v>
      </c>
      <c r="C10" s="4">
        <v>44884.640277777777</v>
      </c>
      <c r="D10" s="5" t="s">
        <v>25</v>
      </c>
      <c r="E10" s="5" t="s">
        <v>34</v>
      </c>
      <c r="F10" s="6">
        <v>5.99</v>
      </c>
      <c r="G10" s="7" t="str">
        <f>IF(F10&gt;5,"inculiding tax"," ")</f>
        <v>inculiding tax</v>
      </c>
    </row>
    <row r="11" spans="2:10" ht="15.6">
      <c r="B11" s="5" t="s">
        <v>5</v>
      </c>
      <c r="C11" s="4">
        <v>44884.640277777777</v>
      </c>
      <c r="D11" s="5" t="s">
        <v>26</v>
      </c>
      <c r="E11" s="5" t="s">
        <v>35</v>
      </c>
      <c r="F11" s="6">
        <v>5.99</v>
      </c>
      <c r="G11" s="7" t="str">
        <f>IF(F11&gt;5,"inculiding tax"," ")</f>
        <v>inculiding tax</v>
      </c>
    </row>
    <row r="12" spans="2:10" ht="15.6">
      <c r="B12" s="5" t="s">
        <v>8</v>
      </c>
      <c r="C12" s="4">
        <v>44884.640277777777</v>
      </c>
      <c r="D12" s="5" t="s">
        <v>26</v>
      </c>
      <c r="E12" s="5" t="s">
        <v>35</v>
      </c>
      <c r="F12" s="6">
        <v>5.99</v>
      </c>
      <c r="G12" s="7" t="str">
        <f>IF(F12&gt;5,"inculiding tax"," ")</f>
        <v>inculiding tax</v>
      </c>
    </row>
    <row r="13" spans="2:10" ht="15.6">
      <c r="B13" s="5" t="s">
        <v>9</v>
      </c>
      <c r="C13" s="4">
        <v>44884.640972222223</v>
      </c>
      <c r="D13" s="5" t="s">
        <v>26</v>
      </c>
      <c r="E13" s="5" t="s">
        <v>35</v>
      </c>
      <c r="F13" s="6">
        <v>5.99</v>
      </c>
      <c r="G13" s="7" t="str">
        <f>IF(F13&gt;5,"inculiding tax"," ")</f>
        <v>inculiding tax</v>
      </c>
    </row>
    <row r="14" spans="2:10" ht="15.6">
      <c r="B14" s="5" t="s">
        <v>10</v>
      </c>
      <c r="C14" s="4">
        <v>44884.640972222223</v>
      </c>
      <c r="D14" s="5" t="s">
        <v>26</v>
      </c>
      <c r="E14" s="5" t="s">
        <v>35</v>
      </c>
      <c r="F14" s="6">
        <v>5.99</v>
      </c>
      <c r="G14" s="7" t="str">
        <f>IF(F14&gt;5,"inculiding tax"," ")</f>
        <v>inculiding tax</v>
      </c>
    </row>
    <row r="15" spans="2:10" ht="15.6">
      <c r="B15" s="5" t="s">
        <v>11</v>
      </c>
      <c r="C15" s="4">
        <v>44884.649305555555</v>
      </c>
      <c r="D15" s="5" t="s">
        <v>27</v>
      </c>
      <c r="E15" s="5" t="s">
        <v>36</v>
      </c>
      <c r="F15" s="6">
        <v>7.99</v>
      </c>
      <c r="G15" s="7" t="str">
        <f>IF(F15&gt;5,"inculiding tax"," ")</f>
        <v>inculiding tax</v>
      </c>
    </row>
    <row r="16" spans="2:10" ht="15.6">
      <c r="B16" s="5" t="s">
        <v>12</v>
      </c>
      <c r="C16" s="4">
        <v>44884.65</v>
      </c>
      <c r="D16" s="5" t="s">
        <v>27</v>
      </c>
      <c r="E16" s="5" t="s">
        <v>33</v>
      </c>
      <c r="F16" s="6">
        <v>2.99</v>
      </c>
      <c r="G16" s="7" t="str">
        <f>IF(F16&gt;5,"inculiding tax"," ")</f>
        <v xml:space="preserve"> </v>
      </c>
    </row>
    <row r="17" spans="2:7" ht="15.6">
      <c r="B17" s="5" t="s">
        <v>13</v>
      </c>
      <c r="C17" s="4">
        <v>44884.65625</v>
      </c>
      <c r="D17" s="5" t="s">
        <v>37</v>
      </c>
      <c r="E17" s="5" t="s">
        <v>32</v>
      </c>
      <c r="F17" s="6">
        <v>12.99</v>
      </c>
      <c r="G17" s="7" t="str">
        <f>IF(F17&gt;5,"inculiding tax"," ")</f>
        <v>inculiding tax</v>
      </c>
    </row>
    <row r="18" spans="2:7" ht="15.6">
      <c r="B18" s="5" t="s">
        <v>14</v>
      </c>
      <c r="C18" s="4">
        <v>44884.65625</v>
      </c>
      <c r="D18" s="5" t="s">
        <v>37</v>
      </c>
      <c r="E18" s="5" t="s">
        <v>33</v>
      </c>
      <c r="F18" s="6">
        <v>1.5</v>
      </c>
      <c r="G18" s="7" t="str">
        <f>IF(F18&gt;5,"inculiding tax"," ")</f>
        <v xml:space="preserve"> </v>
      </c>
    </row>
    <row r="19" spans="2:7" ht="15.6">
      <c r="B19" s="5" t="s">
        <v>15</v>
      </c>
      <c r="C19" s="4">
        <v>44884.663194444445</v>
      </c>
      <c r="D19" s="5" t="s">
        <v>37</v>
      </c>
      <c r="E19" s="5" t="s">
        <v>35</v>
      </c>
      <c r="F19" s="6">
        <v>4.99</v>
      </c>
      <c r="G19" s="7" t="str">
        <f>IF(F19&gt;5,"inculiding tax"," ")</f>
        <v xml:space="preserve"> </v>
      </c>
    </row>
    <row r="20" spans="2:7" ht="15.6">
      <c r="B20" s="5" t="s">
        <v>16</v>
      </c>
      <c r="C20" s="4">
        <v>44884.664583333331</v>
      </c>
      <c r="D20" s="5" t="s">
        <v>28</v>
      </c>
      <c r="E20" s="5" t="s">
        <v>35</v>
      </c>
      <c r="F20" s="6">
        <v>5.99</v>
      </c>
      <c r="G20" s="7" t="str">
        <f>IF(F20&gt;5,"inculiding tax"," ")</f>
        <v>inculiding tax</v>
      </c>
    </row>
    <row r="21" spans="2:7" ht="15.6">
      <c r="B21" s="5" t="s">
        <v>17</v>
      </c>
      <c r="C21" s="4">
        <v>44884.664583333331</v>
      </c>
      <c r="D21" s="5" t="s">
        <v>28</v>
      </c>
      <c r="E21" s="5" t="s">
        <v>32</v>
      </c>
      <c r="F21" s="6">
        <v>12.99</v>
      </c>
      <c r="G21" s="7" t="str">
        <f>IF(F21&gt;5,"inculiding tax"," ")</f>
        <v>inculiding tax</v>
      </c>
    </row>
    <row r="22" spans="2:7" ht="15.6">
      <c r="B22" s="5" t="s">
        <v>18</v>
      </c>
      <c r="C22" s="4">
        <v>44884.664583333331</v>
      </c>
      <c r="D22" s="5" t="s">
        <v>28</v>
      </c>
      <c r="E22" s="5" t="s">
        <v>32</v>
      </c>
      <c r="F22" s="6">
        <v>9.99</v>
      </c>
      <c r="G22" s="7" t="str">
        <f>IF(F22&gt;5,"inculiding tax"," ")</f>
        <v>inculiding tax</v>
      </c>
    </row>
    <row r="23" spans="2:7" ht="15.6">
      <c r="B23" s="5" t="s">
        <v>19</v>
      </c>
      <c r="C23" s="4">
        <v>44884.664583333331</v>
      </c>
      <c r="D23" s="5" t="s">
        <v>28</v>
      </c>
      <c r="E23" s="5" t="s">
        <v>32</v>
      </c>
      <c r="F23" s="6">
        <v>9.99</v>
      </c>
      <c r="G23" s="7" t="str">
        <f>IF(F23&gt;5,"inculiding tax"," ")</f>
        <v>inculiding tax</v>
      </c>
    </row>
    <row r="24" spans="2:7" ht="15.6">
      <c r="B24" s="5" t="s">
        <v>20</v>
      </c>
      <c r="C24" s="4">
        <v>44884.664583333331</v>
      </c>
      <c r="D24" s="5" t="s">
        <v>28</v>
      </c>
      <c r="E24" s="5" t="s">
        <v>33</v>
      </c>
      <c r="F24" s="6">
        <v>2.99</v>
      </c>
      <c r="G24" s="7" t="str">
        <f>IF(F24&gt;5,"inculiding tax"," ")</f>
        <v xml:space="preserve"> </v>
      </c>
    </row>
    <row r="25" spans="2:7" ht="15.6">
      <c r="B25" s="5" t="s">
        <v>21</v>
      </c>
      <c r="C25" s="4">
        <v>44884.684027777781</v>
      </c>
      <c r="D25" s="5" t="s">
        <v>29</v>
      </c>
      <c r="E25" s="5" t="s">
        <v>38</v>
      </c>
      <c r="F25" s="6">
        <v>1.99</v>
      </c>
      <c r="G25" s="7" t="str">
        <f>IF(F25&gt;5,"inculiding tax"," ")</f>
        <v xml:space="preserve"> </v>
      </c>
    </row>
    <row r="26" spans="2:7" ht="15.6">
      <c r="B26" s="5" t="s">
        <v>22</v>
      </c>
      <c r="C26" s="4">
        <v>44884.697916666664</v>
      </c>
      <c r="D26" s="5" t="s">
        <v>30</v>
      </c>
      <c r="E26" s="5" t="s">
        <v>32</v>
      </c>
      <c r="F26" s="6">
        <v>7.99</v>
      </c>
      <c r="G26" s="7" t="str">
        <f>IF(F26&gt;5,"inculiding tax"," ")</f>
        <v>inculiding tax</v>
      </c>
    </row>
    <row r="27" spans="2:7" ht="15.6">
      <c r="B27" s="5" t="s">
        <v>23</v>
      </c>
      <c r="C27" s="4">
        <v>44884.697916666664</v>
      </c>
      <c r="D27" s="5" t="s">
        <v>30</v>
      </c>
      <c r="E27" s="5" t="s">
        <v>34</v>
      </c>
      <c r="F27" s="6">
        <v>5.99</v>
      </c>
      <c r="G27" s="7" t="str">
        <f>IF(F27&gt;5,"inculiding tax"," ")</f>
        <v>inculiding tax</v>
      </c>
    </row>
    <row r="28" spans="2:7" ht="15.6">
      <c r="B28" s="5" t="s">
        <v>24</v>
      </c>
      <c r="C28" s="4">
        <v>44884.699305555558</v>
      </c>
      <c r="D28" s="5" t="s">
        <v>30</v>
      </c>
      <c r="E28" s="5" t="s">
        <v>33</v>
      </c>
      <c r="F28" s="6">
        <v>2.99</v>
      </c>
      <c r="G28" s="7" t="str">
        <f>IF(F28&gt;5,"inculiding tax"," ")</f>
        <v xml:space="preserve"> </v>
      </c>
    </row>
    <row r="29" spans="2:7" ht="15.6"/>
    <row r="30" spans="2:7" ht="15.6">
      <c r="B30" s="1" t="s">
        <v>137</v>
      </c>
    </row>
    <row r="31" spans="2:7" ht="18">
      <c r="B31" s="2" t="s">
        <v>41</v>
      </c>
      <c r="C31" s="2" t="s">
        <v>7</v>
      </c>
      <c r="D31" s="2" t="s">
        <v>6</v>
      </c>
      <c r="E31" s="2" t="s">
        <v>31</v>
      </c>
      <c r="F31" s="2" t="s">
        <v>39</v>
      </c>
      <c r="G31" s="3" t="s">
        <v>42</v>
      </c>
    </row>
    <row r="32" spans="2:7" ht="15.6">
      <c r="B32" s="5" t="s">
        <v>0</v>
      </c>
      <c r="C32" s="4">
        <v>44884.598611111112</v>
      </c>
      <c r="D32" s="5" t="s">
        <v>25</v>
      </c>
      <c r="E32" s="5" t="s">
        <v>32</v>
      </c>
      <c r="F32" s="6">
        <v>6.99</v>
      </c>
      <c r="G32" s="8">
        <f>IF(F32&gt;5,F32*10%, "")</f>
        <v>0.69900000000000007</v>
      </c>
    </row>
    <row r="33" spans="2:7" ht="15.6">
      <c r="B33" s="5" t="s">
        <v>1</v>
      </c>
      <c r="C33" s="4">
        <v>44884.598611111112</v>
      </c>
      <c r="D33" s="5" t="s">
        <v>25</v>
      </c>
      <c r="E33" s="5" t="s">
        <v>33</v>
      </c>
      <c r="F33" s="6">
        <v>2.5</v>
      </c>
      <c r="G33" s="8" t="str">
        <f>IF(F33&gt;5,F33*10%, "")</f>
        <v/>
      </c>
    </row>
    <row r="34" spans="2:7" ht="15.6">
      <c r="B34" s="5" t="s">
        <v>2</v>
      </c>
      <c r="C34" s="4">
        <v>44884.598611111112</v>
      </c>
      <c r="D34" s="5" t="s">
        <v>25</v>
      </c>
      <c r="E34" s="5" t="s">
        <v>32</v>
      </c>
      <c r="F34" s="6">
        <v>8.99</v>
      </c>
      <c r="G34" s="8">
        <f>IF(F34&gt;5,F34*10%, "")</f>
        <v>0.89900000000000002</v>
      </c>
    </row>
    <row r="35" spans="2:7" ht="15.6">
      <c r="B35" s="5" t="s">
        <v>3</v>
      </c>
      <c r="C35" s="4">
        <v>44884.619444444441</v>
      </c>
      <c r="D35" s="5" t="s">
        <v>26</v>
      </c>
      <c r="E35" s="5" t="s">
        <v>32</v>
      </c>
      <c r="F35" s="6">
        <v>12.99</v>
      </c>
      <c r="G35" s="8">
        <f>IF(F35&gt;5,F35*10%, "")</f>
        <v>1.2990000000000002</v>
      </c>
    </row>
    <row r="36" spans="2:7" ht="15.6">
      <c r="B36" s="5" t="s">
        <v>4</v>
      </c>
      <c r="C36" s="4">
        <v>44884.640277777777</v>
      </c>
      <c r="D36" s="5" t="s">
        <v>25</v>
      </c>
      <c r="E36" s="5" t="s">
        <v>34</v>
      </c>
      <c r="F36" s="6">
        <v>5.99</v>
      </c>
      <c r="G36" s="8">
        <f>IF(F36&gt;5,F36*10%, "")</f>
        <v>0.59900000000000009</v>
      </c>
    </row>
    <row r="37" spans="2:7" ht="15.6">
      <c r="B37" s="5" t="s">
        <v>5</v>
      </c>
      <c r="C37" s="4">
        <v>44884.640277777777</v>
      </c>
      <c r="D37" s="5" t="s">
        <v>26</v>
      </c>
      <c r="E37" s="5" t="s">
        <v>35</v>
      </c>
      <c r="F37" s="6">
        <v>5.99</v>
      </c>
      <c r="G37" s="8">
        <f>IF(F37&gt;5,F37*10%, "")</f>
        <v>0.59900000000000009</v>
      </c>
    </row>
    <row r="38" spans="2:7" ht="15.6">
      <c r="B38" s="5" t="s">
        <v>8</v>
      </c>
      <c r="C38" s="4">
        <v>44884.640277777777</v>
      </c>
      <c r="D38" s="5" t="s">
        <v>26</v>
      </c>
      <c r="E38" s="5" t="s">
        <v>35</v>
      </c>
      <c r="F38" s="6">
        <v>5.99</v>
      </c>
      <c r="G38" s="8">
        <f>IF(F38&gt;5,F38*10%, "")</f>
        <v>0.59900000000000009</v>
      </c>
    </row>
    <row r="39" spans="2:7" ht="15.6">
      <c r="B39" s="5" t="s">
        <v>9</v>
      </c>
      <c r="C39" s="4">
        <v>44884.640972222223</v>
      </c>
      <c r="D39" s="5" t="s">
        <v>26</v>
      </c>
      <c r="E39" s="5" t="s">
        <v>35</v>
      </c>
      <c r="F39" s="6">
        <v>5.99</v>
      </c>
      <c r="G39" s="8">
        <f>IF(F39&gt;5,F39*10%, "")</f>
        <v>0.59900000000000009</v>
      </c>
    </row>
    <row r="40" spans="2:7" ht="15.6">
      <c r="B40" s="5" t="s">
        <v>10</v>
      </c>
      <c r="C40" s="4">
        <v>44884.640972222223</v>
      </c>
      <c r="D40" s="5" t="s">
        <v>26</v>
      </c>
      <c r="E40" s="5" t="s">
        <v>35</v>
      </c>
      <c r="F40" s="6">
        <v>5.99</v>
      </c>
      <c r="G40" s="8">
        <f>IF(F40&gt;5,F40*10%, "")</f>
        <v>0.59900000000000009</v>
      </c>
    </row>
    <row r="41" spans="2:7" ht="15.6">
      <c r="B41" s="5" t="s">
        <v>11</v>
      </c>
      <c r="C41" s="4">
        <v>44884.649305555555</v>
      </c>
      <c r="D41" s="5" t="s">
        <v>27</v>
      </c>
      <c r="E41" s="5" t="s">
        <v>36</v>
      </c>
      <c r="F41" s="6">
        <v>7.99</v>
      </c>
      <c r="G41" s="8">
        <f>IF(F41&gt;5,F41*10%, "")</f>
        <v>0.79900000000000004</v>
      </c>
    </row>
    <row r="42" spans="2:7" ht="15.6">
      <c r="B42" s="5" t="s">
        <v>12</v>
      </c>
      <c r="C42" s="4">
        <v>44884.65</v>
      </c>
      <c r="D42" s="5" t="s">
        <v>27</v>
      </c>
      <c r="E42" s="5" t="s">
        <v>33</v>
      </c>
      <c r="F42" s="6">
        <v>2.99</v>
      </c>
      <c r="G42" s="8" t="str">
        <f>IF(F42&gt;5,F42*10%, "")</f>
        <v/>
      </c>
    </row>
    <row r="43" spans="2:7" ht="15.6">
      <c r="B43" s="5" t="s">
        <v>13</v>
      </c>
      <c r="C43" s="4">
        <v>44884.65625</v>
      </c>
      <c r="D43" s="5" t="s">
        <v>37</v>
      </c>
      <c r="E43" s="5" t="s">
        <v>32</v>
      </c>
      <c r="F43" s="6">
        <v>12.99</v>
      </c>
      <c r="G43" s="8">
        <f>IF(F43&gt;5,F43*10%, "")</f>
        <v>1.2990000000000002</v>
      </c>
    </row>
    <row r="44" spans="2:7" ht="15.6">
      <c r="B44" s="5" t="s">
        <v>14</v>
      </c>
      <c r="C44" s="4">
        <v>44884.65625</v>
      </c>
      <c r="D44" s="5" t="s">
        <v>37</v>
      </c>
      <c r="E44" s="5" t="s">
        <v>33</v>
      </c>
      <c r="F44" s="6">
        <v>1.5</v>
      </c>
      <c r="G44" s="8" t="str">
        <f>IF(F44&gt;5,F44*10%, "")</f>
        <v/>
      </c>
    </row>
    <row r="45" spans="2:7" ht="15.6">
      <c r="B45" s="5" t="s">
        <v>15</v>
      </c>
      <c r="C45" s="4">
        <v>44884.663194444445</v>
      </c>
      <c r="D45" s="5" t="s">
        <v>37</v>
      </c>
      <c r="E45" s="5" t="s">
        <v>35</v>
      </c>
      <c r="F45" s="6">
        <v>4.99</v>
      </c>
      <c r="G45" s="8" t="str">
        <f>IF(F45&gt;5,F45*10%, "")</f>
        <v/>
      </c>
    </row>
    <row r="46" spans="2:7" ht="15.6">
      <c r="B46" s="5" t="s">
        <v>16</v>
      </c>
      <c r="C46" s="4">
        <v>44884.664583333331</v>
      </c>
      <c r="D46" s="5" t="s">
        <v>28</v>
      </c>
      <c r="E46" s="5" t="s">
        <v>35</v>
      </c>
      <c r="F46" s="6">
        <v>5.99</v>
      </c>
      <c r="G46" s="8">
        <f>IF(F46&gt;5,F46*10%, "")</f>
        <v>0.59900000000000009</v>
      </c>
    </row>
    <row r="47" spans="2:7" ht="15.6">
      <c r="B47" s="5" t="s">
        <v>17</v>
      </c>
      <c r="C47" s="4">
        <v>44884.664583333331</v>
      </c>
      <c r="D47" s="5" t="s">
        <v>28</v>
      </c>
      <c r="E47" s="5" t="s">
        <v>32</v>
      </c>
      <c r="F47" s="6">
        <v>12.99</v>
      </c>
      <c r="G47" s="8">
        <f>IF(F47&gt;5,F47*10%, "")</f>
        <v>1.2990000000000002</v>
      </c>
    </row>
    <row r="48" spans="2:7" ht="15.6">
      <c r="B48" s="5" t="s">
        <v>18</v>
      </c>
      <c r="C48" s="4">
        <v>44884.664583333331</v>
      </c>
      <c r="D48" s="5" t="s">
        <v>28</v>
      </c>
      <c r="E48" s="5" t="s">
        <v>32</v>
      </c>
      <c r="F48" s="6">
        <v>9.99</v>
      </c>
      <c r="G48" s="8">
        <f>IF(F48&gt;5,F48*10%, "")</f>
        <v>0.99900000000000011</v>
      </c>
    </row>
    <row r="49" spans="2:7" ht="15.6">
      <c r="B49" s="5" t="s">
        <v>19</v>
      </c>
      <c r="C49" s="4">
        <v>44884.664583333331</v>
      </c>
      <c r="D49" s="5" t="s">
        <v>28</v>
      </c>
      <c r="E49" s="5" t="s">
        <v>32</v>
      </c>
      <c r="F49" s="6">
        <v>9.99</v>
      </c>
      <c r="G49" s="8">
        <f>IF(F49&gt;5,F49*10%, "")</f>
        <v>0.99900000000000011</v>
      </c>
    </row>
    <row r="50" spans="2:7" ht="15.6">
      <c r="B50" s="5" t="s">
        <v>20</v>
      </c>
      <c r="C50" s="4">
        <v>44884.664583333331</v>
      </c>
      <c r="D50" s="5" t="s">
        <v>28</v>
      </c>
      <c r="E50" s="5" t="s">
        <v>33</v>
      </c>
      <c r="F50" s="6">
        <v>2.99</v>
      </c>
      <c r="G50" s="8" t="str">
        <f>IF(F50&gt;5,F50*10%, "")</f>
        <v/>
      </c>
    </row>
    <row r="51" spans="2:7" ht="15.6">
      <c r="B51" s="5" t="s">
        <v>21</v>
      </c>
      <c r="C51" s="4">
        <v>44884.684027777781</v>
      </c>
      <c r="D51" s="5" t="s">
        <v>29</v>
      </c>
      <c r="E51" s="5" t="s">
        <v>38</v>
      </c>
      <c r="F51" s="6">
        <v>1.99</v>
      </c>
      <c r="G51" s="8" t="str">
        <f>IF(F51&gt;5,F51*10%, "")</f>
        <v/>
      </c>
    </row>
    <row r="52" spans="2:7" ht="15.6">
      <c r="B52" s="5" t="s">
        <v>22</v>
      </c>
      <c r="C52" s="4">
        <v>44884.697916666664</v>
      </c>
      <c r="D52" s="5" t="s">
        <v>30</v>
      </c>
      <c r="E52" s="5" t="s">
        <v>32</v>
      </c>
      <c r="F52" s="6">
        <v>7.99</v>
      </c>
      <c r="G52" s="8">
        <f>IF(F52&gt;5,F52*10%, "")</f>
        <v>0.79900000000000004</v>
      </c>
    </row>
    <row r="53" spans="2:7" ht="15.6">
      <c r="B53" s="5" t="s">
        <v>23</v>
      </c>
      <c r="C53" s="4">
        <v>44884.697916666664</v>
      </c>
      <c r="D53" s="5" t="s">
        <v>30</v>
      </c>
      <c r="E53" s="5" t="s">
        <v>34</v>
      </c>
      <c r="F53" s="6">
        <v>5.99</v>
      </c>
      <c r="G53" s="8">
        <f>IF(F53&gt;5,F53*10%, "")</f>
        <v>0.59900000000000009</v>
      </c>
    </row>
    <row r="54" spans="2:7" ht="15.6">
      <c r="B54" s="5" t="s">
        <v>24</v>
      </c>
      <c r="C54" s="4">
        <v>44884.699305555558</v>
      </c>
      <c r="D54" s="5" t="s">
        <v>30</v>
      </c>
      <c r="E54" s="5" t="s">
        <v>33</v>
      </c>
      <c r="F54" s="6">
        <v>2.99</v>
      </c>
      <c r="G54" s="8" t="str">
        <f>IF(F54&gt;5,F54*10%, "")</f>
        <v/>
      </c>
    </row>
    <row r="55" spans="2:7" ht="15.6"/>
    <row r="56" spans="2:7" ht="15.6">
      <c r="B56" s="1" t="s">
        <v>136</v>
      </c>
    </row>
    <row r="57" spans="2:7" ht="18">
      <c r="B57" s="2" t="s">
        <v>41</v>
      </c>
      <c r="C57" s="2" t="s">
        <v>7</v>
      </c>
      <c r="D57" s="2" t="s">
        <v>6</v>
      </c>
      <c r="E57" s="2" t="s">
        <v>31</v>
      </c>
      <c r="F57" s="2" t="s">
        <v>39</v>
      </c>
      <c r="G57" s="3" t="s">
        <v>43</v>
      </c>
    </row>
    <row r="58" spans="2:7" ht="15.6">
      <c r="B58" s="5" t="s">
        <v>0</v>
      </c>
      <c r="C58" s="4">
        <v>44884.598611111112</v>
      </c>
      <c r="D58" s="5" t="s">
        <v>25</v>
      </c>
      <c r="E58" s="5" t="s">
        <v>32</v>
      </c>
      <c r="F58" s="6">
        <v>6.99</v>
      </c>
      <c r="G58" s="8" t="str">
        <f>IF(E58="Pizza",IF(F58&gt;10,"Large Pizza",IF(F58&gt;7,"Medium Pizza","Small Pizza")),"")</f>
        <v>Small Pizza</v>
      </c>
    </row>
    <row r="59" spans="2:7" ht="15.6">
      <c r="B59" s="5" t="s">
        <v>1</v>
      </c>
      <c r="C59" s="4">
        <v>44884.598611111112</v>
      </c>
      <c r="D59" s="5" t="s">
        <v>25</v>
      </c>
      <c r="E59" s="5" t="s">
        <v>33</v>
      </c>
      <c r="F59" s="6">
        <v>2.5</v>
      </c>
      <c r="G59" s="8" t="str">
        <f>IF(E59="Pizza",IF(F59&gt;10,"Large Pizza",IF(F59&gt;7,"Medium Pizza","Small Pizza")),"")</f>
        <v/>
      </c>
    </row>
    <row r="60" spans="2:7" ht="15.6">
      <c r="B60" s="5" t="s">
        <v>2</v>
      </c>
      <c r="C60" s="4">
        <v>44884.598611111112</v>
      </c>
      <c r="D60" s="5" t="s">
        <v>25</v>
      </c>
      <c r="E60" s="5" t="s">
        <v>32</v>
      </c>
      <c r="F60" s="6">
        <v>8.99</v>
      </c>
      <c r="G60" s="8" t="str">
        <f>IF(E60="Pizza",IF(F60&gt;10,"Large Pizza",IF(F60&gt;7,"Medium Pizza","Small Pizza")),"")</f>
        <v>Medium Pizza</v>
      </c>
    </row>
    <row r="61" spans="2:7" ht="15.6">
      <c r="B61" s="5" t="s">
        <v>3</v>
      </c>
      <c r="C61" s="4">
        <v>44884.619444444441</v>
      </c>
      <c r="D61" s="5" t="s">
        <v>26</v>
      </c>
      <c r="E61" s="5" t="s">
        <v>32</v>
      </c>
      <c r="F61" s="6">
        <v>12.99</v>
      </c>
      <c r="G61" s="8" t="str">
        <f>IF(E61="Pizza",IF(F61&gt;10,"Large Pizza",IF(F61&gt;7,"Medium Pizza","Small Pizza")),"")</f>
        <v>Large Pizza</v>
      </c>
    </row>
    <row r="62" spans="2:7" ht="15.6">
      <c r="B62" s="5" t="s">
        <v>4</v>
      </c>
      <c r="C62" s="4">
        <v>44884.640277777777</v>
      </c>
      <c r="D62" s="5" t="s">
        <v>25</v>
      </c>
      <c r="E62" s="5" t="s">
        <v>34</v>
      </c>
      <c r="F62" s="6">
        <v>5.99</v>
      </c>
      <c r="G62" s="8" t="str">
        <f>IF(E62="Pizza",IF(F62&gt;10,"Large Pizza",IF(F62&gt;7,"Medium Pizza","Small Pizza")),"")</f>
        <v/>
      </c>
    </row>
    <row r="63" spans="2:7" ht="15.6">
      <c r="B63" s="5" t="s">
        <v>5</v>
      </c>
      <c r="C63" s="4">
        <v>44884.640277777777</v>
      </c>
      <c r="D63" s="5" t="s">
        <v>26</v>
      </c>
      <c r="E63" s="5" t="s">
        <v>35</v>
      </c>
      <c r="F63" s="6">
        <v>5.99</v>
      </c>
      <c r="G63" s="8" t="str">
        <f>IF(E63="Pizza",IF(F63&gt;10,"Large Pizza",IF(F63&gt;7,"Medium Pizza","Small Pizza")),"")</f>
        <v/>
      </c>
    </row>
    <row r="64" spans="2:7" ht="15.6">
      <c r="B64" s="5" t="s">
        <v>8</v>
      </c>
      <c r="C64" s="4">
        <v>44884.640277777777</v>
      </c>
      <c r="D64" s="5" t="s">
        <v>26</v>
      </c>
      <c r="E64" s="5" t="s">
        <v>35</v>
      </c>
      <c r="F64" s="6">
        <v>5.99</v>
      </c>
      <c r="G64" s="8" t="str">
        <f>IF(E64="Pizza",IF(F64&gt;10,"Large Pizza",IF(F64&gt;7,"Medium Pizza","Small Pizza")),"")</f>
        <v/>
      </c>
    </row>
    <row r="65" spans="2:7" ht="15.6">
      <c r="B65" s="5" t="s">
        <v>9</v>
      </c>
      <c r="C65" s="4">
        <v>44884.640972222223</v>
      </c>
      <c r="D65" s="5" t="s">
        <v>26</v>
      </c>
      <c r="E65" s="5" t="s">
        <v>35</v>
      </c>
      <c r="F65" s="6">
        <v>5.99</v>
      </c>
      <c r="G65" s="8" t="str">
        <f>IF(E65="Pizza",IF(F65&gt;10,"Large Pizza",IF(F65&gt;7,"Medium Pizza","Small Pizza")),"")</f>
        <v/>
      </c>
    </row>
    <row r="66" spans="2:7" ht="15.6">
      <c r="B66" s="5" t="s">
        <v>10</v>
      </c>
      <c r="C66" s="4">
        <v>44884.640972222223</v>
      </c>
      <c r="D66" s="5" t="s">
        <v>26</v>
      </c>
      <c r="E66" s="5" t="s">
        <v>35</v>
      </c>
      <c r="F66" s="6">
        <v>5.99</v>
      </c>
      <c r="G66" s="8" t="str">
        <f>IF(E66="Pizza",IF(F66&gt;10,"Large Pizza",IF(F66&gt;7,"Medium Pizza","Small Pizza")),"")</f>
        <v/>
      </c>
    </row>
    <row r="67" spans="2:7" ht="15.6">
      <c r="B67" s="5" t="s">
        <v>11</v>
      </c>
      <c r="C67" s="4">
        <v>44884.649305555555</v>
      </c>
      <c r="D67" s="5" t="s">
        <v>27</v>
      </c>
      <c r="E67" s="5" t="s">
        <v>36</v>
      </c>
      <c r="F67" s="6">
        <v>7.99</v>
      </c>
      <c r="G67" s="8" t="str">
        <f>IF(E67="Pizza",IF(F67&gt;10,"Large Pizza",IF(F67&gt;7,"Medium Pizza","Small Pizza")),"")</f>
        <v/>
      </c>
    </row>
    <row r="68" spans="2:7" ht="15.6">
      <c r="B68" s="5" t="s">
        <v>12</v>
      </c>
      <c r="C68" s="4">
        <v>44884.65</v>
      </c>
      <c r="D68" s="5" t="s">
        <v>27</v>
      </c>
      <c r="E68" s="5" t="s">
        <v>33</v>
      </c>
      <c r="F68" s="6">
        <v>2.99</v>
      </c>
      <c r="G68" s="8" t="str">
        <f>IF(E68="Pizza",IF(F68&gt;10,"Large Pizza",IF(F68&gt;7,"Medium Pizza","Small Pizza")),"")</f>
        <v/>
      </c>
    </row>
    <row r="69" spans="2:7" ht="15.6">
      <c r="B69" s="5" t="s">
        <v>13</v>
      </c>
      <c r="C69" s="4">
        <v>44884.65625</v>
      </c>
      <c r="D69" s="5" t="s">
        <v>37</v>
      </c>
      <c r="E69" s="5" t="s">
        <v>32</v>
      </c>
      <c r="F69" s="6">
        <v>12.99</v>
      </c>
      <c r="G69" s="8" t="str">
        <f>IF(E69="Pizza",IF(F69&gt;10,"Large Pizza",IF(F69&gt;7,"Medium Pizza","Small Pizza")),"")</f>
        <v>Large Pizza</v>
      </c>
    </row>
    <row r="70" spans="2:7" ht="15.6">
      <c r="B70" s="5" t="s">
        <v>14</v>
      </c>
      <c r="C70" s="4">
        <v>44884.65625</v>
      </c>
      <c r="D70" s="5" t="s">
        <v>37</v>
      </c>
      <c r="E70" s="5" t="s">
        <v>33</v>
      </c>
      <c r="F70" s="6">
        <v>1.5</v>
      </c>
      <c r="G70" s="8" t="str">
        <f>IF(E70="Pizza",IF(F70&gt;10,"Large Pizza",IF(F70&gt;7,"Medium Pizza","Small Pizza")),"")</f>
        <v/>
      </c>
    </row>
    <row r="71" spans="2:7" ht="15.6">
      <c r="B71" s="5" t="s">
        <v>15</v>
      </c>
      <c r="C71" s="4">
        <v>44884.663194444445</v>
      </c>
      <c r="D71" s="5" t="s">
        <v>37</v>
      </c>
      <c r="E71" s="5" t="s">
        <v>35</v>
      </c>
      <c r="F71" s="6">
        <v>4.99</v>
      </c>
      <c r="G71" s="8" t="str">
        <f>IF(E71="Pizza",IF(F71&gt;10,"Large Pizza",IF(F71&gt;7,"Medium Pizza","Small Pizza")),"")</f>
        <v/>
      </c>
    </row>
    <row r="72" spans="2:7" ht="15.6">
      <c r="B72" s="5" t="s">
        <v>16</v>
      </c>
      <c r="C72" s="4">
        <v>44884.664583333331</v>
      </c>
      <c r="D72" s="5" t="s">
        <v>28</v>
      </c>
      <c r="E72" s="5" t="s">
        <v>35</v>
      </c>
      <c r="F72" s="6">
        <v>5.99</v>
      </c>
      <c r="G72" s="8" t="str">
        <f>IF(E72="Pizza",IF(F72&gt;10,"Large Pizza",IF(F72&gt;7,"Medium Pizza","Small Pizza")),"")</f>
        <v/>
      </c>
    </row>
    <row r="73" spans="2:7" ht="15.6">
      <c r="B73" s="5" t="s">
        <v>17</v>
      </c>
      <c r="C73" s="4">
        <v>44884.664583333331</v>
      </c>
      <c r="D73" s="5" t="s">
        <v>28</v>
      </c>
      <c r="E73" s="5" t="s">
        <v>32</v>
      </c>
      <c r="F73" s="6">
        <v>12.99</v>
      </c>
      <c r="G73" s="8" t="str">
        <f>IF(E73="Pizza",IF(F73&gt;10,"Large Pizza",IF(F73&gt;7,"Medium Pizza","Small Pizza")),"")</f>
        <v>Large Pizza</v>
      </c>
    </row>
    <row r="74" spans="2:7" ht="15.6">
      <c r="B74" s="5" t="s">
        <v>18</v>
      </c>
      <c r="C74" s="4">
        <v>44884.664583333331</v>
      </c>
      <c r="D74" s="5" t="s">
        <v>28</v>
      </c>
      <c r="E74" s="5" t="s">
        <v>32</v>
      </c>
      <c r="F74" s="6">
        <v>9.99</v>
      </c>
      <c r="G74" s="8" t="str">
        <f>IF(E74="Pizza",IF(F74&gt;10,"Large Pizza",IF(F74&gt;7,"Medium Pizza","Small Pizza")),"")</f>
        <v>Medium Pizza</v>
      </c>
    </row>
    <row r="75" spans="2:7" ht="15.6">
      <c r="B75" s="5" t="s">
        <v>19</v>
      </c>
      <c r="C75" s="4">
        <v>44884.664583333331</v>
      </c>
      <c r="D75" s="5" t="s">
        <v>28</v>
      </c>
      <c r="E75" s="5" t="s">
        <v>32</v>
      </c>
      <c r="F75" s="6">
        <v>9.99</v>
      </c>
      <c r="G75" s="8" t="str">
        <f>IF(E75="Pizza",IF(F75&gt;10,"Large Pizza",IF(F75&gt;7,"Medium Pizza","Small Pizza")),"")</f>
        <v>Medium Pizza</v>
      </c>
    </row>
    <row r="76" spans="2:7" ht="15.6">
      <c r="B76" s="5" t="s">
        <v>20</v>
      </c>
      <c r="C76" s="4">
        <v>44884.664583333331</v>
      </c>
      <c r="D76" s="5" t="s">
        <v>28</v>
      </c>
      <c r="E76" s="5" t="s">
        <v>33</v>
      </c>
      <c r="F76" s="6">
        <v>2.99</v>
      </c>
      <c r="G76" s="8" t="str">
        <f>IF(E76="Pizza",IF(F76&gt;10,"Large Pizza",IF(F76&gt;7,"Medium Pizza","Small Pizza")),"")</f>
        <v/>
      </c>
    </row>
    <row r="77" spans="2:7" ht="15.6">
      <c r="B77" s="5" t="s">
        <v>21</v>
      </c>
      <c r="C77" s="4">
        <v>44884.684027777781</v>
      </c>
      <c r="D77" s="5" t="s">
        <v>29</v>
      </c>
      <c r="E77" s="5" t="s">
        <v>38</v>
      </c>
      <c r="F77" s="6">
        <v>1.99</v>
      </c>
      <c r="G77" s="8" t="str">
        <f>IF(E77="Pizza",IF(F77&gt;10,"Large Pizza",IF(F77&gt;7,"Medium Pizza","Small Pizza")),"")</f>
        <v/>
      </c>
    </row>
    <row r="78" spans="2:7" ht="15.6">
      <c r="B78" s="5" t="s">
        <v>22</v>
      </c>
      <c r="C78" s="4">
        <v>44884.697916666664</v>
      </c>
      <c r="D78" s="5" t="s">
        <v>30</v>
      </c>
      <c r="E78" s="5" t="s">
        <v>32</v>
      </c>
      <c r="F78" s="6">
        <v>7.99</v>
      </c>
      <c r="G78" s="8" t="str">
        <f>IF(E78="Pizza",IF(F78&gt;10,"Large Pizza",IF(F78&gt;7,"Medium Pizza","Small Pizza")),"")</f>
        <v>Medium Pizza</v>
      </c>
    </row>
    <row r="79" spans="2:7" ht="15.6">
      <c r="B79" s="5" t="s">
        <v>23</v>
      </c>
      <c r="C79" s="4">
        <v>44884.697916666664</v>
      </c>
      <c r="D79" s="5" t="s">
        <v>30</v>
      </c>
      <c r="E79" s="5" t="s">
        <v>34</v>
      </c>
      <c r="F79" s="6">
        <v>5.99</v>
      </c>
      <c r="G79" s="8" t="str">
        <f>IF(E79="Pizza",IF(F79&gt;10,"Large Pizza",IF(F79&gt;7,"Medium Pizza","Small Pizza")),"")</f>
        <v/>
      </c>
    </row>
    <row r="80" spans="2:7" ht="15.6">
      <c r="B80" s="5" t="s">
        <v>24</v>
      </c>
      <c r="C80" s="4">
        <v>44884.699305555558</v>
      </c>
      <c r="D80" s="5" t="s">
        <v>30</v>
      </c>
      <c r="E80" s="5" t="s">
        <v>33</v>
      </c>
      <c r="F80" s="6">
        <v>2.99</v>
      </c>
      <c r="G80" s="8" t="str">
        <f>IF(E80="Pizza",IF(F80&gt;10,"Large Pizza",IF(F80&gt;7,"Medium Pizza","Small Pizza")),"")</f>
        <v/>
      </c>
    </row>
    <row r="81" spans="2:12" ht="15.6"/>
    <row r="82" spans="2:12" ht="15.6"/>
    <row r="83" spans="2:12" ht="15.6">
      <c r="B83" s="1" t="s">
        <v>135</v>
      </c>
    </row>
    <row r="84" spans="2:12" ht="18">
      <c r="B84" s="2" t="s">
        <v>44</v>
      </c>
      <c r="C84" s="2" t="s">
        <v>69</v>
      </c>
      <c r="D84" s="2" t="s">
        <v>65</v>
      </c>
      <c r="E84" s="2" t="s">
        <v>46</v>
      </c>
      <c r="F84" s="2" t="s">
        <v>45</v>
      </c>
      <c r="G84" s="3" t="s">
        <v>47</v>
      </c>
    </row>
    <row r="85" spans="2:12" ht="15.6">
      <c r="B85" s="5" t="s">
        <v>25</v>
      </c>
      <c r="C85" s="9">
        <v>44872</v>
      </c>
      <c r="D85" s="5" t="s">
        <v>68</v>
      </c>
      <c r="E85" s="5" t="s">
        <v>48</v>
      </c>
      <c r="F85" s="5">
        <v>91</v>
      </c>
      <c r="G85" s="8" t="str">
        <f>IF(E85="Physics",IF(F85&gt;90,"Outstanding",IF(F85&gt;60,"Good","Bad")),IF(E85="Chemistry",IF(F85&gt;80,"Outstanding",IF(F85&gt;50,"Good","Bad")),IF(E85="Mathematics",IF(F85&gt;70,"Outstanding",IF(F85&gt;40,"Good","Bad")),"")))</f>
        <v>Outstanding</v>
      </c>
    </row>
    <row r="86" spans="2:12" ht="15.6">
      <c r="B86" s="5" t="s">
        <v>49</v>
      </c>
      <c r="C86" s="9">
        <v>44874</v>
      </c>
      <c r="D86" s="5" t="s">
        <v>66</v>
      </c>
      <c r="E86" s="5" t="s">
        <v>50</v>
      </c>
      <c r="F86" s="5">
        <v>89</v>
      </c>
      <c r="G86" s="8" t="str">
        <f>IF(E86="Physics",IF(F86&gt;90,"Outstanding",IF(F86&gt;60,"Good","Bad")),IF(E86="Chemistry",IF(F86&gt;80,"Outstanding",IF(F86&gt;50,"Good","Bad")),IF(E86="Mathematics",IF(F86&gt;70,"Outstanding",IF(F86&gt;40,"Good","Bad")),"")))</f>
        <v>Outstanding</v>
      </c>
    </row>
    <row r="87" spans="2:12" ht="15.6">
      <c r="B87" s="5" t="s">
        <v>51</v>
      </c>
      <c r="C87" s="9">
        <v>44875</v>
      </c>
      <c r="D87" s="5" t="s">
        <v>67</v>
      </c>
      <c r="E87" s="5" t="s">
        <v>52</v>
      </c>
      <c r="F87" s="5">
        <v>58</v>
      </c>
      <c r="G87" s="8" t="str">
        <f>IF(E87="Physics",IF(F87&gt;90,"Outstanding",IF(F87&gt;60,"Good","Bad")),IF(E87="Chemistry",IF(F87&gt;80,"Outstanding",IF(F87&gt;50,"Good","Bad")),IF(E87="Mathematics",IF(F87&gt;70,"Outstanding",IF(F87&gt;40,"Good","Bad")),"")))</f>
        <v>Good</v>
      </c>
      <c r="J87" s="30"/>
      <c r="K87" s="30"/>
      <c r="L87" s="30"/>
    </row>
    <row r="88" spans="2:12" ht="15.6">
      <c r="B88" s="5" t="s">
        <v>53</v>
      </c>
      <c r="C88" s="9">
        <v>44872</v>
      </c>
      <c r="D88" s="5" t="s">
        <v>68</v>
      </c>
      <c r="E88" s="5" t="s">
        <v>48</v>
      </c>
      <c r="F88" s="5">
        <v>17</v>
      </c>
      <c r="G88" s="8" t="str">
        <f>IF(E88="Physics",IF(F88&gt;90,"Outstanding",IF(F88&gt;60,"Good","Bad")),IF(E88="Chemistry",IF(F88&gt;80,"Outstanding",IF(F88&gt;50,"Good","Bad")),IF(E88="Mathematics",IF(F88&gt;70,"Outstanding",IF(F88&gt;40,"Good","Bad")),"")))</f>
        <v>Bad</v>
      </c>
      <c r="J88" s="31"/>
      <c r="K88" s="30"/>
      <c r="L88" s="29"/>
    </row>
    <row r="89" spans="2:12" ht="15.6">
      <c r="B89" s="5" t="s">
        <v>54</v>
      </c>
      <c r="C89" s="9">
        <v>44872</v>
      </c>
      <c r="D89" s="5" t="s">
        <v>68</v>
      </c>
      <c r="E89" s="5" t="s">
        <v>48</v>
      </c>
      <c r="F89" s="5">
        <v>34</v>
      </c>
      <c r="G89" s="8" t="str">
        <f>IF(E89="Physics",IF(F89&gt;90,"Outstanding",IF(F89&gt;60,"Good","Bad")),IF(E89="Chemistry",IF(F89&gt;80,"Outstanding",IF(F89&gt;50,"Good","Bad")),IF(E89="Mathematics",IF(F89&gt;70,"Outstanding",IF(F89&gt;40,"Good","Bad")),"")))</f>
        <v>Bad</v>
      </c>
      <c r="J89" s="31"/>
      <c r="K89" s="30"/>
      <c r="L89" s="29"/>
    </row>
    <row r="90" spans="2:12" ht="15.6">
      <c r="B90" s="5" t="s">
        <v>55</v>
      </c>
      <c r="C90" s="9">
        <v>44875</v>
      </c>
      <c r="D90" s="5" t="s">
        <v>67</v>
      </c>
      <c r="E90" s="5" t="s">
        <v>52</v>
      </c>
      <c r="F90" s="5">
        <v>74</v>
      </c>
      <c r="G90" s="8" t="str">
        <f>IF(E90="Physics",IF(F90&gt;90,"Outstanding",IF(F90&gt;60,"Good","Bad")),IF(E90="Chemistry",IF(F90&gt;80,"Outstanding",IF(F90&gt;50,"Good","Bad")),IF(E90="Mathematics",IF(F90&gt;70,"Outstanding",IF(F90&gt;40,"Good","Bad")),"")))</f>
        <v>Good</v>
      </c>
      <c r="J90" s="31"/>
      <c r="K90" s="30"/>
      <c r="L90" s="29"/>
    </row>
    <row r="91" spans="2:12" ht="15.6">
      <c r="B91" s="5" t="s">
        <v>28</v>
      </c>
      <c r="C91" s="9">
        <v>44874</v>
      </c>
      <c r="D91" s="5" t="s">
        <v>66</v>
      </c>
      <c r="E91" s="5" t="s">
        <v>50</v>
      </c>
      <c r="F91" s="5">
        <v>18</v>
      </c>
      <c r="G91" s="8" t="str">
        <f>IF(E91="Physics",IF(F91&gt;90,"Outstanding",IF(F91&gt;60,"Good","Bad")),IF(E91="Chemistry",IF(F91&gt;80,"Outstanding",IF(F91&gt;50,"Good","Bad")),IF(E91="Mathematics",IF(F91&gt;70,"Outstanding",IF(F91&gt;40,"Good","Bad")),"")))</f>
        <v>Bad</v>
      </c>
      <c r="J91" s="31"/>
      <c r="K91" s="30"/>
      <c r="L91" s="29"/>
    </row>
    <row r="92" spans="2:12" ht="15.6">
      <c r="B92" s="5" t="s">
        <v>56</v>
      </c>
      <c r="C92" s="9">
        <v>44874</v>
      </c>
      <c r="D92" s="5" t="s">
        <v>66</v>
      </c>
      <c r="E92" s="5" t="s">
        <v>50</v>
      </c>
      <c r="F92" s="5">
        <v>37</v>
      </c>
      <c r="G92" s="8" t="str">
        <f>IF(E92="Physics",IF(F92&gt;90,"Outstanding",IF(F92&gt;60,"Good","Bad")),IF(E92="Chemistry",IF(F92&gt;80,"Outstanding",IF(F92&gt;50,"Good","Bad")),IF(E92="Mathematics",IF(F92&gt;70,"Outstanding",IF(F92&gt;40,"Good","Bad")),"")))</f>
        <v>Bad</v>
      </c>
      <c r="J92" s="31"/>
      <c r="K92" s="30"/>
      <c r="L92" s="29"/>
    </row>
    <row r="93" spans="2:12" ht="15.6">
      <c r="B93" s="5" t="s">
        <v>27</v>
      </c>
      <c r="C93" s="9">
        <v>44875</v>
      </c>
      <c r="D93" s="5" t="s">
        <v>67</v>
      </c>
      <c r="E93" s="5" t="s">
        <v>52</v>
      </c>
      <c r="F93" s="5">
        <v>79</v>
      </c>
      <c r="G93" s="8" t="str">
        <f>IF(E93="Physics",IF(F93&gt;90,"Outstanding",IF(F93&gt;60,"Good","Bad")),IF(E93="Chemistry",IF(F93&gt;80,"Outstanding",IF(F93&gt;50,"Good","Bad")),IF(E93="Mathematics",IF(F93&gt;70,"Outstanding",IF(F93&gt;40,"Good","Bad")),"")))</f>
        <v>Good</v>
      </c>
      <c r="J93" s="31"/>
      <c r="K93" s="30"/>
      <c r="L93" s="29"/>
    </row>
    <row r="94" spans="2:12" ht="15.6">
      <c r="B94" s="5" t="s">
        <v>29</v>
      </c>
      <c r="C94" s="9">
        <v>44874</v>
      </c>
      <c r="D94" s="5" t="s">
        <v>66</v>
      </c>
      <c r="E94" s="5" t="s">
        <v>50</v>
      </c>
      <c r="F94" s="5">
        <v>5</v>
      </c>
      <c r="G94" s="8" t="str">
        <f>IF(E94="Physics",IF(F94&gt;90,"Outstanding",IF(F94&gt;60,"Good","Bad")),IF(E94="Chemistry",IF(F94&gt;80,"Outstanding",IF(F94&gt;50,"Good","Bad")),IF(E94="Mathematics",IF(F94&gt;70,"Outstanding",IF(F94&gt;40,"Good","Bad")),"")))</f>
        <v>Bad</v>
      </c>
      <c r="J94" s="31"/>
      <c r="K94" s="30"/>
      <c r="L94" s="29"/>
    </row>
    <row r="95" spans="2:12" ht="15.6">
      <c r="B95" s="5" t="s">
        <v>30</v>
      </c>
      <c r="C95" s="9">
        <v>44874</v>
      </c>
      <c r="D95" s="5" t="s">
        <v>66</v>
      </c>
      <c r="E95" s="5" t="s">
        <v>50</v>
      </c>
      <c r="F95" s="5">
        <v>84</v>
      </c>
      <c r="G95" s="8" t="str">
        <f>IF(E95="Physics",IF(F95&gt;90,"Outstanding",IF(F95&gt;60,"Good","Bad")),IF(E95="Chemistry",IF(F95&gt;80,"Outstanding",IF(F95&gt;50,"Good","Bad")),IF(E95="Mathematics",IF(F95&gt;70,"Outstanding",IF(F95&gt;40,"Good","Bad")),"")))</f>
        <v>Outstanding</v>
      </c>
      <c r="J95" s="31"/>
      <c r="K95" s="30"/>
      <c r="L95" s="29"/>
    </row>
    <row r="96" spans="2:12" ht="15.6">
      <c r="B96" s="5" t="s">
        <v>57</v>
      </c>
      <c r="C96" s="9">
        <v>44872</v>
      </c>
      <c r="D96" s="5" t="s">
        <v>68</v>
      </c>
      <c r="E96" s="5" t="s">
        <v>48</v>
      </c>
      <c r="F96" s="5">
        <v>58</v>
      </c>
      <c r="G96" s="8" t="str">
        <f>IF(E96="Physics",IF(F96&gt;90,"Outstanding",IF(F96&gt;60,"Good","Bad")),IF(E96="Chemistry",IF(F96&gt;80,"Outstanding",IF(F96&gt;50,"Good","Bad")),IF(E96="Mathematics",IF(F96&gt;70,"Outstanding",IF(F96&gt;40,"Good","Bad")),"")))</f>
        <v>Bad</v>
      </c>
      <c r="J96" s="31"/>
      <c r="K96" s="30"/>
      <c r="L96" s="29"/>
    </row>
    <row r="97" spans="2:7" ht="15.6">
      <c r="B97" s="5" t="s">
        <v>26</v>
      </c>
      <c r="C97" s="9">
        <v>44874</v>
      </c>
      <c r="D97" s="5" t="s">
        <v>66</v>
      </c>
      <c r="E97" s="5" t="s">
        <v>50</v>
      </c>
      <c r="F97" s="5">
        <v>86</v>
      </c>
      <c r="G97" s="8" t="str">
        <f>IF(E97="Physics",IF(F97&gt;90,"Outstanding",IF(F97&gt;60,"Good","Bad")),IF(E97="Chemistry",IF(F97&gt;80,"Outstanding",IF(F97&gt;50,"Good","Bad")),IF(E97="Mathematics",IF(F97&gt;70,"Outstanding",IF(F97&gt;40,"Good","Bad")),"")))</f>
        <v>Outstanding</v>
      </c>
    </row>
    <row r="98" spans="2:7" ht="15.6">
      <c r="B98" s="5" t="s">
        <v>58</v>
      </c>
      <c r="C98" s="9">
        <v>44874</v>
      </c>
      <c r="D98" s="5" t="s">
        <v>66</v>
      </c>
      <c r="E98" s="5" t="s">
        <v>50</v>
      </c>
      <c r="F98" s="5">
        <v>44</v>
      </c>
      <c r="G98" s="8" t="str">
        <f>IF(E98="Physics",IF(F98&gt;90,"Outstanding",IF(F98&gt;60,"Good","Bad")),IF(E98="Chemistry",IF(F98&gt;80,"Outstanding",IF(F98&gt;50,"Good","Bad")),IF(E98="Mathematics",IF(F98&gt;70,"Outstanding",IF(F98&gt;40,"Good","Bad")),"")))</f>
        <v>Good</v>
      </c>
    </row>
    <row r="99" spans="2:7" ht="15.6">
      <c r="B99" s="5" t="s">
        <v>59</v>
      </c>
      <c r="C99" s="9">
        <v>44872</v>
      </c>
      <c r="D99" s="5" t="s">
        <v>68</v>
      </c>
      <c r="E99" s="5" t="s">
        <v>48</v>
      </c>
      <c r="F99" s="5">
        <v>36</v>
      </c>
      <c r="G99" s="8" t="str">
        <f>IF(E99="Physics",IF(F99&gt;90,"Outstanding",IF(F99&gt;60,"Good","Bad")),IF(E99="Chemistry",IF(F99&gt;80,"Outstanding",IF(F99&gt;50,"Good","Bad")),IF(E99="Mathematics",IF(F99&gt;70,"Outstanding",IF(F99&gt;40,"Good","Bad")),"")))</f>
        <v>Bad</v>
      </c>
    </row>
    <row r="100" spans="2:7" ht="15.6">
      <c r="B100" s="5" t="s">
        <v>60</v>
      </c>
      <c r="C100" s="9">
        <v>44875</v>
      </c>
      <c r="D100" s="5" t="s">
        <v>67</v>
      </c>
      <c r="E100" s="5" t="s">
        <v>52</v>
      </c>
      <c r="F100" s="5">
        <v>53</v>
      </c>
      <c r="G100" s="8" t="str">
        <f>IF(E100="Physics",IF(F100&gt;90,"Outstanding",IF(F100&gt;60,"Good","Bad")),IF(E100="Chemistry",IF(F100&gt;80,"Outstanding",IF(F100&gt;50,"Good","Bad")),IF(E100="Mathematics",IF(F100&gt;70,"Outstanding",IF(F100&gt;40,"Good","Bad")),"")))</f>
        <v>Good</v>
      </c>
    </row>
    <row r="101" spans="2:7" ht="15.6">
      <c r="B101" s="5" t="s">
        <v>61</v>
      </c>
      <c r="C101" s="9">
        <v>44874</v>
      </c>
      <c r="D101" s="5" t="s">
        <v>66</v>
      </c>
      <c r="E101" s="5" t="s">
        <v>50</v>
      </c>
      <c r="F101" s="5">
        <v>29</v>
      </c>
      <c r="G101" s="8" t="str">
        <f>IF(E101="Physics",IF(F101&gt;90,"Outstanding",IF(F101&gt;60,"Good","Bad")),IF(E101="Chemistry",IF(F101&gt;80,"Outstanding",IF(F101&gt;50,"Good","Bad")),IF(E101="Mathematics",IF(F101&gt;70,"Outstanding",IF(F101&gt;40,"Good","Bad")),"")))</f>
        <v>Bad</v>
      </c>
    </row>
    <row r="102" spans="2:7" ht="15.6">
      <c r="B102" s="5" t="s">
        <v>62</v>
      </c>
      <c r="C102" s="9">
        <v>44872</v>
      </c>
      <c r="D102" s="5" t="s">
        <v>68</v>
      </c>
      <c r="E102" s="5" t="s">
        <v>48</v>
      </c>
      <c r="F102" s="5">
        <v>22</v>
      </c>
      <c r="G102" s="8" t="str">
        <f>IF(E102="Physics",IF(F102&gt;90,"Outstanding",IF(F102&gt;60,"Good","Bad")),IF(E102="Chemistry",IF(F102&gt;80,"Outstanding",IF(F102&gt;50,"Good","Bad")),IF(E102="Mathematics",IF(F102&gt;70,"Outstanding",IF(F102&gt;40,"Good","Bad")),"")))</f>
        <v>Bad</v>
      </c>
    </row>
    <row r="103" spans="2:7" ht="15.6">
      <c r="B103" s="5" t="s">
        <v>63</v>
      </c>
      <c r="C103" s="9">
        <v>44875</v>
      </c>
      <c r="D103" s="5" t="s">
        <v>67</v>
      </c>
      <c r="E103" s="5" t="s">
        <v>52</v>
      </c>
      <c r="F103" s="5">
        <v>44</v>
      </c>
      <c r="G103" s="8" t="str">
        <f>IF(E103="Physics",IF(F103&gt;90,"Outstanding",IF(F103&gt;60,"Good","Bad")),IF(E103="Chemistry",IF(F103&gt;80,"Outstanding",IF(F103&gt;50,"Good","Bad")),IF(E103="Mathematics",IF(F103&gt;70,"Outstanding",IF(F103&gt;40,"Good","Bad")),"")))</f>
        <v>Bad</v>
      </c>
    </row>
    <row r="104" spans="2:7" ht="15.6">
      <c r="B104" s="5" t="s">
        <v>64</v>
      </c>
      <c r="C104" s="9">
        <v>44872</v>
      </c>
      <c r="D104" s="5" t="s">
        <v>68</v>
      </c>
      <c r="E104" s="5" t="s">
        <v>48</v>
      </c>
      <c r="F104" s="5">
        <v>89</v>
      </c>
      <c r="G104" s="8" t="str">
        <f>IF(E104="Physics",IF(F104&gt;90,"Outstanding",IF(F104&gt;60,"Good","Bad")),IF(E104="Chemistry",IF(F104&gt;80,"Outstanding",IF(F104&gt;50,"Good","Bad")),IF(E104="Mathematics",IF(F104&gt;70,"Outstanding",IF(F104&gt;40,"Good","Bad")),"")))</f>
        <v>Good</v>
      </c>
    </row>
    <row r="105" spans="2:7" ht="15.6"/>
    <row r="106" spans="2:7" ht="15.6">
      <c r="B106" s="1" t="s">
        <v>134</v>
      </c>
    </row>
    <row r="107" spans="2:7" ht="18">
      <c r="B107" s="2" t="s">
        <v>106</v>
      </c>
      <c r="C107" s="2" t="s">
        <v>101</v>
      </c>
      <c r="D107" s="2" t="s">
        <v>84</v>
      </c>
      <c r="E107" s="2" t="s">
        <v>85</v>
      </c>
      <c r="F107" s="2" t="s">
        <v>96</v>
      </c>
      <c r="G107" s="3" t="s">
        <v>86</v>
      </c>
    </row>
    <row r="108" spans="2:7" ht="15.6">
      <c r="B108" s="5">
        <v>1</v>
      </c>
      <c r="C108" s="5" t="s">
        <v>102</v>
      </c>
      <c r="D108" s="5" t="s">
        <v>87</v>
      </c>
      <c r="E108" s="12">
        <v>1046700</v>
      </c>
      <c r="F108" s="5" t="s">
        <v>97</v>
      </c>
      <c r="G108" s="13">
        <f>IF(E108&lt;600000,0%,IF(E108&lt;=750000,3%,IF(E108&lt;=900000,5%,7%)))</f>
        <v>7.0000000000000007E-2</v>
      </c>
    </row>
    <row r="109" spans="2:7" ht="15.6">
      <c r="B109" s="5">
        <v>2</v>
      </c>
      <c r="C109" s="5" t="s">
        <v>102</v>
      </c>
      <c r="D109" s="5" t="s">
        <v>88</v>
      </c>
      <c r="E109" s="12">
        <v>680006</v>
      </c>
      <c r="F109" s="5" t="s">
        <v>98</v>
      </c>
      <c r="G109" s="13">
        <f>IF(E109&lt;600000,0%,IF(E109&lt;=750000,3%,IF(E109&lt;=900000,5%,7%)))</f>
        <v>0.03</v>
      </c>
    </row>
    <row r="110" spans="2:7" ht="15.6">
      <c r="B110" s="5">
        <v>3</v>
      </c>
      <c r="C110" s="5" t="s">
        <v>102</v>
      </c>
      <c r="D110" s="5" t="s">
        <v>51</v>
      </c>
      <c r="E110" s="12">
        <v>727370</v>
      </c>
      <c r="F110" s="5" t="s">
        <v>97</v>
      </c>
      <c r="G110" s="13">
        <f>IF(E110&lt;600000,0%,IF(E110&lt;=750000,3%,IF(E110&lt;=900000,5%,7%)))</f>
        <v>0.03</v>
      </c>
    </row>
    <row r="111" spans="2:7" ht="15.6">
      <c r="B111" s="5">
        <v>4</v>
      </c>
      <c r="C111" s="5" t="s">
        <v>102</v>
      </c>
      <c r="D111" s="5" t="s">
        <v>89</v>
      </c>
      <c r="E111" s="12">
        <v>500543</v>
      </c>
      <c r="F111" s="5" t="s">
        <v>98</v>
      </c>
      <c r="G111" s="13">
        <f>IF(E111&lt;600000,0%,IF(E111&lt;=750000,3%,IF(E111&lt;=900000,5%,7%)))</f>
        <v>0</v>
      </c>
    </row>
    <row r="112" spans="2:7" ht="15.6">
      <c r="B112" s="5">
        <v>5</v>
      </c>
      <c r="C112" s="5" t="s">
        <v>102</v>
      </c>
      <c r="D112" s="5" t="s">
        <v>54</v>
      </c>
      <c r="E112" s="12">
        <v>1004356</v>
      </c>
      <c r="F112" s="5" t="s">
        <v>99</v>
      </c>
      <c r="G112" s="13">
        <f>IF(E112&lt;600000,0%,IF(E112&lt;=750000,3%,IF(E112&lt;=900000,5%,7%)))</f>
        <v>7.0000000000000007E-2</v>
      </c>
    </row>
    <row r="113" spans="2:7" ht="15.6">
      <c r="B113" s="5">
        <v>6</v>
      </c>
      <c r="C113" s="5" t="s">
        <v>103</v>
      </c>
      <c r="D113" s="5" t="s">
        <v>90</v>
      </c>
      <c r="E113" s="12">
        <v>1168017</v>
      </c>
      <c r="F113" s="5" t="s">
        <v>100</v>
      </c>
      <c r="G113" s="13">
        <f>IF(E113&lt;600000,0%,IF(E113&lt;=750000,3%,IF(E113&lt;=900000,5%,7%)))</f>
        <v>7.0000000000000007E-2</v>
      </c>
    </row>
    <row r="114" spans="2:7" ht="15.6">
      <c r="B114" s="5">
        <v>7</v>
      </c>
      <c r="C114" s="5" t="s">
        <v>103</v>
      </c>
      <c r="D114" s="5" t="s">
        <v>28</v>
      </c>
      <c r="E114" s="12">
        <v>545785</v>
      </c>
      <c r="F114" s="5" t="s">
        <v>99</v>
      </c>
      <c r="G114" s="13">
        <f>IF(E114&lt;600000,0%,IF(E114&lt;=750000,3%,IF(E114&lt;=900000,5%,7%)))</f>
        <v>0</v>
      </c>
    </row>
    <row r="115" spans="2:7" ht="15.6">
      <c r="B115" s="5">
        <v>8</v>
      </c>
      <c r="C115" s="5" t="s">
        <v>103</v>
      </c>
      <c r="D115" s="5" t="s">
        <v>56</v>
      </c>
      <c r="E115" s="12">
        <v>755408</v>
      </c>
      <c r="F115" s="5" t="s">
        <v>100</v>
      </c>
      <c r="G115" s="13">
        <f>IF(E115&lt;600000,0%,IF(E115&lt;=750000,3%,IF(E115&lt;=900000,5%,7%)))</f>
        <v>0.05</v>
      </c>
    </row>
    <row r="116" spans="2:7" ht="15.6">
      <c r="B116" s="5">
        <v>9</v>
      </c>
      <c r="C116" s="5" t="s">
        <v>102</v>
      </c>
      <c r="D116" s="5" t="s">
        <v>27</v>
      </c>
      <c r="E116" s="12">
        <v>1100283</v>
      </c>
      <c r="F116" s="5" t="s">
        <v>100</v>
      </c>
      <c r="G116" s="13">
        <f>IF(E116&lt;600000,0%,IF(E116&lt;=750000,3%,IF(E116&lt;=900000,5%,7%)))</f>
        <v>7.0000000000000007E-2</v>
      </c>
    </row>
    <row r="117" spans="2:7" ht="15.6">
      <c r="B117" s="5">
        <v>10</v>
      </c>
      <c r="C117" s="5" t="s">
        <v>102</v>
      </c>
      <c r="D117" s="5" t="s">
        <v>29</v>
      </c>
      <c r="E117" s="12">
        <v>1132846</v>
      </c>
      <c r="F117" s="5" t="s">
        <v>99</v>
      </c>
      <c r="G117" s="13">
        <f>IF(E117&lt;600000,0%,IF(E117&lt;=750000,3%,IF(E117&lt;=900000,5%,7%)))</f>
        <v>7.0000000000000007E-2</v>
      </c>
    </row>
    <row r="118" spans="2:7" ht="15.6">
      <c r="B118" s="5">
        <v>11</v>
      </c>
      <c r="C118" s="5" t="s">
        <v>102</v>
      </c>
      <c r="D118" s="5" t="s">
        <v>30</v>
      </c>
      <c r="E118" s="12">
        <v>1101206</v>
      </c>
      <c r="F118" s="5" t="s">
        <v>100</v>
      </c>
      <c r="G118" s="13">
        <f>IF(E118&lt;600000,0%,IF(E118&lt;=750000,3%,IF(E118&lt;=900000,5%,7%)))</f>
        <v>7.0000000000000007E-2</v>
      </c>
    </row>
    <row r="119" spans="2:7" ht="15.6">
      <c r="B119" s="5">
        <v>12</v>
      </c>
      <c r="C119" s="5" t="s">
        <v>103</v>
      </c>
      <c r="D119" s="5" t="s">
        <v>57</v>
      </c>
      <c r="E119" s="12">
        <v>882264</v>
      </c>
      <c r="F119" s="5" t="s">
        <v>97</v>
      </c>
      <c r="G119" s="13">
        <f>IF(E119&lt;600000,0%,IF(E119&lt;=750000,3%,IF(E119&lt;=900000,5%,7%)))</f>
        <v>0.05</v>
      </c>
    </row>
    <row r="120" spans="2:7" ht="15.6">
      <c r="B120" s="5">
        <v>13</v>
      </c>
      <c r="C120" s="5" t="s">
        <v>104</v>
      </c>
      <c r="D120" s="5" t="s">
        <v>26</v>
      </c>
      <c r="E120" s="12">
        <v>1059305</v>
      </c>
      <c r="F120" s="5" t="s">
        <v>97</v>
      </c>
      <c r="G120" s="13">
        <f>IF(E120&lt;600000,0%,IF(E120&lt;=750000,3%,IF(E120&lt;=900000,5%,7%)))</f>
        <v>7.0000000000000007E-2</v>
      </c>
    </row>
    <row r="121" spans="2:7" ht="15.6">
      <c r="B121" s="5">
        <v>14</v>
      </c>
      <c r="C121" s="5" t="s">
        <v>105</v>
      </c>
      <c r="D121" s="5" t="s">
        <v>58</v>
      </c>
      <c r="E121" s="12">
        <v>841687</v>
      </c>
      <c r="F121" s="5" t="s">
        <v>98</v>
      </c>
      <c r="G121" s="13">
        <f>IF(E121&lt;600000,0%,IF(E121&lt;=750000,3%,IF(E121&lt;=900000,5%,7%)))</f>
        <v>0.05</v>
      </c>
    </row>
    <row r="122" spans="2:7" ht="15.6">
      <c r="B122" s="5">
        <v>15</v>
      </c>
      <c r="C122" s="5" t="s">
        <v>105</v>
      </c>
      <c r="D122" s="5" t="s">
        <v>59</v>
      </c>
      <c r="E122" s="12">
        <v>634195</v>
      </c>
      <c r="F122" s="5" t="s">
        <v>97</v>
      </c>
      <c r="G122" s="13">
        <f>IF(E122&lt;600000,0%,IF(E122&lt;=750000,3%,IF(E122&lt;=900000,5%,7%)))</f>
        <v>0.03</v>
      </c>
    </row>
    <row r="123" spans="2:7" ht="15.6">
      <c r="B123" s="5">
        <v>16</v>
      </c>
      <c r="C123" s="5" t="s">
        <v>105</v>
      </c>
      <c r="D123" s="5" t="s">
        <v>60</v>
      </c>
      <c r="E123" s="12">
        <v>626240</v>
      </c>
      <c r="F123" s="5" t="s">
        <v>99</v>
      </c>
      <c r="G123" s="13">
        <f>IF(E123&lt;600000,0%,IF(E123&lt;=750000,3%,IF(E123&lt;=900000,5%,7%)))</f>
        <v>0.03</v>
      </c>
    </row>
    <row r="124" spans="2:7" ht="15.6">
      <c r="B124" s="5">
        <v>17</v>
      </c>
      <c r="C124" s="5" t="s">
        <v>103</v>
      </c>
      <c r="D124" s="5" t="s">
        <v>61</v>
      </c>
      <c r="E124" s="12">
        <v>531543</v>
      </c>
      <c r="F124" s="5" t="s">
        <v>97</v>
      </c>
      <c r="G124" s="13">
        <f>IF(E124&lt;600000,0%,IF(E124&lt;=750000,3%,IF(E124&lt;=900000,5%,7%)))</f>
        <v>0</v>
      </c>
    </row>
    <row r="125" spans="2:7" ht="15.6">
      <c r="B125" s="5">
        <v>18</v>
      </c>
      <c r="C125" s="5" t="s">
        <v>103</v>
      </c>
      <c r="D125" s="5" t="s">
        <v>62</v>
      </c>
      <c r="E125" s="12">
        <v>888762</v>
      </c>
      <c r="F125" s="5" t="s">
        <v>100</v>
      </c>
      <c r="G125" s="13">
        <f>IF(E125&lt;600000,0%,IF(E125&lt;=750000,3%,IF(E125&lt;=900000,5%,7%)))</f>
        <v>0.05</v>
      </c>
    </row>
    <row r="126" spans="2:7" ht="15.6">
      <c r="B126" s="5">
        <v>19</v>
      </c>
      <c r="C126" s="5" t="s">
        <v>103</v>
      </c>
      <c r="D126" s="5" t="s">
        <v>63</v>
      </c>
      <c r="E126" s="12">
        <v>1137234</v>
      </c>
      <c r="F126" s="5" t="s">
        <v>97</v>
      </c>
      <c r="G126" s="13">
        <f>IF(E126&lt;600000,0%,IF(E126&lt;=750000,3%,IF(E126&lt;=900000,5%,7%)))</f>
        <v>7.0000000000000007E-2</v>
      </c>
    </row>
    <row r="127" spans="2:7" ht="15.6">
      <c r="B127" s="5">
        <v>20</v>
      </c>
      <c r="C127" s="5" t="s">
        <v>102</v>
      </c>
      <c r="D127" s="5" t="s">
        <v>64</v>
      </c>
      <c r="E127" s="12">
        <v>1039741</v>
      </c>
      <c r="F127" s="5" t="s">
        <v>98</v>
      </c>
      <c r="G127" s="13">
        <f>IF(E127&lt;600000,0%,IF(E127&lt;=750000,3%,IF(E127&lt;=900000,5%,7%)))</f>
        <v>7.0000000000000007E-2</v>
      </c>
    </row>
    <row r="128" spans="2:7" ht="15.6"/>
    <row r="129" spans="2:7" ht="15.6">
      <c r="B129" s="1" t="s">
        <v>133</v>
      </c>
    </row>
    <row r="130" spans="2:7" ht="18">
      <c r="B130" s="2" t="s">
        <v>44</v>
      </c>
      <c r="C130" s="2" t="s">
        <v>69</v>
      </c>
      <c r="D130" s="2" t="s">
        <v>65</v>
      </c>
      <c r="E130" s="2" t="s">
        <v>45</v>
      </c>
      <c r="F130" s="2" t="s">
        <v>46</v>
      </c>
      <c r="G130" s="3" t="s">
        <v>107</v>
      </c>
    </row>
    <row r="131" spans="2:7" ht="15.6">
      <c r="B131" s="5" t="s">
        <v>25</v>
      </c>
      <c r="C131" s="9">
        <v>44872</v>
      </c>
      <c r="D131" s="5" t="s">
        <v>68</v>
      </c>
      <c r="E131" s="5">
        <v>91</v>
      </c>
      <c r="F131" s="5" t="s">
        <v>48</v>
      </c>
      <c r="G131" s="13" t="str">
        <f>IF(E131&gt;89,"A",IF(E131&gt;74,"A-",IF(E131&gt;59,"B",IF(E131&gt;44,"C",IF(E131&gt;33,"D","F")))))</f>
        <v>A</v>
      </c>
    </row>
    <row r="132" spans="2:7" ht="15.6">
      <c r="B132" s="5" t="s">
        <v>49</v>
      </c>
      <c r="C132" s="9">
        <v>44872</v>
      </c>
      <c r="D132" s="5" t="s">
        <v>68</v>
      </c>
      <c r="E132" s="5">
        <v>89</v>
      </c>
      <c r="F132" s="5" t="s">
        <v>48</v>
      </c>
      <c r="G132" s="13" t="str">
        <f>IF(E132&gt;89,"A",IF(E132&gt;74,"A-",IF(E132&gt;59,"B",IF(E132&gt;44,"C",IF(E132&gt;33,"D","F")))))</f>
        <v>A-</v>
      </c>
    </row>
    <row r="133" spans="2:7" ht="15.6">
      <c r="B133" s="5" t="s">
        <v>51</v>
      </c>
      <c r="C133" s="9">
        <v>44872</v>
      </c>
      <c r="D133" s="5" t="s">
        <v>68</v>
      </c>
      <c r="E133" s="5">
        <v>58</v>
      </c>
      <c r="F133" s="5" t="s">
        <v>48</v>
      </c>
      <c r="G133" s="13" t="str">
        <f>IF(E133&gt;89,"A",IF(E133&gt;74,"A-",IF(E133&gt;59,"B",IF(E133&gt;44,"C",IF(E133&gt;33,"D","F")))))</f>
        <v>C</v>
      </c>
    </row>
    <row r="134" spans="2:7" ht="15.6">
      <c r="B134" s="5" t="s">
        <v>53</v>
      </c>
      <c r="C134" s="9">
        <v>44872</v>
      </c>
      <c r="D134" s="5" t="s">
        <v>68</v>
      </c>
      <c r="E134" s="5">
        <v>17</v>
      </c>
      <c r="F134" s="5" t="s">
        <v>48</v>
      </c>
      <c r="G134" s="13" t="str">
        <f>IF(E134&gt;89,"A",IF(E134&gt;74,"A-",IF(E134&gt;59,"B",IF(E134&gt;44,"C",IF(E134&gt;33,"D","F")))))</f>
        <v>F</v>
      </c>
    </row>
    <row r="135" spans="2:7" ht="15.6">
      <c r="B135" s="5" t="s">
        <v>54</v>
      </c>
      <c r="C135" s="9">
        <v>44872</v>
      </c>
      <c r="D135" s="5" t="s">
        <v>68</v>
      </c>
      <c r="E135" s="5">
        <v>34</v>
      </c>
      <c r="F135" s="5" t="s">
        <v>48</v>
      </c>
      <c r="G135" s="13" t="str">
        <f>IF(E135&gt;89,"A",IF(E135&gt;74,"A-",IF(E135&gt;59,"B",IF(E135&gt;44,"C",IF(E135&gt;33,"D","F")))))</f>
        <v>D</v>
      </c>
    </row>
    <row r="136" spans="2:7" ht="15.6">
      <c r="B136" s="5" t="s">
        <v>55</v>
      </c>
      <c r="C136" s="9">
        <v>44872</v>
      </c>
      <c r="D136" s="5" t="s">
        <v>68</v>
      </c>
      <c r="E136" s="5">
        <v>74</v>
      </c>
      <c r="F136" s="5" t="s">
        <v>48</v>
      </c>
      <c r="G136" s="13" t="str">
        <f>IF(E136&gt;89,"A",IF(E136&gt;74,"A-",IF(E136&gt;59,"B",IF(E136&gt;44,"C",IF(E136&gt;33,"D","F")))))</f>
        <v>B</v>
      </c>
    </row>
    <row r="137" spans="2:7" ht="15.6">
      <c r="B137" s="5" t="s">
        <v>28</v>
      </c>
      <c r="C137" s="9">
        <v>44872</v>
      </c>
      <c r="D137" s="5" t="s">
        <v>68</v>
      </c>
      <c r="E137" s="5">
        <v>18</v>
      </c>
      <c r="F137" s="5" t="s">
        <v>48</v>
      </c>
      <c r="G137" s="13" t="str">
        <f>IF(E137&gt;89,"A",IF(E137&gt;74,"A-",IF(E137&gt;59,"B",IF(E137&gt;44,"C",IF(E137&gt;33,"D","F")))))</f>
        <v>F</v>
      </c>
    </row>
    <row r="138" spans="2:7" ht="15.6">
      <c r="B138" s="5" t="s">
        <v>56</v>
      </c>
      <c r="C138" s="9">
        <v>44872</v>
      </c>
      <c r="D138" s="5" t="s">
        <v>68</v>
      </c>
      <c r="E138" s="5">
        <v>37</v>
      </c>
      <c r="F138" s="5" t="s">
        <v>48</v>
      </c>
      <c r="G138" s="13" t="str">
        <f>IF(E138&gt;89,"A",IF(E138&gt;74,"A-",IF(E138&gt;59,"B",IF(E138&gt;44,"C",IF(E138&gt;33,"D","F")))))</f>
        <v>D</v>
      </c>
    </row>
    <row r="139" spans="2:7" ht="15.6">
      <c r="B139" s="5" t="s">
        <v>27</v>
      </c>
      <c r="C139" s="9">
        <v>44872</v>
      </c>
      <c r="D139" s="5" t="s">
        <v>68</v>
      </c>
      <c r="E139" s="5">
        <v>79</v>
      </c>
      <c r="F139" s="5" t="s">
        <v>48</v>
      </c>
      <c r="G139" s="13" t="str">
        <f>IF(E139&gt;89,"A",IF(E139&gt;74,"A-",IF(E139&gt;59,"B",IF(E139&gt;44,"C",IF(E139&gt;33,"D","F")))))</f>
        <v>A-</v>
      </c>
    </row>
    <row r="140" spans="2:7" ht="15.6">
      <c r="B140" s="5" t="s">
        <v>29</v>
      </c>
      <c r="C140" s="9">
        <v>44872</v>
      </c>
      <c r="D140" s="5" t="s">
        <v>68</v>
      </c>
      <c r="E140" s="5">
        <v>5</v>
      </c>
      <c r="F140" s="5" t="s">
        <v>48</v>
      </c>
      <c r="G140" s="13" t="str">
        <f>IF(E140&gt;89,"A",IF(E140&gt;74,"A-",IF(E140&gt;59,"B",IF(E140&gt;44,"C",IF(E140&gt;33,"D","F")))))</f>
        <v>F</v>
      </c>
    </row>
    <row r="141" spans="2:7" ht="15.6">
      <c r="B141" s="5" t="s">
        <v>30</v>
      </c>
      <c r="C141" s="9">
        <v>44872</v>
      </c>
      <c r="D141" s="5" t="s">
        <v>68</v>
      </c>
      <c r="E141" s="5">
        <v>84</v>
      </c>
      <c r="F141" s="5" t="s">
        <v>48</v>
      </c>
      <c r="G141" s="13" t="str">
        <f>IF(E141&gt;89,"A",IF(E141&gt;74,"A-",IF(E141&gt;59,"B",IF(E141&gt;44,"C",IF(E141&gt;33,"D","F")))))</f>
        <v>A-</v>
      </c>
    </row>
    <row r="142" spans="2:7" ht="15.6">
      <c r="B142" s="5" t="s">
        <v>57</v>
      </c>
      <c r="C142" s="9">
        <v>44872</v>
      </c>
      <c r="D142" s="5" t="s">
        <v>68</v>
      </c>
      <c r="E142" s="5">
        <v>58</v>
      </c>
      <c r="F142" s="5" t="s">
        <v>48</v>
      </c>
      <c r="G142" s="13" t="str">
        <f>IF(E142&gt;89,"A",IF(E142&gt;74,"A-",IF(E142&gt;59,"B",IF(E142&gt;44,"C",IF(E142&gt;33,"D","F")))))</f>
        <v>C</v>
      </c>
    </row>
    <row r="143" spans="2:7" ht="15.6">
      <c r="B143" s="5" t="s">
        <v>26</v>
      </c>
      <c r="C143" s="9">
        <v>44872</v>
      </c>
      <c r="D143" s="5" t="s">
        <v>68</v>
      </c>
      <c r="E143" s="5">
        <v>86</v>
      </c>
      <c r="F143" s="5" t="s">
        <v>48</v>
      </c>
      <c r="G143" s="13" t="str">
        <f>IF(E143&gt;89,"A",IF(E143&gt;74,"A-",IF(E143&gt;59,"B",IF(E143&gt;44,"C",IF(E143&gt;33,"D","F")))))</f>
        <v>A-</v>
      </c>
    </row>
    <row r="144" spans="2:7" ht="15.6">
      <c r="B144" s="5" t="s">
        <v>58</v>
      </c>
      <c r="C144" s="9">
        <v>44872</v>
      </c>
      <c r="D144" s="5" t="s">
        <v>68</v>
      </c>
      <c r="E144" s="5">
        <v>44</v>
      </c>
      <c r="F144" s="5" t="s">
        <v>48</v>
      </c>
      <c r="G144" s="13" t="str">
        <f>IF(E144&gt;89,"A",IF(E144&gt;74,"A-",IF(E144&gt;59,"B",IF(E144&gt;44,"C",IF(E144&gt;33,"D","F")))))</f>
        <v>D</v>
      </c>
    </row>
    <row r="145" spans="2:7" ht="15.6">
      <c r="B145" s="5" t="s">
        <v>59</v>
      </c>
      <c r="C145" s="9">
        <v>44872</v>
      </c>
      <c r="D145" s="5" t="s">
        <v>68</v>
      </c>
      <c r="E145" s="5">
        <v>36</v>
      </c>
      <c r="F145" s="5" t="s">
        <v>48</v>
      </c>
      <c r="G145" s="13" t="str">
        <f>IF(E145&gt;89,"A",IF(E145&gt;74,"A-",IF(E145&gt;59,"B",IF(E145&gt;44,"C",IF(E145&gt;33,"D","F")))))</f>
        <v>D</v>
      </c>
    </row>
    <row r="146" spans="2:7" ht="15.6">
      <c r="B146" s="5" t="s">
        <v>60</v>
      </c>
      <c r="C146" s="9">
        <v>44872</v>
      </c>
      <c r="D146" s="5" t="s">
        <v>68</v>
      </c>
      <c r="E146" s="5">
        <v>53</v>
      </c>
      <c r="F146" s="5" t="s">
        <v>48</v>
      </c>
      <c r="G146" s="13" t="str">
        <f>IF(E146&gt;89,"A",IF(E146&gt;74,"A-",IF(E146&gt;59,"B",IF(E146&gt;44,"C",IF(E146&gt;33,"D","F")))))</f>
        <v>C</v>
      </c>
    </row>
    <row r="147" spans="2:7" ht="15.6">
      <c r="B147" s="5" t="s">
        <v>61</v>
      </c>
      <c r="C147" s="9">
        <v>44872</v>
      </c>
      <c r="D147" s="5" t="s">
        <v>68</v>
      </c>
      <c r="E147" s="5">
        <v>29</v>
      </c>
      <c r="F147" s="5" t="s">
        <v>48</v>
      </c>
      <c r="G147" s="13" t="str">
        <f>IF(E147&gt;89,"A",IF(E147&gt;74,"A-",IF(E147&gt;59,"B",IF(E147&gt;44,"C",IF(E147&gt;33,"D","F")))))</f>
        <v>F</v>
      </c>
    </row>
    <row r="148" spans="2:7" ht="15.6">
      <c r="B148" s="5" t="s">
        <v>62</v>
      </c>
      <c r="C148" s="9">
        <v>44872</v>
      </c>
      <c r="D148" s="5" t="s">
        <v>68</v>
      </c>
      <c r="E148" s="5">
        <v>22</v>
      </c>
      <c r="F148" s="5" t="s">
        <v>48</v>
      </c>
      <c r="G148" s="13" t="str">
        <f>IF(E148&gt;89,"A",IF(E148&gt;74,"A-",IF(E148&gt;59,"B",IF(E148&gt;44,"C",IF(E148&gt;33,"D","F")))))</f>
        <v>F</v>
      </c>
    </row>
    <row r="149" spans="2:7" ht="15.6">
      <c r="B149" s="5" t="s">
        <v>63</v>
      </c>
      <c r="C149" s="9">
        <v>44872</v>
      </c>
      <c r="D149" s="5" t="s">
        <v>68</v>
      </c>
      <c r="E149" s="5">
        <v>44</v>
      </c>
      <c r="F149" s="5" t="s">
        <v>48</v>
      </c>
      <c r="G149" s="13" t="str">
        <f>IF(E149&gt;89,"A",IF(E149&gt;74,"A-",IF(E149&gt;59,"B",IF(E149&gt;44,"C",IF(E149&gt;33,"D","F")))))</f>
        <v>D</v>
      </c>
    </row>
    <row r="150" spans="2:7" ht="15.6">
      <c r="B150" s="5" t="s">
        <v>64</v>
      </c>
      <c r="C150" s="9">
        <v>44872</v>
      </c>
      <c r="D150" s="5" t="s">
        <v>68</v>
      </c>
      <c r="E150" s="5">
        <v>89</v>
      </c>
      <c r="F150" s="5" t="s">
        <v>48</v>
      </c>
      <c r="G150" s="13" t="str">
        <f>IF(E150&gt;89,"A",IF(E150&gt;74,"A-",IF(E150&gt;59,"B",IF(E150&gt;44,"C",IF(E150&gt;33,"D","F")))))</f>
        <v>A-</v>
      </c>
    </row>
  </sheetData>
  <mergeCells count="4">
    <mergeCell ref="B2:G2"/>
    <mergeCell ref="J88:J90"/>
    <mergeCell ref="J91:J93"/>
    <mergeCell ref="J94:J9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Prob-1</vt:lpstr>
      <vt:lpstr>pROB-2</vt:lpstr>
      <vt:lpstr>Prob-3</vt:lpstr>
      <vt:lpstr>Prob-4</vt:lpstr>
      <vt:lpstr>prob- 5</vt:lpstr>
      <vt:lpstr>prob-6</vt:lpstr>
      <vt:lpstr>Reference Tables</vt:lpstr>
      <vt:lpstr>solution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Rafi</dc:creator>
  <cp:lastModifiedBy>NAVIN SINGH</cp:lastModifiedBy>
  <dcterms:created xsi:type="dcterms:W3CDTF">2015-06-05T18:17:20Z</dcterms:created>
  <dcterms:modified xsi:type="dcterms:W3CDTF">2023-05-03T06:50:24Z</dcterms:modified>
</cp:coreProperties>
</file>