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shit\Desktop\Upwork\Kyrg_Mean_Reversion\Backtesting_Engine\Testing\"/>
    </mc:Choice>
  </mc:AlternateContent>
  <xr:revisionPtr revIDLastSave="0" documentId="13_ncr:1_{302B32FB-795B-484F-BCAD-30DEA7FB994E}" xr6:coauthVersionLast="47" xr6:coauthVersionMax="47" xr10:uidLastSave="{00000000-0000-0000-0000-000000000000}"/>
  <bookViews>
    <workbookView xWindow="4080" yWindow="2430" windowWidth="23640" windowHeight="11835" activeTab="2" xr2:uid="{00000000-000D-0000-FFFF-FFFF00000000}"/>
  </bookViews>
  <sheets>
    <sheet name="Analysis Summary" sheetId="1" r:id="rId1"/>
    <sheet name="Excel vs Python" sheetId="2" r:id="rId2"/>
    <sheet name="RSI Debu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2" i="2"/>
  <c r="C311" i="3"/>
  <c r="E310" i="3"/>
  <c r="D310" i="3"/>
  <c r="C310" i="3"/>
  <c r="E309" i="3"/>
  <c r="G310" i="3" s="1"/>
  <c r="C309" i="3"/>
  <c r="D309" i="3" s="1"/>
  <c r="F310" i="3" s="1"/>
  <c r="G308" i="3"/>
  <c r="H308" i="3" s="1"/>
  <c r="I308" i="3" s="1"/>
  <c r="F308" i="3"/>
  <c r="E308" i="3"/>
  <c r="G309" i="3" s="1"/>
  <c r="C308" i="3"/>
  <c r="D308" i="3" s="1"/>
  <c r="D307" i="3"/>
  <c r="C307" i="3"/>
  <c r="E307" i="3" s="1"/>
  <c r="G307" i="3" s="1"/>
  <c r="H307" i="3" s="1"/>
  <c r="I307" i="3" s="1"/>
  <c r="K307" i="3" s="1"/>
  <c r="E306" i="3"/>
  <c r="D306" i="3"/>
  <c r="F307" i="3" s="1"/>
  <c r="C306" i="3"/>
  <c r="E305" i="3"/>
  <c r="G306" i="3" s="1"/>
  <c r="D305" i="3"/>
  <c r="C305" i="3"/>
  <c r="C304" i="3"/>
  <c r="C303" i="3"/>
  <c r="E302" i="3"/>
  <c r="D302" i="3"/>
  <c r="C302" i="3"/>
  <c r="E301" i="3"/>
  <c r="G302" i="3" s="1"/>
  <c r="C301" i="3"/>
  <c r="D301" i="3" s="1"/>
  <c r="E300" i="3"/>
  <c r="G301" i="3" s="1"/>
  <c r="H301" i="3" s="1"/>
  <c r="I301" i="3" s="1"/>
  <c r="K301" i="3" s="1"/>
  <c r="C300" i="3"/>
  <c r="D300" i="3" s="1"/>
  <c r="F301" i="3" s="1"/>
  <c r="C299" i="3"/>
  <c r="E299" i="3" s="1"/>
  <c r="G299" i="3" s="1"/>
  <c r="E298" i="3"/>
  <c r="D298" i="3"/>
  <c r="C298" i="3"/>
  <c r="E297" i="3"/>
  <c r="G298" i="3" s="1"/>
  <c r="H298" i="3" s="1"/>
  <c r="I298" i="3" s="1"/>
  <c r="K298" i="3" s="1"/>
  <c r="D297" i="3"/>
  <c r="C297" i="3"/>
  <c r="C296" i="3"/>
  <c r="C295" i="3"/>
  <c r="E294" i="3"/>
  <c r="D294" i="3"/>
  <c r="C294" i="3"/>
  <c r="E293" i="3"/>
  <c r="C293" i="3"/>
  <c r="D293" i="3" s="1"/>
  <c r="G292" i="3"/>
  <c r="E292" i="3"/>
  <c r="G293" i="3" s="1"/>
  <c r="C292" i="3"/>
  <c r="D292" i="3" s="1"/>
  <c r="G291" i="3"/>
  <c r="H291" i="3" s="1"/>
  <c r="I291" i="3" s="1"/>
  <c r="K291" i="3" s="1"/>
  <c r="D291" i="3"/>
  <c r="C291" i="3"/>
  <c r="E291" i="3" s="1"/>
  <c r="E290" i="3"/>
  <c r="D290" i="3"/>
  <c r="F291" i="3" s="1"/>
  <c r="C290" i="3"/>
  <c r="E289" i="3"/>
  <c r="G290" i="3" s="1"/>
  <c r="H290" i="3" s="1"/>
  <c r="I290" i="3" s="1"/>
  <c r="K290" i="3" s="1"/>
  <c r="D289" i="3"/>
  <c r="F290" i="3" s="1"/>
  <c r="C289" i="3"/>
  <c r="C288" i="3"/>
  <c r="C287" i="3"/>
  <c r="E286" i="3"/>
  <c r="D286" i="3"/>
  <c r="C286" i="3"/>
  <c r="E285" i="3"/>
  <c r="C285" i="3"/>
  <c r="D285" i="3" s="1"/>
  <c r="G284" i="3"/>
  <c r="E284" i="3"/>
  <c r="G285" i="3" s="1"/>
  <c r="C284" i="3"/>
  <c r="D284" i="3" s="1"/>
  <c r="F285" i="3" s="1"/>
  <c r="G283" i="3"/>
  <c r="D283" i="3"/>
  <c r="C283" i="3"/>
  <c r="E283" i="3" s="1"/>
  <c r="E282" i="3"/>
  <c r="D282" i="3"/>
  <c r="C282" i="3"/>
  <c r="E281" i="3"/>
  <c r="G282" i="3" s="1"/>
  <c r="H282" i="3" s="1"/>
  <c r="I282" i="3" s="1"/>
  <c r="K282" i="3" s="1"/>
  <c r="D281" i="3"/>
  <c r="F282" i="3" s="1"/>
  <c r="C281" i="3"/>
  <c r="C280" i="3"/>
  <c r="C279" i="3"/>
  <c r="E278" i="3"/>
  <c r="D278" i="3"/>
  <c r="C278" i="3"/>
  <c r="E277" i="3"/>
  <c r="G278" i="3" s="1"/>
  <c r="C277" i="3"/>
  <c r="D277" i="3" s="1"/>
  <c r="E276" i="3"/>
  <c r="C276" i="3"/>
  <c r="D276" i="3" s="1"/>
  <c r="F277" i="3" s="1"/>
  <c r="C275" i="3"/>
  <c r="E275" i="3" s="1"/>
  <c r="E274" i="3"/>
  <c r="D274" i="3"/>
  <c r="C274" i="3"/>
  <c r="E273" i="3"/>
  <c r="G274" i="3" s="1"/>
  <c r="H274" i="3" s="1"/>
  <c r="I274" i="3" s="1"/>
  <c r="K274" i="3" s="1"/>
  <c r="D273" i="3"/>
  <c r="F274" i="3" s="1"/>
  <c r="C273" i="3"/>
  <c r="C272" i="3"/>
  <c r="C271" i="3"/>
  <c r="E270" i="3"/>
  <c r="D270" i="3"/>
  <c r="C270" i="3"/>
  <c r="E269" i="3"/>
  <c r="G270" i="3" s="1"/>
  <c r="C269" i="3"/>
  <c r="D269" i="3" s="1"/>
  <c r="E268" i="3"/>
  <c r="C268" i="3"/>
  <c r="D268" i="3" s="1"/>
  <c r="C267" i="3"/>
  <c r="E267" i="3" s="1"/>
  <c r="E266" i="3"/>
  <c r="D266" i="3"/>
  <c r="C266" i="3"/>
  <c r="E265" i="3"/>
  <c r="G266" i="3" s="1"/>
  <c r="H266" i="3" s="1"/>
  <c r="I266" i="3" s="1"/>
  <c r="K266" i="3" s="1"/>
  <c r="D265" i="3"/>
  <c r="F266" i="3" s="1"/>
  <c r="C265" i="3"/>
  <c r="C264" i="3"/>
  <c r="C263" i="3"/>
  <c r="E262" i="3"/>
  <c r="D262" i="3"/>
  <c r="C262" i="3"/>
  <c r="E261" i="3"/>
  <c r="G262" i="3" s="1"/>
  <c r="C261" i="3"/>
  <c r="D261" i="3" s="1"/>
  <c r="E260" i="3"/>
  <c r="C260" i="3"/>
  <c r="D260" i="3" s="1"/>
  <c r="F261" i="3" s="1"/>
  <c r="C259" i="3"/>
  <c r="E258" i="3"/>
  <c r="D258" i="3"/>
  <c r="C258" i="3"/>
  <c r="E257" i="3"/>
  <c r="G258" i="3" s="1"/>
  <c r="H258" i="3" s="1"/>
  <c r="I258" i="3" s="1"/>
  <c r="K258" i="3" s="1"/>
  <c r="D257" i="3"/>
  <c r="F258" i="3" s="1"/>
  <c r="C257" i="3"/>
  <c r="C256" i="3"/>
  <c r="C255" i="3"/>
  <c r="E254" i="3"/>
  <c r="D254" i="3"/>
  <c r="C254" i="3"/>
  <c r="E253" i="3"/>
  <c r="G254" i="3" s="1"/>
  <c r="H254" i="3" s="1"/>
  <c r="I254" i="3" s="1"/>
  <c r="K254" i="3" s="1"/>
  <c r="C253" i="3"/>
  <c r="D253" i="3" s="1"/>
  <c r="G252" i="3"/>
  <c r="E252" i="3"/>
  <c r="C252" i="3"/>
  <c r="D252" i="3" s="1"/>
  <c r="G251" i="3"/>
  <c r="H251" i="3" s="1"/>
  <c r="I251" i="3" s="1"/>
  <c r="K251" i="3" s="1"/>
  <c r="D251" i="3"/>
  <c r="F252" i="3" s="1"/>
  <c r="C251" i="3"/>
  <c r="E251" i="3" s="1"/>
  <c r="E250" i="3"/>
  <c r="D250" i="3"/>
  <c r="F251" i="3" s="1"/>
  <c r="C250" i="3"/>
  <c r="E249" i="3"/>
  <c r="G250" i="3" s="1"/>
  <c r="H250" i="3" s="1"/>
  <c r="I250" i="3" s="1"/>
  <c r="K250" i="3" s="1"/>
  <c r="D249" i="3"/>
  <c r="C249" i="3"/>
  <c r="C248" i="3"/>
  <c r="C247" i="3"/>
  <c r="E246" i="3"/>
  <c r="D246" i="3"/>
  <c r="C246" i="3"/>
  <c r="E245" i="3"/>
  <c r="G246" i="3" s="1"/>
  <c r="C245" i="3"/>
  <c r="D245" i="3" s="1"/>
  <c r="F246" i="3" s="1"/>
  <c r="E244" i="3"/>
  <c r="C244" i="3"/>
  <c r="D244" i="3" s="1"/>
  <c r="C243" i="3"/>
  <c r="E242" i="3"/>
  <c r="D242" i="3"/>
  <c r="C242" i="3"/>
  <c r="E241" i="3"/>
  <c r="G242" i="3" s="1"/>
  <c r="D241" i="3"/>
  <c r="C241" i="3"/>
  <c r="C240" i="3"/>
  <c r="C239" i="3"/>
  <c r="E238" i="3"/>
  <c r="D238" i="3"/>
  <c r="C238" i="3"/>
  <c r="E237" i="3"/>
  <c r="C237" i="3"/>
  <c r="D237" i="3" s="1"/>
  <c r="F238" i="3" s="1"/>
  <c r="G236" i="3"/>
  <c r="E236" i="3"/>
  <c r="G237" i="3" s="1"/>
  <c r="H237" i="3" s="1"/>
  <c r="I237" i="3" s="1"/>
  <c r="K237" i="3" s="1"/>
  <c r="C236" i="3"/>
  <c r="D236" i="3" s="1"/>
  <c r="F237" i="3" s="1"/>
  <c r="D235" i="3"/>
  <c r="F236" i="3" s="1"/>
  <c r="C235" i="3"/>
  <c r="E235" i="3" s="1"/>
  <c r="G235" i="3" s="1"/>
  <c r="E234" i="3"/>
  <c r="D234" i="3"/>
  <c r="C234" i="3"/>
  <c r="E233" i="3"/>
  <c r="G234" i="3" s="1"/>
  <c r="D233" i="3"/>
  <c r="C233" i="3"/>
  <c r="C232" i="3"/>
  <c r="C231" i="3"/>
  <c r="E230" i="3"/>
  <c r="D230" i="3"/>
  <c r="C230" i="3"/>
  <c r="E229" i="3"/>
  <c r="G230" i="3" s="1"/>
  <c r="C229" i="3"/>
  <c r="D229" i="3" s="1"/>
  <c r="E228" i="3"/>
  <c r="G229" i="3" s="1"/>
  <c r="H229" i="3" s="1"/>
  <c r="I229" i="3" s="1"/>
  <c r="C228" i="3"/>
  <c r="D228" i="3" s="1"/>
  <c r="F229" i="3" s="1"/>
  <c r="C227" i="3"/>
  <c r="C226" i="3"/>
  <c r="C225" i="3"/>
  <c r="D224" i="3"/>
  <c r="C224" i="3"/>
  <c r="E224" i="3" s="1"/>
  <c r="C223" i="3"/>
  <c r="D222" i="3"/>
  <c r="C222" i="3"/>
  <c r="E222" i="3" s="1"/>
  <c r="C221" i="3"/>
  <c r="C220" i="3"/>
  <c r="E220" i="3" s="1"/>
  <c r="C219" i="3"/>
  <c r="C218" i="3"/>
  <c r="C217" i="3"/>
  <c r="C216" i="3"/>
  <c r="E216" i="3" s="1"/>
  <c r="C215" i="3"/>
  <c r="D214" i="3"/>
  <c r="C214" i="3"/>
  <c r="E214" i="3" s="1"/>
  <c r="C213" i="3"/>
  <c r="D212" i="3"/>
  <c r="C212" i="3"/>
  <c r="E212" i="3" s="1"/>
  <c r="C211" i="3"/>
  <c r="C210" i="3"/>
  <c r="C209" i="3"/>
  <c r="D208" i="3"/>
  <c r="C208" i="3"/>
  <c r="E208" i="3" s="1"/>
  <c r="C207" i="3"/>
  <c r="D206" i="3"/>
  <c r="C206" i="3"/>
  <c r="E206" i="3" s="1"/>
  <c r="C205" i="3"/>
  <c r="C204" i="3"/>
  <c r="C203" i="3"/>
  <c r="C202" i="3"/>
  <c r="C201" i="3"/>
  <c r="C200" i="3"/>
  <c r="E200" i="3" s="1"/>
  <c r="C199" i="3"/>
  <c r="D198" i="3"/>
  <c r="C198" i="3"/>
  <c r="E198" i="3" s="1"/>
  <c r="C197" i="3"/>
  <c r="E196" i="3"/>
  <c r="D196" i="3"/>
  <c r="C196" i="3"/>
  <c r="E195" i="3"/>
  <c r="G196" i="3" s="1"/>
  <c r="H196" i="3" s="1"/>
  <c r="I196" i="3" s="1"/>
  <c r="K196" i="3" s="1"/>
  <c r="D195" i="3"/>
  <c r="C195" i="3"/>
  <c r="C194" i="3"/>
  <c r="E193" i="3"/>
  <c r="D193" i="3"/>
  <c r="C193" i="3"/>
  <c r="C192" i="3"/>
  <c r="C191" i="3"/>
  <c r="E191" i="3" s="1"/>
  <c r="G190" i="3"/>
  <c r="D190" i="3"/>
  <c r="C190" i="3"/>
  <c r="E190" i="3" s="1"/>
  <c r="G191" i="3" s="1"/>
  <c r="H189" i="3"/>
  <c r="I189" i="3" s="1"/>
  <c r="K189" i="3" s="1"/>
  <c r="E189" i="3"/>
  <c r="D189" i="3"/>
  <c r="C189" i="3"/>
  <c r="E188" i="3"/>
  <c r="G189" i="3" s="1"/>
  <c r="D188" i="3"/>
  <c r="F189" i="3" s="1"/>
  <c r="C188" i="3"/>
  <c r="E187" i="3"/>
  <c r="C187" i="3"/>
  <c r="D187" i="3" s="1"/>
  <c r="C186" i="3"/>
  <c r="E185" i="3"/>
  <c r="D185" i="3"/>
  <c r="C185" i="3"/>
  <c r="C184" i="3"/>
  <c r="E183" i="3"/>
  <c r="C183" i="3"/>
  <c r="D183" i="3" s="1"/>
  <c r="C182" i="3"/>
  <c r="E182" i="3" s="1"/>
  <c r="E181" i="3"/>
  <c r="G182" i="3" s="1"/>
  <c r="D181" i="3"/>
  <c r="C181" i="3"/>
  <c r="C180" i="3"/>
  <c r="E180" i="3" s="1"/>
  <c r="C179" i="3"/>
  <c r="E179" i="3" s="1"/>
  <c r="G180" i="3" s="1"/>
  <c r="H180" i="3" s="1"/>
  <c r="I180" i="3" s="1"/>
  <c r="K180" i="3" s="1"/>
  <c r="C178" i="3"/>
  <c r="D178" i="3" s="1"/>
  <c r="G177" i="3"/>
  <c r="F177" i="3"/>
  <c r="E177" i="3"/>
  <c r="D177" i="3"/>
  <c r="F178" i="3" s="1"/>
  <c r="C177" i="3"/>
  <c r="F176" i="3"/>
  <c r="E176" i="3"/>
  <c r="D176" i="3"/>
  <c r="C176" i="3"/>
  <c r="E175" i="3"/>
  <c r="D175" i="3"/>
  <c r="C175" i="3"/>
  <c r="D174" i="3"/>
  <c r="F175" i="3" s="1"/>
  <c r="H175" i="3" s="1"/>
  <c r="I175" i="3" s="1"/>
  <c r="C174" i="3"/>
  <c r="E174" i="3" s="1"/>
  <c r="G175" i="3" s="1"/>
  <c r="C173" i="3"/>
  <c r="E172" i="3"/>
  <c r="C172" i="3"/>
  <c r="D172" i="3" s="1"/>
  <c r="E171" i="3"/>
  <c r="D171" i="3"/>
  <c r="C171" i="3"/>
  <c r="C170" i="3"/>
  <c r="E170" i="3" s="1"/>
  <c r="G171" i="3" s="1"/>
  <c r="C169" i="3"/>
  <c r="E168" i="3"/>
  <c r="C168" i="3"/>
  <c r="D168" i="3" s="1"/>
  <c r="E167" i="3"/>
  <c r="D167" i="3"/>
  <c r="C167" i="3"/>
  <c r="C166" i="3"/>
  <c r="C165" i="3"/>
  <c r="E164" i="3"/>
  <c r="C164" i="3"/>
  <c r="D164" i="3" s="1"/>
  <c r="E163" i="3"/>
  <c r="D163" i="3"/>
  <c r="C163" i="3"/>
  <c r="C162" i="3"/>
  <c r="E162" i="3" s="1"/>
  <c r="G163" i="3" s="1"/>
  <c r="H163" i="3" s="1"/>
  <c r="I163" i="3" s="1"/>
  <c r="C161" i="3"/>
  <c r="E160" i="3"/>
  <c r="C160" i="3"/>
  <c r="D160" i="3" s="1"/>
  <c r="I159" i="3"/>
  <c r="K159" i="3" s="1"/>
  <c r="H159" i="3"/>
  <c r="E159" i="3"/>
  <c r="D159" i="3"/>
  <c r="C159" i="3"/>
  <c r="D158" i="3"/>
  <c r="F159" i="3" s="1"/>
  <c r="C158" i="3"/>
  <c r="E158" i="3" s="1"/>
  <c r="G159" i="3" s="1"/>
  <c r="C157" i="3"/>
  <c r="E156" i="3"/>
  <c r="C156" i="3"/>
  <c r="D156" i="3" s="1"/>
  <c r="E155" i="3"/>
  <c r="D155" i="3"/>
  <c r="C155" i="3"/>
  <c r="D154" i="3"/>
  <c r="F155" i="3" s="1"/>
  <c r="C154" i="3"/>
  <c r="E154" i="3" s="1"/>
  <c r="G155" i="3" s="1"/>
  <c r="C153" i="3"/>
  <c r="E152" i="3"/>
  <c r="C152" i="3"/>
  <c r="D152" i="3" s="1"/>
  <c r="H151" i="3"/>
  <c r="I151" i="3" s="1"/>
  <c r="K151" i="3" s="1"/>
  <c r="E151" i="3"/>
  <c r="D151" i="3"/>
  <c r="C151" i="3"/>
  <c r="D150" i="3"/>
  <c r="F151" i="3" s="1"/>
  <c r="C150" i="3"/>
  <c r="E150" i="3" s="1"/>
  <c r="G151" i="3" s="1"/>
  <c r="C149" i="3"/>
  <c r="E148" i="3"/>
  <c r="C148" i="3"/>
  <c r="D148" i="3" s="1"/>
  <c r="E147" i="3"/>
  <c r="D147" i="3"/>
  <c r="C147" i="3"/>
  <c r="C146" i="3"/>
  <c r="E146" i="3" s="1"/>
  <c r="G147" i="3" s="1"/>
  <c r="C145" i="3"/>
  <c r="E144" i="3"/>
  <c r="C144" i="3"/>
  <c r="D144" i="3" s="1"/>
  <c r="E143" i="3"/>
  <c r="D143" i="3"/>
  <c r="C143" i="3"/>
  <c r="D142" i="3"/>
  <c r="F143" i="3" s="1"/>
  <c r="H143" i="3" s="1"/>
  <c r="I143" i="3" s="1"/>
  <c r="K143" i="3" s="1"/>
  <c r="C142" i="3"/>
  <c r="E142" i="3" s="1"/>
  <c r="G143" i="3" s="1"/>
  <c r="C141" i="3"/>
  <c r="E140" i="3"/>
  <c r="C140" i="3"/>
  <c r="D140" i="3" s="1"/>
  <c r="E139" i="3"/>
  <c r="D139" i="3"/>
  <c r="C139" i="3"/>
  <c r="C138" i="3"/>
  <c r="E138" i="3" s="1"/>
  <c r="G139" i="3" s="1"/>
  <c r="C137" i="3"/>
  <c r="E136" i="3"/>
  <c r="C136" i="3"/>
  <c r="D136" i="3" s="1"/>
  <c r="E135" i="3"/>
  <c r="D135" i="3"/>
  <c r="C135" i="3"/>
  <c r="C134" i="3"/>
  <c r="C133" i="3"/>
  <c r="E132" i="3"/>
  <c r="C132" i="3"/>
  <c r="D132" i="3" s="1"/>
  <c r="E131" i="3"/>
  <c r="D131" i="3"/>
  <c r="C131" i="3"/>
  <c r="C130" i="3"/>
  <c r="E130" i="3" s="1"/>
  <c r="G131" i="3" s="1"/>
  <c r="C129" i="3"/>
  <c r="C128" i="3"/>
  <c r="H127" i="3"/>
  <c r="I127" i="3" s="1"/>
  <c r="K127" i="3" s="1"/>
  <c r="E127" i="3"/>
  <c r="D127" i="3"/>
  <c r="C127" i="3"/>
  <c r="D126" i="3"/>
  <c r="F127" i="3" s="1"/>
  <c r="C126" i="3"/>
  <c r="E126" i="3" s="1"/>
  <c r="G127" i="3" s="1"/>
  <c r="C125" i="3"/>
  <c r="G124" i="3"/>
  <c r="H124" i="3" s="1"/>
  <c r="I124" i="3" s="1"/>
  <c r="K124" i="3" s="1"/>
  <c r="E124" i="3"/>
  <c r="C124" i="3"/>
  <c r="D124" i="3" s="1"/>
  <c r="E123" i="3"/>
  <c r="D123" i="3"/>
  <c r="F124" i="3" s="1"/>
  <c r="C123" i="3"/>
  <c r="C122" i="3"/>
  <c r="E122" i="3" s="1"/>
  <c r="G123" i="3" s="1"/>
  <c r="H123" i="3" s="1"/>
  <c r="I123" i="3" s="1"/>
  <c r="K123" i="3" s="1"/>
  <c r="C121" i="3"/>
  <c r="E121" i="3" s="1"/>
  <c r="C120" i="3"/>
  <c r="D120" i="3" s="1"/>
  <c r="E119" i="3"/>
  <c r="D119" i="3"/>
  <c r="F120" i="3" s="1"/>
  <c r="C119" i="3"/>
  <c r="C118" i="3"/>
  <c r="C117" i="3"/>
  <c r="E116" i="3"/>
  <c r="C116" i="3"/>
  <c r="D116" i="3" s="1"/>
  <c r="E115" i="3"/>
  <c r="D115" i="3"/>
  <c r="C115" i="3"/>
  <c r="E114" i="3"/>
  <c r="G115" i="3" s="1"/>
  <c r="H115" i="3" s="1"/>
  <c r="I115" i="3" s="1"/>
  <c r="K115" i="3" s="1"/>
  <c r="D114" i="3"/>
  <c r="F115" i="3" s="1"/>
  <c r="C114" i="3"/>
  <c r="C113" i="3"/>
  <c r="E112" i="3"/>
  <c r="C112" i="3"/>
  <c r="D112" i="3" s="1"/>
  <c r="E111" i="3"/>
  <c r="G112" i="3" s="1"/>
  <c r="H112" i="3" s="1"/>
  <c r="I112" i="3" s="1"/>
  <c r="K112" i="3" s="1"/>
  <c r="D111" i="3"/>
  <c r="F112" i="3" s="1"/>
  <c r="C111" i="3"/>
  <c r="C110" i="3"/>
  <c r="D109" i="3"/>
  <c r="C109" i="3"/>
  <c r="E109" i="3" s="1"/>
  <c r="C108" i="3"/>
  <c r="D108" i="3" s="1"/>
  <c r="E107" i="3"/>
  <c r="D107" i="3"/>
  <c r="C107" i="3"/>
  <c r="G106" i="3"/>
  <c r="H106" i="3" s="1"/>
  <c r="I106" i="3" s="1"/>
  <c r="K106" i="3" s="1"/>
  <c r="E106" i="3"/>
  <c r="G107" i="3" s="1"/>
  <c r="H107" i="3" s="1"/>
  <c r="I107" i="3" s="1"/>
  <c r="K107" i="3" s="1"/>
  <c r="D106" i="3"/>
  <c r="F107" i="3" s="1"/>
  <c r="C106" i="3"/>
  <c r="C105" i="3"/>
  <c r="E105" i="3" s="1"/>
  <c r="C104" i="3"/>
  <c r="I103" i="3"/>
  <c r="K103" i="3" s="1"/>
  <c r="F103" i="3"/>
  <c r="E103" i="3"/>
  <c r="D103" i="3"/>
  <c r="C103" i="3"/>
  <c r="E102" i="3"/>
  <c r="G103" i="3" s="1"/>
  <c r="H103" i="3" s="1"/>
  <c r="D102" i="3"/>
  <c r="C102" i="3"/>
  <c r="C101" i="3"/>
  <c r="G100" i="3"/>
  <c r="E100" i="3"/>
  <c r="C100" i="3"/>
  <c r="D100" i="3" s="1"/>
  <c r="E99" i="3"/>
  <c r="D99" i="3"/>
  <c r="F100" i="3" s="1"/>
  <c r="C99" i="3"/>
  <c r="C98" i="3"/>
  <c r="E98" i="3" s="1"/>
  <c r="G99" i="3" s="1"/>
  <c r="C97" i="3"/>
  <c r="E97" i="3" s="1"/>
  <c r="G96" i="3"/>
  <c r="H96" i="3" s="1"/>
  <c r="I96" i="3" s="1"/>
  <c r="K96" i="3" s="1"/>
  <c r="F96" i="3"/>
  <c r="E96" i="3"/>
  <c r="G97" i="3" s="1"/>
  <c r="C96" i="3"/>
  <c r="D96" i="3" s="1"/>
  <c r="E95" i="3"/>
  <c r="D95" i="3"/>
  <c r="C95" i="3"/>
  <c r="C94" i="3"/>
  <c r="D93" i="3"/>
  <c r="C93" i="3"/>
  <c r="E93" i="3" s="1"/>
  <c r="C92" i="3"/>
  <c r="C91" i="3"/>
  <c r="C90" i="3"/>
  <c r="E90" i="3" s="1"/>
  <c r="H89" i="3"/>
  <c r="I89" i="3" s="1"/>
  <c r="K89" i="3" s="1"/>
  <c r="F89" i="3"/>
  <c r="E89" i="3"/>
  <c r="D89" i="3"/>
  <c r="C89" i="3"/>
  <c r="F88" i="3"/>
  <c r="E88" i="3"/>
  <c r="G89" i="3" s="1"/>
  <c r="D88" i="3"/>
  <c r="C88" i="3"/>
  <c r="G87" i="3"/>
  <c r="E87" i="3"/>
  <c r="G88" i="3" s="1"/>
  <c r="H88" i="3" s="1"/>
  <c r="I88" i="3" s="1"/>
  <c r="K88" i="3" s="1"/>
  <c r="D87" i="3"/>
  <c r="C87" i="3"/>
  <c r="C86" i="3"/>
  <c r="E86" i="3" s="1"/>
  <c r="D85" i="3"/>
  <c r="C85" i="3"/>
  <c r="E85" i="3" s="1"/>
  <c r="G86" i="3" s="1"/>
  <c r="C84" i="3"/>
  <c r="E84" i="3" s="1"/>
  <c r="C83" i="3"/>
  <c r="G82" i="3"/>
  <c r="H82" i="3" s="1"/>
  <c r="I82" i="3" s="1"/>
  <c r="K82" i="3" s="1"/>
  <c r="C82" i="3"/>
  <c r="E82" i="3" s="1"/>
  <c r="G81" i="3"/>
  <c r="H81" i="3" s="1"/>
  <c r="I81" i="3" s="1"/>
  <c r="K81" i="3" s="1"/>
  <c r="F81" i="3"/>
  <c r="E81" i="3"/>
  <c r="D81" i="3"/>
  <c r="C81" i="3"/>
  <c r="F80" i="3"/>
  <c r="E80" i="3"/>
  <c r="G80" i="3" s="1"/>
  <c r="D80" i="3"/>
  <c r="C80" i="3"/>
  <c r="F79" i="3"/>
  <c r="E79" i="3"/>
  <c r="D79" i="3"/>
  <c r="C79" i="3"/>
  <c r="D78" i="3"/>
  <c r="C78" i="3"/>
  <c r="E78" i="3" s="1"/>
  <c r="G79" i="3" s="1"/>
  <c r="E77" i="3"/>
  <c r="G78" i="3" s="1"/>
  <c r="C77" i="3"/>
  <c r="D77" i="3" s="1"/>
  <c r="F78" i="3" s="1"/>
  <c r="D76" i="3"/>
  <c r="C76" i="3"/>
  <c r="E76" i="3" s="1"/>
  <c r="C75" i="3"/>
  <c r="C74" i="3"/>
  <c r="E74" i="3" s="1"/>
  <c r="F73" i="3"/>
  <c r="E73" i="3"/>
  <c r="D73" i="3"/>
  <c r="C73" i="3"/>
  <c r="F72" i="3"/>
  <c r="E72" i="3"/>
  <c r="G73" i="3" s="1"/>
  <c r="D72" i="3"/>
  <c r="C72" i="3"/>
  <c r="F71" i="3"/>
  <c r="E71" i="3"/>
  <c r="G72" i="3" s="1"/>
  <c r="H72" i="3" s="1"/>
  <c r="I72" i="3" s="1"/>
  <c r="K72" i="3" s="1"/>
  <c r="D71" i="3"/>
  <c r="C71" i="3"/>
  <c r="E70" i="3"/>
  <c r="G71" i="3" s="1"/>
  <c r="H71" i="3" s="1"/>
  <c r="I71" i="3" s="1"/>
  <c r="K71" i="3" s="1"/>
  <c r="C70" i="3"/>
  <c r="D70" i="3" s="1"/>
  <c r="E69" i="3"/>
  <c r="G70" i="3" s="1"/>
  <c r="D69" i="3"/>
  <c r="F70" i="3" s="1"/>
  <c r="C69" i="3"/>
  <c r="C68" i="3"/>
  <c r="C67" i="3"/>
  <c r="G66" i="3"/>
  <c r="H66" i="3" s="1"/>
  <c r="I66" i="3" s="1"/>
  <c r="K66" i="3" s="1"/>
  <c r="C66" i="3"/>
  <c r="E66" i="3" s="1"/>
  <c r="F65" i="3"/>
  <c r="E65" i="3"/>
  <c r="D65" i="3"/>
  <c r="C65" i="3"/>
  <c r="G64" i="3"/>
  <c r="E64" i="3"/>
  <c r="G65" i="3" s="1"/>
  <c r="D64" i="3"/>
  <c r="C64" i="3"/>
  <c r="E63" i="3"/>
  <c r="D63" i="3"/>
  <c r="F64" i="3" s="1"/>
  <c r="C63" i="3"/>
  <c r="E62" i="3"/>
  <c r="G63" i="3" s="1"/>
  <c r="D62" i="3"/>
  <c r="C62" i="3"/>
  <c r="C61" i="3"/>
  <c r="C60" i="3"/>
  <c r="C59" i="3"/>
  <c r="C58" i="3"/>
  <c r="E58" i="3" s="1"/>
  <c r="E57" i="3"/>
  <c r="C57" i="3"/>
  <c r="D57" i="3" s="1"/>
  <c r="F56" i="3"/>
  <c r="E56" i="3"/>
  <c r="D56" i="3"/>
  <c r="C56" i="3"/>
  <c r="E55" i="3"/>
  <c r="D55" i="3"/>
  <c r="C55" i="3"/>
  <c r="C54" i="3"/>
  <c r="E53" i="3"/>
  <c r="C53" i="3"/>
  <c r="D53" i="3" s="1"/>
  <c r="C52" i="3"/>
  <c r="E51" i="3"/>
  <c r="C51" i="3"/>
  <c r="D51" i="3" s="1"/>
  <c r="C50" i="3"/>
  <c r="E49" i="3"/>
  <c r="C49" i="3"/>
  <c r="D49" i="3" s="1"/>
  <c r="G48" i="3"/>
  <c r="D48" i="3"/>
  <c r="C48" i="3"/>
  <c r="E48" i="3" s="1"/>
  <c r="G49" i="3" s="1"/>
  <c r="E47" i="3"/>
  <c r="C47" i="3"/>
  <c r="D47" i="3" s="1"/>
  <c r="C46" i="3"/>
  <c r="E45" i="3"/>
  <c r="C45" i="3"/>
  <c r="D45" i="3" s="1"/>
  <c r="C44" i="3"/>
  <c r="E44" i="3" s="1"/>
  <c r="E43" i="3"/>
  <c r="C43" i="3"/>
  <c r="D43" i="3" s="1"/>
  <c r="C42" i="3"/>
  <c r="E41" i="3"/>
  <c r="C41" i="3"/>
  <c r="D41" i="3" s="1"/>
  <c r="D40" i="3"/>
  <c r="F41" i="3" s="1"/>
  <c r="C40" i="3"/>
  <c r="E40" i="3" s="1"/>
  <c r="G41" i="3" s="1"/>
  <c r="E39" i="3"/>
  <c r="G40" i="3" s="1"/>
  <c r="C39" i="3"/>
  <c r="D39" i="3" s="1"/>
  <c r="C38" i="3"/>
  <c r="E37" i="3"/>
  <c r="C37" i="3"/>
  <c r="D37" i="3" s="1"/>
  <c r="G36" i="3"/>
  <c r="H36" i="3" s="1"/>
  <c r="I36" i="3" s="1"/>
  <c r="K36" i="3" s="1"/>
  <c r="D36" i="3"/>
  <c r="F37" i="3" s="1"/>
  <c r="C36" i="3"/>
  <c r="E36" i="3" s="1"/>
  <c r="E35" i="3"/>
  <c r="C35" i="3"/>
  <c r="D35" i="3" s="1"/>
  <c r="C34" i="3"/>
  <c r="F33" i="3"/>
  <c r="E33" i="3"/>
  <c r="C33" i="3"/>
  <c r="D33" i="3" s="1"/>
  <c r="D32" i="3"/>
  <c r="C32" i="3"/>
  <c r="E32" i="3" s="1"/>
  <c r="E31" i="3"/>
  <c r="G32" i="3" s="1"/>
  <c r="H32" i="3" s="1"/>
  <c r="I32" i="3" s="1"/>
  <c r="K32" i="3" s="1"/>
  <c r="C31" i="3"/>
  <c r="D31" i="3" s="1"/>
  <c r="F32" i="3" s="1"/>
  <c r="C30" i="3"/>
  <c r="E29" i="3"/>
  <c r="C29" i="3"/>
  <c r="D29" i="3" s="1"/>
  <c r="G28" i="3"/>
  <c r="H28" i="3" s="1"/>
  <c r="I28" i="3" s="1"/>
  <c r="K28" i="3" s="1"/>
  <c r="D28" i="3"/>
  <c r="F29" i="3" s="1"/>
  <c r="C28" i="3"/>
  <c r="E28" i="3" s="1"/>
  <c r="G29" i="3" s="1"/>
  <c r="H29" i="3" s="1"/>
  <c r="I29" i="3" s="1"/>
  <c r="K29" i="3" s="1"/>
  <c r="E27" i="3"/>
  <c r="C27" i="3"/>
  <c r="D27" i="3" s="1"/>
  <c r="C26" i="3"/>
  <c r="F25" i="3"/>
  <c r="E25" i="3"/>
  <c r="C25" i="3"/>
  <c r="D25" i="3" s="1"/>
  <c r="G24" i="3"/>
  <c r="D24" i="3"/>
  <c r="C24" i="3"/>
  <c r="E24" i="3" s="1"/>
  <c r="E23" i="3"/>
  <c r="C23" i="3"/>
  <c r="D23" i="3" s="1"/>
  <c r="C22" i="3"/>
  <c r="E21" i="3"/>
  <c r="C21" i="3"/>
  <c r="D21" i="3" s="1"/>
  <c r="C20" i="3"/>
  <c r="E19" i="3"/>
  <c r="C19" i="3"/>
  <c r="D19" i="3" s="1"/>
  <c r="C18" i="3"/>
  <c r="E17" i="3"/>
  <c r="C17" i="3"/>
  <c r="D17" i="3" s="1"/>
  <c r="C16" i="3"/>
  <c r="E15" i="3"/>
  <c r="C15" i="3"/>
  <c r="D15" i="3" s="1"/>
  <c r="C14" i="3"/>
  <c r="E13" i="3"/>
  <c r="C13" i="3"/>
  <c r="D13" i="3" s="1"/>
  <c r="C12" i="3"/>
  <c r="E12" i="3" s="1"/>
  <c r="E11" i="3"/>
  <c r="C11" i="3"/>
  <c r="D11" i="3" s="1"/>
  <c r="C10" i="3"/>
  <c r="E9" i="3"/>
  <c r="C9" i="3"/>
  <c r="D9" i="3" s="1"/>
  <c r="D8" i="3"/>
  <c r="F9" i="3" s="1"/>
  <c r="C8" i="3"/>
  <c r="E8" i="3" s="1"/>
  <c r="G9" i="3" s="1"/>
  <c r="E7" i="3"/>
  <c r="G8" i="3" s="1"/>
  <c r="C7" i="3"/>
  <c r="D7" i="3" s="1"/>
  <c r="C6" i="3"/>
  <c r="E5" i="3"/>
  <c r="C5" i="3"/>
  <c r="D5" i="3" s="1"/>
  <c r="G4" i="3"/>
  <c r="H4" i="3" s="1"/>
  <c r="I4" i="3" s="1"/>
  <c r="K4" i="3" s="1"/>
  <c r="D4" i="3"/>
  <c r="F5" i="3" s="1"/>
  <c r="C4" i="3"/>
  <c r="E4" i="3" s="1"/>
  <c r="E3" i="3"/>
  <c r="G3" i="3" s="1"/>
  <c r="H3" i="3" s="1"/>
  <c r="I3" i="3" s="1"/>
  <c r="K3" i="3" s="1"/>
  <c r="C3" i="3"/>
  <c r="D3" i="3" s="1"/>
  <c r="M311" i="2"/>
  <c r="K311" i="2"/>
  <c r="I311" i="2"/>
  <c r="M310" i="2"/>
  <c r="K310" i="2"/>
  <c r="I310" i="2"/>
  <c r="M309" i="2"/>
  <c r="K309" i="2"/>
  <c r="I309" i="2"/>
  <c r="M308" i="2"/>
  <c r="K308" i="2"/>
  <c r="I308" i="2"/>
  <c r="M307" i="2"/>
  <c r="K307" i="2"/>
  <c r="I307" i="2"/>
  <c r="F307" i="2"/>
  <c r="M306" i="2"/>
  <c r="K306" i="2"/>
  <c r="I306" i="2"/>
  <c r="M305" i="2"/>
  <c r="K305" i="2"/>
  <c r="I305" i="2"/>
  <c r="M304" i="2"/>
  <c r="K304" i="2"/>
  <c r="I304" i="2"/>
  <c r="M303" i="2"/>
  <c r="K303" i="2"/>
  <c r="I303" i="2"/>
  <c r="M302" i="2"/>
  <c r="K302" i="2"/>
  <c r="I302" i="2"/>
  <c r="M301" i="2"/>
  <c r="K301" i="2"/>
  <c r="I301" i="2"/>
  <c r="F301" i="2"/>
  <c r="M300" i="2"/>
  <c r="K300" i="2"/>
  <c r="I300" i="2"/>
  <c r="M299" i="2"/>
  <c r="K299" i="2"/>
  <c r="I299" i="2"/>
  <c r="M298" i="2"/>
  <c r="K298" i="2"/>
  <c r="I298" i="2"/>
  <c r="F298" i="2"/>
  <c r="L298" i="2" s="1"/>
  <c r="M297" i="2"/>
  <c r="K297" i="2"/>
  <c r="I297" i="2"/>
  <c r="M296" i="2"/>
  <c r="K296" i="2"/>
  <c r="I296" i="2"/>
  <c r="M295" i="2"/>
  <c r="K295" i="2"/>
  <c r="I295" i="2"/>
  <c r="M294" i="2"/>
  <c r="K294" i="2"/>
  <c r="I294" i="2"/>
  <c r="M293" i="2"/>
  <c r="K293" i="2"/>
  <c r="I293" i="2"/>
  <c r="M292" i="2"/>
  <c r="K292" i="2"/>
  <c r="I292" i="2"/>
  <c r="M291" i="2"/>
  <c r="K291" i="2"/>
  <c r="I291" i="2"/>
  <c r="F291" i="2"/>
  <c r="N290" i="2"/>
  <c r="O290" i="2" s="1"/>
  <c r="M290" i="2"/>
  <c r="L290" i="2"/>
  <c r="K290" i="2"/>
  <c r="I290" i="2"/>
  <c r="F290" i="2"/>
  <c r="J290" i="2" s="1"/>
  <c r="M289" i="2"/>
  <c r="K289" i="2"/>
  <c r="I289" i="2"/>
  <c r="M288" i="2"/>
  <c r="K288" i="2"/>
  <c r="I288" i="2"/>
  <c r="M287" i="2"/>
  <c r="K287" i="2"/>
  <c r="I287" i="2"/>
  <c r="M286" i="2"/>
  <c r="K286" i="2"/>
  <c r="I286" i="2"/>
  <c r="M285" i="2"/>
  <c r="K285" i="2"/>
  <c r="I285" i="2"/>
  <c r="M284" i="2"/>
  <c r="K284" i="2"/>
  <c r="I284" i="2"/>
  <c r="M283" i="2"/>
  <c r="K283" i="2"/>
  <c r="I283" i="2"/>
  <c r="M282" i="2"/>
  <c r="K282" i="2"/>
  <c r="N282" i="2" s="1"/>
  <c r="O282" i="2" s="1"/>
  <c r="J282" i="2"/>
  <c r="I282" i="2"/>
  <c r="F282" i="2"/>
  <c r="L282" i="2" s="1"/>
  <c r="M281" i="2"/>
  <c r="K281" i="2"/>
  <c r="I281" i="2"/>
  <c r="M280" i="2"/>
  <c r="K280" i="2"/>
  <c r="I280" i="2"/>
  <c r="M279" i="2"/>
  <c r="K279" i="2"/>
  <c r="I279" i="2"/>
  <c r="M278" i="2"/>
  <c r="K278" i="2"/>
  <c r="I278" i="2"/>
  <c r="M277" i="2"/>
  <c r="K277" i="2"/>
  <c r="I277" i="2"/>
  <c r="M276" i="2"/>
  <c r="K276" i="2"/>
  <c r="I276" i="2"/>
  <c r="M275" i="2"/>
  <c r="K275" i="2"/>
  <c r="I275" i="2"/>
  <c r="M274" i="2"/>
  <c r="L274" i="2"/>
  <c r="N274" i="2" s="1"/>
  <c r="O274" i="2" s="1"/>
  <c r="K274" i="2"/>
  <c r="I274" i="2"/>
  <c r="F274" i="2"/>
  <c r="J274" i="2" s="1"/>
  <c r="M273" i="2"/>
  <c r="K273" i="2"/>
  <c r="I273" i="2"/>
  <c r="M272" i="2"/>
  <c r="K272" i="2"/>
  <c r="I272" i="2"/>
  <c r="M271" i="2"/>
  <c r="K271" i="2"/>
  <c r="I271" i="2"/>
  <c r="M270" i="2"/>
  <c r="K270" i="2"/>
  <c r="I270" i="2"/>
  <c r="M269" i="2"/>
  <c r="K269" i="2"/>
  <c r="I269" i="2"/>
  <c r="M268" i="2"/>
  <c r="K268" i="2"/>
  <c r="I268" i="2"/>
  <c r="M267" i="2"/>
  <c r="K267" i="2"/>
  <c r="I267" i="2"/>
  <c r="M266" i="2"/>
  <c r="K266" i="2"/>
  <c r="I266" i="2"/>
  <c r="F266" i="2"/>
  <c r="M265" i="2"/>
  <c r="K265" i="2"/>
  <c r="I265" i="2"/>
  <c r="M264" i="2"/>
  <c r="K264" i="2"/>
  <c r="I264" i="2"/>
  <c r="M263" i="2"/>
  <c r="K263" i="2"/>
  <c r="I263" i="2"/>
  <c r="M262" i="2"/>
  <c r="K262" i="2"/>
  <c r="I262" i="2"/>
  <c r="M261" i="2"/>
  <c r="K261" i="2"/>
  <c r="I261" i="2"/>
  <c r="M260" i="2"/>
  <c r="K260" i="2"/>
  <c r="I260" i="2"/>
  <c r="M259" i="2"/>
  <c r="K259" i="2"/>
  <c r="I259" i="2"/>
  <c r="M258" i="2"/>
  <c r="L258" i="2"/>
  <c r="N258" i="2" s="1"/>
  <c r="O258" i="2" s="1"/>
  <c r="K258" i="2"/>
  <c r="I258" i="2"/>
  <c r="F258" i="2"/>
  <c r="J258" i="2" s="1"/>
  <c r="M257" i="2"/>
  <c r="K257" i="2"/>
  <c r="I257" i="2"/>
  <c r="M256" i="2"/>
  <c r="K256" i="2"/>
  <c r="I256" i="2"/>
  <c r="M255" i="2"/>
  <c r="K255" i="2"/>
  <c r="I255" i="2"/>
  <c r="M254" i="2"/>
  <c r="K254" i="2"/>
  <c r="I254" i="2"/>
  <c r="F254" i="2"/>
  <c r="M253" i="2"/>
  <c r="K253" i="2"/>
  <c r="I253" i="2"/>
  <c r="M252" i="2"/>
  <c r="K252" i="2"/>
  <c r="I252" i="2"/>
  <c r="M251" i="2"/>
  <c r="K251" i="2"/>
  <c r="J251" i="2"/>
  <c r="I251" i="2"/>
  <c r="F251" i="2"/>
  <c r="L251" i="2" s="1"/>
  <c r="N251" i="2" s="1"/>
  <c r="O251" i="2" s="1"/>
  <c r="P251" i="2" s="1"/>
  <c r="M250" i="2"/>
  <c r="K250" i="2"/>
  <c r="I250" i="2"/>
  <c r="F250" i="2"/>
  <c r="L250" i="2" s="1"/>
  <c r="M249" i="2"/>
  <c r="K249" i="2"/>
  <c r="I249" i="2"/>
  <c r="M248" i="2"/>
  <c r="K248" i="2"/>
  <c r="I248" i="2"/>
  <c r="M247" i="2"/>
  <c r="K247" i="2"/>
  <c r="I247" i="2"/>
  <c r="M246" i="2"/>
  <c r="K246" i="2"/>
  <c r="I246" i="2"/>
  <c r="M245" i="2"/>
  <c r="K245" i="2"/>
  <c r="I245" i="2"/>
  <c r="M244" i="2"/>
  <c r="K244" i="2"/>
  <c r="I244" i="2"/>
  <c r="M243" i="2"/>
  <c r="K243" i="2"/>
  <c r="I243" i="2"/>
  <c r="M242" i="2"/>
  <c r="K242" i="2"/>
  <c r="I242" i="2"/>
  <c r="M241" i="2"/>
  <c r="K241" i="2"/>
  <c r="I241" i="2"/>
  <c r="M240" i="2"/>
  <c r="K240" i="2"/>
  <c r="I240" i="2"/>
  <c r="M239" i="2"/>
  <c r="K239" i="2"/>
  <c r="I239" i="2"/>
  <c r="M238" i="2"/>
  <c r="K238" i="2"/>
  <c r="I238" i="2"/>
  <c r="M237" i="2"/>
  <c r="K237" i="2"/>
  <c r="I237" i="2"/>
  <c r="F237" i="2"/>
  <c r="M236" i="2"/>
  <c r="K236" i="2"/>
  <c r="I236" i="2"/>
  <c r="M235" i="2"/>
  <c r="K235" i="2"/>
  <c r="I235" i="2"/>
  <c r="M234" i="2"/>
  <c r="K234" i="2"/>
  <c r="I234" i="2"/>
  <c r="M233" i="2"/>
  <c r="K233" i="2"/>
  <c r="I233" i="2"/>
  <c r="M232" i="2"/>
  <c r="K232" i="2"/>
  <c r="I232" i="2"/>
  <c r="M231" i="2"/>
  <c r="K231" i="2"/>
  <c r="I231" i="2"/>
  <c r="M230" i="2"/>
  <c r="K230" i="2"/>
  <c r="I230" i="2"/>
  <c r="M229" i="2"/>
  <c r="K229" i="2"/>
  <c r="I229" i="2"/>
  <c r="M228" i="2"/>
  <c r="K228" i="2"/>
  <c r="I228" i="2"/>
  <c r="M227" i="2"/>
  <c r="K227" i="2"/>
  <c r="I227" i="2"/>
  <c r="M226" i="2"/>
  <c r="K226" i="2"/>
  <c r="I226" i="2"/>
  <c r="M225" i="2"/>
  <c r="K225" i="2"/>
  <c r="I225" i="2"/>
  <c r="M224" i="2"/>
  <c r="K224" i="2"/>
  <c r="I224" i="2"/>
  <c r="M223" i="2"/>
  <c r="K223" i="2"/>
  <c r="I223" i="2"/>
  <c r="M222" i="2"/>
  <c r="K222" i="2"/>
  <c r="I222" i="2"/>
  <c r="M221" i="2"/>
  <c r="K221" i="2"/>
  <c r="I221" i="2"/>
  <c r="M220" i="2"/>
  <c r="K220" i="2"/>
  <c r="I220" i="2"/>
  <c r="M219" i="2"/>
  <c r="K219" i="2"/>
  <c r="I219" i="2"/>
  <c r="M218" i="2"/>
  <c r="K218" i="2"/>
  <c r="I218" i="2"/>
  <c r="M217" i="2"/>
  <c r="K217" i="2"/>
  <c r="I217" i="2"/>
  <c r="M216" i="2"/>
  <c r="K216" i="2"/>
  <c r="I216" i="2"/>
  <c r="M215" i="2"/>
  <c r="K215" i="2"/>
  <c r="I215" i="2"/>
  <c r="M214" i="2"/>
  <c r="K214" i="2"/>
  <c r="I214" i="2"/>
  <c r="M213" i="2"/>
  <c r="K213" i="2"/>
  <c r="I213" i="2"/>
  <c r="M212" i="2"/>
  <c r="K212" i="2"/>
  <c r="I212" i="2"/>
  <c r="M211" i="2"/>
  <c r="K211" i="2"/>
  <c r="I211" i="2"/>
  <c r="M210" i="2"/>
  <c r="K210" i="2"/>
  <c r="I210" i="2"/>
  <c r="M209" i="2"/>
  <c r="K209" i="2"/>
  <c r="I209" i="2"/>
  <c r="M208" i="2"/>
  <c r="K208" i="2"/>
  <c r="I208" i="2"/>
  <c r="M207" i="2"/>
  <c r="K207" i="2"/>
  <c r="I207" i="2"/>
  <c r="M206" i="2"/>
  <c r="K206" i="2"/>
  <c r="I206" i="2"/>
  <c r="M205" i="2"/>
  <c r="K205" i="2"/>
  <c r="I205" i="2"/>
  <c r="M204" i="2"/>
  <c r="K204" i="2"/>
  <c r="I204" i="2"/>
  <c r="M203" i="2"/>
  <c r="K203" i="2"/>
  <c r="I203" i="2"/>
  <c r="M202" i="2"/>
  <c r="K202" i="2"/>
  <c r="I202" i="2"/>
  <c r="M201" i="2"/>
  <c r="K201" i="2"/>
  <c r="I201" i="2"/>
  <c r="M200" i="2"/>
  <c r="K200" i="2"/>
  <c r="I200" i="2"/>
  <c r="M199" i="2"/>
  <c r="K199" i="2"/>
  <c r="I199" i="2"/>
  <c r="M198" i="2"/>
  <c r="K198" i="2"/>
  <c r="I198" i="2"/>
  <c r="M197" i="2"/>
  <c r="K197" i="2"/>
  <c r="I197" i="2"/>
  <c r="M196" i="2"/>
  <c r="K196" i="2"/>
  <c r="I196" i="2"/>
  <c r="F196" i="2"/>
  <c r="M195" i="2"/>
  <c r="K195" i="2"/>
  <c r="I195" i="2"/>
  <c r="M194" i="2"/>
  <c r="K194" i="2"/>
  <c r="I194" i="2"/>
  <c r="M193" i="2"/>
  <c r="K193" i="2"/>
  <c r="I193" i="2"/>
  <c r="M192" i="2"/>
  <c r="K192" i="2"/>
  <c r="I192" i="2"/>
  <c r="M191" i="2"/>
  <c r="K191" i="2"/>
  <c r="I191" i="2"/>
  <c r="M190" i="2"/>
  <c r="K190" i="2"/>
  <c r="I190" i="2"/>
  <c r="M189" i="2"/>
  <c r="K189" i="2"/>
  <c r="I189" i="2"/>
  <c r="F189" i="2"/>
  <c r="M188" i="2"/>
  <c r="K188" i="2"/>
  <c r="I188" i="2"/>
  <c r="M187" i="2"/>
  <c r="K187" i="2"/>
  <c r="I187" i="2"/>
  <c r="M186" i="2"/>
  <c r="K186" i="2"/>
  <c r="I186" i="2"/>
  <c r="M185" i="2"/>
  <c r="K185" i="2"/>
  <c r="I185" i="2"/>
  <c r="M184" i="2"/>
  <c r="K184" i="2"/>
  <c r="I184" i="2"/>
  <c r="M183" i="2"/>
  <c r="K183" i="2"/>
  <c r="I183" i="2"/>
  <c r="M182" i="2"/>
  <c r="K182" i="2"/>
  <c r="I182" i="2"/>
  <c r="M181" i="2"/>
  <c r="K181" i="2"/>
  <c r="I181" i="2"/>
  <c r="M180" i="2"/>
  <c r="K180" i="2"/>
  <c r="I180" i="2"/>
  <c r="F180" i="2"/>
  <c r="M179" i="2"/>
  <c r="K179" i="2"/>
  <c r="I179" i="2"/>
  <c r="M178" i="2"/>
  <c r="K178" i="2"/>
  <c r="I178" i="2"/>
  <c r="M177" i="2"/>
  <c r="K177" i="2"/>
  <c r="I177" i="2"/>
  <c r="M176" i="2"/>
  <c r="K176" i="2"/>
  <c r="I176" i="2"/>
  <c r="M175" i="2"/>
  <c r="K175" i="2"/>
  <c r="I175" i="2"/>
  <c r="M174" i="2"/>
  <c r="K174" i="2"/>
  <c r="I174" i="2"/>
  <c r="M173" i="2"/>
  <c r="K173" i="2"/>
  <c r="I173" i="2"/>
  <c r="M172" i="2"/>
  <c r="K172" i="2"/>
  <c r="I172" i="2"/>
  <c r="M171" i="2"/>
  <c r="K171" i="2"/>
  <c r="I171" i="2"/>
  <c r="M170" i="2"/>
  <c r="K170" i="2"/>
  <c r="I170" i="2"/>
  <c r="M169" i="2"/>
  <c r="K169" i="2"/>
  <c r="I169" i="2"/>
  <c r="M168" i="2"/>
  <c r="K168" i="2"/>
  <c r="I168" i="2"/>
  <c r="M167" i="2"/>
  <c r="K167" i="2"/>
  <c r="I167" i="2"/>
  <c r="M166" i="2"/>
  <c r="K166" i="2"/>
  <c r="I166" i="2"/>
  <c r="M165" i="2"/>
  <c r="K165" i="2"/>
  <c r="I165" i="2"/>
  <c r="M164" i="2"/>
  <c r="K164" i="2"/>
  <c r="I164" i="2"/>
  <c r="M163" i="2"/>
  <c r="K163" i="2"/>
  <c r="I163" i="2"/>
  <c r="M162" i="2"/>
  <c r="K162" i="2"/>
  <c r="I162" i="2"/>
  <c r="M161" i="2"/>
  <c r="K161" i="2"/>
  <c r="I161" i="2"/>
  <c r="M160" i="2"/>
  <c r="K160" i="2"/>
  <c r="I160" i="2"/>
  <c r="M159" i="2"/>
  <c r="L159" i="2"/>
  <c r="K159" i="2"/>
  <c r="J159" i="2"/>
  <c r="I159" i="2"/>
  <c r="F159" i="2"/>
  <c r="M158" i="2"/>
  <c r="K158" i="2"/>
  <c r="I158" i="2"/>
  <c r="M157" i="2"/>
  <c r="K157" i="2"/>
  <c r="I157" i="2"/>
  <c r="M156" i="2"/>
  <c r="K156" i="2"/>
  <c r="I156" i="2"/>
  <c r="M155" i="2"/>
  <c r="K155" i="2"/>
  <c r="I155" i="2"/>
  <c r="M154" i="2"/>
  <c r="K154" i="2"/>
  <c r="I154" i="2"/>
  <c r="M153" i="2"/>
  <c r="K153" i="2"/>
  <c r="I153" i="2"/>
  <c r="M152" i="2"/>
  <c r="K152" i="2"/>
  <c r="I152" i="2"/>
  <c r="M151" i="2"/>
  <c r="K151" i="2"/>
  <c r="I151" i="2"/>
  <c r="F151" i="2"/>
  <c r="M150" i="2"/>
  <c r="K150" i="2"/>
  <c r="I150" i="2"/>
  <c r="M149" i="2"/>
  <c r="K149" i="2"/>
  <c r="I149" i="2"/>
  <c r="M148" i="2"/>
  <c r="K148" i="2"/>
  <c r="I148" i="2"/>
  <c r="M147" i="2"/>
  <c r="K147" i="2"/>
  <c r="I147" i="2"/>
  <c r="M146" i="2"/>
  <c r="K146" i="2"/>
  <c r="I146" i="2"/>
  <c r="M145" i="2"/>
  <c r="K145" i="2"/>
  <c r="I145" i="2"/>
  <c r="M144" i="2"/>
  <c r="K144" i="2"/>
  <c r="I144" i="2"/>
  <c r="M143" i="2"/>
  <c r="K143" i="2"/>
  <c r="I143" i="2"/>
  <c r="F143" i="2"/>
  <c r="M142" i="2"/>
  <c r="K142" i="2"/>
  <c r="I142" i="2"/>
  <c r="M141" i="2"/>
  <c r="K141" i="2"/>
  <c r="I141" i="2"/>
  <c r="M140" i="2"/>
  <c r="K140" i="2"/>
  <c r="I140" i="2"/>
  <c r="M139" i="2"/>
  <c r="K139" i="2"/>
  <c r="I139" i="2"/>
  <c r="M138" i="2"/>
  <c r="K138" i="2"/>
  <c r="I138" i="2"/>
  <c r="M137" i="2"/>
  <c r="K137" i="2"/>
  <c r="I137" i="2"/>
  <c r="M136" i="2"/>
  <c r="K136" i="2"/>
  <c r="I136" i="2"/>
  <c r="M135" i="2"/>
  <c r="K135" i="2"/>
  <c r="I135" i="2"/>
  <c r="M134" i="2"/>
  <c r="K134" i="2"/>
  <c r="I134" i="2"/>
  <c r="M133" i="2"/>
  <c r="K133" i="2"/>
  <c r="I133" i="2"/>
  <c r="M132" i="2"/>
  <c r="K132" i="2"/>
  <c r="I132" i="2"/>
  <c r="M131" i="2"/>
  <c r="K131" i="2"/>
  <c r="I131" i="2"/>
  <c r="M130" i="2"/>
  <c r="K130" i="2"/>
  <c r="I130" i="2"/>
  <c r="M129" i="2"/>
  <c r="K129" i="2"/>
  <c r="I129" i="2"/>
  <c r="M128" i="2"/>
  <c r="K128" i="2"/>
  <c r="I128" i="2"/>
  <c r="M127" i="2"/>
  <c r="L127" i="2"/>
  <c r="N127" i="2" s="1"/>
  <c r="O127" i="2" s="1"/>
  <c r="K127" i="2"/>
  <c r="I127" i="2"/>
  <c r="F127" i="2"/>
  <c r="J127" i="2" s="1"/>
  <c r="M126" i="2"/>
  <c r="K126" i="2"/>
  <c r="I126" i="2"/>
  <c r="M125" i="2"/>
  <c r="K125" i="2"/>
  <c r="I125" i="2"/>
  <c r="M124" i="2"/>
  <c r="K124" i="2"/>
  <c r="N124" i="2" s="1"/>
  <c r="O124" i="2" s="1"/>
  <c r="I124" i="2"/>
  <c r="F124" i="2"/>
  <c r="L124" i="2" s="1"/>
  <c r="M123" i="2"/>
  <c r="K123" i="2"/>
  <c r="I123" i="2"/>
  <c r="F123" i="2"/>
  <c r="M122" i="2"/>
  <c r="K122" i="2"/>
  <c r="I122" i="2"/>
  <c r="M121" i="2"/>
  <c r="K121" i="2"/>
  <c r="I121" i="2"/>
  <c r="M120" i="2"/>
  <c r="K120" i="2"/>
  <c r="I120" i="2"/>
  <c r="M119" i="2"/>
  <c r="K119" i="2"/>
  <c r="I119" i="2"/>
  <c r="M118" i="2"/>
  <c r="K118" i="2"/>
  <c r="I118" i="2"/>
  <c r="M117" i="2"/>
  <c r="K117" i="2"/>
  <c r="I117" i="2"/>
  <c r="M116" i="2"/>
  <c r="K116" i="2"/>
  <c r="I116" i="2"/>
  <c r="O115" i="2"/>
  <c r="N115" i="2"/>
  <c r="M115" i="2"/>
  <c r="K115" i="2"/>
  <c r="J115" i="2"/>
  <c r="I115" i="2"/>
  <c r="F115" i="2"/>
  <c r="L115" i="2" s="1"/>
  <c r="M114" i="2"/>
  <c r="K114" i="2"/>
  <c r="I114" i="2"/>
  <c r="M113" i="2"/>
  <c r="K113" i="2"/>
  <c r="I113" i="2"/>
  <c r="M112" i="2"/>
  <c r="K112" i="2"/>
  <c r="J112" i="2"/>
  <c r="I112" i="2"/>
  <c r="F112" i="2"/>
  <c r="L112" i="2" s="1"/>
  <c r="N112" i="2" s="1"/>
  <c r="O112" i="2" s="1"/>
  <c r="M111" i="2"/>
  <c r="K111" i="2"/>
  <c r="I111" i="2"/>
  <c r="M110" i="2"/>
  <c r="K110" i="2"/>
  <c r="I110" i="2"/>
  <c r="M109" i="2"/>
  <c r="K109" i="2"/>
  <c r="I109" i="2"/>
  <c r="M108" i="2"/>
  <c r="K108" i="2"/>
  <c r="I108" i="2"/>
  <c r="M107" i="2"/>
  <c r="K107" i="2"/>
  <c r="N107" i="2" s="1"/>
  <c r="O107" i="2" s="1"/>
  <c r="I107" i="2"/>
  <c r="F107" i="2"/>
  <c r="L107" i="2" s="1"/>
  <c r="M106" i="2"/>
  <c r="N106" i="2" s="1"/>
  <c r="O106" i="2" s="1"/>
  <c r="K106" i="2"/>
  <c r="J106" i="2"/>
  <c r="I106" i="2"/>
  <c r="F106" i="2"/>
  <c r="L106" i="2" s="1"/>
  <c r="M105" i="2"/>
  <c r="K105" i="2"/>
  <c r="I105" i="2"/>
  <c r="M104" i="2"/>
  <c r="K104" i="2"/>
  <c r="I104" i="2"/>
  <c r="M103" i="2"/>
  <c r="K103" i="2"/>
  <c r="N103" i="2" s="1"/>
  <c r="O103" i="2" s="1"/>
  <c r="J103" i="2"/>
  <c r="P103" i="2" s="1"/>
  <c r="I103" i="2"/>
  <c r="F103" i="2"/>
  <c r="L103" i="2" s="1"/>
  <c r="M102" i="2"/>
  <c r="K102" i="2"/>
  <c r="I102" i="2"/>
  <c r="M101" i="2"/>
  <c r="K101" i="2"/>
  <c r="I101" i="2"/>
  <c r="M100" i="2"/>
  <c r="K100" i="2"/>
  <c r="I100" i="2"/>
  <c r="M99" i="2"/>
  <c r="K99" i="2"/>
  <c r="I99" i="2"/>
  <c r="M98" i="2"/>
  <c r="K98" i="2"/>
  <c r="I98" i="2"/>
  <c r="M97" i="2"/>
  <c r="K97" i="2"/>
  <c r="I97" i="2"/>
  <c r="M96" i="2"/>
  <c r="K96" i="2"/>
  <c r="N96" i="2" s="1"/>
  <c r="O96" i="2" s="1"/>
  <c r="J96" i="2"/>
  <c r="P96" i="2" s="1"/>
  <c r="I96" i="2"/>
  <c r="F96" i="2"/>
  <c r="L96" i="2" s="1"/>
  <c r="M95" i="2"/>
  <c r="K95" i="2"/>
  <c r="I95" i="2"/>
  <c r="M94" i="2"/>
  <c r="K94" i="2"/>
  <c r="I94" i="2"/>
  <c r="M93" i="2"/>
  <c r="K93" i="2"/>
  <c r="I93" i="2"/>
  <c r="M92" i="2"/>
  <c r="K92" i="2"/>
  <c r="I92" i="2"/>
  <c r="M91" i="2"/>
  <c r="K91" i="2"/>
  <c r="I91" i="2"/>
  <c r="M90" i="2"/>
  <c r="K90" i="2"/>
  <c r="I90" i="2"/>
  <c r="M89" i="2"/>
  <c r="K89" i="2"/>
  <c r="N89" i="2" s="1"/>
  <c r="O89" i="2" s="1"/>
  <c r="J89" i="2"/>
  <c r="I89" i="2"/>
  <c r="F89" i="2"/>
  <c r="L89" i="2" s="1"/>
  <c r="M88" i="2"/>
  <c r="K88" i="2"/>
  <c r="N88" i="2" s="1"/>
  <c r="O88" i="2" s="1"/>
  <c r="J88" i="2"/>
  <c r="P88" i="2" s="1"/>
  <c r="I88" i="2"/>
  <c r="F88" i="2"/>
  <c r="L88" i="2" s="1"/>
  <c r="M87" i="2"/>
  <c r="K87" i="2"/>
  <c r="I87" i="2"/>
  <c r="M86" i="2"/>
  <c r="K86" i="2"/>
  <c r="I86" i="2"/>
  <c r="M85" i="2"/>
  <c r="K85" i="2"/>
  <c r="I85" i="2"/>
  <c r="M84" i="2"/>
  <c r="K84" i="2"/>
  <c r="I84" i="2"/>
  <c r="M83" i="2"/>
  <c r="K83" i="2"/>
  <c r="I83" i="2"/>
  <c r="M82" i="2"/>
  <c r="K82" i="2"/>
  <c r="N82" i="2" s="1"/>
  <c r="O82" i="2" s="1"/>
  <c r="J82" i="2"/>
  <c r="P82" i="2" s="1"/>
  <c r="I82" i="2"/>
  <c r="F82" i="2"/>
  <c r="L82" i="2" s="1"/>
  <c r="M81" i="2"/>
  <c r="K81" i="2"/>
  <c r="N81" i="2" s="1"/>
  <c r="O81" i="2" s="1"/>
  <c r="J81" i="2"/>
  <c r="P81" i="2" s="1"/>
  <c r="I81" i="2"/>
  <c r="F81" i="2"/>
  <c r="L81" i="2" s="1"/>
  <c r="M80" i="2"/>
  <c r="K80" i="2"/>
  <c r="I80" i="2"/>
  <c r="M79" i="2"/>
  <c r="K79" i="2"/>
  <c r="I79" i="2"/>
  <c r="M78" i="2"/>
  <c r="K78" i="2"/>
  <c r="I78" i="2"/>
  <c r="M77" i="2"/>
  <c r="K77" i="2"/>
  <c r="I77" i="2"/>
  <c r="M76" i="2"/>
  <c r="K76" i="2"/>
  <c r="I76" i="2"/>
  <c r="M75" i="2"/>
  <c r="K75" i="2"/>
  <c r="I75" i="2"/>
  <c r="M74" i="2"/>
  <c r="K74" i="2"/>
  <c r="I74" i="2"/>
  <c r="M73" i="2"/>
  <c r="K73" i="2"/>
  <c r="I73" i="2"/>
  <c r="M72" i="2"/>
  <c r="K72" i="2"/>
  <c r="N72" i="2" s="1"/>
  <c r="O72" i="2" s="1"/>
  <c r="J72" i="2"/>
  <c r="I72" i="2"/>
  <c r="F72" i="2"/>
  <c r="L72" i="2" s="1"/>
  <c r="M71" i="2"/>
  <c r="K71" i="2"/>
  <c r="N71" i="2" s="1"/>
  <c r="O71" i="2" s="1"/>
  <c r="J71" i="2"/>
  <c r="P71" i="2" s="1"/>
  <c r="I71" i="2"/>
  <c r="F71" i="2"/>
  <c r="L71" i="2" s="1"/>
  <c r="M70" i="2"/>
  <c r="K70" i="2"/>
  <c r="I70" i="2"/>
  <c r="M69" i="2"/>
  <c r="K69" i="2"/>
  <c r="I69" i="2"/>
  <c r="M68" i="2"/>
  <c r="K68" i="2"/>
  <c r="I68" i="2"/>
  <c r="M67" i="2"/>
  <c r="K67" i="2"/>
  <c r="I67" i="2"/>
  <c r="M66" i="2"/>
  <c r="K66" i="2"/>
  <c r="N66" i="2" s="1"/>
  <c r="O66" i="2" s="1"/>
  <c r="J66" i="2"/>
  <c r="P66" i="2" s="1"/>
  <c r="I66" i="2"/>
  <c r="F66" i="2"/>
  <c r="L66" i="2" s="1"/>
  <c r="M65" i="2"/>
  <c r="K65" i="2"/>
  <c r="I65" i="2"/>
  <c r="M64" i="2"/>
  <c r="K64" i="2"/>
  <c r="I64" i="2"/>
  <c r="M63" i="2"/>
  <c r="K63" i="2"/>
  <c r="I63" i="2"/>
  <c r="M62" i="2"/>
  <c r="K62" i="2"/>
  <c r="I62" i="2"/>
  <c r="M61" i="2"/>
  <c r="K61" i="2"/>
  <c r="I61" i="2"/>
  <c r="M60" i="2"/>
  <c r="K60" i="2"/>
  <c r="I60" i="2"/>
  <c r="M59" i="2"/>
  <c r="K59" i="2"/>
  <c r="I59" i="2"/>
  <c r="M58" i="2"/>
  <c r="K58" i="2"/>
  <c r="I58" i="2"/>
  <c r="M57" i="2"/>
  <c r="K57" i="2"/>
  <c r="I57" i="2"/>
  <c r="M56" i="2"/>
  <c r="K56" i="2"/>
  <c r="I56" i="2"/>
  <c r="M55" i="2"/>
  <c r="K55" i="2"/>
  <c r="I55" i="2"/>
  <c r="M54" i="2"/>
  <c r="K54" i="2"/>
  <c r="I54" i="2"/>
  <c r="M53" i="2"/>
  <c r="K53" i="2"/>
  <c r="I53" i="2"/>
  <c r="M52" i="2"/>
  <c r="K52" i="2"/>
  <c r="I52" i="2"/>
  <c r="M51" i="2"/>
  <c r="K51" i="2"/>
  <c r="I51" i="2"/>
  <c r="M50" i="2"/>
  <c r="K50" i="2"/>
  <c r="I50" i="2"/>
  <c r="M49" i="2"/>
  <c r="K49" i="2"/>
  <c r="I49" i="2"/>
  <c r="M48" i="2"/>
  <c r="K48" i="2"/>
  <c r="I48" i="2"/>
  <c r="M47" i="2"/>
  <c r="K47" i="2"/>
  <c r="I47" i="2"/>
  <c r="M46" i="2"/>
  <c r="K46" i="2"/>
  <c r="I46" i="2"/>
  <c r="M45" i="2"/>
  <c r="K45" i="2"/>
  <c r="I45" i="2"/>
  <c r="M44" i="2"/>
  <c r="K44" i="2"/>
  <c r="I44" i="2"/>
  <c r="M43" i="2"/>
  <c r="K43" i="2"/>
  <c r="I43" i="2"/>
  <c r="M42" i="2"/>
  <c r="K42" i="2"/>
  <c r="I42" i="2"/>
  <c r="M41" i="2"/>
  <c r="K41" i="2"/>
  <c r="I41" i="2"/>
  <c r="M40" i="2"/>
  <c r="K40" i="2"/>
  <c r="I40" i="2"/>
  <c r="M39" i="2"/>
  <c r="K39" i="2"/>
  <c r="I39" i="2"/>
  <c r="M38" i="2"/>
  <c r="K38" i="2"/>
  <c r="I38" i="2"/>
  <c r="M37" i="2"/>
  <c r="K37" i="2"/>
  <c r="I37" i="2"/>
  <c r="M36" i="2"/>
  <c r="K36" i="2"/>
  <c r="N36" i="2" s="1"/>
  <c r="O36" i="2" s="1"/>
  <c r="P36" i="2" s="1"/>
  <c r="J36" i="2"/>
  <c r="I36" i="2"/>
  <c r="F36" i="2"/>
  <c r="L36" i="2" s="1"/>
  <c r="M35" i="2"/>
  <c r="K35" i="2"/>
  <c r="I35" i="2"/>
  <c r="M34" i="2"/>
  <c r="K34" i="2"/>
  <c r="I34" i="2"/>
  <c r="M33" i="2"/>
  <c r="K33" i="2"/>
  <c r="I33" i="2"/>
  <c r="M32" i="2"/>
  <c r="K32" i="2"/>
  <c r="I32" i="2"/>
  <c r="F32" i="2"/>
  <c r="M31" i="2"/>
  <c r="K31" i="2"/>
  <c r="I31" i="2"/>
  <c r="M30" i="2"/>
  <c r="K30" i="2"/>
  <c r="I30" i="2"/>
  <c r="M29" i="2"/>
  <c r="L29" i="2"/>
  <c r="K29" i="2"/>
  <c r="N29" i="2" s="1"/>
  <c r="O29" i="2" s="1"/>
  <c r="J29" i="2"/>
  <c r="I29" i="2"/>
  <c r="F29" i="2"/>
  <c r="M28" i="2"/>
  <c r="K28" i="2"/>
  <c r="N28" i="2" s="1"/>
  <c r="O28" i="2" s="1"/>
  <c r="I28" i="2"/>
  <c r="F28" i="2"/>
  <c r="L28" i="2" s="1"/>
  <c r="M27" i="2"/>
  <c r="K27" i="2"/>
  <c r="I27" i="2"/>
  <c r="M26" i="2"/>
  <c r="K26" i="2"/>
  <c r="I26" i="2"/>
  <c r="M25" i="2"/>
  <c r="K25" i="2"/>
  <c r="I25" i="2"/>
  <c r="M24" i="2"/>
  <c r="K24" i="2"/>
  <c r="I24" i="2"/>
  <c r="M23" i="2"/>
  <c r="K23" i="2"/>
  <c r="I23" i="2"/>
  <c r="M22" i="2"/>
  <c r="K22" i="2"/>
  <c r="I22" i="2"/>
  <c r="M21" i="2"/>
  <c r="K21" i="2"/>
  <c r="I21" i="2"/>
  <c r="M20" i="2"/>
  <c r="K20" i="2"/>
  <c r="I20" i="2"/>
  <c r="M19" i="2"/>
  <c r="K19" i="2"/>
  <c r="I19" i="2"/>
  <c r="M18" i="2"/>
  <c r="K18" i="2"/>
  <c r="I18" i="2"/>
  <c r="M17" i="2"/>
  <c r="K17" i="2"/>
  <c r="I17" i="2"/>
  <c r="M16" i="2"/>
  <c r="K16" i="2"/>
  <c r="I16" i="2"/>
  <c r="M15" i="2"/>
  <c r="K15" i="2"/>
  <c r="I15" i="2"/>
  <c r="M14" i="2"/>
  <c r="K14" i="2"/>
  <c r="I14" i="2"/>
  <c r="M13" i="2"/>
  <c r="K13" i="2"/>
  <c r="I13" i="2"/>
  <c r="M12" i="2"/>
  <c r="K12" i="2"/>
  <c r="I12" i="2"/>
  <c r="M11" i="2"/>
  <c r="K11" i="2"/>
  <c r="I11" i="2"/>
  <c r="M10" i="2"/>
  <c r="K10" i="2"/>
  <c r="I10" i="2"/>
  <c r="M9" i="2"/>
  <c r="K9" i="2"/>
  <c r="I9" i="2"/>
  <c r="M8" i="2"/>
  <c r="K8" i="2"/>
  <c r="I8" i="2"/>
  <c r="M7" i="2"/>
  <c r="K7" i="2"/>
  <c r="I7" i="2"/>
  <c r="M6" i="2"/>
  <c r="K6" i="2"/>
  <c r="I6" i="2"/>
  <c r="M5" i="2"/>
  <c r="K5" i="2"/>
  <c r="I5" i="2"/>
  <c r="M4" i="2"/>
  <c r="K4" i="2"/>
  <c r="I4" i="2"/>
  <c r="F4" i="2"/>
  <c r="M3" i="2"/>
  <c r="K3" i="2"/>
  <c r="I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F3" i="2"/>
  <c r="N2" i="2"/>
  <c r="O2" i="2" s="1"/>
  <c r="M2" i="2"/>
  <c r="K2" i="2"/>
  <c r="J2" i="2"/>
  <c r="I2" i="2"/>
  <c r="P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G2" i="2"/>
  <c r="F2" i="2"/>
  <c r="L2" i="2" s="1"/>
  <c r="L32" i="2" l="1"/>
  <c r="N32" i="2" s="1"/>
  <c r="O32" i="2" s="1"/>
  <c r="J32" i="2"/>
  <c r="P32" i="2" s="1"/>
  <c r="L123" i="2"/>
  <c r="N123" i="2" s="1"/>
  <c r="O123" i="2" s="1"/>
  <c r="P123" i="2" s="1"/>
  <c r="J123" i="2"/>
  <c r="K308" i="3"/>
  <c r="F308" i="2"/>
  <c r="L4" i="2"/>
  <c r="N4" i="2" s="1"/>
  <c r="O4" i="2" s="1"/>
  <c r="J4" i="2"/>
  <c r="P4" i="2" s="1"/>
  <c r="P72" i="2"/>
  <c r="P89" i="2"/>
  <c r="L3" i="2"/>
  <c r="N3" i="2" s="1"/>
  <c r="O3" i="2" s="1"/>
  <c r="J3" i="2"/>
  <c r="P3" i="2" s="1"/>
  <c r="L151" i="2"/>
  <c r="N151" i="2" s="1"/>
  <c r="O151" i="2" s="1"/>
  <c r="J151" i="2"/>
  <c r="P151" i="2" s="1"/>
  <c r="F12" i="3"/>
  <c r="E16" i="3"/>
  <c r="D16" i="3"/>
  <c r="F17" i="3" s="1"/>
  <c r="K229" i="3"/>
  <c r="F229" i="2"/>
  <c r="E204" i="3"/>
  <c r="D204" i="3"/>
  <c r="E60" i="3"/>
  <c r="G61" i="3" s="1"/>
  <c r="D60" i="3"/>
  <c r="P159" i="2"/>
  <c r="J28" i="2"/>
  <c r="P28" i="2" s="1"/>
  <c r="P29" i="2"/>
  <c r="P106" i="2"/>
  <c r="J107" i="2"/>
  <c r="P112" i="2"/>
  <c r="P127" i="2"/>
  <c r="L143" i="2"/>
  <c r="N143" i="2" s="1"/>
  <c r="O143" i="2" s="1"/>
  <c r="J143" i="2"/>
  <c r="P143" i="2" s="1"/>
  <c r="L237" i="2"/>
  <c r="N237" i="2" s="1"/>
  <c r="O237" i="2" s="1"/>
  <c r="J237" i="2"/>
  <c r="P237" i="2" s="1"/>
  <c r="L266" i="2"/>
  <c r="N266" i="2" s="1"/>
  <c r="O266" i="2" s="1"/>
  <c r="J266" i="2"/>
  <c r="P266" i="2" s="1"/>
  <c r="F49" i="3"/>
  <c r="G57" i="3"/>
  <c r="G56" i="3"/>
  <c r="H56" i="3" s="1"/>
  <c r="I56" i="3" s="1"/>
  <c r="G239" i="3"/>
  <c r="H239" i="3" s="1"/>
  <c r="I239" i="3" s="1"/>
  <c r="P107" i="2"/>
  <c r="E20" i="3"/>
  <c r="G21" i="3" s="1"/>
  <c r="H21" i="3" s="1"/>
  <c r="I21" i="3" s="1"/>
  <c r="D20" i="3"/>
  <c r="F21" i="3" s="1"/>
  <c r="E54" i="3"/>
  <c r="D54" i="3"/>
  <c r="F55" i="3" s="1"/>
  <c r="L189" i="2"/>
  <c r="N189" i="2" s="1"/>
  <c r="O189" i="2" s="1"/>
  <c r="J189" i="2"/>
  <c r="P282" i="2"/>
  <c r="L291" i="2"/>
  <c r="N291" i="2" s="1"/>
  <c r="O291" i="2" s="1"/>
  <c r="J291" i="2"/>
  <c r="P115" i="2"/>
  <c r="J124" i="2"/>
  <c r="P124" i="2" s="1"/>
  <c r="J196" i="2"/>
  <c r="L196" i="2"/>
  <c r="N196" i="2" s="1"/>
  <c r="O196" i="2" s="1"/>
  <c r="H9" i="3"/>
  <c r="I9" i="3" s="1"/>
  <c r="N159" i="2"/>
  <c r="O159" i="2" s="1"/>
  <c r="F14" i="3"/>
  <c r="E34" i="3"/>
  <c r="G35" i="3" s="1"/>
  <c r="H35" i="3" s="1"/>
  <c r="I35" i="3" s="1"/>
  <c r="D34" i="3"/>
  <c r="F35" i="3" s="1"/>
  <c r="E42" i="3"/>
  <c r="D42" i="3"/>
  <c r="F43" i="3" s="1"/>
  <c r="F57" i="3"/>
  <c r="H78" i="3"/>
  <c r="I78" i="3" s="1"/>
  <c r="F109" i="3"/>
  <c r="F108" i="3"/>
  <c r="L180" i="2"/>
  <c r="N180" i="2" s="1"/>
  <c r="O180" i="2" s="1"/>
  <c r="J180" i="2"/>
  <c r="G14" i="3"/>
  <c r="F18" i="3"/>
  <c r="E46" i="3"/>
  <c r="G47" i="3" s="1"/>
  <c r="H47" i="3" s="1"/>
  <c r="I47" i="3" s="1"/>
  <c r="D46" i="3"/>
  <c r="F47" i="3" s="1"/>
  <c r="H79" i="3"/>
  <c r="I79" i="3" s="1"/>
  <c r="E108" i="3"/>
  <c r="H155" i="3"/>
  <c r="I155" i="3" s="1"/>
  <c r="L301" i="2"/>
  <c r="N301" i="2" s="1"/>
  <c r="O301" i="2" s="1"/>
  <c r="J301" i="2"/>
  <c r="P301" i="2" s="1"/>
  <c r="L307" i="2"/>
  <c r="N307" i="2" s="1"/>
  <c r="O307" i="2" s="1"/>
  <c r="J307" i="2"/>
  <c r="E10" i="3"/>
  <c r="D10" i="3"/>
  <c r="F11" i="3" s="1"/>
  <c r="H24" i="3"/>
  <c r="I24" i="3" s="1"/>
  <c r="F40" i="3"/>
  <c r="H40" i="3" s="1"/>
  <c r="I40" i="3" s="1"/>
  <c r="F52" i="3"/>
  <c r="K175" i="3"/>
  <c r="F175" i="2"/>
  <c r="J250" i="2"/>
  <c r="P250" i="2" s="1"/>
  <c r="L254" i="2"/>
  <c r="N254" i="2" s="1"/>
  <c r="O254" i="2" s="1"/>
  <c r="J254" i="2"/>
  <c r="P254" i="2" s="1"/>
  <c r="J298" i="2"/>
  <c r="E14" i="3"/>
  <c r="G15" i="3" s="1"/>
  <c r="D14" i="3"/>
  <c r="F15" i="3" s="1"/>
  <c r="E22" i="3"/>
  <c r="D22" i="3"/>
  <c r="F23" i="3" s="1"/>
  <c r="G74" i="3"/>
  <c r="H74" i="3" s="1"/>
  <c r="I74" i="3" s="1"/>
  <c r="K163" i="3"/>
  <c r="F163" i="2"/>
  <c r="E166" i="3"/>
  <c r="G167" i="3" s="1"/>
  <c r="H167" i="3" s="1"/>
  <c r="I167" i="3" s="1"/>
  <c r="D166" i="3"/>
  <c r="F167" i="3" s="1"/>
  <c r="N250" i="2"/>
  <c r="O250" i="2" s="1"/>
  <c r="N298" i="2"/>
  <c r="O298" i="2" s="1"/>
  <c r="P298" i="2" s="1"/>
  <c r="F8" i="3"/>
  <c r="H8" i="3" s="1"/>
  <c r="I8" i="3" s="1"/>
  <c r="G26" i="3"/>
  <c r="H26" i="3" s="1"/>
  <c r="I26" i="3" s="1"/>
  <c r="H41" i="3"/>
  <c r="I41" i="3" s="1"/>
  <c r="H49" i="3"/>
  <c r="I49" i="3" s="1"/>
  <c r="E52" i="3"/>
  <c r="G53" i="3" s="1"/>
  <c r="H53" i="3" s="1"/>
  <c r="I53" i="3" s="1"/>
  <c r="D52" i="3"/>
  <c r="F53" i="3" s="1"/>
  <c r="H70" i="3"/>
  <c r="I70" i="3" s="1"/>
  <c r="F24" i="3"/>
  <c r="E26" i="3"/>
  <c r="G27" i="3" s="1"/>
  <c r="H27" i="3" s="1"/>
  <c r="I27" i="3" s="1"/>
  <c r="D26" i="3"/>
  <c r="F27" i="3" s="1"/>
  <c r="G33" i="3"/>
  <c r="H33" i="3" s="1"/>
  <c r="I33" i="3" s="1"/>
  <c r="E61" i="3"/>
  <c r="G62" i="3" s="1"/>
  <c r="D61" i="3"/>
  <c r="F62" i="3" s="1"/>
  <c r="H73" i="3"/>
  <c r="I73" i="3" s="1"/>
  <c r="H80" i="3"/>
  <c r="I80" i="3" s="1"/>
  <c r="E94" i="3"/>
  <c r="G95" i="3" s="1"/>
  <c r="H95" i="3" s="1"/>
  <c r="I95" i="3" s="1"/>
  <c r="D94" i="3"/>
  <c r="F95" i="3" s="1"/>
  <c r="F136" i="3"/>
  <c r="P196" i="2"/>
  <c r="P258" i="2"/>
  <c r="P274" i="2"/>
  <c r="P290" i="2"/>
  <c r="F3" i="3"/>
  <c r="F4" i="3"/>
  <c r="E6" i="3"/>
  <c r="G7" i="3" s="1"/>
  <c r="H7" i="3" s="1"/>
  <c r="I7" i="3" s="1"/>
  <c r="D6" i="3"/>
  <c r="F7" i="3" s="1"/>
  <c r="F10" i="3"/>
  <c r="G13" i="3"/>
  <c r="F36" i="3"/>
  <c r="E38" i="3"/>
  <c r="G39" i="3" s="1"/>
  <c r="D38" i="3"/>
  <c r="F39" i="3" s="1"/>
  <c r="F42" i="3"/>
  <c r="G45" i="3"/>
  <c r="H65" i="3"/>
  <c r="I65" i="3" s="1"/>
  <c r="E75" i="3"/>
  <c r="G76" i="3" s="1"/>
  <c r="H76" i="3" s="1"/>
  <c r="I76" i="3" s="1"/>
  <c r="D75" i="3"/>
  <c r="F76" i="3" s="1"/>
  <c r="E101" i="3"/>
  <c r="G102" i="3" s="1"/>
  <c r="H102" i="3" s="1"/>
  <c r="I102" i="3" s="1"/>
  <c r="D101" i="3"/>
  <c r="E110" i="3"/>
  <c r="G111" i="3" s="1"/>
  <c r="H111" i="3" s="1"/>
  <c r="I111" i="3" s="1"/>
  <c r="D110" i="3"/>
  <c r="F111" i="3" s="1"/>
  <c r="E113" i="3"/>
  <c r="G114" i="3" s="1"/>
  <c r="D113" i="3"/>
  <c r="G116" i="3"/>
  <c r="F149" i="3"/>
  <c r="F148" i="3"/>
  <c r="E218" i="3"/>
  <c r="G219" i="3" s="1"/>
  <c r="D218" i="3"/>
  <c r="D12" i="3"/>
  <c r="F13" i="3" s="1"/>
  <c r="F16" i="3"/>
  <c r="E18" i="3"/>
  <c r="D18" i="3"/>
  <c r="F19" i="3" s="1"/>
  <c r="G25" i="3"/>
  <c r="H25" i="3" s="1"/>
  <c r="I25" i="3" s="1"/>
  <c r="D44" i="3"/>
  <c r="F45" i="3" s="1"/>
  <c r="F48" i="3"/>
  <c r="H48" i="3" s="1"/>
  <c r="I48" i="3" s="1"/>
  <c r="E50" i="3"/>
  <c r="D50" i="3"/>
  <c r="F51" i="3" s="1"/>
  <c r="F54" i="3"/>
  <c r="F63" i="3"/>
  <c r="H64" i="3"/>
  <c r="I64" i="3" s="1"/>
  <c r="D86" i="3"/>
  <c r="F87" i="3" s="1"/>
  <c r="H87" i="3" s="1"/>
  <c r="I87" i="3" s="1"/>
  <c r="D98" i="3"/>
  <c r="F99" i="3" s="1"/>
  <c r="H99" i="3" s="1"/>
  <c r="I99" i="3" s="1"/>
  <c r="G5" i="3"/>
  <c r="H5" i="3" s="1"/>
  <c r="I5" i="3" s="1"/>
  <c r="G12" i="3"/>
  <c r="F28" i="3"/>
  <c r="E30" i="3"/>
  <c r="D30" i="3"/>
  <c r="F31" i="3" s="1"/>
  <c r="F34" i="3"/>
  <c r="G37" i="3"/>
  <c r="H37" i="3" s="1"/>
  <c r="I37" i="3" s="1"/>
  <c r="G44" i="3"/>
  <c r="H63" i="3"/>
  <c r="I63" i="3" s="1"/>
  <c r="E67" i="3"/>
  <c r="D67" i="3"/>
  <c r="F77" i="3"/>
  <c r="D104" i="3"/>
  <c r="E104" i="3"/>
  <c r="G105" i="3" s="1"/>
  <c r="H105" i="3" s="1"/>
  <c r="I105" i="3" s="1"/>
  <c r="E118" i="3"/>
  <c r="G119" i="3" s="1"/>
  <c r="H119" i="3" s="1"/>
  <c r="I119" i="3" s="1"/>
  <c r="D118" i="3"/>
  <c r="F119" i="3" s="1"/>
  <c r="F168" i="3"/>
  <c r="E186" i="3"/>
  <c r="G187" i="3" s="1"/>
  <c r="H187" i="3" s="1"/>
  <c r="I187" i="3" s="1"/>
  <c r="D186" i="3"/>
  <c r="F187" i="3" s="1"/>
  <c r="E68" i="3"/>
  <c r="G69" i="3" s="1"/>
  <c r="D68" i="3"/>
  <c r="F69" i="3" s="1"/>
  <c r="D92" i="3"/>
  <c r="F93" i="3" s="1"/>
  <c r="E92" i="3"/>
  <c r="G93" i="3" s="1"/>
  <c r="E134" i="3"/>
  <c r="G135" i="3" s="1"/>
  <c r="H135" i="3" s="1"/>
  <c r="I135" i="3" s="1"/>
  <c r="D134" i="3"/>
  <c r="F135" i="3" s="1"/>
  <c r="G59" i="3"/>
  <c r="G85" i="3"/>
  <c r="H85" i="3" s="1"/>
  <c r="I85" i="3" s="1"/>
  <c r="E91" i="3"/>
  <c r="G92" i="3" s="1"/>
  <c r="D91" i="3"/>
  <c r="H100" i="3"/>
  <c r="I100" i="3" s="1"/>
  <c r="F160" i="3"/>
  <c r="G184" i="3"/>
  <c r="G201" i="3"/>
  <c r="H201" i="3" s="1"/>
  <c r="I201" i="3" s="1"/>
  <c r="E205" i="3"/>
  <c r="G206" i="3" s="1"/>
  <c r="H206" i="3" s="1"/>
  <c r="I206" i="3" s="1"/>
  <c r="D205" i="3"/>
  <c r="F206" i="3" s="1"/>
  <c r="G58" i="3"/>
  <c r="D84" i="3"/>
  <c r="F85" i="3" s="1"/>
  <c r="D105" i="3"/>
  <c r="F106" i="3" s="1"/>
  <c r="G110" i="3"/>
  <c r="F116" i="3"/>
  <c r="G120" i="3"/>
  <c r="H120" i="3" s="1"/>
  <c r="I120" i="3" s="1"/>
  <c r="D128" i="3"/>
  <c r="E128" i="3"/>
  <c r="F141" i="3"/>
  <c r="F140" i="3"/>
  <c r="D146" i="3"/>
  <c r="F147" i="3" s="1"/>
  <c r="H147" i="3" s="1"/>
  <c r="I147" i="3" s="1"/>
  <c r="F172" i="3"/>
  <c r="E210" i="3"/>
  <c r="D210" i="3"/>
  <c r="G295" i="3"/>
  <c r="H295" i="3" s="1"/>
  <c r="I295" i="3" s="1"/>
  <c r="F152" i="3"/>
  <c r="E184" i="3"/>
  <c r="G185" i="3" s="1"/>
  <c r="D184" i="3"/>
  <c r="F185" i="3" s="1"/>
  <c r="G67" i="3"/>
  <c r="H67" i="3" s="1"/>
  <c r="I67" i="3" s="1"/>
  <c r="G104" i="3"/>
  <c r="F133" i="3"/>
  <c r="F132" i="3"/>
  <c r="D138" i="3"/>
  <c r="F139" i="3" s="1"/>
  <c r="H139" i="3" s="1"/>
  <c r="I139" i="3" s="1"/>
  <c r="F165" i="3"/>
  <c r="F164" i="3"/>
  <c r="D170" i="3"/>
  <c r="F171" i="3" s="1"/>
  <c r="H171" i="3" s="1"/>
  <c r="I171" i="3" s="1"/>
  <c r="E197" i="3"/>
  <c r="D197" i="3"/>
  <c r="F198" i="3" s="1"/>
  <c r="E211" i="3"/>
  <c r="G212" i="3" s="1"/>
  <c r="H212" i="3" s="1"/>
  <c r="I212" i="3" s="1"/>
  <c r="D211" i="3"/>
  <c r="F212" i="3" s="1"/>
  <c r="E59" i="3"/>
  <c r="D59" i="3"/>
  <c r="F60" i="3" s="1"/>
  <c r="G98" i="3"/>
  <c r="G113" i="3"/>
  <c r="G122" i="3"/>
  <c r="F144" i="3"/>
  <c r="G77" i="3"/>
  <c r="H77" i="3" s="1"/>
  <c r="I77" i="3" s="1"/>
  <c r="E83" i="3"/>
  <c r="G84" i="3" s="1"/>
  <c r="D83" i="3"/>
  <c r="G90" i="3"/>
  <c r="H90" i="3" s="1"/>
  <c r="I90" i="3" s="1"/>
  <c r="G94" i="3"/>
  <c r="H94" i="3" s="1"/>
  <c r="I94" i="3" s="1"/>
  <c r="D121" i="3"/>
  <c r="D130" i="3"/>
  <c r="F131" i="3" s="1"/>
  <c r="H131" i="3" s="1"/>
  <c r="I131" i="3" s="1"/>
  <c r="F157" i="3"/>
  <c r="F156" i="3"/>
  <c r="D162" i="3"/>
  <c r="F163" i="3" s="1"/>
  <c r="G186" i="3"/>
  <c r="H186" i="3" s="1"/>
  <c r="I186" i="3" s="1"/>
  <c r="E231" i="3"/>
  <c r="D231" i="3"/>
  <c r="H246" i="3"/>
  <c r="I246" i="3" s="1"/>
  <c r="H177" i="3"/>
  <c r="I177" i="3" s="1"/>
  <c r="G181" i="3"/>
  <c r="H181" i="3" s="1"/>
  <c r="I181" i="3" s="1"/>
  <c r="G183" i="3"/>
  <c r="F194" i="3"/>
  <c r="E259" i="3"/>
  <c r="D259" i="3"/>
  <c r="F260" i="3" s="1"/>
  <c r="G268" i="3"/>
  <c r="H268" i="3" s="1"/>
  <c r="I268" i="3" s="1"/>
  <c r="G267" i="3"/>
  <c r="H267" i="3" s="1"/>
  <c r="I267" i="3" s="1"/>
  <c r="F279" i="3"/>
  <c r="F293" i="3"/>
  <c r="F292" i="3"/>
  <c r="E295" i="3"/>
  <c r="D295" i="3"/>
  <c r="E125" i="3"/>
  <c r="G126" i="3" s="1"/>
  <c r="H126" i="3" s="1"/>
  <c r="I126" i="3" s="1"/>
  <c r="D125" i="3"/>
  <c r="F126" i="3" s="1"/>
  <c r="D180" i="3"/>
  <c r="F181" i="3" s="1"/>
  <c r="D182" i="3"/>
  <c r="F183" i="3" s="1"/>
  <c r="E219" i="3"/>
  <c r="G220" i="3" s="1"/>
  <c r="D219" i="3"/>
  <c r="E240" i="3"/>
  <c r="G241" i="3" s="1"/>
  <c r="D240" i="3"/>
  <c r="F241" i="3" s="1"/>
  <c r="H252" i="3"/>
  <c r="I252" i="3" s="1"/>
  <c r="E256" i="3"/>
  <c r="G257" i="3" s="1"/>
  <c r="H257" i="3" s="1"/>
  <c r="I257" i="3" s="1"/>
  <c r="D256" i="3"/>
  <c r="F257" i="3" s="1"/>
  <c r="E264" i="3"/>
  <c r="G265" i="3" s="1"/>
  <c r="H265" i="3" s="1"/>
  <c r="I265" i="3" s="1"/>
  <c r="D264" i="3"/>
  <c r="F265" i="3" s="1"/>
  <c r="G276" i="3"/>
  <c r="G275" i="3"/>
  <c r="D58" i="3"/>
  <c r="F59" i="3" s="1"/>
  <c r="D66" i="3"/>
  <c r="D74" i="3"/>
  <c r="D82" i="3"/>
  <c r="D90" i="3"/>
  <c r="D97" i="3"/>
  <c r="E120" i="3"/>
  <c r="G121" i="3" s="1"/>
  <c r="D122" i="3"/>
  <c r="F123" i="3" s="1"/>
  <c r="E178" i="3"/>
  <c r="G179" i="3" s="1"/>
  <c r="H179" i="3" s="1"/>
  <c r="I179" i="3" s="1"/>
  <c r="F188" i="3"/>
  <c r="D191" i="3"/>
  <c r="F191" i="3" s="1"/>
  <c r="H191" i="3" s="1"/>
  <c r="I191" i="3" s="1"/>
  <c r="E202" i="3"/>
  <c r="D202" i="3"/>
  <c r="E213" i="3"/>
  <c r="G214" i="3" s="1"/>
  <c r="D213" i="3"/>
  <c r="F214" i="3" s="1"/>
  <c r="G217" i="3"/>
  <c r="H217" i="3" s="1"/>
  <c r="I217" i="3" s="1"/>
  <c r="E226" i="3"/>
  <c r="G227" i="3" s="1"/>
  <c r="D226" i="3"/>
  <c r="H236" i="3"/>
  <c r="I236" i="3" s="1"/>
  <c r="E243" i="3"/>
  <c r="D243" i="3"/>
  <c r="F244" i="3" s="1"/>
  <c r="E247" i="3"/>
  <c r="D247" i="3"/>
  <c r="F248" i="3" s="1"/>
  <c r="D275" i="3"/>
  <c r="F276" i="3" s="1"/>
  <c r="E117" i="3"/>
  <c r="G118" i="3" s="1"/>
  <c r="H118" i="3" s="1"/>
  <c r="I118" i="3" s="1"/>
  <c r="D117" i="3"/>
  <c r="F118" i="3" s="1"/>
  <c r="E129" i="3"/>
  <c r="G130" i="3" s="1"/>
  <c r="D129" i="3"/>
  <c r="E133" i="3"/>
  <c r="D133" i="3"/>
  <c r="F134" i="3" s="1"/>
  <c r="E137" i="3"/>
  <c r="D137" i="3"/>
  <c r="F138" i="3" s="1"/>
  <c r="E141" i="3"/>
  <c r="D141" i="3"/>
  <c r="F142" i="3" s="1"/>
  <c r="E145" i="3"/>
  <c r="D145" i="3"/>
  <c r="E149" i="3"/>
  <c r="D149" i="3"/>
  <c r="F150" i="3" s="1"/>
  <c r="E153" i="3"/>
  <c r="D153" i="3"/>
  <c r="F154" i="3" s="1"/>
  <c r="E157" i="3"/>
  <c r="D157" i="3"/>
  <c r="F158" i="3" s="1"/>
  <c r="E161" i="3"/>
  <c r="D161" i="3"/>
  <c r="F162" i="3" s="1"/>
  <c r="E165" i="3"/>
  <c r="D165" i="3"/>
  <c r="F166" i="3" s="1"/>
  <c r="E169" i="3"/>
  <c r="D169" i="3"/>
  <c r="F170" i="3" s="1"/>
  <c r="E173" i="3"/>
  <c r="D173" i="3"/>
  <c r="F174" i="3" s="1"/>
  <c r="G188" i="3"/>
  <c r="E194" i="3"/>
  <c r="G195" i="3" s="1"/>
  <c r="H195" i="3" s="1"/>
  <c r="I195" i="3" s="1"/>
  <c r="D194" i="3"/>
  <c r="F195" i="3" s="1"/>
  <c r="D220" i="3"/>
  <c r="F221" i="3" s="1"/>
  <c r="F94" i="3"/>
  <c r="F110" i="3"/>
  <c r="G128" i="3"/>
  <c r="H128" i="3" s="1"/>
  <c r="I128" i="3" s="1"/>
  <c r="G132" i="3"/>
  <c r="H132" i="3" s="1"/>
  <c r="I132" i="3" s="1"/>
  <c r="G136" i="3"/>
  <c r="G140" i="3"/>
  <c r="G144" i="3"/>
  <c r="G148" i="3"/>
  <c r="G152" i="3"/>
  <c r="H152" i="3" s="1"/>
  <c r="I152" i="3" s="1"/>
  <c r="G156" i="3"/>
  <c r="H156" i="3" s="1"/>
  <c r="I156" i="3" s="1"/>
  <c r="G160" i="3"/>
  <c r="H160" i="3" s="1"/>
  <c r="I160" i="3" s="1"/>
  <c r="G164" i="3"/>
  <c r="H164" i="3" s="1"/>
  <c r="I164" i="3" s="1"/>
  <c r="G168" i="3"/>
  <c r="H168" i="3" s="1"/>
  <c r="I168" i="3" s="1"/>
  <c r="G172" i="3"/>
  <c r="H172" i="3" s="1"/>
  <c r="I172" i="3" s="1"/>
  <c r="G176" i="3"/>
  <c r="H176" i="3" s="1"/>
  <c r="I176" i="3" s="1"/>
  <c r="F184" i="3"/>
  <c r="F186" i="3"/>
  <c r="E192" i="3"/>
  <c r="D192" i="3"/>
  <c r="F193" i="3" s="1"/>
  <c r="E203" i="3"/>
  <c r="G204" i="3" s="1"/>
  <c r="H204" i="3" s="1"/>
  <c r="I204" i="3" s="1"/>
  <c r="D203" i="3"/>
  <c r="F204" i="3" s="1"/>
  <c r="E221" i="3"/>
  <c r="D221" i="3"/>
  <c r="F222" i="3" s="1"/>
  <c r="E227" i="3"/>
  <c r="G228" i="3" s="1"/>
  <c r="D227" i="3"/>
  <c r="F228" i="3" s="1"/>
  <c r="F235" i="3"/>
  <c r="H235" i="3" s="1"/>
  <c r="I235" i="3" s="1"/>
  <c r="G245" i="3"/>
  <c r="H245" i="3" s="1"/>
  <c r="I245" i="3" s="1"/>
  <c r="E209" i="3"/>
  <c r="D209" i="3"/>
  <c r="F210" i="3" s="1"/>
  <c r="E225" i="3"/>
  <c r="D225" i="3"/>
  <c r="F226" i="3" s="1"/>
  <c r="F231" i="3"/>
  <c r="E239" i="3"/>
  <c r="D239" i="3"/>
  <c r="F254" i="3"/>
  <c r="F263" i="3"/>
  <c r="F270" i="3"/>
  <c r="H270" i="3" s="1"/>
  <c r="I270" i="3" s="1"/>
  <c r="H293" i="3"/>
  <c r="I293" i="3" s="1"/>
  <c r="D179" i="3"/>
  <c r="D200" i="3"/>
  <c r="F201" i="3" s="1"/>
  <c r="E207" i="3"/>
  <c r="D207" i="3"/>
  <c r="F208" i="3" s="1"/>
  <c r="D216" i="3"/>
  <c r="E223" i="3"/>
  <c r="D223" i="3"/>
  <c r="F224" i="3" s="1"/>
  <c r="F243" i="3"/>
  <c r="E248" i="3"/>
  <c r="G249" i="3" s="1"/>
  <c r="H249" i="3" s="1"/>
  <c r="I249" i="3" s="1"/>
  <c r="D248" i="3"/>
  <c r="F249" i="3" s="1"/>
  <c r="F284" i="3"/>
  <c r="H284" i="3" s="1"/>
  <c r="I284" i="3" s="1"/>
  <c r="E303" i="3"/>
  <c r="D303" i="3"/>
  <c r="F190" i="3"/>
  <c r="H190" i="3" s="1"/>
  <c r="I190" i="3" s="1"/>
  <c r="E201" i="3"/>
  <c r="D201" i="3"/>
  <c r="E217" i="3"/>
  <c r="D217" i="3"/>
  <c r="F218" i="3" s="1"/>
  <c r="E232" i="3"/>
  <c r="G233" i="3" s="1"/>
  <c r="H233" i="3" s="1"/>
  <c r="I233" i="3" s="1"/>
  <c r="D232" i="3"/>
  <c r="F233" i="3" s="1"/>
  <c r="G238" i="3"/>
  <c r="H238" i="3" s="1"/>
  <c r="I238" i="3" s="1"/>
  <c r="F250" i="3"/>
  <c r="D267" i="3"/>
  <c r="F268" i="3" s="1"/>
  <c r="H278" i="3"/>
  <c r="I278" i="3" s="1"/>
  <c r="F196" i="3"/>
  <c r="E199" i="3"/>
  <c r="D199" i="3"/>
  <c r="F200" i="3" s="1"/>
  <c r="E215" i="3"/>
  <c r="D215" i="3"/>
  <c r="F230" i="3"/>
  <c r="H230" i="3" s="1"/>
  <c r="I230" i="3" s="1"/>
  <c r="F242" i="3"/>
  <c r="H242" i="3" s="1"/>
  <c r="I242" i="3" s="1"/>
  <c r="F259" i="3"/>
  <c r="F262" i="3"/>
  <c r="H262" i="3" s="1"/>
  <c r="I262" i="3" s="1"/>
  <c r="F295" i="3"/>
  <c r="H285" i="3"/>
  <c r="I285" i="3" s="1"/>
  <c r="E287" i="3"/>
  <c r="G288" i="3" s="1"/>
  <c r="D287" i="3"/>
  <c r="F288" i="3" s="1"/>
  <c r="F299" i="3"/>
  <c r="H299" i="3" s="1"/>
  <c r="I299" i="3" s="1"/>
  <c r="G300" i="3"/>
  <c r="E304" i="3"/>
  <c r="G305" i="3" s="1"/>
  <c r="H305" i="3" s="1"/>
  <c r="I305" i="3" s="1"/>
  <c r="D304" i="3"/>
  <c r="F305" i="3" s="1"/>
  <c r="F269" i="3"/>
  <c r="G277" i="3"/>
  <c r="H277" i="3" s="1"/>
  <c r="I277" i="3" s="1"/>
  <c r="E279" i="3"/>
  <c r="D279" i="3"/>
  <c r="F280" i="3" s="1"/>
  <c r="H292" i="3"/>
  <c r="I292" i="3" s="1"/>
  <c r="E296" i="3"/>
  <c r="G297" i="3" s="1"/>
  <c r="H297" i="3" s="1"/>
  <c r="I297" i="3" s="1"/>
  <c r="D296" i="3"/>
  <c r="F297" i="3" s="1"/>
  <c r="F302" i="3"/>
  <c r="H302" i="3" s="1"/>
  <c r="I302" i="3" s="1"/>
  <c r="H310" i="3"/>
  <c r="I310" i="3" s="1"/>
  <c r="G269" i="3"/>
  <c r="E271" i="3"/>
  <c r="G272" i="3" s="1"/>
  <c r="D271" i="3"/>
  <c r="F272" i="3" s="1"/>
  <c r="F283" i="3"/>
  <c r="H283" i="3" s="1"/>
  <c r="I283" i="3" s="1"/>
  <c r="E288" i="3"/>
  <c r="G289" i="3" s="1"/>
  <c r="D288" i="3"/>
  <c r="F289" i="3" s="1"/>
  <c r="F294" i="3"/>
  <c r="F253" i="3"/>
  <c r="G261" i="3"/>
  <c r="H261" i="3" s="1"/>
  <c r="I261" i="3" s="1"/>
  <c r="E263" i="3"/>
  <c r="G264" i="3" s="1"/>
  <c r="H264" i="3" s="1"/>
  <c r="I264" i="3" s="1"/>
  <c r="D263" i="3"/>
  <c r="F264" i="3" s="1"/>
  <c r="E280" i="3"/>
  <c r="G281" i="3" s="1"/>
  <c r="H281" i="3" s="1"/>
  <c r="I281" i="3" s="1"/>
  <c r="D280" i="3"/>
  <c r="F281" i="3" s="1"/>
  <c r="F286" i="3"/>
  <c r="G294" i="3"/>
  <c r="H294" i="3" s="1"/>
  <c r="I294" i="3" s="1"/>
  <c r="D299" i="3"/>
  <c r="F300" i="3" s="1"/>
  <c r="F306" i="3"/>
  <c r="F311" i="3"/>
  <c r="F234" i="3"/>
  <c r="H234" i="3" s="1"/>
  <c r="I234" i="3" s="1"/>
  <c r="F239" i="3"/>
  <c r="F245" i="3"/>
  <c r="G253" i="3"/>
  <c r="H253" i="3" s="1"/>
  <c r="I253" i="3" s="1"/>
  <c r="E255" i="3"/>
  <c r="D255" i="3"/>
  <c r="F256" i="3" s="1"/>
  <c r="F267" i="3"/>
  <c r="E272" i="3"/>
  <c r="G273" i="3" s="1"/>
  <c r="D272" i="3"/>
  <c r="F273" i="3" s="1"/>
  <c r="F278" i="3"/>
  <c r="G286" i="3"/>
  <c r="H286" i="3" s="1"/>
  <c r="I286" i="3" s="1"/>
  <c r="F298" i="3"/>
  <c r="F303" i="3"/>
  <c r="H306" i="3"/>
  <c r="I306" i="3" s="1"/>
  <c r="F309" i="3"/>
  <c r="H309" i="3" s="1"/>
  <c r="I309" i="3" s="1"/>
  <c r="G311" i="3"/>
  <c r="E311" i="3"/>
  <c r="D311" i="3"/>
  <c r="K302" i="3" l="1"/>
  <c r="F302" i="2"/>
  <c r="K242" i="3"/>
  <c r="F242" i="2"/>
  <c r="K270" i="3"/>
  <c r="F270" i="2"/>
  <c r="K191" i="3"/>
  <c r="F191" i="2"/>
  <c r="K8" i="3"/>
  <c r="F8" i="2"/>
  <c r="K262" i="3"/>
  <c r="F262" i="2"/>
  <c r="K283" i="3"/>
  <c r="F283" i="2"/>
  <c r="K299" i="3"/>
  <c r="F299" i="2"/>
  <c r="K190" i="3"/>
  <c r="F190" i="2"/>
  <c r="K147" i="3"/>
  <c r="F147" i="2"/>
  <c r="K230" i="3"/>
  <c r="F230" i="2"/>
  <c r="K235" i="3"/>
  <c r="F235" i="2"/>
  <c r="K48" i="3"/>
  <c r="F48" i="2"/>
  <c r="K40" i="3"/>
  <c r="F40" i="2"/>
  <c r="K87" i="3"/>
  <c r="F87" i="2"/>
  <c r="K131" i="3"/>
  <c r="F131" i="2"/>
  <c r="K234" i="3"/>
  <c r="F234" i="2"/>
  <c r="K309" i="3"/>
  <c r="F309" i="2"/>
  <c r="K284" i="3"/>
  <c r="F284" i="2"/>
  <c r="K99" i="3"/>
  <c r="F99" i="2"/>
  <c r="K306" i="3"/>
  <c r="F306" i="2"/>
  <c r="K233" i="3"/>
  <c r="F233" i="2"/>
  <c r="K156" i="3"/>
  <c r="F156" i="2"/>
  <c r="G174" i="3"/>
  <c r="H174" i="3" s="1"/>
  <c r="I174" i="3" s="1"/>
  <c r="G173" i="3"/>
  <c r="H173" i="3" s="1"/>
  <c r="I173" i="3" s="1"/>
  <c r="G142" i="3"/>
  <c r="H142" i="3" s="1"/>
  <c r="I142" i="3" s="1"/>
  <c r="G141" i="3"/>
  <c r="H141" i="3" s="1"/>
  <c r="I141" i="3" s="1"/>
  <c r="H122" i="3"/>
  <c r="I122" i="3" s="1"/>
  <c r="K73" i="3"/>
  <c r="F73" i="2"/>
  <c r="H61" i="3"/>
  <c r="I61" i="3" s="1"/>
  <c r="K152" i="3"/>
  <c r="F152" i="2"/>
  <c r="K179" i="3"/>
  <c r="F179" i="2"/>
  <c r="F153" i="3"/>
  <c r="H59" i="3"/>
  <c r="I59" i="3" s="1"/>
  <c r="G23" i="3"/>
  <c r="H23" i="3" s="1"/>
  <c r="I23" i="3" s="1"/>
  <c r="G22" i="3"/>
  <c r="K56" i="3"/>
  <c r="F56" i="2"/>
  <c r="K253" i="3"/>
  <c r="F253" i="2"/>
  <c r="G218" i="3"/>
  <c r="H218" i="3" s="1"/>
  <c r="I218" i="3" s="1"/>
  <c r="G154" i="3"/>
  <c r="H154" i="3" s="1"/>
  <c r="I154" i="3" s="1"/>
  <c r="G153" i="3"/>
  <c r="H153" i="3" s="1"/>
  <c r="I153" i="3" s="1"/>
  <c r="F223" i="3"/>
  <c r="H98" i="3"/>
  <c r="I98" i="3" s="1"/>
  <c r="H69" i="3"/>
  <c r="I69" i="3" s="1"/>
  <c r="K64" i="3"/>
  <c r="F64" i="2"/>
  <c r="H39" i="3"/>
  <c r="I39" i="3" s="1"/>
  <c r="K70" i="3"/>
  <c r="F70" i="2"/>
  <c r="K24" i="3"/>
  <c r="F24" i="2"/>
  <c r="K286" i="3"/>
  <c r="F286" i="2"/>
  <c r="H269" i="3"/>
  <c r="I269" i="3" s="1"/>
  <c r="K277" i="3"/>
  <c r="F277" i="2"/>
  <c r="K285" i="3"/>
  <c r="F285" i="2"/>
  <c r="F225" i="3"/>
  <c r="G271" i="3"/>
  <c r="F202" i="3"/>
  <c r="G210" i="3"/>
  <c r="H210" i="3" s="1"/>
  <c r="I210" i="3" s="1"/>
  <c r="G209" i="3"/>
  <c r="K176" i="3"/>
  <c r="F176" i="2"/>
  <c r="H144" i="3"/>
  <c r="I144" i="3" s="1"/>
  <c r="F197" i="3"/>
  <c r="G248" i="3"/>
  <c r="H248" i="3" s="1"/>
  <c r="I248" i="3" s="1"/>
  <c r="G247" i="3"/>
  <c r="H214" i="3"/>
  <c r="I214" i="3" s="1"/>
  <c r="H276" i="3"/>
  <c r="I276" i="3" s="1"/>
  <c r="K126" i="3"/>
  <c r="F126" i="2"/>
  <c r="K246" i="3"/>
  <c r="F246" i="2"/>
  <c r="G125" i="3"/>
  <c r="H125" i="3" s="1"/>
  <c r="I125" i="3" s="1"/>
  <c r="G213" i="3"/>
  <c r="H213" i="3" s="1"/>
  <c r="I213" i="3" s="1"/>
  <c r="G91" i="3"/>
  <c r="K171" i="3"/>
  <c r="F171" i="2"/>
  <c r="F255" i="3"/>
  <c r="F211" i="3"/>
  <c r="G129" i="3"/>
  <c r="G83" i="3"/>
  <c r="G31" i="3"/>
  <c r="H31" i="3" s="1"/>
  <c r="I31" i="3" s="1"/>
  <c r="G30" i="3"/>
  <c r="G117" i="3"/>
  <c r="F137" i="3"/>
  <c r="K33" i="3"/>
  <c r="F33" i="2"/>
  <c r="G75" i="3"/>
  <c r="H15" i="3"/>
  <c r="I15" i="3" s="1"/>
  <c r="K155" i="3"/>
  <c r="F155" i="2"/>
  <c r="F6" i="3"/>
  <c r="F46" i="3"/>
  <c r="G158" i="3"/>
  <c r="H158" i="3" s="1"/>
  <c r="I158" i="3" s="1"/>
  <c r="G157" i="3"/>
  <c r="H157" i="3" s="1"/>
  <c r="I157" i="3" s="1"/>
  <c r="H183" i="3"/>
  <c r="I183" i="3" s="1"/>
  <c r="K206" i="3"/>
  <c r="F206" i="2"/>
  <c r="K47" i="3"/>
  <c r="F47" i="2"/>
  <c r="G17" i="3"/>
  <c r="H17" i="3" s="1"/>
  <c r="I17" i="3" s="1"/>
  <c r="G16" i="3"/>
  <c r="H16" i="3" s="1"/>
  <c r="I16" i="3" s="1"/>
  <c r="G256" i="3"/>
  <c r="H256" i="3" s="1"/>
  <c r="I256" i="3" s="1"/>
  <c r="G255" i="3"/>
  <c r="H255" i="3" s="1"/>
  <c r="I255" i="3" s="1"/>
  <c r="F287" i="3"/>
  <c r="K181" i="3"/>
  <c r="F181" i="2"/>
  <c r="H104" i="3"/>
  <c r="I104" i="3" s="1"/>
  <c r="F102" i="3"/>
  <c r="F101" i="3"/>
  <c r="H272" i="3"/>
  <c r="I272" i="3" s="1"/>
  <c r="F217" i="3"/>
  <c r="K177" i="3"/>
  <c r="F177" i="2"/>
  <c r="K295" i="3"/>
  <c r="F295" i="2"/>
  <c r="H184" i="3"/>
  <c r="I184" i="3" s="1"/>
  <c r="F22" i="3"/>
  <c r="H62" i="3"/>
  <c r="I62" i="3" s="1"/>
  <c r="K74" i="3"/>
  <c r="F74" i="2"/>
  <c r="H14" i="3"/>
  <c r="I14" i="3" s="1"/>
  <c r="F58" i="3"/>
  <c r="H57" i="3"/>
  <c r="I57" i="3" s="1"/>
  <c r="K310" i="3"/>
  <c r="F310" i="2"/>
  <c r="F216" i="3"/>
  <c r="G202" i="3"/>
  <c r="H202" i="3" s="1"/>
  <c r="I202" i="3" s="1"/>
  <c r="G263" i="3"/>
  <c r="H263" i="3" s="1"/>
  <c r="I263" i="3" s="1"/>
  <c r="G208" i="3"/>
  <c r="H208" i="3" s="1"/>
  <c r="I208" i="3" s="1"/>
  <c r="G207" i="3"/>
  <c r="H207" i="3" s="1"/>
  <c r="I207" i="3" s="1"/>
  <c r="F240" i="3"/>
  <c r="G287" i="3"/>
  <c r="H287" i="3" s="1"/>
  <c r="I287" i="3" s="1"/>
  <c r="G222" i="3"/>
  <c r="H222" i="3" s="1"/>
  <c r="I222" i="3" s="1"/>
  <c r="G221" i="3"/>
  <c r="H221" i="3" s="1"/>
  <c r="I221" i="3" s="1"/>
  <c r="K172" i="3"/>
  <c r="F172" i="2"/>
  <c r="H140" i="3"/>
  <c r="I140" i="3" s="1"/>
  <c r="G166" i="3"/>
  <c r="H166" i="3" s="1"/>
  <c r="I166" i="3" s="1"/>
  <c r="G165" i="3"/>
  <c r="H165" i="3" s="1"/>
  <c r="I165" i="3" s="1"/>
  <c r="G150" i="3"/>
  <c r="H150" i="3" s="1"/>
  <c r="I150" i="3" s="1"/>
  <c r="G149" i="3"/>
  <c r="H149" i="3" s="1"/>
  <c r="I149" i="3" s="1"/>
  <c r="G134" i="3"/>
  <c r="H134" i="3" s="1"/>
  <c r="I134" i="3" s="1"/>
  <c r="G133" i="3"/>
  <c r="H133" i="3" s="1"/>
  <c r="I133" i="3" s="1"/>
  <c r="F207" i="3"/>
  <c r="F98" i="3"/>
  <c r="F220" i="3"/>
  <c r="F296" i="3"/>
  <c r="G260" i="3"/>
  <c r="H260" i="3" s="1"/>
  <c r="I260" i="3" s="1"/>
  <c r="G259" i="3"/>
  <c r="H259" i="3" s="1"/>
  <c r="I259" i="3" s="1"/>
  <c r="F232" i="3"/>
  <c r="F122" i="3"/>
  <c r="F121" i="3"/>
  <c r="H121" i="3" s="1"/>
  <c r="I121" i="3" s="1"/>
  <c r="G211" i="3"/>
  <c r="F129" i="3"/>
  <c r="F128" i="3"/>
  <c r="H58" i="3"/>
  <c r="I58" i="3" s="1"/>
  <c r="F161" i="3"/>
  <c r="K135" i="3"/>
  <c r="F135" i="2"/>
  <c r="K187" i="3"/>
  <c r="F187" i="2"/>
  <c r="F68" i="3"/>
  <c r="G19" i="3"/>
  <c r="H19" i="3" s="1"/>
  <c r="I19" i="3" s="1"/>
  <c r="G18" i="3"/>
  <c r="H18" i="3" s="1"/>
  <c r="I18" i="3" s="1"/>
  <c r="H116" i="3"/>
  <c r="I116" i="3" s="1"/>
  <c r="H13" i="3"/>
  <c r="I13" i="3" s="1"/>
  <c r="F30" i="3"/>
  <c r="K53" i="3"/>
  <c r="F53" i="2"/>
  <c r="G52" i="3"/>
  <c r="H52" i="3" s="1"/>
  <c r="I52" i="3" s="1"/>
  <c r="L175" i="2"/>
  <c r="N175" i="2" s="1"/>
  <c r="O175" i="2" s="1"/>
  <c r="J175" i="2"/>
  <c r="P175" i="2" s="1"/>
  <c r="G11" i="3"/>
  <c r="H11" i="3" s="1"/>
  <c r="I11" i="3" s="1"/>
  <c r="G10" i="3"/>
  <c r="H10" i="3" s="1"/>
  <c r="I10" i="3" s="1"/>
  <c r="G108" i="3"/>
  <c r="H108" i="3" s="1"/>
  <c r="I108" i="3" s="1"/>
  <c r="G109" i="3"/>
  <c r="H109" i="3" s="1"/>
  <c r="I109" i="3" s="1"/>
  <c r="G43" i="3"/>
  <c r="H43" i="3" s="1"/>
  <c r="I43" i="3" s="1"/>
  <c r="G42" i="3"/>
  <c r="H42" i="3" s="1"/>
  <c r="I42" i="3" s="1"/>
  <c r="F38" i="3"/>
  <c r="G55" i="3"/>
  <c r="H55" i="3" s="1"/>
  <c r="I55" i="3" s="1"/>
  <c r="G54" i="3"/>
  <c r="H54" i="3" s="1"/>
  <c r="I54" i="3" s="1"/>
  <c r="G20" i="3"/>
  <c r="K264" i="3"/>
  <c r="F264" i="2"/>
  <c r="K252" i="3"/>
  <c r="F252" i="2"/>
  <c r="K119" i="3"/>
  <c r="F119" i="2"/>
  <c r="H219" i="3"/>
  <c r="I219" i="3" s="1"/>
  <c r="K239" i="3"/>
  <c r="F239" i="2"/>
  <c r="G226" i="3"/>
  <c r="H226" i="3" s="1"/>
  <c r="I226" i="3" s="1"/>
  <c r="G225" i="3"/>
  <c r="K267" i="3"/>
  <c r="F267" i="2"/>
  <c r="K105" i="3"/>
  <c r="F105" i="2"/>
  <c r="F105" i="3"/>
  <c r="K281" i="3"/>
  <c r="F281" i="2"/>
  <c r="G216" i="3"/>
  <c r="H216" i="3" s="1"/>
  <c r="I216" i="3" s="1"/>
  <c r="G215" i="3"/>
  <c r="G240" i="3"/>
  <c r="H240" i="3" s="1"/>
  <c r="I240" i="3" s="1"/>
  <c r="K168" i="3"/>
  <c r="F168" i="2"/>
  <c r="H136" i="3"/>
  <c r="I136" i="3" s="1"/>
  <c r="K195" i="3"/>
  <c r="F195" i="2"/>
  <c r="F146" i="3"/>
  <c r="F130" i="3"/>
  <c r="H130" i="3" s="1"/>
  <c r="I130" i="3" s="1"/>
  <c r="G243" i="3"/>
  <c r="H243" i="3" s="1"/>
  <c r="I243" i="3" s="1"/>
  <c r="G244" i="3"/>
  <c r="H244" i="3" s="1"/>
  <c r="I244" i="3" s="1"/>
  <c r="F203" i="3"/>
  <c r="F90" i="3"/>
  <c r="F91" i="3"/>
  <c r="K265" i="3"/>
  <c r="F265" i="2"/>
  <c r="H220" i="3"/>
  <c r="I220" i="3" s="1"/>
  <c r="G296" i="3"/>
  <c r="H296" i="3" s="1"/>
  <c r="I296" i="3" s="1"/>
  <c r="F199" i="3"/>
  <c r="G232" i="3"/>
  <c r="H232" i="3" s="1"/>
  <c r="I232" i="3" s="1"/>
  <c r="G231" i="3"/>
  <c r="H231" i="3" s="1"/>
  <c r="I231" i="3" s="1"/>
  <c r="K94" i="3"/>
  <c r="F94" i="2"/>
  <c r="G60" i="3"/>
  <c r="H60" i="3" s="1"/>
  <c r="I60" i="3" s="1"/>
  <c r="K120" i="3"/>
  <c r="F120" i="2"/>
  <c r="K100" i="3"/>
  <c r="F100" i="2"/>
  <c r="G68" i="3"/>
  <c r="H68" i="3" s="1"/>
  <c r="I68" i="3" s="1"/>
  <c r="H12" i="3"/>
  <c r="I12" i="3" s="1"/>
  <c r="F114" i="3"/>
  <c r="H114" i="3" s="1"/>
  <c r="I114" i="3" s="1"/>
  <c r="F113" i="3"/>
  <c r="H113" i="3" s="1"/>
  <c r="I113" i="3" s="1"/>
  <c r="K76" i="3"/>
  <c r="F76" i="2"/>
  <c r="K95" i="3"/>
  <c r="F95" i="2"/>
  <c r="K49" i="3"/>
  <c r="F49" i="2"/>
  <c r="F44" i="3"/>
  <c r="G6" i="3"/>
  <c r="P180" i="2"/>
  <c r="G38" i="3"/>
  <c r="H38" i="3" s="1"/>
  <c r="I38" i="3" s="1"/>
  <c r="G34" i="3"/>
  <c r="H34" i="3" s="1"/>
  <c r="I34" i="3" s="1"/>
  <c r="F20" i="3"/>
  <c r="L229" i="2"/>
  <c r="N229" i="2" s="1"/>
  <c r="O229" i="2" s="1"/>
  <c r="J229" i="2"/>
  <c r="P229" i="2" s="1"/>
  <c r="G199" i="3"/>
  <c r="G200" i="3"/>
  <c r="H200" i="3" s="1"/>
  <c r="I200" i="3" s="1"/>
  <c r="K293" i="3"/>
  <c r="F293" i="2"/>
  <c r="G193" i="3"/>
  <c r="H193" i="3" s="1"/>
  <c r="I193" i="3" s="1"/>
  <c r="G192" i="3"/>
  <c r="H192" i="3" s="1"/>
  <c r="I192" i="3" s="1"/>
  <c r="H110" i="3"/>
  <c r="I110" i="3" s="1"/>
  <c r="K37" i="3"/>
  <c r="F37" i="2"/>
  <c r="L163" i="2"/>
  <c r="N163" i="2" s="1"/>
  <c r="O163" i="2" s="1"/>
  <c r="J163" i="2"/>
  <c r="P163" i="2" s="1"/>
  <c r="K78" i="3"/>
  <c r="F78" i="2"/>
  <c r="K261" i="3"/>
  <c r="F261" i="2"/>
  <c r="K217" i="3"/>
  <c r="F217" i="2"/>
  <c r="G198" i="3"/>
  <c r="H198" i="3" s="1"/>
  <c r="I198" i="3" s="1"/>
  <c r="G197" i="3"/>
  <c r="K201" i="3"/>
  <c r="F201" i="2"/>
  <c r="K25" i="3"/>
  <c r="F25" i="2"/>
  <c r="K294" i="3"/>
  <c r="F294" i="2"/>
  <c r="G280" i="3"/>
  <c r="H280" i="3" s="1"/>
  <c r="I280" i="3" s="1"/>
  <c r="G279" i="3"/>
  <c r="H279" i="3" s="1"/>
  <c r="I279" i="3" s="1"/>
  <c r="K278" i="3"/>
  <c r="F278" i="2"/>
  <c r="H148" i="3"/>
  <c r="I148" i="3" s="1"/>
  <c r="G138" i="3"/>
  <c r="H138" i="3" s="1"/>
  <c r="I138" i="3" s="1"/>
  <c r="G137" i="3"/>
  <c r="K268" i="3"/>
  <c r="F268" i="2"/>
  <c r="K67" i="3"/>
  <c r="F67" i="2"/>
  <c r="H311" i="3"/>
  <c r="I311" i="3" s="1"/>
  <c r="H273" i="3"/>
  <c r="I273" i="3" s="1"/>
  <c r="F275" i="3"/>
  <c r="H275" i="3" s="1"/>
  <c r="I275" i="3" s="1"/>
  <c r="H289" i="3"/>
  <c r="I289" i="3" s="1"/>
  <c r="K305" i="3"/>
  <c r="F305" i="2"/>
  <c r="F209" i="3"/>
  <c r="K238" i="3"/>
  <c r="F238" i="2"/>
  <c r="F271" i="3"/>
  <c r="K249" i="3"/>
  <c r="F249" i="2"/>
  <c r="F180" i="3"/>
  <c r="F179" i="3"/>
  <c r="K204" i="3"/>
  <c r="F204" i="2"/>
  <c r="K164" i="3"/>
  <c r="F164" i="2"/>
  <c r="K132" i="3"/>
  <c r="F132" i="2"/>
  <c r="H188" i="3"/>
  <c r="I188" i="3" s="1"/>
  <c r="G162" i="3"/>
  <c r="H162" i="3" s="1"/>
  <c r="I162" i="3" s="1"/>
  <c r="G161" i="3"/>
  <c r="G146" i="3"/>
  <c r="H146" i="3" s="1"/>
  <c r="I146" i="3" s="1"/>
  <c r="G145" i="3"/>
  <c r="H145" i="3" s="1"/>
  <c r="I145" i="3" s="1"/>
  <c r="K236" i="3"/>
  <c r="F236" i="2"/>
  <c r="G203" i="3"/>
  <c r="F82" i="3"/>
  <c r="F83" i="3"/>
  <c r="F213" i="3"/>
  <c r="K186" i="3"/>
  <c r="F186" i="2"/>
  <c r="K90" i="3"/>
  <c r="F90" i="2"/>
  <c r="F145" i="3"/>
  <c r="K139" i="3"/>
  <c r="F139" i="2"/>
  <c r="H185" i="3"/>
  <c r="I185" i="3" s="1"/>
  <c r="F215" i="3"/>
  <c r="F92" i="3"/>
  <c r="F97" i="3"/>
  <c r="H97" i="3" s="1"/>
  <c r="I97" i="3" s="1"/>
  <c r="F169" i="3"/>
  <c r="K63" i="3"/>
  <c r="F63" i="2"/>
  <c r="K5" i="3"/>
  <c r="F5" i="2"/>
  <c r="G51" i="3"/>
  <c r="H51" i="3" s="1"/>
  <c r="I51" i="3" s="1"/>
  <c r="G50" i="3"/>
  <c r="H50" i="3" s="1"/>
  <c r="I50" i="3" s="1"/>
  <c r="K65" i="3"/>
  <c r="F65" i="2"/>
  <c r="F86" i="3"/>
  <c r="H86" i="3" s="1"/>
  <c r="I86" i="3" s="1"/>
  <c r="K27" i="3"/>
  <c r="F27" i="2"/>
  <c r="K41" i="3"/>
  <c r="F41" i="2"/>
  <c r="F104" i="3"/>
  <c r="P307" i="2"/>
  <c r="K79" i="3"/>
  <c r="F79" i="2"/>
  <c r="K9" i="3"/>
  <c r="F9" i="2"/>
  <c r="P291" i="2"/>
  <c r="P189" i="2"/>
  <c r="G46" i="3"/>
  <c r="F205" i="3"/>
  <c r="J308" i="2"/>
  <c r="L308" i="2"/>
  <c r="N308" i="2" s="1"/>
  <c r="O308" i="2" s="1"/>
  <c r="F50" i="3"/>
  <c r="K292" i="3"/>
  <c r="F292" i="2"/>
  <c r="G304" i="3"/>
  <c r="G303" i="3"/>
  <c r="H303" i="3" s="1"/>
  <c r="I303" i="3" s="1"/>
  <c r="K118" i="3"/>
  <c r="F118" i="2"/>
  <c r="F66" i="3"/>
  <c r="F67" i="3"/>
  <c r="H84" i="3"/>
  <c r="I84" i="3" s="1"/>
  <c r="K85" i="3"/>
  <c r="F85" i="2"/>
  <c r="K111" i="3"/>
  <c r="F111" i="2"/>
  <c r="G223" i="3"/>
  <c r="G224" i="3"/>
  <c r="H224" i="3" s="1"/>
  <c r="I224" i="3" s="1"/>
  <c r="K77" i="3"/>
  <c r="F77" i="2"/>
  <c r="H288" i="3"/>
  <c r="I288" i="3" s="1"/>
  <c r="H228" i="3"/>
  <c r="I228" i="3" s="1"/>
  <c r="G170" i="3"/>
  <c r="H170" i="3" s="1"/>
  <c r="I170" i="3" s="1"/>
  <c r="G169" i="3"/>
  <c r="H169" i="3" s="1"/>
  <c r="I169" i="3" s="1"/>
  <c r="H241" i="3"/>
  <c r="I241" i="3" s="1"/>
  <c r="F182" i="3"/>
  <c r="H182" i="3" s="1"/>
  <c r="I182" i="3" s="1"/>
  <c r="K102" i="3"/>
  <c r="F102" i="2"/>
  <c r="K297" i="3"/>
  <c r="F297" i="2"/>
  <c r="H300" i="3"/>
  <c r="I300" i="3" s="1"/>
  <c r="F247" i="3"/>
  <c r="F304" i="3"/>
  <c r="K245" i="3"/>
  <c r="F245" i="2"/>
  <c r="K160" i="3"/>
  <c r="F160" i="2"/>
  <c r="K128" i="3"/>
  <c r="F128" i="2"/>
  <c r="F227" i="3"/>
  <c r="H227" i="3" s="1"/>
  <c r="I227" i="3" s="1"/>
  <c r="F192" i="3"/>
  <c r="F74" i="3"/>
  <c r="F75" i="3"/>
  <c r="K257" i="3"/>
  <c r="F257" i="2"/>
  <c r="G194" i="3"/>
  <c r="H194" i="3" s="1"/>
  <c r="I194" i="3" s="1"/>
  <c r="F84" i="3"/>
  <c r="F125" i="3"/>
  <c r="K212" i="3"/>
  <c r="F212" i="2"/>
  <c r="G178" i="3"/>
  <c r="H178" i="3" s="1"/>
  <c r="I178" i="3" s="1"/>
  <c r="F173" i="3"/>
  <c r="F117" i="3"/>
  <c r="H92" i="3"/>
  <c r="I92" i="3" s="1"/>
  <c r="H93" i="3"/>
  <c r="I93" i="3" s="1"/>
  <c r="H44" i="3"/>
  <c r="I44" i="3" s="1"/>
  <c r="F219" i="3"/>
  <c r="H45" i="3"/>
  <c r="I45" i="3" s="1"/>
  <c r="K7" i="3"/>
  <c r="F7" i="2"/>
  <c r="K80" i="3"/>
  <c r="F80" i="2"/>
  <c r="K26" i="3"/>
  <c r="F26" i="2"/>
  <c r="K167" i="3"/>
  <c r="F167" i="2"/>
  <c r="F26" i="3"/>
  <c r="G101" i="3"/>
  <c r="H101" i="3" s="1"/>
  <c r="I101" i="3" s="1"/>
  <c r="K35" i="3"/>
  <c r="F35" i="2"/>
  <c r="K21" i="3"/>
  <c r="F21" i="2"/>
  <c r="F61" i="3"/>
  <c r="G205" i="3"/>
  <c r="H205" i="3" s="1"/>
  <c r="I205" i="3" s="1"/>
  <c r="K227" i="3" l="1"/>
  <c r="F227" i="2"/>
  <c r="K114" i="3"/>
  <c r="F114" i="2"/>
  <c r="K121" i="3"/>
  <c r="F121" i="2"/>
  <c r="K275" i="3"/>
  <c r="F275" i="2"/>
  <c r="K130" i="3"/>
  <c r="F130" i="2"/>
  <c r="K113" i="3"/>
  <c r="F113" i="2"/>
  <c r="L257" i="2"/>
  <c r="N257" i="2" s="1"/>
  <c r="O257" i="2" s="1"/>
  <c r="J257" i="2"/>
  <c r="P257" i="2" s="1"/>
  <c r="L100" i="2"/>
  <c r="N100" i="2" s="1"/>
  <c r="O100" i="2" s="1"/>
  <c r="J100" i="2"/>
  <c r="P100" i="2" s="1"/>
  <c r="K54" i="3"/>
  <c r="F54" i="2"/>
  <c r="K222" i="3"/>
  <c r="F222" i="2"/>
  <c r="K173" i="3"/>
  <c r="F173" i="2"/>
  <c r="L299" i="2"/>
  <c r="N299" i="2" s="1"/>
  <c r="O299" i="2" s="1"/>
  <c r="J299" i="2"/>
  <c r="P299" i="2" s="1"/>
  <c r="L102" i="2"/>
  <c r="N102" i="2" s="1"/>
  <c r="O102" i="2" s="1"/>
  <c r="J102" i="2"/>
  <c r="L5" i="2"/>
  <c r="N5" i="2" s="1"/>
  <c r="O5" i="2" s="1"/>
  <c r="J5" i="2"/>
  <c r="K58" i="3"/>
  <c r="F58" i="2"/>
  <c r="K16" i="3"/>
  <c r="F16" i="2"/>
  <c r="L285" i="2"/>
  <c r="N285" i="2" s="1"/>
  <c r="O285" i="2" s="1"/>
  <c r="J285" i="2"/>
  <c r="L245" i="2"/>
  <c r="N245" i="2" s="1"/>
  <c r="O245" i="2" s="1"/>
  <c r="J245" i="2"/>
  <c r="K38" i="3"/>
  <c r="F38" i="2"/>
  <c r="L267" i="2"/>
  <c r="N267" i="2" s="1"/>
  <c r="O267" i="2" s="1"/>
  <c r="J267" i="2"/>
  <c r="P267" i="2" s="1"/>
  <c r="L284" i="2"/>
  <c r="N284" i="2" s="1"/>
  <c r="O284" i="2" s="1"/>
  <c r="J284" i="2"/>
  <c r="K205" i="3"/>
  <c r="F205" i="2"/>
  <c r="K280" i="3"/>
  <c r="F280" i="2"/>
  <c r="H215" i="3"/>
  <c r="I215" i="3" s="1"/>
  <c r="K52" i="3"/>
  <c r="F52" i="2"/>
  <c r="K166" i="3"/>
  <c r="F166" i="2"/>
  <c r="K207" i="3"/>
  <c r="F207" i="2"/>
  <c r="K104" i="3"/>
  <c r="F104" i="2"/>
  <c r="K59" i="3"/>
  <c r="F59" i="2"/>
  <c r="J292" i="2"/>
  <c r="L292" i="2"/>
  <c r="N292" i="2" s="1"/>
  <c r="O292" i="2" s="1"/>
  <c r="L238" i="2"/>
  <c r="N238" i="2" s="1"/>
  <c r="O238" i="2" s="1"/>
  <c r="J238" i="2"/>
  <c r="P238" i="2" s="1"/>
  <c r="L201" i="2"/>
  <c r="N201" i="2" s="1"/>
  <c r="O201" i="2" s="1"/>
  <c r="J201" i="2"/>
  <c r="P201" i="2" s="1"/>
  <c r="L78" i="2"/>
  <c r="N78" i="2" s="1"/>
  <c r="O78" i="2" s="1"/>
  <c r="J78" i="2"/>
  <c r="K232" i="3"/>
  <c r="F232" i="2"/>
  <c r="K11" i="3"/>
  <c r="F11" i="2"/>
  <c r="J310" i="2"/>
  <c r="L310" i="2"/>
  <c r="N310" i="2" s="1"/>
  <c r="O310" i="2" s="1"/>
  <c r="J33" i="2"/>
  <c r="P33" i="2" s="1"/>
  <c r="L33" i="2"/>
  <c r="N33" i="2" s="1"/>
  <c r="O33" i="2" s="1"/>
  <c r="L99" i="2"/>
  <c r="N99" i="2" s="1"/>
  <c r="O99" i="2" s="1"/>
  <c r="J99" i="2"/>
  <c r="P99" i="2" s="1"/>
  <c r="K101" i="3"/>
  <c r="F101" i="2"/>
  <c r="K84" i="3"/>
  <c r="F84" i="2"/>
  <c r="F185" i="2"/>
  <c r="K185" i="3"/>
  <c r="K244" i="3"/>
  <c r="F244" i="2"/>
  <c r="K55" i="3"/>
  <c r="F55" i="2"/>
  <c r="K150" i="3"/>
  <c r="F150" i="2"/>
  <c r="K158" i="3"/>
  <c r="F158" i="2"/>
  <c r="K144" i="3"/>
  <c r="F144" i="2"/>
  <c r="K178" i="3"/>
  <c r="F178" i="2"/>
  <c r="L139" i="2"/>
  <c r="N139" i="2" s="1"/>
  <c r="O139" i="2" s="1"/>
  <c r="J139" i="2"/>
  <c r="P139" i="2" s="1"/>
  <c r="K279" i="3"/>
  <c r="F279" i="2"/>
  <c r="L76" i="2"/>
  <c r="N76" i="2" s="1"/>
  <c r="O76" i="2" s="1"/>
  <c r="J76" i="2"/>
  <c r="P76" i="2" s="1"/>
  <c r="K243" i="3"/>
  <c r="F243" i="2"/>
  <c r="K165" i="3"/>
  <c r="F165" i="2"/>
  <c r="K61" i="3"/>
  <c r="F61" i="2"/>
  <c r="L156" i="2"/>
  <c r="N156" i="2" s="1"/>
  <c r="O156" i="2" s="1"/>
  <c r="J156" i="2"/>
  <c r="P156" i="2" s="1"/>
  <c r="L270" i="2"/>
  <c r="N270" i="2" s="1"/>
  <c r="O270" i="2" s="1"/>
  <c r="J270" i="2"/>
  <c r="L212" i="2"/>
  <c r="N212" i="2" s="1"/>
  <c r="O212" i="2" s="1"/>
  <c r="J212" i="2"/>
  <c r="P212" i="2" s="1"/>
  <c r="L63" i="2"/>
  <c r="N63" i="2" s="1"/>
  <c r="O63" i="2" s="1"/>
  <c r="J63" i="2"/>
  <c r="L305" i="2"/>
  <c r="N305" i="2" s="1"/>
  <c r="O305" i="2" s="1"/>
  <c r="J305" i="2"/>
  <c r="P305" i="2" s="1"/>
  <c r="K198" i="3"/>
  <c r="F198" i="2"/>
  <c r="L252" i="2"/>
  <c r="N252" i="2" s="1"/>
  <c r="O252" i="2" s="1"/>
  <c r="J252" i="2"/>
  <c r="P252" i="2" s="1"/>
  <c r="K42" i="3"/>
  <c r="F42" i="2"/>
  <c r="L47" i="2"/>
  <c r="N47" i="2" s="1"/>
  <c r="O47" i="2" s="1"/>
  <c r="J47" i="2"/>
  <c r="P47" i="2" s="1"/>
  <c r="H117" i="3"/>
  <c r="I117" i="3" s="1"/>
  <c r="K276" i="3"/>
  <c r="F276" i="2"/>
  <c r="L277" i="2"/>
  <c r="N277" i="2" s="1"/>
  <c r="O277" i="2" s="1"/>
  <c r="J277" i="2"/>
  <c r="P277" i="2" s="1"/>
  <c r="K154" i="3"/>
  <c r="F154" i="2"/>
  <c r="L73" i="2"/>
  <c r="N73" i="2" s="1"/>
  <c r="O73" i="2" s="1"/>
  <c r="J73" i="2"/>
  <c r="K241" i="3"/>
  <c r="F241" i="2"/>
  <c r="H223" i="3"/>
  <c r="I223" i="3" s="1"/>
  <c r="L118" i="2"/>
  <c r="N118" i="2" s="1"/>
  <c r="O118" i="2" s="1"/>
  <c r="J118" i="2"/>
  <c r="P308" i="2"/>
  <c r="L65" i="2"/>
  <c r="N65" i="2" s="1"/>
  <c r="O65" i="2" s="1"/>
  <c r="J65" i="2"/>
  <c r="H203" i="3"/>
  <c r="I203" i="3" s="1"/>
  <c r="K188" i="3"/>
  <c r="F188" i="2"/>
  <c r="L294" i="2"/>
  <c r="N294" i="2" s="1"/>
  <c r="O294" i="2" s="1"/>
  <c r="J294" i="2"/>
  <c r="L217" i="2"/>
  <c r="N217" i="2" s="1"/>
  <c r="O217" i="2" s="1"/>
  <c r="J217" i="2"/>
  <c r="P217" i="2" s="1"/>
  <c r="L37" i="2"/>
  <c r="N37" i="2" s="1"/>
  <c r="O37" i="2" s="1"/>
  <c r="J37" i="2"/>
  <c r="K200" i="3"/>
  <c r="F200" i="2"/>
  <c r="H6" i="3"/>
  <c r="I6" i="3" s="1"/>
  <c r="K60" i="3"/>
  <c r="F60" i="2"/>
  <c r="L265" i="2"/>
  <c r="N265" i="2" s="1"/>
  <c r="O265" i="2" s="1"/>
  <c r="J265" i="2"/>
  <c r="K216" i="3"/>
  <c r="F216" i="2"/>
  <c r="H225" i="3"/>
  <c r="I225" i="3" s="1"/>
  <c r="K43" i="3"/>
  <c r="F43" i="2"/>
  <c r="L53" i="2"/>
  <c r="N53" i="2" s="1"/>
  <c r="O53" i="2" s="1"/>
  <c r="J53" i="2"/>
  <c r="P53" i="2" s="1"/>
  <c r="L187" i="2"/>
  <c r="N187" i="2" s="1"/>
  <c r="O187" i="2" s="1"/>
  <c r="J187" i="2"/>
  <c r="H211" i="3"/>
  <c r="I211" i="3" s="1"/>
  <c r="K140" i="3"/>
  <c r="F140" i="2"/>
  <c r="K208" i="3"/>
  <c r="F208" i="2"/>
  <c r="K14" i="3"/>
  <c r="F14" i="2"/>
  <c r="L177" i="2"/>
  <c r="N177" i="2" s="1"/>
  <c r="O177" i="2" s="1"/>
  <c r="J177" i="2"/>
  <c r="P177" i="2" s="1"/>
  <c r="L181" i="2"/>
  <c r="N181" i="2" s="1"/>
  <c r="O181" i="2" s="1"/>
  <c r="J181" i="2"/>
  <c r="P181" i="2" s="1"/>
  <c r="L155" i="2"/>
  <c r="N155" i="2" s="1"/>
  <c r="O155" i="2" s="1"/>
  <c r="J155" i="2"/>
  <c r="P155" i="2" s="1"/>
  <c r="H30" i="3"/>
  <c r="I30" i="3" s="1"/>
  <c r="H91" i="3"/>
  <c r="I91" i="3" s="1"/>
  <c r="H209" i="3"/>
  <c r="I209" i="3" s="1"/>
  <c r="K39" i="3"/>
  <c r="F39" i="2"/>
  <c r="K218" i="3"/>
  <c r="F218" i="2"/>
  <c r="L233" i="2"/>
  <c r="N233" i="2" s="1"/>
  <c r="O233" i="2" s="1"/>
  <c r="J233" i="2"/>
  <c r="P233" i="2" s="1"/>
  <c r="L309" i="2"/>
  <c r="N309" i="2" s="1"/>
  <c r="O309" i="2" s="1"/>
  <c r="J309" i="2"/>
  <c r="L40" i="2"/>
  <c r="N40" i="2" s="1"/>
  <c r="O40" i="2" s="1"/>
  <c r="J40" i="2"/>
  <c r="P40" i="2" s="1"/>
  <c r="L147" i="2"/>
  <c r="N147" i="2" s="1"/>
  <c r="O147" i="2" s="1"/>
  <c r="J147" i="2"/>
  <c r="L262" i="2"/>
  <c r="N262" i="2" s="1"/>
  <c r="O262" i="2" s="1"/>
  <c r="J262" i="2"/>
  <c r="P262" i="2" s="1"/>
  <c r="J242" i="2"/>
  <c r="P242" i="2" s="1"/>
  <c r="L242" i="2"/>
  <c r="N242" i="2" s="1"/>
  <c r="O242" i="2" s="1"/>
  <c r="K288" i="3"/>
  <c r="F288" i="2"/>
  <c r="K51" i="3"/>
  <c r="F51" i="2"/>
  <c r="K311" i="3"/>
  <c r="F311" i="2"/>
  <c r="L95" i="2"/>
  <c r="N95" i="2" s="1"/>
  <c r="O95" i="2" s="1"/>
  <c r="J95" i="2"/>
  <c r="K219" i="3"/>
  <c r="F219" i="2"/>
  <c r="K149" i="3"/>
  <c r="F149" i="2"/>
  <c r="K272" i="3"/>
  <c r="F272" i="2"/>
  <c r="L24" i="2"/>
  <c r="N24" i="2" s="1"/>
  <c r="O24" i="2" s="1"/>
  <c r="J24" i="2"/>
  <c r="L235" i="2"/>
  <c r="N235" i="2" s="1"/>
  <c r="O235" i="2" s="1"/>
  <c r="J235" i="2"/>
  <c r="P235" i="2" s="1"/>
  <c r="L27" i="2"/>
  <c r="N27" i="2" s="1"/>
  <c r="O27" i="2" s="1"/>
  <c r="J27" i="2"/>
  <c r="L67" i="2"/>
  <c r="N67" i="2" s="1"/>
  <c r="O67" i="2" s="1"/>
  <c r="J67" i="2"/>
  <c r="P67" i="2" s="1"/>
  <c r="K287" i="3"/>
  <c r="F287" i="2"/>
  <c r="H22" i="3"/>
  <c r="I22" i="3" s="1"/>
  <c r="K296" i="3"/>
  <c r="F296" i="2"/>
  <c r="L295" i="2"/>
  <c r="N295" i="2" s="1"/>
  <c r="O295" i="2" s="1"/>
  <c r="J295" i="2"/>
  <c r="P295" i="2" s="1"/>
  <c r="L171" i="2"/>
  <c r="N171" i="2" s="1"/>
  <c r="O171" i="2" s="1"/>
  <c r="J171" i="2"/>
  <c r="K153" i="3"/>
  <c r="F153" i="2"/>
  <c r="J230" i="2"/>
  <c r="L230" i="2"/>
  <c r="N230" i="2" s="1"/>
  <c r="O230" i="2" s="1"/>
  <c r="K45" i="3"/>
  <c r="F45" i="2"/>
  <c r="K224" i="3"/>
  <c r="F224" i="2"/>
  <c r="K162" i="3"/>
  <c r="F162" i="2"/>
  <c r="K226" i="3"/>
  <c r="F226" i="2"/>
  <c r="K109" i="3"/>
  <c r="F109" i="2"/>
  <c r="L172" i="2"/>
  <c r="N172" i="2" s="1"/>
  <c r="O172" i="2" s="1"/>
  <c r="J172" i="2"/>
  <c r="K263" i="3"/>
  <c r="F263" i="2"/>
  <c r="L74" i="2"/>
  <c r="N74" i="2" s="1"/>
  <c r="O74" i="2" s="1"/>
  <c r="J74" i="2"/>
  <c r="P74" i="2" s="1"/>
  <c r="J206" i="2"/>
  <c r="L206" i="2"/>
  <c r="N206" i="2" s="1"/>
  <c r="O206" i="2" s="1"/>
  <c r="K31" i="3"/>
  <c r="F31" i="2"/>
  <c r="K213" i="3"/>
  <c r="F213" i="2"/>
  <c r="K214" i="3"/>
  <c r="F214" i="2"/>
  <c r="K210" i="3"/>
  <c r="F210" i="2"/>
  <c r="K269" i="3"/>
  <c r="F269" i="2"/>
  <c r="L64" i="2"/>
  <c r="N64" i="2" s="1"/>
  <c r="O64" i="2" s="1"/>
  <c r="J64" i="2"/>
  <c r="P64" i="2" s="1"/>
  <c r="L253" i="2"/>
  <c r="N253" i="2" s="1"/>
  <c r="O253" i="2" s="1"/>
  <c r="J253" i="2"/>
  <c r="P253" i="2" s="1"/>
  <c r="K122" i="3"/>
  <c r="F122" i="2"/>
  <c r="K145" i="3"/>
  <c r="F145" i="2"/>
  <c r="K192" i="3"/>
  <c r="F192" i="2"/>
  <c r="L168" i="2"/>
  <c r="N168" i="2" s="1"/>
  <c r="O168" i="2" s="1"/>
  <c r="J168" i="2"/>
  <c r="P168" i="2" s="1"/>
  <c r="K116" i="3"/>
  <c r="F116" i="2"/>
  <c r="K157" i="3"/>
  <c r="F157" i="2"/>
  <c r="L191" i="2"/>
  <c r="N191" i="2" s="1"/>
  <c r="O191" i="2" s="1"/>
  <c r="J191" i="2"/>
  <c r="P191" i="2" s="1"/>
  <c r="K146" i="3"/>
  <c r="F146" i="2"/>
  <c r="K193" i="3"/>
  <c r="F193" i="2"/>
  <c r="J119" i="2"/>
  <c r="P119" i="2" s="1"/>
  <c r="L119" i="2"/>
  <c r="N119" i="2" s="1"/>
  <c r="O119" i="2" s="1"/>
  <c r="K260" i="3"/>
  <c r="F260" i="2"/>
  <c r="K174" i="3"/>
  <c r="F174" i="2"/>
  <c r="H161" i="3"/>
  <c r="I161" i="3" s="1"/>
  <c r="H197" i="3"/>
  <c r="I197" i="3" s="1"/>
  <c r="L120" i="2"/>
  <c r="N120" i="2" s="1"/>
  <c r="O120" i="2" s="1"/>
  <c r="J120" i="2"/>
  <c r="K240" i="3"/>
  <c r="F240" i="2"/>
  <c r="K19" i="3"/>
  <c r="F19" i="2"/>
  <c r="K57" i="3"/>
  <c r="F57" i="2"/>
  <c r="L70" i="2"/>
  <c r="N70" i="2" s="1"/>
  <c r="O70" i="2" s="1"/>
  <c r="J70" i="2"/>
  <c r="L283" i="2"/>
  <c r="N283" i="2" s="1"/>
  <c r="O283" i="2" s="1"/>
  <c r="J283" i="2"/>
  <c r="P283" i="2" s="1"/>
  <c r="K182" i="3"/>
  <c r="F182" i="2"/>
  <c r="L79" i="2"/>
  <c r="N79" i="2" s="1"/>
  <c r="O79" i="2" s="1"/>
  <c r="J79" i="2"/>
  <c r="P79" i="2" s="1"/>
  <c r="K220" i="3"/>
  <c r="F220" i="2"/>
  <c r="L21" i="2"/>
  <c r="N21" i="2" s="1"/>
  <c r="O21" i="2" s="1"/>
  <c r="J21" i="2"/>
  <c r="P21" i="2" s="1"/>
  <c r="K44" i="3"/>
  <c r="F44" i="2"/>
  <c r="K169" i="3"/>
  <c r="F169" i="2"/>
  <c r="L90" i="2"/>
  <c r="N90" i="2" s="1"/>
  <c r="O90" i="2" s="1"/>
  <c r="J90" i="2"/>
  <c r="L132" i="2"/>
  <c r="N132" i="2" s="1"/>
  <c r="O132" i="2" s="1"/>
  <c r="J132" i="2"/>
  <c r="P132" i="2" s="1"/>
  <c r="K289" i="3"/>
  <c r="F289" i="2"/>
  <c r="H199" i="3"/>
  <c r="I199" i="3" s="1"/>
  <c r="L195" i="2"/>
  <c r="N195" i="2" s="1"/>
  <c r="O195" i="2" s="1"/>
  <c r="J195" i="2"/>
  <c r="P195" i="2" s="1"/>
  <c r="L264" i="2"/>
  <c r="N264" i="2" s="1"/>
  <c r="O264" i="2" s="1"/>
  <c r="J264" i="2"/>
  <c r="K93" i="3"/>
  <c r="F93" i="2"/>
  <c r="L128" i="2"/>
  <c r="N128" i="2" s="1"/>
  <c r="O128" i="2" s="1"/>
  <c r="J128" i="2"/>
  <c r="K300" i="3"/>
  <c r="F300" i="2"/>
  <c r="K170" i="3"/>
  <c r="F170" i="2"/>
  <c r="K303" i="3"/>
  <c r="F303" i="2"/>
  <c r="H46" i="3"/>
  <c r="I46" i="3" s="1"/>
  <c r="K97" i="3"/>
  <c r="F97" i="2"/>
  <c r="K138" i="3"/>
  <c r="F138" i="2"/>
  <c r="L25" i="2"/>
  <c r="N25" i="2" s="1"/>
  <c r="O25" i="2" s="1"/>
  <c r="J25" i="2"/>
  <c r="P25" i="2" s="1"/>
  <c r="L261" i="2"/>
  <c r="N261" i="2" s="1"/>
  <c r="O261" i="2" s="1"/>
  <c r="J261" i="2"/>
  <c r="P261" i="2" s="1"/>
  <c r="K110" i="3"/>
  <c r="F110" i="2"/>
  <c r="L49" i="2"/>
  <c r="N49" i="2" s="1"/>
  <c r="O49" i="2" s="1"/>
  <c r="J49" i="2"/>
  <c r="K12" i="3"/>
  <c r="F12" i="2"/>
  <c r="L239" i="2"/>
  <c r="N239" i="2" s="1"/>
  <c r="O239" i="2" s="1"/>
  <c r="J239" i="2"/>
  <c r="P239" i="2" s="1"/>
  <c r="K108" i="3"/>
  <c r="F108" i="2"/>
  <c r="L135" i="2"/>
  <c r="N135" i="2" s="1"/>
  <c r="O135" i="2" s="1"/>
  <c r="J135" i="2"/>
  <c r="K133" i="3"/>
  <c r="F133" i="2"/>
  <c r="K202" i="3"/>
  <c r="F202" i="2"/>
  <c r="K15" i="3"/>
  <c r="F15" i="2"/>
  <c r="H83" i="3"/>
  <c r="I83" i="3" s="1"/>
  <c r="K125" i="3"/>
  <c r="F125" i="2"/>
  <c r="H247" i="3"/>
  <c r="I247" i="3" s="1"/>
  <c r="L286" i="2"/>
  <c r="N286" i="2" s="1"/>
  <c r="O286" i="2" s="1"/>
  <c r="J286" i="2"/>
  <c r="P286" i="2" s="1"/>
  <c r="J179" i="2"/>
  <c r="L179" i="2"/>
  <c r="N179" i="2" s="1"/>
  <c r="O179" i="2" s="1"/>
  <c r="K141" i="3"/>
  <c r="F141" i="2"/>
  <c r="J306" i="2"/>
  <c r="L306" i="2"/>
  <c r="N306" i="2" s="1"/>
  <c r="O306" i="2" s="1"/>
  <c r="L234" i="2"/>
  <c r="N234" i="2" s="1"/>
  <c r="O234" i="2" s="1"/>
  <c r="J234" i="2"/>
  <c r="P234" i="2" s="1"/>
  <c r="L48" i="2"/>
  <c r="N48" i="2" s="1"/>
  <c r="O48" i="2" s="1"/>
  <c r="J48" i="2"/>
  <c r="P48" i="2" s="1"/>
  <c r="J190" i="2"/>
  <c r="P190" i="2" s="1"/>
  <c r="L190" i="2"/>
  <c r="N190" i="2" s="1"/>
  <c r="O190" i="2" s="1"/>
  <c r="L8" i="2"/>
  <c r="N8" i="2" s="1"/>
  <c r="O8" i="2" s="1"/>
  <c r="J8" i="2"/>
  <c r="P8" i="2" s="1"/>
  <c r="L302" i="2"/>
  <c r="N302" i="2" s="1"/>
  <c r="O302" i="2" s="1"/>
  <c r="J302" i="2"/>
  <c r="P302" i="2" s="1"/>
  <c r="L160" i="2"/>
  <c r="N160" i="2" s="1"/>
  <c r="O160" i="2" s="1"/>
  <c r="J160" i="2"/>
  <c r="P160" i="2" s="1"/>
  <c r="L278" i="2"/>
  <c r="N278" i="2" s="1"/>
  <c r="O278" i="2" s="1"/>
  <c r="J278" i="2"/>
  <c r="J105" i="2"/>
  <c r="L105" i="2"/>
  <c r="N105" i="2" s="1"/>
  <c r="O105" i="2" s="1"/>
  <c r="K259" i="3"/>
  <c r="F259" i="2"/>
  <c r="K256" i="3"/>
  <c r="F256" i="2"/>
  <c r="K98" i="3"/>
  <c r="F98" i="2"/>
  <c r="L152" i="2"/>
  <c r="N152" i="2" s="1"/>
  <c r="O152" i="2" s="1"/>
  <c r="J152" i="2"/>
  <c r="P152" i="2" s="1"/>
  <c r="L131" i="2"/>
  <c r="N131" i="2" s="1"/>
  <c r="O131" i="2" s="1"/>
  <c r="J131" i="2"/>
  <c r="P131" i="2" s="1"/>
  <c r="J7" i="2"/>
  <c r="L7" i="2"/>
  <c r="N7" i="2" s="1"/>
  <c r="O7" i="2" s="1"/>
  <c r="L77" i="2"/>
  <c r="N77" i="2" s="1"/>
  <c r="O77" i="2" s="1"/>
  <c r="J77" i="2"/>
  <c r="L9" i="2"/>
  <c r="N9" i="2" s="1"/>
  <c r="O9" i="2" s="1"/>
  <c r="J9" i="2"/>
  <c r="P9" i="2" s="1"/>
  <c r="L204" i="2"/>
  <c r="N204" i="2" s="1"/>
  <c r="O204" i="2" s="1"/>
  <c r="J204" i="2"/>
  <c r="P204" i="2" s="1"/>
  <c r="K34" i="3"/>
  <c r="F34" i="2"/>
  <c r="K18" i="3"/>
  <c r="F18" i="2"/>
  <c r="K184" i="3"/>
  <c r="F184" i="2"/>
  <c r="L126" i="2"/>
  <c r="N126" i="2" s="1"/>
  <c r="O126" i="2" s="1"/>
  <c r="J126" i="2"/>
  <c r="P126" i="2" s="1"/>
  <c r="L293" i="2"/>
  <c r="N293" i="2" s="1"/>
  <c r="O293" i="2" s="1"/>
  <c r="J293" i="2"/>
  <c r="P293" i="2" s="1"/>
  <c r="K17" i="3"/>
  <c r="F17" i="2"/>
  <c r="L176" i="2"/>
  <c r="N176" i="2" s="1"/>
  <c r="O176" i="2" s="1"/>
  <c r="J176" i="2"/>
  <c r="P176" i="2" s="1"/>
  <c r="K23" i="3"/>
  <c r="F23" i="2"/>
  <c r="L87" i="2"/>
  <c r="N87" i="2" s="1"/>
  <c r="O87" i="2" s="1"/>
  <c r="J87" i="2"/>
  <c r="P87" i="2" s="1"/>
  <c r="L167" i="2"/>
  <c r="N167" i="2" s="1"/>
  <c r="O167" i="2" s="1"/>
  <c r="J167" i="2"/>
  <c r="K86" i="3"/>
  <c r="F86" i="2"/>
  <c r="L268" i="2"/>
  <c r="N268" i="2" s="1"/>
  <c r="O268" i="2" s="1"/>
  <c r="J268" i="2"/>
  <c r="P268" i="2" s="1"/>
  <c r="L26" i="2"/>
  <c r="N26" i="2" s="1"/>
  <c r="O26" i="2" s="1"/>
  <c r="J26" i="2"/>
  <c r="P26" i="2" s="1"/>
  <c r="J111" i="2"/>
  <c r="P111" i="2" s="1"/>
  <c r="L111" i="2"/>
  <c r="N111" i="2" s="1"/>
  <c r="O111" i="2" s="1"/>
  <c r="L236" i="2"/>
  <c r="N236" i="2" s="1"/>
  <c r="O236" i="2" s="1"/>
  <c r="J236" i="2"/>
  <c r="P236" i="2" s="1"/>
  <c r="L249" i="2"/>
  <c r="N249" i="2" s="1"/>
  <c r="O249" i="2" s="1"/>
  <c r="J249" i="2"/>
  <c r="P249" i="2" s="1"/>
  <c r="H137" i="3"/>
  <c r="I137" i="3" s="1"/>
  <c r="L94" i="2"/>
  <c r="N94" i="2" s="1"/>
  <c r="O94" i="2" s="1"/>
  <c r="J94" i="2"/>
  <c r="P94" i="2" s="1"/>
  <c r="L281" i="2"/>
  <c r="N281" i="2" s="1"/>
  <c r="O281" i="2" s="1"/>
  <c r="J281" i="2"/>
  <c r="L35" i="2"/>
  <c r="N35" i="2" s="1"/>
  <c r="O35" i="2" s="1"/>
  <c r="J35" i="2"/>
  <c r="P35" i="2" s="1"/>
  <c r="L80" i="2"/>
  <c r="N80" i="2" s="1"/>
  <c r="O80" i="2" s="1"/>
  <c r="J80" i="2"/>
  <c r="K92" i="3"/>
  <c r="F92" i="2"/>
  <c r="K194" i="3"/>
  <c r="F194" i="2"/>
  <c r="L297" i="2"/>
  <c r="N297" i="2" s="1"/>
  <c r="O297" i="2" s="1"/>
  <c r="J297" i="2"/>
  <c r="P297" i="2" s="1"/>
  <c r="K228" i="3"/>
  <c r="F228" i="2"/>
  <c r="L85" i="2"/>
  <c r="N85" i="2" s="1"/>
  <c r="O85" i="2" s="1"/>
  <c r="J85" i="2"/>
  <c r="P85" i="2" s="1"/>
  <c r="H304" i="3"/>
  <c r="I304" i="3" s="1"/>
  <c r="L41" i="2"/>
  <c r="N41" i="2" s="1"/>
  <c r="O41" i="2" s="1"/>
  <c r="J41" i="2"/>
  <c r="P41" i="2" s="1"/>
  <c r="K50" i="3"/>
  <c r="F50" i="2"/>
  <c r="L186" i="2"/>
  <c r="N186" i="2" s="1"/>
  <c r="O186" i="2" s="1"/>
  <c r="J186" i="2"/>
  <c r="P186" i="2" s="1"/>
  <c r="L164" i="2"/>
  <c r="N164" i="2" s="1"/>
  <c r="O164" i="2" s="1"/>
  <c r="J164" i="2"/>
  <c r="K273" i="3"/>
  <c r="F273" i="2"/>
  <c r="K148" i="3"/>
  <c r="F148" i="2"/>
  <c r="K68" i="3"/>
  <c r="F68" i="2"/>
  <c r="K231" i="3"/>
  <c r="F231" i="2"/>
  <c r="K136" i="3"/>
  <c r="F136" i="2"/>
  <c r="H20" i="3"/>
  <c r="I20" i="3" s="1"/>
  <c r="K10" i="3"/>
  <c r="F10" i="2"/>
  <c r="K13" i="3"/>
  <c r="F13" i="2"/>
  <c r="K134" i="3"/>
  <c r="F134" i="2"/>
  <c r="K221" i="3"/>
  <c r="F221" i="2"/>
  <c r="K62" i="3"/>
  <c r="F62" i="2"/>
  <c r="K255" i="3"/>
  <c r="F255" i="2"/>
  <c r="K183" i="3"/>
  <c r="F183" i="2"/>
  <c r="H75" i="3"/>
  <c r="I75" i="3" s="1"/>
  <c r="H129" i="3"/>
  <c r="I129" i="3" s="1"/>
  <c r="L246" i="2"/>
  <c r="N246" i="2" s="1"/>
  <c r="O246" i="2" s="1"/>
  <c r="J246" i="2"/>
  <c r="K248" i="3"/>
  <c r="F248" i="2"/>
  <c r="H271" i="3"/>
  <c r="I271" i="3" s="1"/>
  <c r="K69" i="3"/>
  <c r="F69" i="2"/>
  <c r="L56" i="2"/>
  <c r="N56" i="2" s="1"/>
  <c r="O56" i="2" s="1"/>
  <c r="J56" i="2"/>
  <c r="P56" i="2" s="1"/>
  <c r="K142" i="3"/>
  <c r="F142" i="2"/>
  <c r="L44" i="2" l="1"/>
  <c r="N44" i="2" s="1"/>
  <c r="O44" i="2" s="1"/>
  <c r="J44" i="2"/>
  <c r="P44" i="2" s="1"/>
  <c r="L174" i="2"/>
  <c r="N174" i="2" s="1"/>
  <c r="O174" i="2" s="1"/>
  <c r="J174" i="2"/>
  <c r="P174" i="2" s="1"/>
  <c r="L296" i="2"/>
  <c r="N296" i="2" s="1"/>
  <c r="O296" i="2" s="1"/>
  <c r="J296" i="2"/>
  <c r="P296" i="2" s="1"/>
  <c r="L221" i="2"/>
  <c r="N221" i="2" s="1"/>
  <c r="O221" i="2" s="1"/>
  <c r="J221" i="2"/>
  <c r="P221" i="2" s="1"/>
  <c r="K223" i="3"/>
  <c r="F223" i="2"/>
  <c r="L104" i="2"/>
  <c r="N104" i="2" s="1"/>
  <c r="O104" i="2" s="1"/>
  <c r="J104" i="2"/>
  <c r="P104" i="2" s="1"/>
  <c r="K247" i="3"/>
  <c r="F247" i="2"/>
  <c r="L192" i="2"/>
  <c r="N192" i="2" s="1"/>
  <c r="O192" i="2" s="1"/>
  <c r="J192" i="2"/>
  <c r="P192" i="2" s="1"/>
  <c r="L213" i="2"/>
  <c r="N213" i="2" s="1"/>
  <c r="O213" i="2" s="1"/>
  <c r="J213" i="2"/>
  <c r="P213" i="2" s="1"/>
  <c r="L162" i="2"/>
  <c r="N162" i="2" s="1"/>
  <c r="O162" i="2" s="1"/>
  <c r="J162" i="2"/>
  <c r="P162" i="2" s="1"/>
  <c r="L153" i="2"/>
  <c r="N153" i="2" s="1"/>
  <c r="O153" i="2" s="1"/>
  <c r="J153" i="2"/>
  <c r="P153" i="2" s="1"/>
  <c r="K22" i="3"/>
  <c r="F22" i="2"/>
  <c r="K211" i="3"/>
  <c r="F211" i="2"/>
  <c r="L241" i="2"/>
  <c r="N241" i="2" s="1"/>
  <c r="O241" i="2" s="1"/>
  <c r="J241" i="2"/>
  <c r="P241" i="2" s="1"/>
  <c r="P310" i="2"/>
  <c r="L38" i="2"/>
  <c r="N38" i="2" s="1"/>
  <c r="O38" i="2" s="1"/>
  <c r="J38" i="2"/>
  <c r="P38" i="2" s="1"/>
  <c r="L58" i="2"/>
  <c r="N58" i="2" s="1"/>
  <c r="O58" i="2" s="1"/>
  <c r="J58" i="2"/>
  <c r="L173" i="2"/>
  <c r="N173" i="2" s="1"/>
  <c r="O173" i="2" s="1"/>
  <c r="J173" i="2"/>
  <c r="J121" i="2"/>
  <c r="P121" i="2" s="1"/>
  <c r="L121" i="2"/>
  <c r="N121" i="2" s="1"/>
  <c r="O121" i="2" s="1"/>
  <c r="L183" i="2"/>
  <c r="N183" i="2" s="1"/>
  <c r="O183" i="2" s="1"/>
  <c r="J183" i="2"/>
  <c r="P183" i="2" s="1"/>
  <c r="L134" i="2"/>
  <c r="N134" i="2" s="1"/>
  <c r="O134" i="2" s="1"/>
  <c r="J134" i="2"/>
  <c r="L194" i="2"/>
  <c r="N194" i="2" s="1"/>
  <c r="O194" i="2" s="1"/>
  <c r="J194" i="2"/>
  <c r="P281" i="2"/>
  <c r="P105" i="2"/>
  <c r="P306" i="2"/>
  <c r="L125" i="2"/>
  <c r="N125" i="2" s="1"/>
  <c r="O125" i="2" s="1"/>
  <c r="J125" i="2"/>
  <c r="P125" i="2" s="1"/>
  <c r="L170" i="2"/>
  <c r="N170" i="2" s="1"/>
  <c r="O170" i="2" s="1"/>
  <c r="J170" i="2"/>
  <c r="P170" i="2" s="1"/>
  <c r="P264" i="2"/>
  <c r="L287" i="2"/>
  <c r="N287" i="2" s="1"/>
  <c r="O287" i="2" s="1"/>
  <c r="J287" i="2"/>
  <c r="P24" i="2"/>
  <c r="P95" i="2"/>
  <c r="P309" i="2"/>
  <c r="K209" i="3"/>
  <c r="F209" i="2"/>
  <c r="P187" i="2"/>
  <c r="P37" i="2"/>
  <c r="K203" i="3"/>
  <c r="F203" i="2"/>
  <c r="L198" i="2"/>
  <c r="N198" i="2" s="1"/>
  <c r="O198" i="2" s="1"/>
  <c r="J198" i="2"/>
  <c r="P198" i="2" s="1"/>
  <c r="P270" i="2"/>
  <c r="L243" i="2"/>
  <c r="N243" i="2" s="1"/>
  <c r="O243" i="2" s="1"/>
  <c r="J243" i="2"/>
  <c r="L178" i="2"/>
  <c r="N178" i="2" s="1"/>
  <c r="O178" i="2" s="1"/>
  <c r="J178" i="2"/>
  <c r="L55" i="2"/>
  <c r="N55" i="2" s="1"/>
  <c r="O55" i="2" s="1"/>
  <c r="J55" i="2"/>
  <c r="P55" i="2" s="1"/>
  <c r="L101" i="2"/>
  <c r="N101" i="2" s="1"/>
  <c r="O101" i="2" s="1"/>
  <c r="J101" i="2"/>
  <c r="J11" i="2"/>
  <c r="P11" i="2" s="1"/>
  <c r="L11" i="2"/>
  <c r="N11" i="2" s="1"/>
  <c r="O11" i="2" s="1"/>
  <c r="L207" i="2"/>
  <c r="N207" i="2" s="1"/>
  <c r="O207" i="2" s="1"/>
  <c r="J207" i="2"/>
  <c r="L50" i="2"/>
  <c r="N50" i="2" s="1"/>
  <c r="O50" i="2" s="1"/>
  <c r="J50" i="2"/>
  <c r="P50" i="2" s="1"/>
  <c r="L259" i="2"/>
  <c r="N259" i="2" s="1"/>
  <c r="O259" i="2" s="1"/>
  <c r="J259" i="2"/>
  <c r="L202" i="2"/>
  <c r="N202" i="2" s="1"/>
  <c r="O202" i="2" s="1"/>
  <c r="J202" i="2"/>
  <c r="L140" i="2"/>
  <c r="N140" i="2" s="1"/>
  <c r="O140" i="2" s="1"/>
  <c r="J140" i="2"/>
  <c r="L275" i="2"/>
  <c r="N275" i="2" s="1"/>
  <c r="O275" i="2" s="1"/>
  <c r="J275" i="2"/>
  <c r="P275" i="2" s="1"/>
  <c r="J200" i="2"/>
  <c r="P200" i="2" s="1"/>
  <c r="L200" i="2"/>
  <c r="N200" i="2" s="1"/>
  <c r="O200" i="2" s="1"/>
  <c r="L86" i="2"/>
  <c r="N86" i="2" s="1"/>
  <c r="O86" i="2" s="1"/>
  <c r="J86" i="2"/>
  <c r="L12" i="2"/>
  <c r="N12" i="2" s="1"/>
  <c r="O12" i="2" s="1"/>
  <c r="J12" i="2"/>
  <c r="L263" i="2"/>
  <c r="N263" i="2" s="1"/>
  <c r="O263" i="2" s="1"/>
  <c r="J263" i="2"/>
  <c r="P263" i="2" s="1"/>
  <c r="L216" i="2"/>
  <c r="N216" i="2" s="1"/>
  <c r="O216" i="2" s="1"/>
  <c r="J216" i="2"/>
  <c r="J276" i="2"/>
  <c r="P276" i="2" s="1"/>
  <c r="L276" i="2"/>
  <c r="N276" i="2" s="1"/>
  <c r="O276" i="2" s="1"/>
  <c r="J280" i="2"/>
  <c r="P280" i="2" s="1"/>
  <c r="L280" i="2"/>
  <c r="N280" i="2" s="1"/>
  <c r="O280" i="2" s="1"/>
  <c r="K271" i="3"/>
  <c r="F271" i="2"/>
  <c r="L231" i="2"/>
  <c r="N231" i="2" s="1"/>
  <c r="O231" i="2" s="1"/>
  <c r="J231" i="2"/>
  <c r="P164" i="2"/>
  <c r="K304" i="3"/>
  <c r="F304" i="2"/>
  <c r="P167" i="2"/>
  <c r="J17" i="2"/>
  <c r="L17" i="2"/>
  <c r="N17" i="2" s="1"/>
  <c r="O17" i="2" s="1"/>
  <c r="L18" i="2"/>
  <c r="N18" i="2" s="1"/>
  <c r="O18" i="2" s="1"/>
  <c r="J18" i="2"/>
  <c r="P77" i="2"/>
  <c r="L98" i="2"/>
  <c r="N98" i="2" s="1"/>
  <c r="O98" i="2" s="1"/>
  <c r="J98" i="2"/>
  <c r="P98" i="2" s="1"/>
  <c r="P278" i="2"/>
  <c r="L141" i="2"/>
  <c r="N141" i="2" s="1"/>
  <c r="O141" i="2" s="1"/>
  <c r="J141" i="2"/>
  <c r="P141" i="2" s="1"/>
  <c r="P135" i="2"/>
  <c r="P49" i="2"/>
  <c r="L138" i="2"/>
  <c r="N138" i="2" s="1"/>
  <c r="O138" i="2" s="1"/>
  <c r="J138" i="2"/>
  <c r="P90" i="2"/>
  <c r="L220" i="2"/>
  <c r="N220" i="2" s="1"/>
  <c r="O220" i="2" s="1"/>
  <c r="J220" i="2"/>
  <c r="P220" i="2" s="1"/>
  <c r="P70" i="2"/>
  <c r="P120" i="2"/>
  <c r="J157" i="2"/>
  <c r="L157" i="2"/>
  <c r="N157" i="2" s="1"/>
  <c r="O157" i="2" s="1"/>
  <c r="L145" i="2"/>
  <c r="N145" i="2" s="1"/>
  <c r="O145" i="2" s="1"/>
  <c r="J145" i="2"/>
  <c r="P145" i="2" s="1"/>
  <c r="L269" i="2"/>
  <c r="N269" i="2" s="1"/>
  <c r="O269" i="2" s="1"/>
  <c r="J269" i="2"/>
  <c r="P269" i="2" s="1"/>
  <c r="L31" i="2"/>
  <c r="N31" i="2" s="1"/>
  <c r="O31" i="2" s="1"/>
  <c r="J31" i="2"/>
  <c r="P31" i="2" s="1"/>
  <c r="P172" i="2"/>
  <c r="L224" i="2"/>
  <c r="N224" i="2" s="1"/>
  <c r="O224" i="2" s="1"/>
  <c r="J224" i="2"/>
  <c r="P171" i="2"/>
  <c r="K91" i="3"/>
  <c r="F91" i="2"/>
  <c r="L14" i="2"/>
  <c r="N14" i="2" s="1"/>
  <c r="O14" i="2" s="1"/>
  <c r="J14" i="2"/>
  <c r="P14" i="2" s="1"/>
  <c r="P265" i="2"/>
  <c r="P65" i="2"/>
  <c r="P73" i="2"/>
  <c r="K117" i="3"/>
  <c r="F117" i="2"/>
  <c r="L205" i="2"/>
  <c r="N205" i="2" s="1"/>
  <c r="O205" i="2" s="1"/>
  <c r="J205" i="2"/>
  <c r="P205" i="2" s="1"/>
  <c r="P245" i="2"/>
  <c r="P5" i="2"/>
  <c r="L222" i="2"/>
  <c r="N222" i="2" s="1"/>
  <c r="O222" i="2" s="1"/>
  <c r="J222" i="2"/>
  <c r="J113" i="2"/>
  <c r="P113" i="2" s="1"/>
  <c r="L113" i="2"/>
  <c r="N113" i="2" s="1"/>
  <c r="O113" i="2" s="1"/>
  <c r="L114" i="2"/>
  <c r="N114" i="2" s="1"/>
  <c r="O114" i="2" s="1"/>
  <c r="J114" i="2"/>
  <c r="P114" i="2" s="1"/>
  <c r="L148" i="2"/>
  <c r="N148" i="2" s="1"/>
  <c r="O148" i="2" s="1"/>
  <c r="J148" i="2"/>
  <c r="L289" i="2"/>
  <c r="N289" i="2" s="1"/>
  <c r="O289" i="2" s="1"/>
  <c r="J289" i="2"/>
  <c r="L182" i="2"/>
  <c r="N182" i="2" s="1"/>
  <c r="O182" i="2" s="1"/>
  <c r="J182" i="2"/>
  <c r="L146" i="2"/>
  <c r="N146" i="2" s="1"/>
  <c r="O146" i="2" s="1"/>
  <c r="J146" i="2"/>
  <c r="P146" i="2" s="1"/>
  <c r="L214" i="2"/>
  <c r="N214" i="2" s="1"/>
  <c r="O214" i="2" s="1"/>
  <c r="J214" i="2"/>
  <c r="J226" i="2"/>
  <c r="P226" i="2" s="1"/>
  <c r="L226" i="2"/>
  <c r="N226" i="2" s="1"/>
  <c r="O226" i="2" s="1"/>
  <c r="L16" i="2"/>
  <c r="N16" i="2" s="1"/>
  <c r="O16" i="2" s="1"/>
  <c r="J16" i="2"/>
  <c r="K20" i="3"/>
  <c r="F20" i="2"/>
  <c r="K225" i="3"/>
  <c r="F225" i="2"/>
  <c r="L69" i="2"/>
  <c r="N69" i="2" s="1"/>
  <c r="O69" i="2" s="1"/>
  <c r="J69" i="2"/>
  <c r="L273" i="2"/>
  <c r="N273" i="2" s="1"/>
  <c r="O273" i="2" s="1"/>
  <c r="J273" i="2"/>
  <c r="J260" i="2"/>
  <c r="L260" i="2"/>
  <c r="N260" i="2" s="1"/>
  <c r="O260" i="2" s="1"/>
  <c r="K83" i="3"/>
  <c r="F83" i="2"/>
  <c r="L300" i="2"/>
  <c r="N300" i="2" s="1"/>
  <c r="O300" i="2" s="1"/>
  <c r="J300" i="2"/>
  <c r="L272" i="2"/>
  <c r="N272" i="2" s="1"/>
  <c r="O272" i="2" s="1"/>
  <c r="J272" i="2"/>
  <c r="L311" i="2"/>
  <c r="N311" i="2" s="1"/>
  <c r="O311" i="2" s="1"/>
  <c r="J311" i="2"/>
  <c r="P311" i="2" s="1"/>
  <c r="K30" i="3"/>
  <c r="F30" i="2"/>
  <c r="L144" i="2"/>
  <c r="N144" i="2" s="1"/>
  <c r="O144" i="2" s="1"/>
  <c r="J144" i="2"/>
  <c r="J244" i="2"/>
  <c r="P244" i="2" s="1"/>
  <c r="L244" i="2"/>
  <c r="N244" i="2" s="1"/>
  <c r="O244" i="2" s="1"/>
  <c r="J232" i="2"/>
  <c r="L232" i="2"/>
  <c r="N232" i="2" s="1"/>
  <c r="O232" i="2" s="1"/>
  <c r="L166" i="2"/>
  <c r="N166" i="2" s="1"/>
  <c r="O166" i="2" s="1"/>
  <c r="J166" i="2"/>
  <c r="J23" i="2"/>
  <c r="P23" i="2" s="1"/>
  <c r="L23" i="2"/>
  <c r="N23" i="2" s="1"/>
  <c r="O23" i="2" s="1"/>
  <c r="K6" i="3"/>
  <c r="F6" i="2"/>
  <c r="K129" i="3"/>
  <c r="F129" i="2"/>
  <c r="L303" i="2"/>
  <c r="N303" i="2" s="1"/>
  <c r="O303" i="2" s="1"/>
  <c r="J303" i="2"/>
  <c r="L288" i="2"/>
  <c r="N288" i="2" s="1"/>
  <c r="O288" i="2" s="1"/>
  <c r="J288" i="2"/>
  <c r="L188" i="2"/>
  <c r="N188" i="2" s="1"/>
  <c r="O188" i="2" s="1"/>
  <c r="J188" i="2"/>
  <c r="L165" i="2"/>
  <c r="N165" i="2" s="1"/>
  <c r="O165" i="2" s="1"/>
  <c r="J165" i="2"/>
  <c r="P165" i="2" s="1"/>
  <c r="L84" i="2"/>
  <c r="N84" i="2" s="1"/>
  <c r="O84" i="2" s="1"/>
  <c r="J84" i="2"/>
  <c r="K215" i="3"/>
  <c r="F215" i="2"/>
  <c r="K75" i="3"/>
  <c r="F75" i="2"/>
  <c r="L133" i="2"/>
  <c r="N133" i="2" s="1"/>
  <c r="O133" i="2" s="1"/>
  <c r="J133" i="2"/>
  <c r="P133" i="2" s="1"/>
  <c r="L240" i="2"/>
  <c r="N240" i="2" s="1"/>
  <c r="O240" i="2" s="1"/>
  <c r="J240" i="2"/>
  <c r="L255" i="2"/>
  <c r="N255" i="2" s="1"/>
  <c r="O255" i="2" s="1"/>
  <c r="J255" i="2"/>
  <c r="L92" i="2"/>
  <c r="N92" i="2" s="1"/>
  <c r="O92" i="2" s="1"/>
  <c r="J92" i="2"/>
  <c r="L142" i="2"/>
  <c r="N142" i="2" s="1"/>
  <c r="O142" i="2" s="1"/>
  <c r="J142" i="2"/>
  <c r="P142" i="2" s="1"/>
  <c r="L34" i="2"/>
  <c r="N34" i="2" s="1"/>
  <c r="O34" i="2" s="1"/>
  <c r="J34" i="2"/>
  <c r="L256" i="2"/>
  <c r="N256" i="2" s="1"/>
  <c r="O256" i="2" s="1"/>
  <c r="J256" i="2"/>
  <c r="L15" i="2"/>
  <c r="N15" i="2" s="1"/>
  <c r="O15" i="2" s="1"/>
  <c r="J15" i="2"/>
  <c r="L108" i="2"/>
  <c r="N108" i="2" s="1"/>
  <c r="O108" i="2" s="1"/>
  <c r="J108" i="2"/>
  <c r="P108" i="2" s="1"/>
  <c r="L110" i="2"/>
  <c r="N110" i="2" s="1"/>
  <c r="O110" i="2" s="1"/>
  <c r="J110" i="2"/>
  <c r="L97" i="2"/>
  <c r="N97" i="2" s="1"/>
  <c r="O97" i="2" s="1"/>
  <c r="J97" i="2"/>
  <c r="L169" i="2"/>
  <c r="N169" i="2" s="1"/>
  <c r="O169" i="2" s="1"/>
  <c r="J169" i="2"/>
  <c r="L57" i="2"/>
  <c r="N57" i="2" s="1"/>
  <c r="O57" i="2" s="1"/>
  <c r="J57" i="2"/>
  <c r="P57" i="2" s="1"/>
  <c r="K197" i="3"/>
  <c r="F197" i="2"/>
  <c r="L193" i="2"/>
  <c r="N193" i="2" s="1"/>
  <c r="O193" i="2" s="1"/>
  <c r="J193" i="2"/>
  <c r="L116" i="2"/>
  <c r="N116" i="2" s="1"/>
  <c r="O116" i="2" s="1"/>
  <c r="J116" i="2"/>
  <c r="L122" i="2"/>
  <c r="N122" i="2" s="1"/>
  <c r="O122" i="2" s="1"/>
  <c r="J122" i="2"/>
  <c r="P122" i="2" s="1"/>
  <c r="L210" i="2"/>
  <c r="N210" i="2" s="1"/>
  <c r="O210" i="2" s="1"/>
  <c r="J210" i="2"/>
  <c r="L109" i="2"/>
  <c r="N109" i="2" s="1"/>
  <c r="O109" i="2" s="1"/>
  <c r="J109" i="2"/>
  <c r="L45" i="2"/>
  <c r="N45" i="2" s="1"/>
  <c r="O45" i="2" s="1"/>
  <c r="J45" i="2"/>
  <c r="L208" i="2"/>
  <c r="N208" i="2" s="1"/>
  <c r="O208" i="2" s="1"/>
  <c r="J208" i="2"/>
  <c r="P208" i="2" s="1"/>
  <c r="L60" i="2"/>
  <c r="N60" i="2" s="1"/>
  <c r="O60" i="2" s="1"/>
  <c r="J60" i="2"/>
  <c r="L154" i="2"/>
  <c r="N154" i="2" s="1"/>
  <c r="O154" i="2" s="1"/>
  <c r="J154" i="2"/>
  <c r="P292" i="2"/>
  <c r="P284" i="2"/>
  <c r="P285" i="2"/>
  <c r="P102" i="2"/>
  <c r="L54" i="2"/>
  <c r="N54" i="2" s="1"/>
  <c r="O54" i="2" s="1"/>
  <c r="J54" i="2"/>
  <c r="L130" i="2"/>
  <c r="N130" i="2" s="1"/>
  <c r="O130" i="2" s="1"/>
  <c r="J130" i="2"/>
  <c r="L227" i="2"/>
  <c r="N227" i="2" s="1"/>
  <c r="O227" i="2" s="1"/>
  <c r="J227" i="2"/>
  <c r="K46" i="3"/>
  <c r="F46" i="2"/>
  <c r="L19" i="2"/>
  <c r="N19" i="2" s="1"/>
  <c r="O19" i="2" s="1"/>
  <c r="J19" i="2"/>
  <c r="L185" i="2"/>
  <c r="N185" i="2" s="1"/>
  <c r="O185" i="2" s="1"/>
  <c r="J185" i="2"/>
  <c r="L93" i="2"/>
  <c r="N93" i="2" s="1"/>
  <c r="O93" i="2" s="1"/>
  <c r="J93" i="2"/>
  <c r="P230" i="2"/>
  <c r="L219" i="2"/>
  <c r="N219" i="2" s="1"/>
  <c r="O219" i="2" s="1"/>
  <c r="J219" i="2"/>
  <c r="P219" i="2" s="1"/>
  <c r="J39" i="2"/>
  <c r="L39" i="2"/>
  <c r="N39" i="2" s="1"/>
  <c r="O39" i="2" s="1"/>
  <c r="L150" i="2"/>
  <c r="N150" i="2" s="1"/>
  <c r="O150" i="2" s="1"/>
  <c r="J150" i="2"/>
  <c r="P150" i="2" s="1"/>
  <c r="L136" i="2"/>
  <c r="N136" i="2" s="1"/>
  <c r="O136" i="2" s="1"/>
  <c r="J136" i="2"/>
  <c r="P136" i="2" s="1"/>
  <c r="L184" i="2"/>
  <c r="N184" i="2" s="1"/>
  <c r="O184" i="2" s="1"/>
  <c r="J184" i="2"/>
  <c r="P184" i="2" s="1"/>
  <c r="L248" i="2"/>
  <c r="N248" i="2" s="1"/>
  <c r="O248" i="2" s="1"/>
  <c r="J248" i="2"/>
  <c r="P248" i="2" s="1"/>
  <c r="L13" i="2"/>
  <c r="N13" i="2" s="1"/>
  <c r="O13" i="2" s="1"/>
  <c r="J13" i="2"/>
  <c r="P13" i="2" s="1"/>
  <c r="L68" i="2"/>
  <c r="N68" i="2" s="1"/>
  <c r="O68" i="2" s="1"/>
  <c r="J68" i="2"/>
  <c r="P68" i="2" s="1"/>
  <c r="P246" i="2"/>
  <c r="L62" i="2"/>
  <c r="N62" i="2" s="1"/>
  <c r="O62" i="2" s="1"/>
  <c r="J62" i="2"/>
  <c r="L10" i="2"/>
  <c r="N10" i="2" s="1"/>
  <c r="O10" i="2" s="1"/>
  <c r="J10" i="2"/>
  <c r="J228" i="2"/>
  <c r="P228" i="2" s="1"/>
  <c r="L228" i="2"/>
  <c r="N228" i="2" s="1"/>
  <c r="O228" i="2" s="1"/>
  <c r="P80" i="2"/>
  <c r="K137" i="3"/>
  <c r="F137" i="2"/>
  <c r="P7" i="2"/>
  <c r="P179" i="2"/>
  <c r="P128" i="2"/>
  <c r="K199" i="3"/>
  <c r="F199" i="2"/>
  <c r="K161" i="3"/>
  <c r="F161" i="2"/>
  <c r="P206" i="2"/>
  <c r="P27" i="2"/>
  <c r="L149" i="2"/>
  <c r="N149" i="2" s="1"/>
  <c r="O149" i="2" s="1"/>
  <c r="J149" i="2"/>
  <c r="L51" i="2"/>
  <c r="N51" i="2" s="1"/>
  <c r="O51" i="2" s="1"/>
  <c r="J51" i="2"/>
  <c r="P147" i="2"/>
  <c r="J218" i="2"/>
  <c r="L218" i="2"/>
  <c r="N218" i="2" s="1"/>
  <c r="O218" i="2" s="1"/>
  <c r="L43" i="2"/>
  <c r="N43" i="2" s="1"/>
  <c r="O43" i="2" s="1"/>
  <c r="J43" i="2"/>
  <c r="P43" i="2" s="1"/>
  <c r="P294" i="2"/>
  <c r="P118" i="2"/>
  <c r="L42" i="2"/>
  <c r="N42" i="2" s="1"/>
  <c r="O42" i="2" s="1"/>
  <c r="J42" i="2"/>
  <c r="P42" i="2" s="1"/>
  <c r="P63" i="2"/>
  <c r="L61" i="2"/>
  <c r="N61" i="2" s="1"/>
  <c r="O61" i="2" s="1"/>
  <c r="J61" i="2"/>
  <c r="L279" i="2"/>
  <c r="N279" i="2" s="1"/>
  <c r="O279" i="2" s="1"/>
  <c r="J279" i="2"/>
  <c r="L158" i="2"/>
  <c r="N158" i="2" s="1"/>
  <c r="O158" i="2" s="1"/>
  <c r="J158" i="2"/>
  <c r="P78" i="2"/>
  <c r="L59" i="2"/>
  <c r="N59" i="2" s="1"/>
  <c r="O59" i="2" s="1"/>
  <c r="J59" i="2"/>
  <c r="P59" i="2" s="1"/>
  <c r="L52" i="2"/>
  <c r="N52" i="2" s="1"/>
  <c r="O52" i="2" s="1"/>
  <c r="J52" i="2"/>
  <c r="P52" i="2" s="1"/>
  <c r="L46" i="2" l="1"/>
  <c r="N46" i="2" s="1"/>
  <c r="O46" i="2" s="1"/>
  <c r="J46" i="2"/>
  <c r="P46" i="2" s="1"/>
  <c r="L20" i="2"/>
  <c r="N20" i="2" s="1"/>
  <c r="O20" i="2" s="1"/>
  <c r="J20" i="2"/>
  <c r="P20" i="2" s="1"/>
  <c r="L271" i="2"/>
  <c r="N271" i="2" s="1"/>
  <c r="O271" i="2" s="1"/>
  <c r="J271" i="2"/>
  <c r="P271" i="2" s="1"/>
  <c r="P260" i="2"/>
  <c r="P158" i="2"/>
  <c r="P51" i="2"/>
  <c r="L199" i="2"/>
  <c r="N199" i="2" s="1"/>
  <c r="O199" i="2" s="1"/>
  <c r="J199" i="2"/>
  <c r="P199" i="2" s="1"/>
  <c r="P93" i="2"/>
  <c r="P227" i="2"/>
  <c r="P45" i="2"/>
  <c r="P116" i="2"/>
  <c r="P169" i="2"/>
  <c r="P15" i="2"/>
  <c r="P92" i="2"/>
  <c r="L75" i="2"/>
  <c r="N75" i="2" s="1"/>
  <c r="O75" i="2" s="1"/>
  <c r="J75" i="2"/>
  <c r="P75" i="2" s="1"/>
  <c r="P188" i="2"/>
  <c r="L6" i="2"/>
  <c r="N6" i="2" s="1"/>
  <c r="O6" i="2" s="1"/>
  <c r="J6" i="2"/>
  <c r="P6" i="2" s="1"/>
  <c r="P272" i="2"/>
  <c r="P273" i="2"/>
  <c r="P16" i="2"/>
  <c r="P182" i="2"/>
  <c r="L117" i="2"/>
  <c r="N117" i="2" s="1"/>
  <c r="O117" i="2" s="1"/>
  <c r="J117" i="2"/>
  <c r="P12" i="2"/>
  <c r="P140" i="2"/>
  <c r="P207" i="2"/>
  <c r="P178" i="2"/>
  <c r="P287" i="2"/>
  <c r="L22" i="2"/>
  <c r="N22" i="2" s="1"/>
  <c r="O22" i="2" s="1"/>
  <c r="J22" i="2"/>
  <c r="P22" i="2" s="1"/>
  <c r="P218" i="2"/>
  <c r="P17" i="2"/>
  <c r="L304" i="2"/>
  <c r="N304" i="2" s="1"/>
  <c r="O304" i="2" s="1"/>
  <c r="J304" i="2"/>
  <c r="P304" i="2" s="1"/>
  <c r="L137" i="2"/>
  <c r="N137" i="2" s="1"/>
  <c r="O137" i="2" s="1"/>
  <c r="J137" i="2"/>
  <c r="P137" i="2" s="1"/>
  <c r="P232" i="2"/>
  <c r="L91" i="2"/>
  <c r="N91" i="2" s="1"/>
  <c r="O91" i="2" s="1"/>
  <c r="J91" i="2"/>
  <c r="L247" i="2"/>
  <c r="N247" i="2" s="1"/>
  <c r="O247" i="2" s="1"/>
  <c r="J247" i="2"/>
  <c r="P247" i="2" s="1"/>
  <c r="P279" i="2"/>
  <c r="P149" i="2"/>
  <c r="P10" i="2"/>
  <c r="P185" i="2"/>
  <c r="P130" i="2"/>
  <c r="P154" i="2"/>
  <c r="P109" i="2"/>
  <c r="P193" i="2"/>
  <c r="P97" i="2"/>
  <c r="P256" i="2"/>
  <c r="P255" i="2"/>
  <c r="L215" i="2"/>
  <c r="N215" i="2" s="1"/>
  <c r="O215" i="2" s="1"/>
  <c r="J215" i="2"/>
  <c r="P215" i="2" s="1"/>
  <c r="P288" i="2"/>
  <c r="P144" i="2"/>
  <c r="P300" i="2"/>
  <c r="P69" i="2"/>
  <c r="P289" i="2"/>
  <c r="P222" i="2"/>
  <c r="P224" i="2"/>
  <c r="P138" i="2"/>
  <c r="P86" i="2"/>
  <c r="P202" i="2"/>
  <c r="P243" i="2"/>
  <c r="P194" i="2"/>
  <c r="P173" i="2"/>
  <c r="L161" i="2"/>
  <c r="N161" i="2" s="1"/>
  <c r="O161" i="2" s="1"/>
  <c r="J161" i="2"/>
  <c r="P161" i="2" s="1"/>
  <c r="J129" i="2"/>
  <c r="P129" i="2" s="1"/>
  <c r="L129" i="2"/>
  <c r="N129" i="2" s="1"/>
  <c r="O129" i="2" s="1"/>
  <c r="L209" i="2"/>
  <c r="N209" i="2" s="1"/>
  <c r="O209" i="2" s="1"/>
  <c r="J209" i="2"/>
  <c r="P209" i="2" s="1"/>
  <c r="L211" i="2"/>
  <c r="N211" i="2" s="1"/>
  <c r="O211" i="2" s="1"/>
  <c r="J211" i="2"/>
  <c r="L223" i="2"/>
  <c r="N223" i="2" s="1"/>
  <c r="O223" i="2" s="1"/>
  <c r="J223" i="2"/>
  <c r="P223" i="2" s="1"/>
  <c r="L203" i="2"/>
  <c r="N203" i="2" s="1"/>
  <c r="O203" i="2" s="1"/>
  <c r="J203" i="2"/>
  <c r="P61" i="2"/>
  <c r="P62" i="2"/>
  <c r="P39" i="2"/>
  <c r="P19" i="2"/>
  <c r="P54" i="2"/>
  <c r="P60" i="2"/>
  <c r="P210" i="2"/>
  <c r="L197" i="2"/>
  <c r="N197" i="2" s="1"/>
  <c r="O197" i="2" s="1"/>
  <c r="J197" i="2"/>
  <c r="P110" i="2"/>
  <c r="P34" i="2"/>
  <c r="P240" i="2"/>
  <c r="P84" i="2"/>
  <c r="P303" i="2"/>
  <c r="P166" i="2"/>
  <c r="L30" i="2"/>
  <c r="N30" i="2" s="1"/>
  <c r="O30" i="2" s="1"/>
  <c r="J30" i="2"/>
  <c r="L83" i="2"/>
  <c r="N83" i="2" s="1"/>
  <c r="O83" i="2" s="1"/>
  <c r="J83" i="2"/>
  <c r="P83" i="2" s="1"/>
  <c r="L225" i="2"/>
  <c r="N225" i="2" s="1"/>
  <c r="O225" i="2" s="1"/>
  <c r="J225" i="2"/>
  <c r="P225" i="2" s="1"/>
  <c r="P214" i="2"/>
  <c r="P148" i="2"/>
  <c r="P157" i="2"/>
  <c r="P18" i="2"/>
  <c r="P231" i="2"/>
  <c r="P216" i="2"/>
  <c r="P259" i="2"/>
  <c r="P101" i="2"/>
  <c r="P134" i="2"/>
  <c r="P58" i="2"/>
  <c r="P30" i="2" l="1"/>
  <c r="P197" i="2"/>
  <c r="P203" i="2"/>
  <c r="P91" i="2"/>
  <c r="P117" i="2"/>
  <c r="P211" i="2"/>
</calcChain>
</file>

<file path=xl/sharedStrings.xml><?xml version="1.0" encoding="utf-8"?>
<sst xmlns="http://schemas.openxmlformats.org/spreadsheetml/2006/main" count="76" uniqueCount="74">
  <si>
    <t>EXCEL vs PYTHON COMPARISON</t>
  </si>
  <si>
    <t>Correct Signal Logic Flow:</t>
  </si>
  <si>
    <t>Step 1:</t>
  </si>
  <si>
    <t>Base Rule 1: CNN_FEAR_GREED &lt; 30 -&gt; 1/0</t>
  </si>
  <si>
    <t>Step 2:</t>
  </si>
  <si>
    <t>Base Rule 2: ES_RSI_2 &gt; 50 -&gt; 1/0</t>
  </si>
  <si>
    <t>Step 3:</t>
  </si>
  <si>
    <t>Cond Rule 1: VIX_close &gt; 20 -&gt; 1/0</t>
  </si>
  <si>
    <t>Step 4:</t>
  </si>
  <si>
    <t>Cond Rule 2: ES_RSI_2 &gt; 60 -&gt; 1/0</t>
  </si>
  <si>
    <t>Step 5:</t>
  </si>
  <si>
    <t>Cond Rule 3: TRIN_close &lt; 0.9 -&gt; 1/0</t>
  </si>
  <si>
    <t>Step 6:</t>
  </si>
  <si>
    <t>Cond Sum: Sum of 3 conditional rules (0-3)</t>
  </si>
  <si>
    <t>Step 7:</t>
  </si>
  <si>
    <t>Group Signal: IF(CondSum&gt;=1, 1, 0)</t>
  </si>
  <si>
    <t>Step 8:</t>
  </si>
  <si>
    <t>Final Signal: Base1=1 AND Base2=1 AND GroupSignal=1</t>
  </si>
  <si>
    <t>Column Guide:</t>
  </si>
  <si>
    <t>A-H:</t>
  </si>
  <si>
    <t>Raw data + Excel indicators (Date, ES, VIX, TRIN, CNN, Excel_RSI, Excel_EMA_9, Excel_EMA_15)</t>
  </si>
  <si>
    <t>I-P:</t>
  </si>
  <si>
    <t>Excel signal calculations (Blue=base rules, Yellow=conditional rules)</t>
  </si>
  <si>
    <t>Q-T:</t>
  </si>
  <si>
    <t>Python indicator values (Green background: RSI, EMA_9, EMA_15, Final_Signal)</t>
  </si>
  <si>
    <t>U:</t>
  </si>
  <si>
    <t>Signal match comparison (Red background)</t>
  </si>
  <si>
    <t>Test Case - Feb 16:</t>
  </si>
  <si>
    <t>Base1 (CNN&lt;30):</t>
  </si>
  <si>
    <t>29.0 &lt; 30 = 1</t>
  </si>
  <si>
    <t>Base2 (RSI&gt;50):</t>
  </si>
  <si>
    <t>91.45 &gt; 50 = 1</t>
  </si>
  <si>
    <t>Cond1 (VIX&gt;20):</t>
  </si>
  <si>
    <t>24.29 &gt; 20 = 1</t>
  </si>
  <si>
    <t>Cond2 (RSI&gt;60):</t>
  </si>
  <si>
    <t>91.45 &gt; 60 = 1</t>
  </si>
  <si>
    <t>Cond3 (TRIN&lt;0.9):</t>
  </si>
  <si>
    <t>1.44 &lt; 0.9 = 0</t>
  </si>
  <si>
    <t>Cond Sum:</t>
  </si>
  <si>
    <t>1+1+0 = 2</t>
  </si>
  <si>
    <t>Group Signal:</t>
  </si>
  <si>
    <t>IF(2&gt;=1, 1, 0) = 1</t>
  </si>
  <si>
    <t>Final Signal:</t>
  </si>
  <si>
    <t>1 AND 1 AND 1 = 1</t>
  </si>
  <si>
    <t>Date</t>
  </si>
  <si>
    <t>ES_Close</t>
  </si>
  <si>
    <t>VIX_Close</t>
  </si>
  <si>
    <t>TRIN_Close</t>
  </si>
  <si>
    <t>CNN_Fear_Greed</t>
  </si>
  <si>
    <t>ES_RSI_2_Excel</t>
  </si>
  <si>
    <t>ES_EMA_9_Excel</t>
  </si>
  <si>
    <t>ES_EMA_15_Excel</t>
  </si>
  <si>
    <t>Excel_Base1_CNN&lt;30</t>
  </si>
  <si>
    <t>Excel_Base2_RSI&gt;50</t>
  </si>
  <si>
    <t>Excel_Cond1_VIX&gt;20</t>
  </si>
  <si>
    <t>Excel_Cond2_RSI&gt;60</t>
  </si>
  <si>
    <t>Excel_Cond3_TRIN&lt;0.9</t>
  </si>
  <si>
    <t>Excel_Cond_Sum</t>
  </si>
  <si>
    <t>Excel_Group_Signal</t>
  </si>
  <si>
    <t>Excel_Entry_Signal</t>
  </si>
  <si>
    <t>ES_RSI_2_Python</t>
  </si>
  <si>
    <t>ES_EMA_9_Python</t>
  </si>
  <si>
    <t>ES_EMA_15_Python</t>
  </si>
  <si>
    <t>Python_Entry_Signal</t>
  </si>
  <si>
    <t>Signal_Match</t>
  </si>
  <si>
    <t>Price_Change</t>
  </si>
  <si>
    <t>Gain</t>
  </si>
  <si>
    <t>Loss</t>
  </si>
  <si>
    <t>Avg_Gain_2</t>
  </si>
  <si>
    <t>Avg_Loss_2</t>
  </si>
  <si>
    <t>RS</t>
  </si>
  <si>
    <t>RSI_Excel</t>
  </si>
  <si>
    <t>RSI_Python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</si>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</sst>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6F3FF"/>
        <bgColor rgb="FFE6F3FF"/>
      </patternFill>
    </fill>
    <fill>
      <patternFill patternType="solid">
        <fgColor rgb="FFFFFFCC"/>
        <bgColor rgb="FFFFFFCC"/>
      </patternFill>
    </fill>
    <fill>
      <patternFill patternType="solid">
        <fgColor rgb="FFE6FFE6"/>
        <bgColor rgb="FFE6FFE6"/>
      </patternFill>
    </fill>
    <fill>
      <patternFill patternType="solid">
        <fgColor rgb="FFFFE6E6"/>
        <bgColor rgb="FFFF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t="s">
        <v>0</v>
      </c>
    </row>
    <row r="4" spans="1:2" x14ac:dyDescent="0.25">
      <c r="A4" t="s">
        <v>1</v>
      </c>
    </row>
    <row r="5" spans="1:2" x14ac:dyDescent="0.25">
      <c r="A5" t="s">
        <v>2</v>
      </c>
      <c r="B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16</v>
      </c>
      <c r="B12" t="s">
        <v>17</v>
      </c>
    </row>
    <row r="14" spans="1:2" x14ac:dyDescent="0.25">
      <c r="A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7" spans="1:2" x14ac:dyDescent="0.25">
      <c r="A17" t="s">
        <v>23</v>
      </c>
      <c r="B17" t="s">
        <v>24</v>
      </c>
    </row>
    <row r="18" spans="1:2" x14ac:dyDescent="0.25">
      <c r="A18" t="s">
        <v>25</v>
      </c>
      <c r="B18" t="s">
        <v>26</v>
      </c>
    </row>
    <row r="20" spans="1:2" x14ac:dyDescent="0.25">
      <c r="A20" t="s">
        <v>27</v>
      </c>
    </row>
    <row r="21" spans="1:2" x14ac:dyDescent="0.25">
      <c r="A21" t="s">
        <v>28</v>
      </c>
      <c r="B21" t="s">
        <v>29</v>
      </c>
    </row>
    <row r="22" spans="1:2" x14ac:dyDescent="0.25">
      <c r="A22" t="s">
        <v>30</v>
      </c>
      <c r="B22" t="s">
        <v>31</v>
      </c>
    </row>
    <row r="23" spans="1:2" x14ac:dyDescent="0.25">
      <c r="A23" t="s">
        <v>32</v>
      </c>
      <c r="B23" t="s">
        <v>33</v>
      </c>
    </row>
    <row r="24" spans="1:2" x14ac:dyDescent="0.25">
      <c r="A24" t="s">
        <v>34</v>
      </c>
      <c r="B24" t="s">
        <v>35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39</v>
      </c>
    </row>
    <row r="27" spans="1:2" x14ac:dyDescent="0.25">
      <c r="A27" t="s">
        <v>40</v>
      </c>
      <c r="B27" t="s">
        <v>41</v>
      </c>
    </row>
    <row r="28" spans="1:2" x14ac:dyDescent="0.25">
      <c r="A28" t="s">
        <v>42</v>
      </c>
      <c r="B28" t="s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1"/>
  <sheetViews>
    <sheetView topLeftCell="A64" workbookViewId="0">
      <selection activeCell="E40" sqref="E1:E1048576"/>
    </sheetView>
  </sheetViews>
  <sheetFormatPr defaultRowHeight="15" x14ac:dyDescent="0.25"/>
  <cols>
    <col min="1" max="1" width="17.28515625" bestFit="1" customWidth="1"/>
    <col min="2" max="2" width="10" customWidth="1"/>
    <col min="3" max="3" width="11" customWidth="1"/>
    <col min="4" max="4" width="12" customWidth="1"/>
    <col min="5" max="20" width="15" customWidth="1"/>
    <col min="21" max="21" width="14" customWidth="1"/>
  </cols>
  <sheetData>
    <row r="1" spans="1:21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</row>
    <row r="2" spans="1:21" x14ac:dyDescent="0.25">
      <c r="A2" s="2">
        <v>44563</v>
      </c>
      <c r="B2">
        <v>4771</v>
      </c>
      <c r="E2">
        <v>65</v>
      </c>
      <c r="F2" t="str">
        <f>IF('RSI Debug'!I2="", "", 'RSI Debug'!I2)</f>
        <v/>
      </c>
      <c r="G2">
        <f>B2</f>
        <v>4771</v>
      </c>
      <c r="H2">
        <f>B2</f>
        <v>4771</v>
      </c>
      <c r="I2" s="3">
        <f t="shared" ref="I2:I65" si="0">IF(E2="", 0, IF(E2&lt;30, 1, 0))</f>
        <v>0</v>
      </c>
      <c r="J2" s="3">
        <f t="shared" ref="J2:J65" si="1">IF(F2="", 0, IF(F2&gt;50, 1, 0))</f>
        <v>0</v>
      </c>
      <c r="K2" s="4">
        <f t="shared" ref="K2:K65" si="2">IF(C2="", 0, IF(C2&gt;20, 1, 0))</f>
        <v>0</v>
      </c>
      <c r="L2" s="4">
        <f t="shared" ref="L2:L65" si="3">IF(F2="", 0, IF(F2&gt;60, 1, 0))</f>
        <v>0</v>
      </c>
      <c r="M2" s="4">
        <f t="shared" ref="M2:M65" si="4">IF(D2="", 0, IF(D2&lt;0.9, 1, 0))</f>
        <v>0</v>
      </c>
      <c r="N2" s="4">
        <f t="shared" ref="N2:N65" si="5">K2+L2+M2</f>
        <v>0</v>
      </c>
      <c r="O2" s="4">
        <f t="shared" ref="O2:O65" si="6">IF(N2&gt;=1, 1, 0)</f>
        <v>0</v>
      </c>
      <c r="P2" s="4">
        <f t="shared" ref="P2:P65" si="7">IF(AND(I2=1, J2=1, O2=1), 1, 0)</f>
        <v>0</v>
      </c>
      <c r="Q2" s="5">
        <v>50</v>
      </c>
      <c r="R2" s="5">
        <v>4771</v>
      </c>
      <c r="S2" s="5">
        <v>4771</v>
      </c>
      <c r="T2" s="5">
        <v>0</v>
      </c>
      <c r="U2" s="6">
        <f>IF(P2=T2,0,1)</f>
        <v>0</v>
      </c>
    </row>
    <row r="3" spans="1:21" x14ac:dyDescent="0.25">
      <c r="A3" s="2">
        <v>44564</v>
      </c>
      <c r="B3">
        <v>4778.75</v>
      </c>
      <c r="C3">
        <v>16.600000000000001</v>
      </c>
      <c r="D3">
        <v>0.5</v>
      </c>
      <c r="E3">
        <v>66</v>
      </c>
      <c r="F3">
        <f>IF('RSI Debug'!I3="", "", 'RSI Debug'!I3)</f>
        <v>99.9</v>
      </c>
      <c r="G3">
        <f t="shared" ref="G3:G66" si="8">IF(B3="", G2, (B3*0.2)+(G2*0.8))</f>
        <v>4772.55</v>
      </c>
      <c r="H3">
        <f t="shared" ref="H3:H66" si="9">IF(B3="", H2, (B3*0.125)+(H2*0.875))</f>
        <v>4771.96875</v>
      </c>
      <c r="I3" s="3">
        <f t="shared" si="0"/>
        <v>0</v>
      </c>
      <c r="J3" s="3">
        <f t="shared" si="1"/>
        <v>1</v>
      </c>
      <c r="K3" s="4">
        <f t="shared" si="2"/>
        <v>0</v>
      </c>
      <c r="L3" s="4">
        <f t="shared" si="3"/>
        <v>1</v>
      </c>
      <c r="M3" s="4">
        <f t="shared" si="4"/>
        <v>1</v>
      </c>
      <c r="N3" s="4">
        <f t="shared" si="5"/>
        <v>2</v>
      </c>
      <c r="O3" s="4">
        <f t="shared" si="6"/>
        <v>1</v>
      </c>
      <c r="P3" s="4">
        <f t="shared" si="7"/>
        <v>0</v>
      </c>
      <c r="Q3" s="5">
        <v>100</v>
      </c>
      <c r="R3" s="5">
        <v>4772.55</v>
      </c>
      <c r="S3" s="5">
        <v>4771.96875</v>
      </c>
      <c r="T3" s="5">
        <v>0</v>
      </c>
      <c r="U3" s="6">
        <f t="shared" ref="U3:U66" si="10">IF(P3=T3,0,1)</f>
        <v>0</v>
      </c>
    </row>
    <row r="4" spans="1:21" x14ac:dyDescent="0.25">
      <c r="A4" s="2">
        <v>44565</v>
      </c>
      <c r="B4">
        <v>4797.25</v>
      </c>
      <c r="C4">
        <v>16.91</v>
      </c>
      <c r="D4">
        <v>0.64</v>
      </c>
      <c r="E4">
        <v>52</v>
      </c>
      <c r="F4">
        <f>IF('RSI Debug'!I4="", "", 'RSI Debug'!I4)</f>
        <v>99.9</v>
      </c>
      <c r="G4">
        <f t="shared" si="8"/>
        <v>4777.4900000000007</v>
      </c>
      <c r="H4">
        <f t="shared" si="9"/>
        <v>4775.12890625</v>
      </c>
      <c r="I4" s="3">
        <f t="shared" si="0"/>
        <v>0</v>
      </c>
      <c r="J4" s="3">
        <f t="shared" si="1"/>
        <v>1</v>
      </c>
      <c r="K4" s="4">
        <f t="shared" si="2"/>
        <v>0</v>
      </c>
      <c r="L4" s="4">
        <f t="shared" si="3"/>
        <v>1</v>
      </c>
      <c r="M4" s="4">
        <f t="shared" si="4"/>
        <v>1</v>
      </c>
      <c r="N4" s="4">
        <f t="shared" si="5"/>
        <v>2</v>
      </c>
      <c r="O4" s="4">
        <f t="shared" si="6"/>
        <v>1</v>
      </c>
      <c r="P4" s="4">
        <f t="shared" si="7"/>
        <v>0</v>
      </c>
      <c r="Q4" s="5">
        <v>100</v>
      </c>
      <c r="R4" s="5">
        <v>4777.4900000000007</v>
      </c>
      <c r="S4" s="5">
        <v>4775.12890625</v>
      </c>
      <c r="T4" s="5">
        <v>0</v>
      </c>
      <c r="U4" s="6">
        <f t="shared" si="10"/>
        <v>0</v>
      </c>
    </row>
    <row r="5" spans="1:21" x14ac:dyDescent="0.25">
      <c r="A5" s="2">
        <v>44566</v>
      </c>
      <c r="B5">
        <v>4768.5</v>
      </c>
      <c r="C5">
        <v>19.73</v>
      </c>
      <c r="D5">
        <v>3.39</v>
      </c>
      <c r="E5">
        <v>50</v>
      </c>
      <c r="F5">
        <f>IF('RSI Debug'!I5="", "", 'RSI Debug'!I5)</f>
        <v>39.153439153439145</v>
      </c>
      <c r="G5">
        <f t="shared" si="8"/>
        <v>4775.6920000000009</v>
      </c>
      <c r="H5">
        <f t="shared" si="9"/>
        <v>4774.30029296875</v>
      </c>
      <c r="I5" s="3">
        <f t="shared" si="0"/>
        <v>0</v>
      </c>
      <c r="J5" s="3">
        <f t="shared" si="1"/>
        <v>0</v>
      </c>
      <c r="K5" s="4">
        <f t="shared" si="2"/>
        <v>0</v>
      </c>
      <c r="L5" s="4">
        <f t="shared" si="3"/>
        <v>0</v>
      </c>
      <c r="M5" s="4">
        <f t="shared" si="4"/>
        <v>0</v>
      </c>
      <c r="N5" s="4">
        <f t="shared" si="5"/>
        <v>0</v>
      </c>
      <c r="O5" s="4">
        <f t="shared" si="6"/>
        <v>0</v>
      </c>
      <c r="P5" s="4">
        <f t="shared" si="7"/>
        <v>0</v>
      </c>
      <c r="Q5" s="5">
        <v>39.153439153439137</v>
      </c>
      <c r="R5" s="5">
        <v>4775.6920000000009</v>
      </c>
      <c r="S5" s="5">
        <v>4774.30029296875</v>
      </c>
      <c r="T5" s="5">
        <v>0</v>
      </c>
      <c r="U5" s="6">
        <f t="shared" si="10"/>
        <v>0</v>
      </c>
    </row>
    <row r="6" spans="1:21" x14ac:dyDescent="0.25">
      <c r="A6" s="2">
        <v>44567</v>
      </c>
      <c r="B6">
        <v>4674.75</v>
      </c>
      <c r="C6">
        <v>19.61</v>
      </c>
      <c r="D6">
        <v>0.98</v>
      </c>
      <c r="E6">
        <v>51</v>
      </c>
      <c r="F6">
        <f>IF('RSI Debug'!I6="", "", 'RSI Debug'!I6)</f>
        <v>0</v>
      </c>
      <c r="G6">
        <f t="shared" si="8"/>
        <v>4755.5036000000009</v>
      </c>
      <c r="H6">
        <f t="shared" si="9"/>
        <v>4761.8565063476563</v>
      </c>
      <c r="I6" s="3">
        <f t="shared" si="0"/>
        <v>0</v>
      </c>
      <c r="J6" s="3">
        <f t="shared" si="1"/>
        <v>0</v>
      </c>
      <c r="K6" s="4">
        <f t="shared" si="2"/>
        <v>0</v>
      </c>
      <c r="L6" s="4">
        <f t="shared" si="3"/>
        <v>0</v>
      </c>
      <c r="M6" s="4">
        <f t="shared" si="4"/>
        <v>0</v>
      </c>
      <c r="N6" s="4">
        <f t="shared" si="5"/>
        <v>0</v>
      </c>
      <c r="O6" s="4">
        <f t="shared" si="6"/>
        <v>0</v>
      </c>
      <c r="P6" s="4">
        <f t="shared" si="7"/>
        <v>0</v>
      </c>
      <c r="Q6" s="5">
        <v>0</v>
      </c>
      <c r="R6" s="5">
        <v>4755.5036000000009</v>
      </c>
      <c r="S6" s="5">
        <v>4761.8565063476563</v>
      </c>
      <c r="T6" s="5">
        <v>0</v>
      </c>
      <c r="U6" s="6">
        <f t="shared" si="10"/>
        <v>0</v>
      </c>
    </row>
    <row r="7" spans="1:21" x14ac:dyDescent="0.25">
      <c r="A7" s="2">
        <v>44568</v>
      </c>
      <c r="B7">
        <v>4698.75</v>
      </c>
      <c r="C7">
        <v>18.760000000000002</v>
      </c>
      <c r="D7">
        <v>0.68</v>
      </c>
      <c r="F7">
        <f>IF('RSI Debug'!I7="", "", 'RSI Debug'!I7)</f>
        <v>20.382165605095537</v>
      </c>
      <c r="G7">
        <f t="shared" si="8"/>
        <v>4744.1528800000015</v>
      </c>
      <c r="H7">
        <f t="shared" si="9"/>
        <v>4753.9681930541992</v>
      </c>
      <c r="I7" s="3">
        <f t="shared" si="0"/>
        <v>0</v>
      </c>
      <c r="J7" s="3">
        <f t="shared" si="1"/>
        <v>0</v>
      </c>
      <c r="K7" s="4">
        <f t="shared" si="2"/>
        <v>0</v>
      </c>
      <c r="L7" s="4">
        <f t="shared" si="3"/>
        <v>0</v>
      </c>
      <c r="M7" s="4">
        <f t="shared" si="4"/>
        <v>1</v>
      </c>
      <c r="N7" s="4">
        <f t="shared" si="5"/>
        <v>1</v>
      </c>
      <c r="O7" s="4">
        <f t="shared" si="6"/>
        <v>1</v>
      </c>
      <c r="P7" s="4">
        <f t="shared" si="7"/>
        <v>0</v>
      </c>
      <c r="Q7" s="5">
        <v>20.38216560509554</v>
      </c>
      <c r="R7" s="5">
        <v>4744.1528800000006</v>
      </c>
      <c r="S7" s="5">
        <v>4753.9681930541992</v>
      </c>
      <c r="T7" s="5">
        <v>0</v>
      </c>
      <c r="U7" s="6">
        <f t="shared" si="10"/>
        <v>0</v>
      </c>
    </row>
    <row r="8" spans="1:21" x14ac:dyDescent="0.25">
      <c r="A8" s="2">
        <v>44570</v>
      </c>
      <c r="B8">
        <v>4671.25</v>
      </c>
      <c r="E8">
        <v>47</v>
      </c>
      <c r="F8">
        <f>IF('RSI Debug'!I8="", "", 'RSI Debug'!I8)</f>
        <v>46.601941747572809</v>
      </c>
      <c r="G8">
        <f t="shared" si="8"/>
        <v>4729.5723040000012</v>
      </c>
      <c r="H8">
        <f t="shared" si="9"/>
        <v>4743.6284189224243</v>
      </c>
      <c r="I8" s="3">
        <f t="shared" si="0"/>
        <v>0</v>
      </c>
      <c r="J8" s="3">
        <f t="shared" si="1"/>
        <v>0</v>
      </c>
      <c r="K8" s="4">
        <f t="shared" si="2"/>
        <v>0</v>
      </c>
      <c r="L8" s="4">
        <f t="shared" si="3"/>
        <v>0</v>
      </c>
      <c r="M8" s="4">
        <f t="shared" si="4"/>
        <v>0</v>
      </c>
      <c r="N8" s="4">
        <f t="shared" si="5"/>
        <v>0</v>
      </c>
      <c r="O8" s="4">
        <f t="shared" si="6"/>
        <v>0</v>
      </c>
      <c r="P8" s="4">
        <f t="shared" si="7"/>
        <v>0</v>
      </c>
      <c r="Q8" s="5">
        <v>46.601941747572809</v>
      </c>
      <c r="R8" s="5">
        <v>4729.5723040000012</v>
      </c>
      <c r="S8" s="5">
        <v>4743.6284189224243</v>
      </c>
      <c r="T8" s="5">
        <v>0</v>
      </c>
      <c r="U8" s="6">
        <f t="shared" si="10"/>
        <v>0</v>
      </c>
    </row>
    <row r="9" spans="1:21" x14ac:dyDescent="0.25">
      <c r="A9" s="2">
        <v>44571</v>
      </c>
      <c r="B9">
        <v>4671.75</v>
      </c>
      <c r="C9">
        <v>19.399999999999999</v>
      </c>
      <c r="D9">
        <v>0.41</v>
      </c>
      <c r="E9">
        <v>55</v>
      </c>
      <c r="F9">
        <f>IF('RSI Debug'!I9="", "", 'RSI Debug'!I9)</f>
        <v>1.7857142857142776</v>
      </c>
      <c r="G9">
        <f t="shared" si="8"/>
        <v>4718.0078432000009</v>
      </c>
      <c r="H9">
        <f t="shared" si="9"/>
        <v>4734.6436165571213</v>
      </c>
      <c r="I9" s="3">
        <f t="shared" si="0"/>
        <v>0</v>
      </c>
      <c r="J9" s="3">
        <f t="shared" si="1"/>
        <v>0</v>
      </c>
      <c r="K9" s="4">
        <f t="shared" si="2"/>
        <v>0</v>
      </c>
      <c r="L9" s="4">
        <f t="shared" si="3"/>
        <v>0</v>
      </c>
      <c r="M9" s="4">
        <f t="shared" si="4"/>
        <v>1</v>
      </c>
      <c r="N9" s="4">
        <f t="shared" si="5"/>
        <v>1</v>
      </c>
      <c r="O9" s="4">
        <f t="shared" si="6"/>
        <v>1</v>
      </c>
      <c r="P9" s="4">
        <f t="shared" si="7"/>
        <v>0</v>
      </c>
      <c r="Q9" s="5">
        <v>1.785714285714278</v>
      </c>
      <c r="R9" s="5">
        <v>4718.0078432000009</v>
      </c>
      <c r="S9" s="5">
        <v>4734.6436165571213</v>
      </c>
      <c r="T9" s="5">
        <v>0</v>
      </c>
      <c r="U9" s="6">
        <f t="shared" si="10"/>
        <v>0</v>
      </c>
    </row>
    <row r="10" spans="1:21" x14ac:dyDescent="0.25">
      <c r="A10" s="2">
        <v>44572</v>
      </c>
      <c r="B10">
        <v>4661</v>
      </c>
      <c r="C10">
        <v>18.41</v>
      </c>
      <c r="D10">
        <v>0.12</v>
      </c>
      <c r="E10">
        <v>59</v>
      </c>
      <c r="F10">
        <f>IF('RSI Debug'!I10="", "", 'RSI Debug'!I10)</f>
        <v>4.4444444444444571</v>
      </c>
      <c r="G10">
        <f t="shared" si="8"/>
        <v>4706.6062745600011</v>
      </c>
      <c r="H10">
        <f t="shared" si="9"/>
        <v>4725.4381644874811</v>
      </c>
      <c r="I10" s="3">
        <f t="shared" si="0"/>
        <v>0</v>
      </c>
      <c r="J10" s="3">
        <f t="shared" si="1"/>
        <v>0</v>
      </c>
      <c r="K10" s="4">
        <f t="shared" si="2"/>
        <v>0</v>
      </c>
      <c r="L10" s="4">
        <f t="shared" si="3"/>
        <v>0</v>
      </c>
      <c r="M10" s="4">
        <f t="shared" si="4"/>
        <v>1</v>
      </c>
      <c r="N10" s="4">
        <f t="shared" si="5"/>
        <v>1</v>
      </c>
      <c r="O10" s="4">
        <f t="shared" si="6"/>
        <v>1</v>
      </c>
      <c r="P10" s="4">
        <f t="shared" si="7"/>
        <v>0</v>
      </c>
      <c r="Q10" s="5">
        <v>4.4444444444444571</v>
      </c>
      <c r="R10" s="5">
        <v>4706.6062745600011</v>
      </c>
      <c r="S10" s="5">
        <v>4725.4381644874811</v>
      </c>
      <c r="T10" s="5">
        <v>0</v>
      </c>
      <c r="U10" s="6">
        <f t="shared" si="10"/>
        <v>0</v>
      </c>
    </row>
    <row r="11" spans="1:21" x14ac:dyDescent="0.25">
      <c r="A11" s="2">
        <v>44573</v>
      </c>
      <c r="B11">
        <v>4715.5</v>
      </c>
      <c r="C11">
        <v>17.62</v>
      </c>
      <c r="D11">
        <v>0.62</v>
      </c>
      <c r="E11">
        <v>50</v>
      </c>
      <c r="F11">
        <f>IF('RSI Debug'!I11="", "", 'RSI Debug'!I11)</f>
        <v>83.524904214559385</v>
      </c>
      <c r="G11">
        <f t="shared" si="8"/>
        <v>4708.3850196480016</v>
      </c>
      <c r="H11">
        <f t="shared" si="9"/>
        <v>4724.195893926546</v>
      </c>
      <c r="I11" s="3">
        <f t="shared" si="0"/>
        <v>0</v>
      </c>
      <c r="J11" s="3">
        <f t="shared" si="1"/>
        <v>1</v>
      </c>
      <c r="K11" s="4">
        <f t="shared" si="2"/>
        <v>0</v>
      </c>
      <c r="L11" s="4">
        <f t="shared" si="3"/>
        <v>1</v>
      </c>
      <c r="M11" s="4">
        <f t="shared" si="4"/>
        <v>1</v>
      </c>
      <c r="N11" s="4">
        <f t="shared" si="5"/>
        <v>2</v>
      </c>
      <c r="O11" s="4">
        <f t="shared" si="6"/>
        <v>1</v>
      </c>
      <c r="P11" s="4">
        <f t="shared" si="7"/>
        <v>0</v>
      </c>
      <c r="Q11" s="5">
        <v>83.524904214559385</v>
      </c>
      <c r="R11" s="5">
        <v>4708.3850196480016</v>
      </c>
      <c r="S11" s="5">
        <v>4724.195893926546</v>
      </c>
      <c r="T11" s="5">
        <v>0</v>
      </c>
      <c r="U11" s="6">
        <f t="shared" si="10"/>
        <v>0</v>
      </c>
    </row>
    <row r="12" spans="1:21" x14ac:dyDescent="0.25">
      <c r="A12" s="2">
        <v>44574</v>
      </c>
      <c r="B12">
        <v>4705.25</v>
      </c>
      <c r="C12">
        <v>20.309999999999999</v>
      </c>
      <c r="D12">
        <v>1.6</v>
      </c>
      <c r="E12">
        <v>52</v>
      </c>
      <c r="F12">
        <f>IF('RSI Debug'!I12="", "", 'RSI Debug'!I12)</f>
        <v>84.16988416988417</v>
      </c>
      <c r="G12">
        <f t="shared" si="8"/>
        <v>4707.7580157184011</v>
      </c>
      <c r="H12">
        <f t="shared" si="9"/>
        <v>4721.8276571857277</v>
      </c>
      <c r="I12" s="3">
        <f t="shared" si="0"/>
        <v>0</v>
      </c>
      <c r="J12" s="3">
        <f t="shared" si="1"/>
        <v>1</v>
      </c>
      <c r="K12" s="4">
        <f t="shared" si="2"/>
        <v>1</v>
      </c>
      <c r="L12" s="4">
        <f t="shared" si="3"/>
        <v>1</v>
      </c>
      <c r="M12" s="4">
        <f t="shared" si="4"/>
        <v>0</v>
      </c>
      <c r="N12" s="4">
        <f t="shared" si="5"/>
        <v>2</v>
      </c>
      <c r="O12" s="4">
        <f t="shared" si="6"/>
        <v>1</v>
      </c>
      <c r="P12" s="4">
        <f t="shared" si="7"/>
        <v>0</v>
      </c>
      <c r="Q12" s="5">
        <v>84.16988416988417</v>
      </c>
      <c r="R12" s="5">
        <v>4707.7580157184011</v>
      </c>
      <c r="S12" s="5">
        <v>4721.8276571857277</v>
      </c>
      <c r="T12" s="5">
        <v>0</v>
      </c>
      <c r="U12" s="6">
        <f t="shared" si="10"/>
        <v>0</v>
      </c>
    </row>
    <row r="13" spans="1:21" x14ac:dyDescent="0.25">
      <c r="A13" s="2">
        <v>44575</v>
      </c>
      <c r="B13">
        <v>4657.25</v>
      </c>
      <c r="C13">
        <v>19.190000000000001</v>
      </c>
      <c r="D13">
        <v>0.35</v>
      </c>
      <c r="F13">
        <f>IF('RSI Debug'!I13="", "", 'RSI Debug'!I13)</f>
        <v>0</v>
      </c>
      <c r="G13">
        <f t="shared" si="8"/>
        <v>4697.6564125747209</v>
      </c>
      <c r="H13">
        <f t="shared" si="9"/>
        <v>4713.7554500375118</v>
      </c>
      <c r="I13" s="3">
        <f t="shared" si="0"/>
        <v>0</v>
      </c>
      <c r="J13" s="3">
        <f t="shared" si="1"/>
        <v>0</v>
      </c>
      <c r="K13" s="4">
        <f t="shared" si="2"/>
        <v>0</v>
      </c>
      <c r="L13" s="4">
        <f t="shared" si="3"/>
        <v>0</v>
      </c>
      <c r="M13" s="4">
        <f t="shared" si="4"/>
        <v>1</v>
      </c>
      <c r="N13" s="4">
        <f t="shared" si="5"/>
        <v>1</v>
      </c>
      <c r="O13" s="4">
        <f t="shared" si="6"/>
        <v>1</v>
      </c>
      <c r="P13" s="4">
        <f t="shared" si="7"/>
        <v>0</v>
      </c>
      <c r="Q13" s="5">
        <v>0</v>
      </c>
      <c r="R13" s="5">
        <v>4697.6564125747209</v>
      </c>
      <c r="S13" s="5">
        <v>4713.7554500375118</v>
      </c>
      <c r="T13" s="5">
        <v>0</v>
      </c>
      <c r="U13" s="6">
        <f t="shared" si="10"/>
        <v>0</v>
      </c>
    </row>
    <row r="14" spans="1:21" x14ac:dyDescent="0.25">
      <c r="A14" s="2">
        <v>44577</v>
      </c>
      <c r="B14">
        <v>4666</v>
      </c>
      <c r="F14">
        <f>IF('RSI Debug'!I14="", "", 'RSI Debug'!I14)</f>
        <v>15.418502202643182</v>
      </c>
      <c r="G14">
        <f t="shared" si="8"/>
        <v>4691.3251300597767</v>
      </c>
      <c r="H14">
        <f t="shared" si="9"/>
        <v>4707.7860187828228</v>
      </c>
      <c r="I14" s="3">
        <f t="shared" si="0"/>
        <v>0</v>
      </c>
      <c r="J14" s="3">
        <f t="shared" si="1"/>
        <v>0</v>
      </c>
      <c r="K14" s="4">
        <f t="shared" si="2"/>
        <v>0</v>
      </c>
      <c r="L14" s="4">
        <f t="shared" si="3"/>
        <v>0</v>
      </c>
      <c r="M14" s="4">
        <f t="shared" si="4"/>
        <v>0</v>
      </c>
      <c r="N14" s="4">
        <f t="shared" si="5"/>
        <v>0</v>
      </c>
      <c r="O14" s="4">
        <f t="shared" si="6"/>
        <v>0</v>
      </c>
      <c r="P14" s="4">
        <f t="shared" si="7"/>
        <v>0</v>
      </c>
      <c r="Q14" s="5">
        <v>15.418502202643181</v>
      </c>
      <c r="R14" s="5">
        <v>4691.3251300597767</v>
      </c>
      <c r="S14" s="5">
        <v>4707.7860187828228</v>
      </c>
      <c r="T14" s="5">
        <v>0</v>
      </c>
      <c r="U14" s="6">
        <f t="shared" si="10"/>
        <v>0</v>
      </c>
    </row>
    <row r="15" spans="1:21" x14ac:dyDescent="0.25">
      <c r="A15" s="2">
        <v>44578</v>
      </c>
      <c r="B15">
        <v>4643</v>
      </c>
      <c r="E15">
        <v>51</v>
      </c>
      <c r="F15">
        <f>IF('RSI Debug'!I15="", "", 'RSI Debug'!I15)</f>
        <v>27.559055118110237</v>
      </c>
      <c r="G15">
        <f t="shared" si="8"/>
        <v>4681.6601040478217</v>
      </c>
      <c r="H15">
        <f t="shared" si="9"/>
        <v>4699.6877664349704</v>
      </c>
      <c r="I15" s="3">
        <f t="shared" si="0"/>
        <v>0</v>
      </c>
      <c r="J15" s="3">
        <f t="shared" si="1"/>
        <v>0</v>
      </c>
      <c r="K15" s="4">
        <f t="shared" si="2"/>
        <v>0</v>
      </c>
      <c r="L15" s="4">
        <f t="shared" si="3"/>
        <v>0</v>
      </c>
      <c r="M15" s="4">
        <f t="shared" si="4"/>
        <v>0</v>
      </c>
      <c r="N15" s="4">
        <f t="shared" si="5"/>
        <v>0</v>
      </c>
      <c r="O15" s="4">
        <f t="shared" si="6"/>
        <v>0</v>
      </c>
      <c r="P15" s="4">
        <f t="shared" si="7"/>
        <v>0</v>
      </c>
      <c r="Q15" s="5">
        <v>27.559055118110241</v>
      </c>
      <c r="R15" s="5">
        <v>4681.6601040478217</v>
      </c>
      <c r="S15" s="5">
        <v>4699.6877664349704</v>
      </c>
      <c r="T15" s="5">
        <v>0</v>
      </c>
      <c r="U15" s="6">
        <f t="shared" si="10"/>
        <v>0</v>
      </c>
    </row>
    <row r="16" spans="1:21" x14ac:dyDescent="0.25">
      <c r="A16" s="2">
        <v>44579</v>
      </c>
      <c r="B16">
        <v>4631.5</v>
      </c>
      <c r="C16">
        <v>22.79</v>
      </c>
      <c r="D16">
        <v>1.1100000000000001</v>
      </c>
      <c r="E16">
        <v>48</v>
      </c>
      <c r="F16">
        <f>IF('RSI Debug'!I16="", "", 'RSI Debug'!I16)</f>
        <v>0</v>
      </c>
      <c r="G16">
        <f t="shared" si="8"/>
        <v>4671.6280832382572</v>
      </c>
      <c r="H16">
        <f t="shared" si="9"/>
        <v>4691.1642956305986</v>
      </c>
      <c r="I16" s="3">
        <f t="shared" si="0"/>
        <v>0</v>
      </c>
      <c r="J16" s="3">
        <f t="shared" si="1"/>
        <v>0</v>
      </c>
      <c r="K16" s="4">
        <f t="shared" si="2"/>
        <v>1</v>
      </c>
      <c r="L16" s="4">
        <f t="shared" si="3"/>
        <v>0</v>
      </c>
      <c r="M16" s="4">
        <f t="shared" si="4"/>
        <v>0</v>
      </c>
      <c r="N16" s="4">
        <f t="shared" si="5"/>
        <v>1</v>
      </c>
      <c r="O16" s="4">
        <f t="shared" si="6"/>
        <v>1</v>
      </c>
      <c r="P16" s="4">
        <f t="shared" si="7"/>
        <v>0</v>
      </c>
      <c r="Q16" s="5">
        <v>0</v>
      </c>
      <c r="R16" s="5">
        <v>4671.6280832382572</v>
      </c>
      <c r="S16" s="5">
        <v>4691.1642956305986</v>
      </c>
      <c r="T16" s="5">
        <v>0</v>
      </c>
      <c r="U16" s="6">
        <f t="shared" si="10"/>
        <v>0</v>
      </c>
    </row>
    <row r="17" spans="1:21" x14ac:dyDescent="0.25">
      <c r="A17" s="2">
        <v>44580</v>
      </c>
      <c r="B17">
        <v>4543.25</v>
      </c>
      <c r="C17">
        <v>23.85</v>
      </c>
      <c r="D17">
        <v>1.95</v>
      </c>
      <c r="E17">
        <v>40</v>
      </c>
      <c r="F17">
        <f>IF('RSI Debug'!I17="", "", 'RSI Debug'!I17)</f>
        <v>0</v>
      </c>
      <c r="G17">
        <f t="shared" si="8"/>
        <v>4645.9524665906065</v>
      </c>
      <c r="H17">
        <f t="shared" si="9"/>
        <v>4672.6750086767734</v>
      </c>
      <c r="I17" s="3">
        <f t="shared" si="0"/>
        <v>0</v>
      </c>
      <c r="J17" s="3">
        <f t="shared" si="1"/>
        <v>0</v>
      </c>
      <c r="K17" s="4">
        <f t="shared" si="2"/>
        <v>1</v>
      </c>
      <c r="L17" s="4">
        <f t="shared" si="3"/>
        <v>0</v>
      </c>
      <c r="M17" s="4">
        <f t="shared" si="4"/>
        <v>0</v>
      </c>
      <c r="N17" s="4">
        <f t="shared" si="5"/>
        <v>1</v>
      </c>
      <c r="O17" s="4">
        <f t="shared" si="6"/>
        <v>1</v>
      </c>
      <c r="P17" s="4">
        <f t="shared" si="7"/>
        <v>0</v>
      </c>
      <c r="Q17" s="5">
        <v>0</v>
      </c>
      <c r="R17" s="5">
        <v>4645.9524665906056</v>
      </c>
      <c r="S17" s="5">
        <v>4672.6750086767734</v>
      </c>
      <c r="T17" s="5">
        <v>0</v>
      </c>
      <c r="U17" s="6">
        <f t="shared" si="10"/>
        <v>0</v>
      </c>
    </row>
    <row r="18" spans="1:21" x14ac:dyDescent="0.25">
      <c r="A18" s="2">
        <v>44581</v>
      </c>
      <c r="B18">
        <v>4540.75</v>
      </c>
      <c r="C18">
        <v>25.59</v>
      </c>
      <c r="D18">
        <v>174.21</v>
      </c>
      <c r="E18">
        <v>29</v>
      </c>
      <c r="F18">
        <f>IF('RSI Debug'!I18="", "", 'RSI Debug'!I18)</f>
        <v>0</v>
      </c>
      <c r="G18">
        <f t="shared" si="8"/>
        <v>4624.9119732724848</v>
      </c>
      <c r="H18">
        <f t="shared" si="9"/>
        <v>4656.1843825921769</v>
      </c>
      <c r="I18" s="3">
        <f t="shared" si="0"/>
        <v>1</v>
      </c>
      <c r="J18" s="3">
        <f t="shared" si="1"/>
        <v>0</v>
      </c>
      <c r="K18" s="4">
        <f t="shared" si="2"/>
        <v>1</v>
      </c>
      <c r="L18" s="4">
        <f t="shared" si="3"/>
        <v>0</v>
      </c>
      <c r="M18" s="4">
        <f t="shared" si="4"/>
        <v>0</v>
      </c>
      <c r="N18" s="4">
        <f t="shared" si="5"/>
        <v>1</v>
      </c>
      <c r="O18" s="4">
        <f t="shared" si="6"/>
        <v>1</v>
      </c>
      <c r="P18" s="4">
        <f t="shared" si="7"/>
        <v>0</v>
      </c>
      <c r="Q18" s="5">
        <v>0</v>
      </c>
      <c r="R18" s="5">
        <v>4624.9119732724848</v>
      </c>
      <c r="S18" s="5">
        <v>4656.1843825921769</v>
      </c>
      <c r="T18" s="5">
        <v>0</v>
      </c>
      <c r="U18" s="6">
        <f t="shared" si="10"/>
        <v>0</v>
      </c>
    </row>
    <row r="19" spans="1:21" x14ac:dyDescent="0.25">
      <c r="A19" s="2">
        <v>44582</v>
      </c>
      <c r="B19">
        <v>4453.5</v>
      </c>
      <c r="C19">
        <v>28.85</v>
      </c>
      <c r="D19">
        <v>76.73</v>
      </c>
      <c r="F19">
        <f>IF('RSI Debug'!I19="", "", 'RSI Debug'!I19)</f>
        <v>0</v>
      </c>
      <c r="G19">
        <f t="shared" si="8"/>
        <v>4590.629578617988</v>
      </c>
      <c r="H19">
        <f t="shared" si="9"/>
        <v>4630.848834768155</v>
      </c>
      <c r="I19" s="3">
        <f t="shared" si="0"/>
        <v>0</v>
      </c>
      <c r="J19" s="3">
        <f t="shared" si="1"/>
        <v>0</v>
      </c>
      <c r="K19" s="4">
        <f t="shared" si="2"/>
        <v>1</v>
      </c>
      <c r="L19" s="4">
        <f t="shared" si="3"/>
        <v>0</v>
      </c>
      <c r="M19" s="4">
        <f t="shared" si="4"/>
        <v>0</v>
      </c>
      <c r="N19" s="4">
        <f t="shared" si="5"/>
        <v>1</v>
      </c>
      <c r="O19" s="4">
        <f t="shared" si="6"/>
        <v>1</v>
      </c>
      <c r="P19" s="4">
        <f t="shared" si="7"/>
        <v>0</v>
      </c>
      <c r="Q19" s="5">
        <v>0</v>
      </c>
      <c r="R19" s="5">
        <v>4590.629578617988</v>
      </c>
      <c r="S19" s="5">
        <v>4630.848834768155</v>
      </c>
      <c r="T19" s="5">
        <v>0</v>
      </c>
      <c r="U19" s="6">
        <f t="shared" si="10"/>
        <v>0</v>
      </c>
    </row>
    <row r="20" spans="1:21" x14ac:dyDescent="0.25">
      <c r="A20" s="2">
        <v>44584</v>
      </c>
      <c r="B20">
        <v>4389</v>
      </c>
      <c r="E20">
        <v>25</v>
      </c>
      <c r="F20">
        <f>IF('RSI Debug'!I20="", "", 'RSI Debug'!I20)</f>
        <v>0</v>
      </c>
      <c r="G20">
        <f t="shared" si="8"/>
        <v>4550.303662894391</v>
      </c>
      <c r="H20">
        <f t="shared" si="9"/>
        <v>4600.6177304221355</v>
      </c>
      <c r="I20" s="3">
        <f t="shared" si="0"/>
        <v>1</v>
      </c>
      <c r="J20" s="3">
        <f t="shared" si="1"/>
        <v>0</v>
      </c>
      <c r="K20" s="4">
        <f t="shared" si="2"/>
        <v>0</v>
      </c>
      <c r="L20" s="4">
        <f t="shared" si="3"/>
        <v>0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0</v>
      </c>
      <c r="Q20" s="5">
        <v>0</v>
      </c>
      <c r="R20" s="5">
        <v>4550.303662894391</v>
      </c>
      <c r="S20" s="5">
        <v>4600.6177304221364</v>
      </c>
      <c r="T20" s="5">
        <v>0</v>
      </c>
      <c r="U20" s="6">
        <f t="shared" si="10"/>
        <v>0</v>
      </c>
    </row>
    <row r="21" spans="1:21" x14ac:dyDescent="0.25">
      <c r="A21" s="2">
        <v>44585</v>
      </c>
      <c r="B21">
        <v>4421.25</v>
      </c>
      <c r="C21">
        <v>29.9</v>
      </c>
      <c r="D21">
        <v>0.01</v>
      </c>
      <c r="E21">
        <v>22</v>
      </c>
      <c r="F21">
        <f>IF('RSI Debug'!I21="", "", 'RSI Debug'!I21)</f>
        <v>33.333333333333329</v>
      </c>
      <c r="G21">
        <f t="shared" si="8"/>
        <v>4524.4929303155131</v>
      </c>
      <c r="H21">
        <f t="shared" si="9"/>
        <v>4578.1967641193687</v>
      </c>
      <c r="I21" s="3">
        <f t="shared" si="0"/>
        <v>1</v>
      </c>
      <c r="J21" s="3">
        <f t="shared" si="1"/>
        <v>0</v>
      </c>
      <c r="K21" s="4">
        <f t="shared" si="2"/>
        <v>1</v>
      </c>
      <c r="L21" s="4">
        <f t="shared" si="3"/>
        <v>0</v>
      </c>
      <c r="M21" s="4">
        <f t="shared" si="4"/>
        <v>1</v>
      </c>
      <c r="N21" s="4">
        <f t="shared" si="5"/>
        <v>2</v>
      </c>
      <c r="O21" s="4">
        <f t="shared" si="6"/>
        <v>1</v>
      </c>
      <c r="P21" s="4">
        <f t="shared" si="7"/>
        <v>0</v>
      </c>
      <c r="Q21" s="5">
        <v>33.333333333333329</v>
      </c>
      <c r="R21" s="5">
        <v>4524.4929303155131</v>
      </c>
      <c r="S21" s="5">
        <v>4578.1967641193687</v>
      </c>
      <c r="T21" s="5">
        <v>0</v>
      </c>
      <c r="U21" s="6">
        <f t="shared" si="10"/>
        <v>0</v>
      </c>
    </row>
    <row r="22" spans="1:21" x14ac:dyDescent="0.25">
      <c r="A22" s="2">
        <v>44586</v>
      </c>
      <c r="B22">
        <v>4359.25</v>
      </c>
      <c r="C22">
        <v>31.16</v>
      </c>
      <c r="D22">
        <v>0.32</v>
      </c>
      <c r="E22">
        <v>21</v>
      </c>
      <c r="F22">
        <f>IF('RSI Debug'!I22="", "", 'RSI Debug'!I22)</f>
        <v>34.217506631299727</v>
      </c>
      <c r="G22">
        <f t="shared" si="8"/>
        <v>4491.4443442524107</v>
      </c>
      <c r="H22">
        <f t="shared" si="9"/>
        <v>4550.8284186044475</v>
      </c>
      <c r="I22" s="3">
        <f t="shared" si="0"/>
        <v>1</v>
      </c>
      <c r="J22" s="3">
        <f t="shared" si="1"/>
        <v>0</v>
      </c>
      <c r="K22" s="4">
        <f t="shared" si="2"/>
        <v>1</v>
      </c>
      <c r="L22" s="4">
        <f t="shared" si="3"/>
        <v>0</v>
      </c>
      <c r="M22" s="4">
        <f t="shared" si="4"/>
        <v>1</v>
      </c>
      <c r="N22" s="4">
        <f t="shared" si="5"/>
        <v>2</v>
      </c>
      <c r="O22" s="4">
        <f t="shared" si="6"/>
        <v>1</v>
      </c>
      <c r="P22" s="4">
        <f t="shared" si="7"/>
        <v>0</v>
      </c>
      <c r="Q22" s="5">
        <v>34.217506631299727</v>
      </c>
      <c r="R22" s="5">
        <v>4491.4443442524107</v>
      </c>
      <c r="S22" s="5">
        <v>4550.8284186044484</v>
      </c>
      <c r="T22" s="5">
        <v>0</v>
      </c>
      <c r="U22" s="6">
        <f t="shared" si="10"/>
        <v>0</v>
      </c>
    </row>
    <row r="23" spans="1:21" x14ac:dyDescent="0.25">
      <c r="A23" s="2">
        <v>44587</v>
      </c>
      <c r="B23">
        <v>4359.25</v>
      </c>
      <c r="C23">
        <v>31.96</v>
      </c>
      <c r="D23">
        <v>32.96</v>
      </c>
      <c r="E23">
        <v>20</v>
      </c>
      <c r="F23">
        <f>IF('RSI Debug'!I23="", "", 'RSI Debug'!I23)</f>
        <v>0</v>
      </c>
      <c r="G23">
        <f t="shared" si="8"/>
        <v>4465.0054754019293</v>
      </c>
      <c r="H23">
        <f t="shared" si="9"/>
        <v>4526.8811162788916</v>
      </c>
      <c r="I23" s="3">
        <f t="shared" si="0"/>
        <v>1</v>
      </c>
      <c r="J23" s="3">
        <f t="shared" si="1"/>
        <v>0</v>
      </c>
      <c r="K23" s="4">
        <f t="shared" si="2"/>
        <v>1</v>
      </c>
      <c r="L23" s="4">
        <f t="shared" si="3"/>
        <v>0</v>
      </c>
      <c r="M23" s="4">
        <f t="shared" si="4"/>
        <v>0</v>
      </c>
      <c r="N23" s="4">
        <f t="shared" si="5"/>
        <v>1</v>
      </c>
      <c r="O23" s="4">
        <f t="shared" si="6"/>
        <v>1</v>
      </c>
      <c r="P23" s="4">
        <f t="shared" si="7"/>
        <v>0</v>
      </c>
      <c r="Q23" s="5">
        <v>0</v>
      </c>
      <c r="R23" s="5">
        <v>4465.0054754019293</v>
      </c>
      <c r="S23" s="5">
        <v>4526.8811162788916</v>
      </c>
      <c r="T23" s="5">
        <v>0</v>
      </c>
      <c r="U23" s="6">
        <f t="shared" si="10"/>
        <v>0</v>
      </c>
    </row>
    <row r="24" spans="1:21" x14ac:dyDescent="0.25">
      <c r="A24" s="2">
        <v>44588</v>
      </c>
      <c r="B24">
        <v>4285</v>
      </c>
      <c r="C24">
        <v>30.49</v>
      </c>
      <c r="D24">
        <v>5.01</v>
      </c>
      <c r="E24">
        <v>23</v>
      </c>
      <c r="F24">
        <f>IF('RSI Debug'!I24="", "", 'RSI Debug'!I24)</f>
        <v>0</v>
      </c>
      <c r="G24">
        <f t="shared" si="8"/>
        <v>4429.0043803215431</v>
      </c>
      <c r="H24">
        <f t="shared" si="9"/>
        <v>4496.6459767440301</v>
      </c>
      <c r="I24" s="3">
        <f t="shared" si="0"/>
        <v>1</v>
      </c>
      <c r="J24" s="3">
        <f t="shared" si="1"/>
        <v>0</v>
      </c>
      <c r="K24" s="4">
        <f t="shared" si="2"/>
        <v>1</v>
      </c>
      <c r="L24" s="4">
        <f t="shared" si="3"/>
        <v>0</v>
      </c>
      <c r="M24" s="4">
        <f t="shared" si="4"/>
        <v>0</v>
      </c>
      <c r="N24" s="4">
        <f t="shared" si="5"/>
        <v>1</v>
      </c>
      <c r="O24" s="4">
        <f t="shared" si="6"/>
        <v>1</v>
      </c>
      <c r="P24" s="4">
        <f t="shared" si="7"/>
        <v>0</v>
      </c>
      <c r="Q24" s="5">
        <v>0</v>
      </c>
      <c r="R24" s="5">
        <v>4429.0043803215431</v>
      </c>
      <c r="S24" s="5">
        <v>4496.6459767440301</v>
      </c>
      <c r="T24" s="5">
        <v>0</v>
      </c>
      <c r="U24" s="6">
        <f t="shared" si="10"/>
        <v>0</v>
      </c>
    </row>
    <row r="25" spans="1:21" x14ac:dyDescent="0.25">
      <c r="A25" s="2">
        <v>44589</v>
      </c>
      <c r="B25">
        <v>4346.5</v>
      </c>
      <c r="C25">
        <v>27.66</v>
      </c>
      <c r="D25">
        <v>0.01</v>
      </c>
      <c r="F25">
        <f>IF('RSI Debug'!I25="", "", 'RSI Debug'!I25)</f>
        <v>45.303867403314918</v>
      </c>
      <c r="G25">
        <f t="shared" si="8"/>
        <v>4412.5035042572345</v>
      </c>
      <c r="H25">
        <f t="shared" si="9"/>
        <v>4477.8777296510261</v>
      </c>
      <c r="I25" s="3">
        <f t="shared" si="0"/>
        <v>0</v>
      </c>
      <c r="J25" s="3">
        <f t="shared" si="1"/>
        <v>0</v>
      </c>
      <c r="K25" s="4">
        <f t="shared" si="2"/>
        <v>1</v>
      </c>
      <c r="L25" s="4">
        <f t="shared" si="3"/>
        <v>0</v>
      </c>
      <c r="M25" s="4">
        <f t="shared" si="4"/>
        <v>1</v>
      </c>
      <c r="N25" s="4">
        <f t="shared" si="5"/>
        <v>2</v>
      </c>
      <c r="O25" s="4">
        <f t="shared" si="6"/>
        <v>1</v>
      </c>
      <c r="P25" s="4">
        <f t="shared" si="7"/>
        <v>0</v>
      </c>
      <c r="Q25" s="5">
        <v>45.303867403314918</v>
      </c>
      <c r="R25" s="5">
        <v>4412.5035042572345</v>
      </c>
      <c r="S25" s="5">
        <v>4477.8777296510261</v>
      </c>
      <c r="T25" s="5">
        <v>0</v>
      </c>
      <c r="U25" s="6">
        <f t="shared" si="10"/>
        <v>0</v>
      </c>
    </row>
    <row r="26" spans="1:21" x14ac:dyDescent="0.25">
      <c r="A26" s="2">
        <v>44591</v>
      </c>
      <c r="B26">
        <v>4423.5</v>
      </c>
      <c r="E26">
        <v>30</v>
      </c>
      <c r="F26">
        <f>IF('RSI Debug'!I26="", "", 'RSI Debug'!I26)</f>
        <v>99.9</v>
      </c>
      <c r="G26">
        <f t="shared" si="8"/>
        <v>4414.7028034057876</v>
      </c>
      <c r="H26">
        <f t="shared" si="9"/>
        <v>4471.0805134446473</v>
      </c>
      <c r="I26" s="3">
        <f t="shared" si="0"/>
        <v>0</v>
      </c>
      <c r="J26" s="3">
        <f t="shared" si="1"/>
        <v>1</v>
      </c>
      <c r="K26" s="4">
        <f t="shared" si="2"/>
        <v>0</v>
      </c>
      <c r="L26" s="4">
        <f t="shared" si="3"/>
        <v>1</v>
      </c>
      <c r="M26" s="4">
        <f t="shared" si="4"/>
        <v>0</v>
      </c>
      <c r="N26" s="4">
        <f t="shared" si="5"/>
        <v>1</v>
      </c>
      <c r="O26" s="4">
        <f t="shared" si="6"/>
        <v>1</v>
      </c>
      <c r="P26" s="4">
        <f t="shared" si="7"/>
        <v>0</v>
      </c>
      <c r="Q26" s="5">
        <v>100</v>
      </c>
      <c r="R26" s="5">
        <v>4414.7028034057876</v>
      </c>
      <c r="S26" s="5">
        <v>4471.0805134446473</v>
      </c>
      <c r="T26" s="5">
        <v>0</v>
      </c>
      <c r="U26" s="6">
        <f t="shared" si="10"/>
        <v>0</v>
      </c>
    </row>
    <row r="27" spans="1:21" x14ac:dyDescent="0.25">
      <c r="A27" s="2">
        <v>44592</v>
      </c>
      <c r="B27">
        <v>4435</v>
      </c>
      <c r="C27">
        <v>24.83</v>
      </c>
      <c r="D27">
        <v>0.45</v>
      </c>
      <c r="E27">
        <v>30</v>
      </c>
      <c r="F27">
        <f>IF('RSI Debug'!I27="", "", 'RSI Debug'!I27)</f>
        <v>99.9</v>
      </c>
      <c r="G27">
        <f t="shared" si="8"/>
        <v>4418.7622427246297</v>
      </c>
      <c r="H27">
        <f t="shared" si="9"/>
        <v>4466.5704492640662</v>
      </c>
      <c r="I27" s="3">
        <f t="shared" si="0"/>
        <v>0</v>
      </c>
      <c r="J27" s="3">
        <f t="shared" si="1"/>
        <v>1</v>
      </c>
      <c r="K27" s="4">
        <f t="shared" si="2"/>
        <v>1</v>
      </c>
      <c r="L27" s="4">
        <f t="shared" si="3"/>
        <v>1</v>
      </c>
      <c r="M27" s="4">
        <f t="shared" si="4"/>
        <v>1</v>
      </c>
      <c r="N27" s="4">
        <f t="shared" si="5"/>
        <v>3</v>
      </c>
      <c r="O27" s="4">
        <f t="shared" si="6"/>
        <v>1</v>
      </c>
      <c r="P27" s="4">
        <f t="shared" si="7"/>
        <v>0</v>
      </c>
      <c r="Q27" s="5">
        <v>100</v>
      </c>
      <c r="R27" s="5">
        <v>4418.7622427246297</v>
      </c>
      <c r="S27" s="5">
        <v>4466.5704492640662</v>
      </c>
      <c r="T27" s="5">
        <v>0</v>
      </c>
      <c r="U27" s="6">
        <f t="shared" si="10"/>
        <v>0</v>
      </c>
    </row>
    <row r="28" spans="1:21" x14ac:dyDescent="0.25">
      <c r="A28" s="2">
        <v>44593</v>
      </c>
      <c r="B28">
        <v>4494.25</v>
      </c>
      <c r="C28">
        <v>21.96</v>
      </c>
      <c r="D28">
        <v>0.39</v>
      </c>
      <c r="E28">
        <v>27</v>
      </c>
      <c r="F28">
        <f>IF('RSI Debug'!I28="", "", 'RSI Debug'!I28)</f>
        <v>99.9</v>
      </c>
      <c r="G28">
        <f t="shared" si="8"/>
        <v>4433.8597941797043</v>
      </c>
      <c r="H28">
        <f t="shared" si="9"/>
        <v>4470.030393106058</v>
      </c>
      <c r="I28" s="3">
        <f t="shared" si="0"/>
        <v>1</v>
      </c>
      <c r="J28" s="3">
        <f t="shared" si="1"/>
        <v>1</v>
      </c>
      <c r="K28" s="4">
        <f t="shared" si="2"/>
        <v>1</v>
      </c>
      <c r="L28" s="4">
        <f t="shared" si="3"/>
        <v>1</v>
      </c>
      <c r="M28" s="4">
        <f t="shared" si="4"/>
        <v>1</v>
      </c>
      <c r="N28" s="4">
        <f t="shared" si="5"/>
        <v>3</v>
      </c>
      <c r="O28" s="4">
        <f t="shared" si="6"/>
        <v>1</v>
      </c>
      <c r="P28" s="4">
        <f t="shared" si="7"/>
        <v>1</v>
      </c>
      <c r="Q28" s="5">
        <v>100</v>
      </c>
      <c r="R28" s="5">
        <v>4433.8597941797043</v>
      </c>
      <c r="S28" s="5">
        <v>4470.030393106058</v>
      </c>
      <c r="T28" s="5">
        <v>1</v>
      </c>
      <c r="U28" s="6">
        <f t="shared" si="10"/>
        <v>0</v>
      </c>
    </row>
    <row r="29" spans="1:21" x14ac:dyDescent="0.25">
      <c r="A29" s="2">
        <v>44594</v>
      </c>
      <c r="B29">
        <v>4561.75</v>
      </c>
      <c r="C29">
        <v>22.09</v>
      </c>
      <c r="D29">
        <v>0.65</v>
      </c>
      <c r="E29">
        <v>26</v>
      </c>
      <c r="F29">
        <f>IF('RSI Debug'!I29="", "", 'RSI Debug'!I29)</f>
        <v>99.9</v>
      </c>
      <c r="G29">
        <f t="shared" si="8"/>
        <v>4459.4378353437642</v>
      </c>
      <c r="H29">
        <f t="shared" si="9"/>
        <v>4481.4953439678011</v>
      </c>
      <c r="I29" s="3">
        <f t="shared" si="0"/>
        <v>1</v>
      </c>
      <c r="J29" s="3">
        <f t="shared" si="1"/>
        <v>1</v>
      </c>
      <c r="K29" s="4">
        <f t="shared" si="2"/>
        <v>1</v>
      </c>
      <c r="L29" s="4">
        <f t="shared" si="3"/>
        <v>1</v>
      </c>
      <c r="M29" s="4">
        <f t="shared" si="4"/>
        <v>1</v>
      </c>
      <c r="N29" s="4">
        <f t="shared" si="5"/>
        <v>3</v>
      </c>
      <c r="O29" s="4">
        <f t="shared" si="6"/>
        <v>1</v>
      </c>
      <c r="P29" s="4">
        <f t="shared" si="7"/>
        <v>1</v>
      </c>
      <c r="Q29" s="5">
        <v>100</v>
      </c>
      <c r="R29" s="5">
        <v>4459.4378353437642</v>
      </c>
      <c r="S29" s="5">
        <v>4481.4953439678011</v>
      </c>
      <c r="T29" s="5">
        <v>1</v>
      </c>
      <c r="U29" s="6">
        <f t="shared" si="10"/>
        <v>0</v>
      </c>
    </row>
    <row r="30" spans="1:21" x14ac:dyDescent="0.25">
      <c r="A30" s="2">
        <v>44595</v>
      </c>
      <c r="B30">
        <v>4535.5</v>
      </c>
      <c r="C30">
        <v>24.35</v>
      </c>
      <c r="D30">
        <v>1.37</v>
      </c>
      <c r="E30">
        <v>27</v>
      </c>
      <c r="F30">
        <f>IF('RSI Debug'!I30="", "", 'RSI Debug'!I30)</f>
        <v>72</v>
      </c>
      <c r="G30">
        <f t="shared" si="8"/>
        <v>4474.6502682750115</v>
      </c>
      <c r="H30">
        <f t="shared" si="9"/>
        <v>4488.2459259718262</v>
      </c>
      <c r="I30" s="3">
        <f t="shared" si="0"/>
        <v>1</v>
      </c>
      <c r="J30" s="3">
        <f t="shared" si="1"/>
        <v>1</v>
      </c>
      <c r="K30" s="4">
        <f t="shared" si="2"/>
        <v>1</v>
      </c>
      <c r="L30" s="4">
        <f t="shared" si="3"/>
        <v>1</v>
      </c>
      <c r="M30" s="4">
        <f t="shared" si="4"/>
        <v>0</v>
      </c>
      <c r="N30" s="4">
        <f t="shared" si="5"/>
        <v>2</v>
      </c>
      <c r="O30" s="4">
        <f t="shared" si="6"/>
        <v>1</v>
      </c>
      <c r="P30" s="4">
        <f t="shared" si="7"/>
        <v>1</v>
      </c>
      <c r="Q30" s="5">
        <v>72</v>
      </c>
      <c r="R30" s="5">
        <v>4474.6502682750124</v>
      </c>
      <c r="S30" s="5">
        <v>4488.2459259718262</v>
      </c>
      <c r="T30" s="5">
        <v>1</v>
      </c>
      <c r="U30" s="6">
        <f t="shared" si="10"/>
        <v>0</v>
      </c>
    </row>
    <row r="31" spans="1:21" x14ac:dyDescent="0.25">
      <c r="A31" s="2">
        <v>44596</v>
      </c>
      <c r="B31">
        <v>4525.5</v>
      </c>
      <c r="C31">
        <v>23.22</v>
      </c>
      <c r="D31">
        <v>0.4</v>
      </c>
      <c r="F31">
        <f>IF('RSI Debug'!I31="", "", 'RSI Debug'!I31)</f>
        <v>0</v>
      </c>
      <c r="G31">
        <f t="shared" si="8"/>
        <v>4484.8202146200092</v>
      </c>
      <c r="H31">
        <f t="shared" si="9"/>
        <v>4492.9026852253483</v>
      </c>
      <c r="I31" s="3">
        <f t="shared" si="0"/>
        <v>0</v>
      </c>
      <c r="J31" s="3">
        <f t="shared" si="1"/>
        <v>0</v>
      </c>
      <c r="K31" s="4">
        <f t="shared" si="2"/>
        <v>1</v>
      </c>
      <c r="L31" s="4">
        <f t="shared" si="3"/>
        <v>0</v>
      </c>
      <c r="M31" s="4">
        <f t="shared" si="4"/>
        <v>1</v>
      </c>
      <c r="N31" s="4">
        <f t="shared" si="5"/>
        <v>2</v>
      </c>
      <c r="O31" s="4">
        <f t="shared" si="6"/>
        <v>1</v>
      </c>
      <c r="P31" s="4">
        <f t="shared" si="7"/>
        <v>0</v>
      </c>
      <c r="Q31" s="5">
        <v>0</v>
      </c>
      <c r="R31" s="5">
        <v>4484.8202146200092</v>
      </c>
      <c r="S31" s="5">
        <v>4492.9026852253483</v>
      </c>
      <c r="T31" s="5">
        <v>0</v>
      </c>
      <c r="U31" s="6">
        <f t="shared" si="10"/>
        <v>0</v>
      </c>
    </row>
    <row r="32" spans="1:21" x14ac:dyDescent="0.25">
      <c r="A32" s="2">
        <v>44598</v>
      </c>
      <c r="B32">
        <v>4497</v>
      </c>
      <c r="E32">
        <v>27</v>
      </c>
      <c r="F32">
        <f>IF('RSI Debug'!I32="", "", 'RSI Debug'!I32)</f>
        <v>0</v>
      </c>
      <c r="G32">
        <f t="shared" si="8"/>
        <v>4487.2561716960081</v>
      </c>
      <c r="H32">
        <f t="shared" si="9"/>
        <v>4493.4148495721802</v>
      </c>
      <c r="I32" s="3">
        <f t="shared" si="0"/>
        <v>1</v>
      </c>
      <c r="J32" s="3">
        <f t="shared" si="1"/>
        <v>0</v>
      </c>
      <c r="K32" s="4">
        <f t="shared" si="2"/>
        <v>0</v>
      </c>
      <c r="L32" s="4">
        <f t="shared" si="3"/>
        <v>0</v>
      </c>
      <c r="M32" s="4">
        <f t="shared" si="4"/>
        <v>0</v>
      </c>
      <c r="N32" s="4">
        <f t="shared" si="5"/>
        <v>0</v>
      </c>
      <c r="O32" s="4">
        <f t="shared" si="6"/>
        <v>0</v>
      </c>
      <c r="P32" s="4">
        <f t="shared" si="7"/>
        <v>0</v>
      </c>
      <c r="Q32" s="5">
        <v>0</v>
      </c>
      <c r="R32" s="5">
        <v>4487.2561716960081</v>
      </c>
      <c r="S32" s="5">
        <v>4493.4148495721802</v>
      </c>
      <c r="T32" s="5">
        <v>0</v>
      </c>
      <c r="U32" s="6">
        <f t="shared" si="10"/>
        <v>0</v>
      </c>
    </row>
    <row r="33" spans="1:21" x14ac:dyDescent="0.25">
      <c r="A33" s="2">
        <v>44599</v>
      </c>
      <c r="B33">
        <v>4493.5</v>
      </c>
      <c r="C33">
        <v>22.86</v>
      </c>
      <c r="D33">
        <v>0.87</v>
      </c>
      <c r="E33">
        <v>29</v>
      </c>
      <c r="F33">
        <f>IF('RSI Debug'!I33="", "", 'RSI Debug'!I33)</f>
        <v>0</v>
      </c>
      <c r="G33">
        <f t="shared" si="8"/>
        <v>4488.5049373568063</v>
      </c>
      <c r="H33">
        <f t="shared" si="9"/>
        <v>4493.4254933756574</v>
      </c>
      <c r="I33" s="3">
        <f t="shared" si="0"/>
        <v>1</v>
      </c>
      <c r="J33" s="3">
        <f t="shared" si="1"/>
        <v>0</v>
      </c>
      <c r="K33" s="4">
        <f t="shared" si="2"/>
        <v>1</v>
      </c>
      <c r="L33" s="4">
        <f t="shared" si="3"/>
        <v>0</v>
      </c>
      <c r="M33" s="4">
        <f t="shared" si="4"/>
        <v>1</v>
      </c>
      <c r="N33" s="4">
        <f t="shared" si="5"/>
        <v>2</v>
      </c>
      <c r="O33" s="4">
        <f t="shared" si="6"/>
        <v>1</v>
      </c>
      <c r="P33" s="4">
        <f t="shared" si="7"/>
        <v>0</v>
      </c>
      <c r="Q33" s="5">
        <v>0</v>
      </c>
      <c r="R33" s="5">
        <v>4488.5049373568063</v>
      </c>
      <c r="S33" s="5">
        <v>4493.4254933756574</v>
      </c>
      <c r="T33" s="5">
        <v>0</v>
      </c>
      <c r="U33" s="6">
        <f t="shared" si="10"/>
        <v>0</v>
      </c>
    </row>
    <row r="34" spans="1:21" x14ac:dyDescent="0.25">
      <c r="A34" s="2">
        <v>44600</v>
      </c>
      <c r="B34">
        <v>4472.75</v>
      </c>
      <c r="C34">
        <v>21.44</v>
      </c>
      <c r="D34">
        <v>0.63</v>
      </c>
      <c r="E34">
        <v>32</v>
      </c>
      <c r="F34">
        <f>IF('RSI Debug'!I34="", "", 'RSI Debug'!I34)</f>
        <v>0</v>
      </c>
      <c r="G34">
        <f t="shared" si="8"/>
        <v>4485.3539498854452</v>
      </c>
      <c r="H34">
        <f t="shared" si="9"/>
        <v>4490.8410567037008</v>
      </c>
      <c r="I34" s="3">
        <f t="shared" si="0"/>
        <v>0</v>
      </c>
      <c r="J34" s="3">
        <f t="shared" si="1"/>
        <v>0</v>
      </c>
      <c r="K34" s="4">
        <f t="shared" si="2"/>
        <v>1</v>
      </c>
      <c r="L34" s="4">
        <f t="shared" si="3"/>
        <v>0</v>
      </c>
      <c r="M34" s="4">
        <f t="shared" si="4"/>
        <v>1</v>
      </c>
      <c r="N34" s="4">
        <f t="shared" si="5"/>
        <v>2</v>
      </c>
      <c r="O34" s="4">
        <f t="shared" si="6"/>
        <v>1</v>
      </c>
      <c r="P34" s="4">
        <f t="shared" si="7"/>
        <v>0</v>
      </c>
      <c r="Q34" s="5">
        <v>0</v>
      </c>
      <c r="R34" s="5">
        <v>4485.3539498854452</v>
      </c>
      <c r="S34" s="5">
        <v>4490.8410567037008</v>
      </c>
      <c r="T34" s="5">
        <v>0</v>
      </c>
      <c r="U34" s="6">
        <f t="shared" si="10"/>
        <v>0</v>
      </c>
    </row>
    <row r="35" spans="1:21" x14ac:dyDescent="0.25">
      <c r="A35" s="2">
        <v>44601</v>
      </c>
      <c r="B35">
        <v>4532.25</v>
      </c>
      <c r="C35">
        <v>19.96</v>
      </c>
      <c r="D35">
        <v>0.69</v>
      </c>
      <c r="E35">
        <v>32</v>
      </c>
      <c r="F35">
        <f>IF('RSI Debug'!I35="", "", 'RSI Debug'!I35)</f>
        <v>74.143302180685367</v>
      </c>
      <c r="G35">
        <f t="shared" si="8"/>
        <v>4494.7331599083564</v>
      </c>
      <c r="H35">
        <f t="shared" si="9"/>
        <v>4496.0171746157384</v>
      </c>
      <c r="I35" s="3">
        <f t="shared" si="0"/>
        <v>0</v>
      </c>
      <c r="J35" s="3">
        <f t="shared" si="1"/>
        <v>1</v>
      </c>
      <c r="K35" s="4">
        <f t="shared" si="2"/>
        <v>0</v>
      </c>
      <c r="L35" s="4">
        <f t="shared" si="3"/>
        <v>1</v>
      </c>
      <c r="M35" s="4">
        <f t="shared" si="4"/>
        <v>1</v>
      </c>
      <c r="N35" s="4">
        <f t="shared" si="5"/>
        <v>2</v>
      </c>
      <c r="O35" s="4">
        <f t="shared" si="6"/>
        <v>1</v>
      </c>
      <c r="P35" s="4">
        <f t="shared" si="7"/>
        <v>0</v>
      </c>
      <c r="Q35" s="5">
        <v>74.143302180685367</v>
      </c>
      <c r="R35" s="5">
        <v>4494.7331599083564</v>
      </c>
      <c r="S35" s="5">
        <v>4496.0171746157384</v>
      </c>
      <c r="T35" s="5">
        <v>0</v>
      </c>
      <c r="U35" s="6">
        <f t="shared" si="10"/>
        <v>0</v>
      </c>
    </row>
    <row r="36" spans="1:21" x14ac:dyDescent="0.25">
      <c r="A36" s="2">
        <v>44602</v>
      </c>
      <c r="B36">
        <v>4572.25</v>
      </c>
      <c r="C36">
        <v>23.91</v>
      </c>
      <c r="D36">
        <v>139.26</v>
      </c>
      <c r="E36">
        <v>29</v>
      </c>
      <c r="F36">
        <f>IF('RSI Debug'!I36="", "", 'RSI Debug'!I36)</f>
        <v>99.9</v>
      </c>
      <c r="G36">
        <f t="shared" si="8"/>
        <v>4510.2365279266851</v>
      </c>
      <c r="H36">
        <f t="shared" si="9"/>
        <v>4505.5462777887715</v>
      </c>
      <c r="I36" s="3">
        <f t="shared" si="0"/>
        <v>1</v>
      </c>
      <c r="J36" s="3">
        <f t="shared" si="1"/>
        <v>1</v>
      </c>
      <c r="K36" s="4">
        <f t="shared" si="2"/>
        <v>1</v>
      </c>
      <c r="L36" s="4">
        <f t="shared" si="3"/>
        <v>1</v>
      </c>
      <c r="M36" s="4">
        <f t="shared" si="4"/>
        <v>0</v>
      </c>
      <c r="N36" s="4">
        <f t="shared" si="5"/>
        <v>2</v>
      </c>
      <c r="O36" s="4">
        <f t="shared" si="6"/>
        <v>1</v>
      </c>
      <c r="P36" s="4">
        <f t="shared" si="7"/>
        <v>1</v>
      </c>
      <c r="Q36" s="5">
        <v>100</v>
      </c>
      <c r="R36" s="5">
        <v>4510.2365279266851</v>
      </c>
      <c r="S36" s="5">
        <v>4505.5462777887706</v>
      </c>
      <c r="T36" s="5">
        <v>1</v>
      </c>
      <c r="U36" s="6">
        <f t="shared" si="10"/>
        <v>0</v>
      </c>
    </row>
    <row r="37" spans="1:21" x14ac:dyDescent="0.25">
      <c r="A37" s="2">
        <v>44603</v>
      </c>
      <c r="B37">
        <v>4458.25</v>
      </c>
      <c r="C37">
        <v>27.36</v>
      </c>
      <c r="D37">
        <v>3.8</v>
      </c>
      <c r="F37">
        <f>IF('RSI Debug'!I37="", "", 'RSI Debug'!I37)</f>
        <v>25.974025974025977</v>
      </c>
      <c r="G37">
        <f t="shared" si="8"/>
        <v>4499.8392223413484</v>
      </c>
      <c r="H37">
        <f t="shared" si="9"/>
        <v>4499.6342430651748</v>
      </c>
      <c r="I37" s="3">
        <f t="shared" si="0"/>
        <v>0</v>
      </c>
      <c r="J37" s="3">
        <f t="shared" si="1"/>
        <v>0</v>
      </c>
      <c r="K37" s="4">
        <f t="shared" si="2"/>
        <v>1</v>
      </c>
      <c r="L37" s="4">
        <f t="shared" si="3"/>
        <v>0</v>
      </c>
      <c r="M37" s="4">
        <f t="shared" si="4"/>
        <v>0</v>
      </c>
      <c r="N37" s="4">
        <f t="shared" si="5"/>
        <v>1</v>
      </c>
      <c r="O37" s="4">
        <f t="shared" si="6"/>
        <v>1</v>
      </c>
      <c r="P37" s="4">
        <f t="shared" si="7"/>
        <v>0</v>
      </c>
      <c r="Q37" s="5">
        <v>25.974025974025981</v>
      </c>
      <c r="R37" s="5">
        <v>4499.8392223413484</v>
      </c>
      <c r="S37" s="5">
        <v>4499.6342430651748</v>
      </c>
      <c r="T37" s="5">
        <v>0</v>
      </c>
      <c r="U37" s="6">
        <f t="shared" si="10"/>
        <v>0</v>
      </c>
    </row>
    <row r="38" spans="1:21" x14ac:dyDescent="0.25">
      <c r="A38" s="2">
        <v>44605</v>
      </c>
      <c r="B38">
        <v>4411.75</v>
      </c>
      <c r="E38">
        <v>25</v>
      </c>
      <c r="F38">
        <f>IF('RSI Debug'!I38="", "", 'RSI Debug'!I38)</f>
        <v>0</v>
      </c>
      <c r="G38">
        <f t="shared" si="8"/>
        <v>4482.2213778730793</v>
      </c>
      <c r="H38">
        <f t="shared" si="9"/>
        <v>4488.6487126820284</v>
      </c>
      <c r="I38" s="3">
        <f t="shared" si="0"/>
        <v>1</v>
      </c>
      <c r="J38" s="3">
        <f t="shared" si="1"/>
        <v>0</v>
      </c>
      <c r="K38" s="4">
        <f t="shared" si="2"/>
        <v>0</v>
      </c>
      <c r="L38" s="4">
        <f t="shared" si="3"/>
        <v>0</v>
      </c>
      <c r="M38" s="4">
        <f t="shared" si="4"/>
        <v>0</v>
      </c>
      <c r="N38" s="4">
        <f t="shared" si="5"/>
        <v>0</v>
      </c>
      <c r="O38" s="4">
        <f t="shared" si="6"/>
        <v>0</v>
      </c>
      <c r="P38" s="4">
        <f t="shared" si="7"/>
        <v>0</v>
      </c>
      <c r="Q38" s="5">
        <v>0</v>
      </c>
      <c r="R38" s="5">
        <v>4482.2213778730793</v>
      </c>
      <c r="S38" s="5">
        <v>4488.6487126820284</v>
      </c>
      <c r="T38" s="5">
        <v>0</v>
      </c>
      <c r="U38" s="6">
        <f t="shared" si="10"/>
        <v>0</v>
      </c>
    </row>
    <row r="39" spans="1:21" x14ac:dyDescent="0.25">
      <c r="A39" s="2">
        <v>44606</v>
      </c>
      <c r="B39">
        <v>4416.75</v>
      </c>
      <c r="C39">
        <v>28.33</v>
      </c>
      <c r="D39">
        <v>1.7</v>
      </c>
      <c r="E39">
        <v>28</v>
      </c>
      <c r="F39">
        <f>IF('RSI Debug'!I39="", "", 'RSI Debug'!I39)</f>
        <v>9.708737864077662</v>
      </c>
      <c r="G39">
        <f t="shared" si="8"/>
        <v>4469.1271022984638</v>
      </c>
      <c r="H39">
        <f t="shared" si="9"/>
        <v>4479.6613735967749</v>
      </c>
      <c r="I39" s="3">
        <f t="shared" si="0"/>
        <v>1</v>
      </c>
      <c r="J39" s="3">
        <f t="shared" si="1"/>
        <v>0</v>
      </c>
      <c r="K39" s="4">
        <f t="shared" si="2"/>
        <v>1</v>
      </c>
      <c r="L39" s="4">
        <f t="shared" si="3"/>
        <v>0</v>
      </c>
      <c r="M39" s="4">
        <f t="shared" si="4"/>
        <v>0</v>
      </c>
      <c r="N39" s="4">
        <f t="shared" si="5"/>
        <v>1</v>
      </c>
      <c r="O39" s="4">
        <f t="shared" si="6"/>
        <v>1</v>
      </c>
      <c r="P39" s="4">
        <f t="shared" si="7"/>
        <v>0</v>
      </c>
      <c r="Q39" s="5">
        <v>9.708737864077662</v>
      </c>
      <c r="R39" s="5">
        <v>4469.1271022984638</v>
      </c>
      <c r="S39" s="5">
        <v>4479.6613735967749</v>
      </c>
      <c r="T39" s="5">
        <v>0</v>
      </c>
      <c r="U39" s="6">
        <f t="shared" si="10"/>
        <v>0</v>
      </c>
    </row>
    <row r="40" spans="1:21" x14ac:dyDescent="0.25">
      <c r="A40" s="2">
        <v>44607</v>
      </c>
      <c r="B40">
        <v>4388</v>
      </c>
      <c r="C40">
        <v>25.7</v>
      </c>
      <c r="D40">
        <v>0.69</v>
      </c>
      <c r="E40">
        <v>30</v>
      </c>
      <c r="F40">
        <f>IF('RSI Debug'!I40="", "", 'RSI Debug'!I40)</f>
        <v>14.81481481481481</v>
      </c>
      <c r="G40">
        <f t="shared" si="8"/>
        <v>4452.9016818387718</v>
      </c>
      <c r="H40">
        <f t="shared" si="9"/>
        <v>4468.2037018971778</v>
      </c>
      <c r="I40" s="3">
        <f t="shared" si="0"/>
        <v>0</v>
      </c>
      <c r="J40" s="3">
        <f t="shared" si="1"/>
        <v>0</v>
      </c>
      <c r="K40" s="4">
        <f t="shared" si="2"/>
        <v>1</v>
      </c>
      <c r="L40" s="4">
        <f t="shared" si="3"/>
        <v>0</v>
      </c>
      <c r="M40" s="4">
        <f t="shared" si="4"/>
        <v>1</v>
      </c>
      <c r="N40" s="4">
        <f t="shared" si="5"/>
        <v>2</v>
      </c>
      <c r="O40" s="4">
        <f t="shared" si="6"/>
        <v>1</v>
      </c>
      <c r="P40" s="4">
        <f t="shared" si="7"/>
        <v>0</v>
      </c>
      <c r="Q40" s="5">
        <v>14.81481481481481</v>
      </c>
      <c r="R40" s="5">
        <v>4452.9016818387718</v>
      </c>
      <c r="S40" s="5">
        <v>4468.2037018971778</v>
      </c>
      <c r="T40" s="5">
        <v>0</v>
      </c>
      <c r="U40" s="6">
        <f t="shared" si="10"/>
        <v>0</v>
      </c>
    </row>
    <row r="41" spans="1:21" x14ac:dyDescent="0.25">
      <c r="A41" s="2">
        <v>44608</v>
      </c>
      <c r="B41">
        <v>4457.5</v>
      </c>
      <c r="C41">
        <v>24.29</v>
      </c>
      <c r="D41">
        <v>1.44</v>
      </c>
      <c r="E41">
        <v>29</v>
      </c>
      <c r="F41">
        <f>IF('RSI Debug'!I41="", "", 'RSI Debug'!I41)</f>
        <v>70.737913486005084</v>
      </c>
      <c r="G41">
        <f t="shared" si="8"/>
        <v>4453.8213454710176</v>
      </c>
      <c r="H41">
        <f t="shared" si="9"/>
        <v>4466.86573916003</v>
      </c>
      <c r="I41" s="3">
        <f t="shared" si="0"/>
        <v>1</v>
      </c>
      <c r="J41" s="3">
        <f t="shared" si="1"/>
        <v>1</v>
      </c>
      <c r="K41" s="4">
        <f t="shared" si="2"/>
        <v>1</v>
      </c>
      <c r="L41" s="4">
        <f t="shared" si="3"/>
        <v>1</v>
      </c>
      <c r="M41" s="4">
        <f t="shared" si="4"/>
        <v>0</v>
      </c>
      <c r="N41" s="4">
        <f t="shared" si="5"/>
        <v>2</v>
      </c>
      <c r="O41" s="4">
        <f t="shared" si="6"/>
        <v>1</v>
      </c>
      <c r="P41" s="4">
        <f t="shared" si="7"/>
        <v>1</v>
      </c>
      <c r="Q41" s="5">
        <v>70.737913486005084</v>
      </c>
      <c r="R41" s="5">
        <v>4453.8213454710176</v>
      </c>
      <c r="S41" s="5">
        <v>4466.86573916003</v>
      </c>
      <c r="T41" s="5">
        <v>1</v>
      </c>
      <c r="U41" s="6">
        <f t="shared" si="10"/>
        <v>0</v>
      </c>
    </row>
    <row r="42" spans="1:21" x14ac:dyDescent="0.25">
      <c r="A42" s="2">
        <v>44609</v>
      </c>
      <c r="B42">
        <v>4450.75</v>
      </c>
      <c r="C42">
        <v>28.11</v>
      </c>
      <c r="D42">
        <v>1.2</v>
      </c>
      <c r="E42">
        <v>30</v>
      </c>
      <c r="F42">
        <f>IF('RSI Debug'!I42="", "", 'RSI Debug'!I42)</f>
        <v>91.147540983606561</v>
      </c>
      <c r="G42">
        <f t="shared" si="8"/>
        <v>4453.2070763768143</v>
      </c>
      <c r="H42">
        <f t="shared" si="9"/>
        <v>4464.8512717650265</v>
      </c>
      <c r="I42" s="3">
        <f t="shared" si="0"/>
        <v>0</v>
      </c>
      <c r="J42" s="3">
        <f t="shared" si="1"/>
        <v>1</v>
      </c>
      <c r="K42" s="4">
        <f t="shared" si="2"/>
        <v>1</v>
      </c>
      <c r="L42" s="4">
        <f t="shared" si="3"/>
        <v>1</v>
      </c>
      <c r="M42" s="4">
        <f t="shared" si="4"/>
        <v>0</v>
      </c>
      <c r="N42" s="4">
        <f t="shared" si="5"/>
        <v>2</v>
      </c>
      <c r="O42" s="4">
        <f t="shared" si="6"/>
        <v>1</v>
      </c>
      <c r="P42" s="4">
        <f t="shared" si="7"/>
        <v>0</v>
      </c>
      <c r="Q42" s="5">
        <v>91.147540983606561</v>
      </c>
      <c r="R42" s="5">
        <v>4453.2070763768143</v>
      </c>
      <c r="S42" s="5">
        <v>4464.8512717650256</v>
      </c>
      <c r="T42" s="5">
        <v>0</v>
      </c>
      <c r="U42" s="6">
        <f t="shared" si="10"/>
        <v>0</v>
      </c>
    </row>
    <row r="43" spans="1:21" x14ac:dyDescent="0.25">
      <c r="A43" s="2">
        <v>44610</v>
      </c>
      <c r="B43">
        <v>4401</v>
      </c>
      <c r="C43">
        <v>27.75</v>
      </c>
      <c r="D43">
        <v>1.86</v>
      </c>
      <c r="F43">
        <f>IF('RSI Debug'!I43="", "", 'RSI Debug'!I43)</f>
        <v>0</v>
      </c>
      <c r="G43">
        <f t="shared" si="8"/>
        <v>4442.7656611014518</v>
      </c>
      <c r="H43">
        <f t="shared" si="9"/>
        <v>4456.8698627943977</v>
      </c>
      <c r="I43" s="3">
        <f t="shared" si="0"/>
        <v>0</v>
      </c>
      <c r="J43" s="3">
        <f t="shared" si="1"/>
        <v>0</v>
      </c>
      <c r="K43" s="4">
        <f t="shared" si="2"/>
        <v>1</v>
      </c>
      <c r="L43" s="4">
        <f t="shared" si="3"/>
        <v>0</v>
      </c>
      <c r="M43" s="4">
        <f t="shared" si="4"/>
        <v>0</v>
      </c>
      <c r="N43" s="4">
        <f t="shared" si="5"/>
        <v>1</v>
      </c>
      <c r="O43" s="4">
        <f t="shared" si="6"/>
        <v>1</v>
      </c>
      <c r="P43" s="4">
        <f t="shared" si="7"/>
        <v>0</v>
      </c>
      <c r="Q43" s="5">
        <v>0</v>
      </c>
      <c r="R43" s="5">
        <v>4442.7656611014518</v>
      </c>
      <c r="S43" s="5">
        <v>4456.8698627943977</v>
      </c>
      <c r="T43" s="5">
        <v>0</v>
      </c>
      <c r="U43" s="6">
        <f t="shared" si="10"/>
        <v>0</v>
      </c>
    </row>
    <row r="44" spans="1:21" x14ac:dyDescent="0.25">
      <c r="A44" s="2">
        <v>44612</v>
      </c>
      <c r="B44">
        <v>4324.25</v>
      </c>
      <c r="F44">
        <f>IF('RSI Debug'!I44="", "", 'RSI Debug'!I44)</f>
        <v>0</v>
      </c>
      <c r="G44">
        <f t="shared" si="8"/>
        <v>4419.0625288811616</v>
      </c>
      <c r="H44">
        <f t="shared" si="9"/>
        <v>4440.2923799450982</v>
      </c>
      <c r="I44" s="3">
        <f t="shared" si="0"/>
        <v>0</v>
      </c>
      <c r="J44" s="3">
        <f t="shared" si="1"/>
        <v>0</v>
      </c>
      <c r="K44" s="4">
        <f t="shared" si="2"/>
        <v>0</v>
      </c>
      <c r="L44" s="4">
        <f t="shared" si="3"/>
        <v>0</v>
      </c>
      <c r="M44" s="4">
        <f t="shared" si="4"/>
        <v>0</v>
      </c>
      <c r="N44" s="4">
        <f t="shared" si="5"/>
        <v>0</v>
      </c>
      <c r="O44" s="4">
        <f t="shared" si="6"/>
        <v>0</v>
      </c>
      <c r="P44" s="4">
        <f t="shared" si="7"/>
        <v>0</v>
      </c>
      <c r="Q44" s="5">
        <v>0</v>
      </c>
      <c r="R44" s="5">
        <v>4419.0625288811616</v>
      </c>
      <c r="S44" s="5">
        <v>4440.2923799450982</v>
      </c>
      <c r="T44" s="5">
        <v>0</v>
      </c>
      <c r="U44" s="6">
        <f t="shared" si="10"/>
        <v>0</v>
      </c>
    </row>
    <row r="45" spans="1:21" x14ac:dyDescent="0.25">
      <c r="A45" s="2">
        <v>44613</v>
      </c>
      <c r="B45">
        <v>4370.25</v>
      </c>
      <c r="E45">
        <v>28</v>
      </c>
      <c r="F45">
        <f>IF('RSI Debug'!I45="", "", 'RSI Debug'!I45)</f>
        <v>37.474541751527497</v>
      </c>
      <c r="G45">
        <f t="shared" si="8"/>
        <v>4409.3000231049291</v>
      </c>
      <c r="H45">
        <f t="shared" si="9"/>
        <v>4431.5370824519614</v>
      </c>
      <c r="I45" s="3">
        <f t="shared" si="0"/>
        <v>1</v>
      </c>
      <c r="J45" s="3">
        <f t="shared" si="1"/>
        <v>0</v>
      </c>
      <c r="K45" s="4">
        <f t="shared" si="2"/>
        <v>0</v>
      </c>
      <c r="L45" s="4">
        <f t="shared" si="3"/>
        <v>0</v>
      </c>
      <c r="M45" s="4">
        <f t="shared" si="4"/>
        <v>0</v>
      </c>
      <c r="N45" s="4">
        <f t="shared" si="5"/>
        <v>0</v>
      </c>
      <c r="O45" s="4">
        <f t="shared" si="6"/>
        <v>0</v>
      </c>
      <c r="P45" s="4">
        <f t="shared" si="7"/>
        <v>0</v>
      </c>
      <c r="Q45" s="5">
        <v>37.474541751527497</v>
      </c>
      <c r="R45" s="5">
        <v>4409.3000231049291</v>
      </c>
      <c r="S45" s="5">
        <v>4431.5370824519614</v>
      </c>
      <c r="T45" s="5">
        <v>0</v>
      </c>
      <c r="U45" s="6">
        <f t="shared" si="10"/>
        <v>0</v>
      </c>
    </row>
    <row r="46" spans="1:21" x14ac:dyDescent="0.25">
      <c r="A46" s="2">
        <v>44614</v>
      </c>
      <c r="B46">
        <v>4280</v>
      </c>
      <c r="C46">
        <v>28.81</v>
      </c>
      <c r="D46">
        <v>5.42</v>
      </c>
      <c r="E46">
        <v>21</v>
      </c>
      <c r="F46">
        <f>IF('RSI Debug'!I46="", "", 'RSI Debug'!I46)</f>
        <v>33.761467889908261</v>
      </c>
      <c r="G46">
        <f t="shared" si="8"/>
        <v>4383.4400184839433</v>
      </c>
      <c r="H46">
        <f t="shared" si="9"/>
        <v>4412.594947145466</v>
      </c>
      <c r="I46" s="3">
        <f t="shared" si="0"/>
        <v>1</v>
      </c>
      <c r="J46" s="3">
        <f t="shared" si="1"/>
        <v>0</v>
      </c>
      <c r="K46" s="4">
        <f t="shared" si="2"/>
        <v>1</v>
      </c>
      <c r="L46" s="4">
        <f t="shared" si="3"/>
        <v>0</v>
      </c>
      <c r="M46" s="4">
        <f t="shared" si="4"/>
        <v>0</v>
      </c>
      <c r="N46" s="4">
        <f t="shared" si="5"/>
        <v>1</v>
      </c>
      <c r="O46" s="4">
        <f t="shared" si="6"/>
        <v>1</v>
      </c>
      <c r="P46" s="4">
        <f t="shared" si="7"/>
        <v>0</v>
      </c>
      <c r="Q46" s="5">
        <v>33.761467889908261</v>
      </c>
      <c r="R46" s="5">
        <v>4383.4400184839433</v>
      </c>
      <c r="S46" s="5">
        <v>4412.594947145466</v>
      </c>
      <c r="T46" s="5">
        <v>0</v>
      </c>
      <c r="U46" s="6">
        <f t="shared" si="10"/>
        <v>0</v>
      </c>
    </row>
    <row r="47" spans="1:21" x14ac:dyDescent="0.25">
      <c r="A47" s="2">
        <v>44615</v>
      </c>
      <c r="B47">
        <v>4321</v>
      </c>
      <c r="C47">
        <v>31.02</v>
      </c>
      <c r="D47">
        <v>0.09</v>
      </c>
      <c r="E47">
        <v>22</v>
      </c>
      <c r="F47">
        <f>IF('RSI Debug'!I47="", "", 'RSI Debug'!I47)</f>
        <v>31.238095238095241</v>
      </c>
      <c r="G47">
        <f t="shared" si="8"/>
        <v>4370.9520147871544</v>
      </c>
      <c r="H47">
        <f t="shared" si="9"/>
        <v>4401.1455787522827</v>
      </c>
      <c r="I47" s="3">
        <f t="shared" si="0"/>
        <v>1</v>
      </c>
      <c r="J47" s="3">
        <f t="shared" si="1"/>
        <v>0</v>
      </c>
      <c r="K47" s="4">
        <f t="shared" si="2"/>
        <v>1</v>
      </c>
      <c r="L47" s="4">
        <f t="shared" si="3"/>
        <v>0</v>
      </c>
      <c r="M47" s="4">
        <f t="shared" si="4"/>
        <v>1</v>
      </c>
      <c r="N47" s="4">
        <f t="shared" si="5"/>
        <v>2</v>
      </c>
      <c r="O47" s="4">
        <f t="shared" si="6"/>
        <v>1</v>
      </c>
      <c r="P47" s="4">
        <f t="shared" si="7"/>
        <v>0</v>
      </c>
      <c r="Q47" s="5">
        <v>31.238095238095241</v>
      </c>
      <c r="R47" s="5">
        <v>4370.9520147871544</v>
      </c>
      <c r="S47" s="5">
        <v>4401.1455787522827</v>
      </c>
      <c r="T47" s="5">
        <v>0</v>
      </c>
      <c r="U47" s="6">
        <f t="shared" si="10"/>
        <v>0</v>
      </c>
    </row>
    <row r="48" spans="1:21" x14ac:dyDescent="0.25">
      <c r="A48" s="2">
        <v>44616</v>
      </c>
      <c r="B48">
        <v>4133.25</v>
      </c>
      <c r="C48">
        <v>30.32</v>
      </c>
      <c r="D48">
        <v>0.09</v>
      </c>
      <c r="E48">
        <v>32</v>
      </c>
      <c r="F48">
        <f>IF('RSI Debug'!I48="", "", 'RSI Debug'!I48)</f>
        <v>17.923497267759558</v>
      </c>
      <c r="G48">
        <f t="shared" si="8"/>
        <v>4323.4116118297243</v>
      </c>
      <c r="H48">
        <f t="shared" si="9"/>
        <v>4367.6586314082469</v>
      </c>
      <c r="I48" s="3">
        <f t="shared" si="0"/>
        <v>0</v>
      </c>
      <c r="J48" s="3">
        <f t="shared" si="1"/>
        <v>0</v>
      </c>
      <c r="K48" s="4">
        <f t="shared" si="2"/>
        <v>1</v>
      </c>
      <c r="L48" s="4">
        <f t="shared" si="3"/>
        <v>0</v>
      </c>
      <c r="M48" s="4">
        <f t="shared" si="4"/>
        <v>1</v>
      </c>
      <c r="N48" s="4">
        <f t="shared" si="5"/>
        <v>2</v>
      </c>
      <c r="O48" s="4">
        <f t="shared" si="6"/>
        <v>1</v>
      </c>
      <c r="P48" s="4">
        <f t="shared" si="7"/>
        <v>0</v>
      </c>
      <c r="Q48" s="5">
        <v>17.923497267759561</v>
      </c>
      <c r="R48" s="5">
        <v>4323.4116118297243</v>
      </c>
      <c r="S48" s="5">
        <v>4367.6586314082469</v>
      </c>
      <c r="T48" s="5">
        <v>0</v>
      </c>
      <c r="U48" s="6">
        <f t="shared" si="10"/>
        <v>0</v>
      </c>
    </row>
    <row r="49" spans="1:21" x14ac:dyDescent="0.25">
      <c r="A49" s="2">
        <v>44617</v>
      </c>
      <c r="B49">
        <v>4257.25</v>
      </c>
      <c r="C49">
        <v>27.59</v>
      </c>
      <c r="D49">
        <v>0.48</v>
      </c>
      <c r="F49">
        <f>IF('RSI Debug'!I49="", "", 'RSI Debug'!I49)</f>
        <v>39.775461106655975</v>
      </c>
      <c r="G49">
        <f t="shared" si="8"/>
        <v>4310.1792894637792</v>
      </c>
      <c r="H49">
        <f t="shared" si="9"/>
        <v>4353.8575524822163</v>
      </c>
      <c r="I49" s="3">
        <f t="shared" si="0"/>
        <v>0</v>
      </c>
      <c r="J49" s="3">
        <f t="shared" si="1"/>
        <v>0</v>
      </c>
      <c r="K49" s="4">
        <f t="shared" si="2"/>
        <v>1</v>
      </c>
      <c r="L49" s="4">
        <f t="shared" si="3"/>
        <v>0</v>
      </c>
      <c r="M49" s="4">
        <f t="shared" si="4"/>
        <v>1</v>
      </c>
      <c r="N49" s="4">
        <f t="shared" si="5"/>
        <v>2</v>
      </c>
      <c r="O49" s="4">
        <f t="shared" si="6"/>
        <v>1</v>
      </c>
      <c r="P49" s="4">
        <f t="shared" si="7"/>
        <v>0</v>
      </c>
      <c r="Q49" s="5">
        <v>39.775461106655968</v>
      </c>
      <c r="R49" s="5">
        <v>4310.1792894637792</v>
      </c>
      <c r="S49" s="5">
        <v>4353.8575524822163</v>
      </c>
      <c r="T49" s="5">
        <v>0</v>
      </c>
      <c r="U49" s="6">
        <f t="shared" si="10"/>
        <v>0</v>
      </c>
    </row>
    <row r="50" spans="1:21" x14ac:dyDescent="0.25">
      <c r="A50" s="2">
        <v>44619</v>
      </c>
      <c r="B50">
        <v>4299.5</v>
      </c>
      <c r="E50">
        <v>30</v>
      </c>
      <c r="F50">
        <f>IF('RSI Debug'!I50="", "", 'RSI Debug'!I50)</f>
        <v>99.9</v>
      </c>
      <c r="G50">
        <f t="shared" si="8"/>
        <v>4308.0434315710236</v>
      </c>
      <c r="H50">
        <f t="shared" si="9"/>
        <v>4347.0628584219394</v>
      </c>
      <c r="I50" s="3">
        <f t="shared" si="0"/>
        <v>0</v>
      </c>
      <c r="J50" s="3">
        <f t="shared" si="1"/>
        <v>1</v>
      </c>
      <c r="K50" s="4">
        <f t="shared" si="2"/>
        <v>0</v>
      </c>
      <c r="L50" s="4">
        <f t="shared" si="3"/>
        <v>1</v>
      </c>
      <c r="M50" s="4">
        <f t="shared" si="4"/>
        <v>0</v>
      </c>
      <c r="N50" s="4">
        <f t="shared" si="5"/>
        <v>1</v>
      </c>
      <c r="O50" s="4">
        <f t="shared" si="6"/>
        <v>1</v>
      </c>
      <c r="P50" s="4">
        <f t="shared" si="7"/>
        <v>0</v>
      </c>
      <c r="Q50" s="5">
        <v>100</v>
      </c>
      <c r="R50" s="5">
        <v>4308.0434315710236</v>
      </c>
      <c r="S50" s="5">
        <v>4347.0628584219394</v>
      </c>
      <c r="T50" s="5">
        <v>0</v>
      </c>
      <c r="U50" s="6">
        <f t="shared" si="10"/>
        <v>0</v>
      </c>
    </row>
    <row r="51" spans="1:21" x14ac:dyDescent="0.25">
      <c r="A51" s="2">
        <v>44620</v>
      </c>
      <c r="B51">
        <v>4286.75</v>
      </c>
      <c r="C51">
        <v>30.15</v>
      </c>
      <c r="D51">
        <v>0.88</v>
      </c>
      <c r="E51">
        <v>24</v>
      </c>
      <c r="F51">
        <f>IF('RSI Debug'!I51="", "", 'RSI Debug'!I51)</f>
        <v>76.818181818181813</v>
      </c>
      <c r="G51">
        <f t="shared" si="8"/>
        <v>4303.7847452568194</v>
      </c>
      <c r="H51">
        <f t="shared" si="9"/>
        <v>4339.5237511191972</v>
      </c>
      <c r="I51" s="3">
        <f t="shared" si="0"/>
        <v>1</v>
      </c>
      <c r="J51" s="3">
        <f t="shared" si="1"/>
        <v>1</v>
      </c>
      <c r="K51" s="4">
        <f t="shared" si="2"/>
        <v>1</v>
      </c>
      <c r="L51" s="4">
        <f t="shared" si="3"/>
        <v>1</v>
      </c>
      <c r="M51" s="4">
        <f t="shared" si="4"/>
        <v>1</v>
      </c>
      <c r="N51" s="4">
        <f t="shared" si="5"/>
        <v>3</v>
      </c>
      <c r="O51" s="4">
        <f t="shared" si="6"/>
        <v>1</v>
      </c>
      <c r="P51" s="4">
        <f t="shared" si="7"/>
        <v>1</v>
      </c>
      <c r="Q51" s="5">
        <v>76.818181818181813</v>
      </c>
      <c r="R51" s="5">
        <v>4303.7847452568194</v>
      </c>
      <c r="S51" s="5">
        <v>4339.5237511191972</v>
      </c>
      <c r="T51" s="5">
        <v>1</v>
      </c>
      <c r="U51" s="6">
        <f t="shared" si="10"/>
        <v>0</v>
      </c>
    </row>
    <row r="52" spans="1:21" x14ac:dyDescent="0.25">
      <c r="A52" s="2">
        <v>44621</v>
      </c>
      <c r="B52">
        <v>4368</v>
      </c>
      <c r="C52">
        <v>33.32</v>
      </c>
      <c r="D52">
        <v>1.51</v>
      </c>
      <c r="E52">
        <v>21</v>
      </c>
      <c r="F52">
        <f>IF('RSI Debug'!I52="", "", 'RSI Debug'!I52)</f>
        <v>86.436170212765958</v>
      </c>
      <c r="G52">
        <f t="shared" si="8"/>
        <v>4316.6277962054555</v>
      </c>
      <c r="H52">
        <f t="shared" si="9"/>
        <v>4343.0832822292978</v>
      </c>
      <c r="I52" s="3">
        <f t="shared" si="0"/>
        <v>1</v>
      </c>
      <c r="J52" s="3">
        <f t="shared" si="1"/>
        <v>1</v>
      </c>
      <c r="K52" s="4">
        <f t="shared" si="2"/>
        <v>1</v>
      </c>
      <c r="L52" s="4">
        <f t="shared" si="3"/>
        <v>1</v>
      </c>
      <c r="M52" s="4">
        <f t="shared" si="4"/>
        <v>0</v>
      </c>
      <c r="N52" s="4">
        <f t="shared" si="5"/>
        <v>2</v>
      </c>
      <c r="O52" s="4">
        <f t="shared" si="6"/>
        <v>1</v>
      </c>
      <c r="P52" s="4">
        <f t="shared" si="7"/>
        <v>1</v>
      </c>
      <c r="Q52" s="5">
        <v>86.436170212765958</v>
      </c>
      <c r="R52" s="5">
        <v>4316.6277962054564</v>
      </c>
      <c r="S52" s="5">
        <v>4343.0832822292978</v>
      </c>
      <c r="T52" s="5">
        <v>1</v>
      </c>
      <c r="U52" s="6">
        <f t="shared" si="10"/>
        <v>0</v>
      </c>
    </row>
    <row r="53" spans="1:21" x14ac:dyDescent="0.25">
      <c r="A53" s="2">
        <v>44622</v>
      </c>
      <c r="B53">
        <v>4319</v>
      </c>
      <c r="C53">
        <v>30.74</v>
      </c>
      <c r="D53">
        <v>0.4</v>
      </c>
      <c r="E53">
        <v>22</v>
      </c>
      <c r="F53">
        <f>IF('RSI Debug'!I53="", "", 'RSI Debug'!I53)</f>
        <v>62.380038387715928</v>
      </c>
      <c r="G53">
        <f t="shared" si="8"/>
        <v>4317.1022369643642</v>
      </c>
      <c r="H53">
        <f t="shared" si="9"/>
        <v>4340.0728719506351</v>
      </c>
      <c r="I53" s="3">
        <f t="shared" si="0"/>
        <v>1</v>
      </c>
      <c r="J53" s="3">
        <f t="shared" si="1"/>
        <v>1</v>
      </c>
      <c r="K53" s="4">
        <f t="shared" si="2"/>
        <v>1</v>
      </c>
      <c r="L53" s="4">
        <f t="shared" si="3"/>
        <v>1</v>
      </c>
      <c r="M53" s="4">
        <f t="shared" si="4"/>
        <v>1</v>
      </c>
      <c r="N53" s="4">
        <f t="shared" si="5"/>
        <v>3</v>
      </c>
      <c r="O53" s="4">
        <f t="shared" si="6"/>
        <v>1</v>
      </c>
      <c r="P53" s="4">
        <f t="shared" si="7"/>
        <v>1</v>
      </c>
      <c r="Q53" s="5">
        <v>62.380038387715928</v>
      </c>
      <c r="R53" s="5">
        <v>4317.1022369643642</v>
      </c>
      <c r="S53" s="5">
        <v>4340.0728719506351</v>
      </c>
      <c r="T53" s="5">
        <v>1</v>
      </c>
      <c r="U53" s="6">
        <f t="shared" si="10"/>
        <v>0</v>
      </c>
    </row>
    <row r="54" spans="1:21" x14ac:dyDescent="0.25">
      <c r="A54" s="2">
        <v>44623</v>
      </c>
      <c r="B54">
        <v>4386.5</v>
      </c>
      <c r="C54">
        <v>30.48</v>
      </c>
      <c r="D54">
        <v>1.0900000000000001</v>
      </c>
      <c r="E54">
        <v>21</v>
      </c>
      <c r="F54">
        <f>IF('RSI Debug'!I54="", "", 'RSI Debug'!I54)</f>
        <v>57.939914163090137</v>
      </c>
      <c r="G54">
        <f t="shared" si="8"/>
        <v>4330.9817895714914</v>
      </c>
      <c r="H54">
        <f t="shared" si="9"/>
        <v>4345.8762629568055</v>
      </c>
      <c r="I54" s="3">
        <f t="shared" si="0"/>
        <v>1</v>
      </c>
      <c r="J54" s="3">
        <f t="shared" si="1"/>
        <v>1</v>
      </c>
      <c r="K54" s="4">
        <f t="shared" si="2"/>
        <v>1</v>
      </c>
      <c r="L54" s="4">
        <f t="shared" si="3"/>
        <v>0</v>
      </c>
      <c r="M54" s="4">
        <f t="shared" si="4"/>
        <v>0</v>
      </c>
      <c r="N54" s="4">
        <f t="shared" si="5"/>
        <v>1</v>
      </c>
      <c r="O54" s="4">
        <f t="shared" si="6"/>
        <v>1</v>
      </c>
      <c r="P54" s="4">
        <f t="shared" si="7"/>
        <v>1</v>
      </c>
      <c r="Q54" s="5">
        <v>57.939914163090137</v>
      </c>
      <c r="R54" s="5">
        <v>4330.9817895714914</v>
      </c>
      <c r="S54" s="5">
        <v>4345.8762629568046</v>
      </c>
      <c r="T54" s="5">
        <v>1</v>
      </c>
      <c r="U54" s="6">
        <f t="shared" si="10"/>
        <v>0</v>
      </c>
    </row>
    <row r="55" spans="1:21" x14ac:dyDescent="0.25">
      <c r="A55" s="2">
        <v>44624</v>
      </c>
      <c r="B55">
        <v>4337</v>
      </c>
      <c r="C55">
        <v>31.98</v>
      </c>
      <c r="D55">
        <v>0.57999999999999996</v>
      </c>
      <c r="F55">
        <f>IF('RSI Debug'!I55="", "", 'RSI Debug'!I55)</f>
        <v>57.692307692307686</v>
      </c>
      <c r="G55">
        <f t="shared" si="8"/>
        <v>4332.1854316571935</v>
      </c>
      <c r="H55">
        <f t="shared" si="9"/>
        <v>4344.7667300872054</v>
      </c>
      <c r="I55" s="3">
        <f t="shared" si="0"/>
        <v>0</v>
      </c>
      <c r="J55" s="3">
        <f t="shared" si="1"/>
        <v>1</v>
      </c>
      <c r="K55" s="4">
        <f t="shared" si="2"/>
        <v>1</v>
      </c>
      <c r="L55" s="4">
        <f t="shared" si="3"/>
        <v>0</v>
      </c>
      <c r="M55" s="4">
        <f t="shared" si="4"/>
        <v>1</v>
      </c>
      <c r="N55" s="4">
        <f t="shared" si="5"/>
        <v>2</v>
      </c>
      <c r="O55" s="4">
        <f t="shared" si="6"/>
        <v>1</v>
      </c>
      <c r="P55" s="4">
        <f t="shared" si="7"/>
        <v>0</v>
      </c>
      <c r="Q55" s="5">
        <v>57.692307692307693</v>
      </c>
      <c r="R55" s="5">
        <v>4332.1854316571926</v>
      </c>
      <c r="S55" s="5">
        <v>4344.7667300872054</v>
      </c>
      <c r="T55" s="5">
        <v>1</v>
      </c>
      <c r="U55" s="6">
        <f t="shared" si="10"/>
        <v>1</v>
      </c>
    </row>
    <row r="56" spans="1:21" x14ac:dyDescent="0.25">
      <c r="A56" s="2">
        <v>44626</v>
      </c>
      <c r="B56">
        <v>4308.75</v>
      </c>
      <c r="E56">
        <v>17</v>
      </c>
      <c r="F56">
        <f>IF('RSI Debug'!I56="", "", 'RSI Debug'!I56)</f>
        <v>0</v>
      </c>
      <c r="G56">
        <f t="shared" si="8"/>
        <v>4327.4983453257555</v>
      </c>
      <c r="H56">
        <f t="shared" si="9"/>
        <v>4340.2646388263047</v>
      </c>
      <c r="I56" s="3">
        <f t="shared" si="0"/>
        <v>1</v>
      </c>
      <c r="J56" s="3">
        <f t="shared" si="1"/>
        <v>0</v>
      </c>
      <c r="K56" s="4">
        <f t="shared" si="2"/>
        <v>0</v>
      </c>
      <c r="L56" s="4">
        <f t="shared" si="3"/>
        <v>0</v>
      </c>
      <c r="M56" s="4">
        <f t="shared" si="4"/>
        <v>0</v>
      </c>
      <c r="N56" s="4">
        <f t="shared" si="5"/>
        <v>0</v>
      </c>
      <c r="O56" s="4">
        <f t="shared" si="6"/>
        <v>0</v>
      </c>
      <c r="P56" s="4">
        <f t="shared" si="7"/>
        <v>0</v>
      </c>
      <c r="Q56" s="5">
        <v>0</v>
      </c>
      <c r="R56" s="5">
        <v>4327.4983453257564</v>
      </c>
      <c r="S56" s="5">
        <v>4340.2646388263047</v>
      </c>
      <c r="T56" s="5">
        <v>0</v>
      </c>
      <c r="U56" s="6">
        <f t="shared" si="10"/>
        <v>0</v>
      </c>
    </row>
    <row r="57" spans="1:21" x14ac:dyDescent="0.25">
      <c r="A57" s="2">
        <v>44627</v>
      </c>
      <c r="B57">
        <v>4271.75</v>
      </c>
      <c r="C57">
        <v>36.450000000000003</v>
      </c>
      <c r="D57">
        <v>1.04</v>
      </c>
      <c r="E57">
        <v>18</v>
      </c>
      <c r="F57">
        <f>IF('RSI Debug'!I57="", "", 'RSI Debug'!I57)</f>
        <v>0</v>
      </c>
      <c r="G57">
        <f t="shared" si="8"/>
        <v>4316.3486762606044</v>
      </c>
      <c r="H57">
        <f t="shared" si="9"/>
        <v>4331.7003089730169</v>
      </c>
      <c r="I57" s="3">
        <f t="shared" si="0"/>
        <v>1</v>
      </c>
      <c r="J57" s="3">
        <f t="shared" si="1"/>
        <v>0</v>
      </c>
      <c r="K57" s="4">
        <f t="shared" si="2"/>
        <v>1</v>
      </c>
      <c r="L57" s="4">
        <f t="shared" si="3"/>
        <v>0</v>
      </c>
      <c r="M57" s="4">
        <f t="shared" si="4"/>
        <v>0</v>
      </c>
      <c r="N57" s="4">
        <f t="shared" si="5"/>
        <v>1</v>
      </c>
      <c r="O57" s="4">
        <f t="shared" si="6"/>
        <v>1</v>
      </c>
      <c r="P57" s="4">
        <f t="shared" si="7"/>
        <v>0</v>
      </c>
      <c r="Q57" s="5">
        <v>0</v>
      </c>
      <c r="R57" s="5">
        <v>4316.3486762606044</v>
      </c>
      <c r="S57" s="5">
        <v>4331.7003089730169</v>
      </c>
      <c r="T57" s="5">
        <v>0</v>
      </c>
      <c r="U57" s="6">
        <f t="shared" si="10"/>
        <v>0</v>
      </c>
    </row>
    <row r="58" spans="1:21" x14ac:dyDescent="0.25">
      <c r="A58" s="2">
        <v>44628</v>
      </c>
      <c r="B58">
        <v>4169.75</v>
      </c>
      <c r="C58">
        <v>35.130000000000003</v>
      </c>
      <c r="D58">
        <v>0.66</v>
      </c>
      <c r="E58">
        <v>21</v>
      </c>
      <c r="F58">
        <f>IF('RSI Debug'!I58="", "", 'RSI Debug'!I58)</f>
        <v>0</v>
      </c>
      <c r="G58">
        <f t="shared" si="8"/>
        <v>4287.0289410084833</v>
      </c>
      <c r="H58">
        <f t="shared" si="9"/>
        <v>4311.4565203513903</v>
      </c>
      <c r="I58" s="3">
        <f t="shared" si="0"/>
        <v>1</v>
      </c>
      <c r="J58" s="3">
        <f t="shared" si="1"/>
        <v>0</v>
      </c>
      <c r="K58" s="4">
        <f t="shared" si="2"/>
        <v>1</v>
      </c>
      <c r="L58" s="4">
        <f t="shared" si="3"/>
        <v>0</v>
      </c>
      <c r="M58" s="4">
        <f t="shared" si="4"/>
        <v>1</v>
      </c>
      <c r="N58" s="4">
        <f t="shared" si="5"/>
        <v>2</v>
      </c>
      <c r="O58" s="4">
        <f t="shared" si="6"/>
        <v>1</v>
      </c>
      <c r="P58" s="4">
        <f t="shared" si="7"/>
        <v>0</v>
      </c>
      <c r="Q58" s="5">
        <v>0</v>
      </c>
      <c r="R58" s="5">
        <v>4287.0289410084833</v>
      </c>
      <c r="S58" s="5">
        <v>4311.4565203513903</v>
      </c>
      <c r="T58" s="5">
        <v>0</v>
      </c>
      <c r="U58" s="6">
        <f t="shared" si="10"/>
        <v>0</v>
      </c>
    </row>
    <row r="59" spans="1:21" x14ac:dyDescent="0.25">
      <c r="A59" s="2">
        <v>44629</v>
      </c>
      <c r="B59">
        <v>4177.75</v>
      </c>
      <c r="C59">
        <v>32.450000000000003</v>
      </c>
      <c r="D59">
        <v>1</v>
      </c>
      <c r="E59">
        <v>20</v>
      </c>
      <c r="F59">
        <f>IF('RSI Debug'!I59="", "", 'RSI Debug'!I59)</f>
        <v>7.2727272727272663</v>
      </c>
      <c r="G59">
        <f t="shared" si="8"/>
        <v>4265.1731528067867</v>
      </c>
      <c r="H59">
        <f t="shared" si="9"/>
        <v>4294.7432053074663</v>
      </c>
      <c r="I59" s="3">
        <f t="shared" si="0"/>
        <v>1</v>
      </c>
      <c r="J59" s="3">
        <f t="shared" si="1"/>
        <v>0</v>
      </c>
      <c r="K59" s="4">
        <f t="shared" si="2"/>
        <v>1</v>
      </c>
      <c r="L59" s="4">
        <f t="shared" si="3"/>
        <v>0</v>
      </c>
      <c r="M59" s="4">
        <f t="shared" si="4"/>
        <v>0</v>
      </c>
      <c r="N59" s="4">
        <f t="shared" si="5"/>
        <v>1</v>
      </c>
      <c r="O59" s="4">
        <f t="shared" si="6"/>
        <v>1</v>
      </c>
      <c r="P59" s="4">
        <f t="shared" si="7"/>
        <v>0</v>
      </c>
      <c r="Q59" s="5">
        <v>7.2727272727272663</v>
      </c>
      <c r="R59" s="5">
        <v>4265.1731528067867</v>
      </c>
      <c r="S59" s="5">
        <v>4294.7432053074663</v>
      </c>
      <c r="T59" s="5">
        <v>0</v>
      </c>
      <c r="U59" s="6">
        <f t="shared" si="10"/>
        <v>0</v>
      </c>
    </row>
    <row r="60" spans="1:21" x14ac:dyDescent="0.25">
      <c r="A60" s="2">
        <v>44630</v>
      </c>
      <c r="B60">
        <v>4270.75</v>
      </c>
      <c r="C60">
        <v>30.23</v>
      </c>
      <c r="D60">
        <v>0.5</v>
      </c>
      <c r="E60">
        <v>19</v>
      </c>
      <c r="F60">
        <f>IF('RSI Debug'!I60="", "", 'RSI Debug'!I60)</f>
        <v>99.9</v>
      </c>
      <c r="G60">
        <f t="shared" si="8"/>
        <v>4266.2885222454297</v>
      </c>
      <c r="H60">
        <f t="shared" si="9"/>
        <v>4291.744054644033</v>
      </c>
      <c r="I60" s="3">
        <f t="shared" si="0"/>
        <v>1</v>
      </c>
      <c r="J60" s="3">
        <f t="shared" si="1"/>
        <v>1</v>
      </c>
      <c r="K60" s="4">
        <f t="shared" si="2"/>
        <v>1</v>
      </c>
      <c r="L60" s="4">
        <f t="shared" si="3"/>
        <v>1</v>
      </c>
      <c r="M60" s="4">
        <f t="shared" si="4"/>
        <v>1</v>
      </c>
      <c r="N60" s="4">
        <f t="shared" si="5"/>
        <v>3</v>
      </c>
      <c r="O60" s="4">
        <f t="shared" si="6"/>
        <v>1</v>
      </c>
      <c r="P60" s="4">
        <f t="shared" si="7"/>
        <v>1</v>
      </c>
      <c r="Q60" s="5">
        <v>100</v>
      </c>
      <c r="R60" s="5">
        <v>4266.2885222454297</v>
      </c>
      <c r="S60" s="5">
        <v>4291.744054644033</v>
      </c>
      <c r="T60" s="5">
        <v>1</v>
      </c>
      <c r="U60" s="6">
        <f t="shared" si="10"/>
        <v>0</v>
      </c>
    </row>
    <row r="61" spans="1:21" x14ac:dyDescent="0.25">
      <c r="A61" s="2">
        <v>44631</v>
      </c>
      <c r="B61">
        <v>4245</v>
      </c>
      <c r="C61">
        <v>30.75</v>
      </c>
      <c r="D61">
        <v>6.3</v>
      </c>
      <c r="F61">
        <f>IF('RSI Debug'!I61="", "", 'RSI Debug'!I61)</f>
        <v>78.31578947368422</v>
      </c>
      <c r="G61">
        <f t="shared" si="8"/>
        <v>4262.0308177963434</v>
      </c>
      <c r="H61">
        <f t="shared" si="9"/>
        <v>4285.9010478135287</v>
      </c>
      <c r="I61" s="3">
        <f t="shared" si="0"/>
        <v>0</v>
      </c>
      <c r="J61" s="3">
        <f t="shared" si="1"/>
        <v>1</v>
      </c>
      <c r="K61" s="4">
        <f t="shared" si="2"/>
        <v>1</v>
      </c>
      <c r="L61" s="4">
        <f t="shared" si="3"/>
        <v>1</v>
      </c>
      <c r="M61" s="4">
        <f t="shared" si="4"/>
        <v>0</v>
      </c>
      <c r="N61" s="4">
        <f t="shared" si="5"/>
        <v>2</v>
      </c>
      <c r="O61" s="4">
        <f t="shared" si="6"/>
        <v>1</v>
      </c>
      <c r="P61" s="4">
        <f t="shared" si="7"/>
        <v>0</v>
      </c>
      <c r="Q61" s="5">
        <v>78.31578947368422</v>
      </c>
      <c r="R61" s="5">
        <v>4262.0308177963434</v>
      </c>
      <c r="S61" s="5">
        <v>4285.9010478135287</v>
      </c>
      <c r="T61" s="5">
        <v>1</v>
      </c>
      <c r="U61" s="6">
        <f t="shared" si="10"/>
        <v>1</v>
      </c>
    </row>
    <row r="62" spans="1:21" x14ac:dyDescent="0.25">
      <c r="A62" s="2">
        <v>44633</v>
      </c>
      <c r="B62">
        <v>4206.75</v>
      </c>
      <c r="E62">
        <v>20</v>
      </c>
      <c r="F62">
        <f>IF('RSI Debug'!I62="", "", 'RSI Debug'!I62)</f>
        <v>0</v>
      </c>
      <c r="G62">
        <f t="shared" si="8"/>
        <v>4250.9746542370749</v>
      </c>
      <c r="H62">
        <f t="shared" si="9"/>
        <v>4276.0071668368382</v>
      </c>
      <c r="I62" s="3">
        <f t="shared" si="0"/>
        <v>1</v>
      </c>
      <c r="J62" s="3">
        <f t="shared" si="1"/>
        <v>0</v>
      </c>
      <c r="K62" s="4">
        <f t="shared" si="2"/>
        <v>0</v>
      </c>
      <c r="L62" s="4">
        <f t="shared" si="3"/>
        <v>0</v>
      </c>
      <c r="M62" s="4">
        <f t="shared" si="4"/>
        <v>0</v>
      </c>
      <c r="N62" s="4">
        <f t="shared" si="5"/>
        <v>0</v>
      </c>
      <c r="O62" s="4">
        <f t="shared" si="6"/>
        <v>0</v>
      </c>
      <c r="P62" s="4">
        <f t="shared" si="7"/>
        <v>0</v>
      </c>
      <c r="Q62" s="5">
        <v>0</v>
      </c>
      <c r="R62" s="5">
        <v>4250.9746542370749</v>
      </c>
      <c r="S62" s="5">
        <v>4276.0071668368382</v>
      </c>
      <c r="T62" s="5">
        <v>0</v>
      </c>
      <c r="U62" s="6">
        <f t="shared" si="10"/>
        <v>0</v>
      </c>
    </row>
    <row r="63" spans="1:21" x14ac:dyDescent="0.25">
      <c r="A63" s="2">
        <v>44634</v>
      </c>
      <c r="B63">
        <v>4215.75</v>
      </c>
      <c r="C63">
        <v>31.77</v>
      </c>
      <c r="D63">
        <v>1.56</v>
      </c>
      <c r="E63">
        <v>23</v>
      </c>
      <c r="F63">
        <f>IF('RSI Debug'!I63="", "", 'RSI Debug'!I63)</f>
        <v>19.047619047619051</v>
      </c>
      <c r="G63">
        <f t="shared" si="8"/>
        <v>4243.9297233896596</v>
      </c>
      <c r="H63">
        <f t="shared" si="9"/>
        <v>4268.4750209822332</v>
      </c>
      <c r="I63" s="3">
        <f t="shared" si="0"/>
        <v>1</v>
      </c>
      <c r="J63" s="3">
        <f t="shared" si="1"/>
        <v>0</v>
      </c>
      <c r="K63" s="4">
        <f t="shared" si="2"/>
        <v>1</v>
      </c>
      <c r="L63" s="4">
        <f t="shared" si="3"/>
        <v>0</v>
      </c>
      <c r="M63" s="4">
        <f t="shared" si="4"/>
        <v>0</v>
      </c>
      <c r="N63" s="4">
        <f t="shared" si="5"/>
        <v>1</v>
      </c>
      <c r="O63" s="4">
        <f t="shared" si="6"/>
        <v>1</v>
      </c>
      <c r="P63" s="4">
        <f t="shared" si="7"/>
        <v>0</v>
      </c>
      <c r="Q63" s="5">
        <v>19.047619047619051</v>
      </c>
      <c r="R63" s="5">
        <v>4243.9297233896596</v>
      </c>
      <c r="S63" s="5">
        <v>4268.4750209822332</v>
      </c>
      <c r="T63" s="5">
        <v>0</v>
      </c>
      <c r="U63" s="6">
        <f t="shared" si="10"/>
        <v>0</v>
      </c>
    </row>
    <row r="64" spans="1:21" x14ac:dyDescent="0.25">
      <c r="A64" s="2">
        <v>44635</v>
      </c>
      <c r="B64">
        <v>4174.75</v>
      </c>
      <c r="C64">
        <v>29.83</v>
      </c>
      <c r="D64">
        <v>0.39</v>
      </c>
      <c r="E64">
        <v>25</v>
      </c>
      <c r="F64">
        <f>IF('RSI Debug'!I64="", "", 'RSI Debug'!I64)</f>
        <v>18</v>
      </c>
      <c r="G64">
        <f t="shared" si="8"/>
        <v>4230.0937787117282</v>
      </c>
      <c r="H64">
        <f t="shared" si="9"/>
        <v>4256.7593933594544</v>
      </c>
      <c r="I64" s="3">
        <f t="shared" si="0"/>
        <v>1</v>
      </c>
      <c r="J64" s="3">
        <f t="shared" si="1"/>
        <v>0</v>
      </c>
      <c r="K64" s="4">
        <f t="shared" si="2"/>
        <v>1</v>
      </c>
      <c r="L64" s="4">
        <f t="shared" si="3"/>
        <v>0</v>
      </c>
      <c r="M64" s="4">
        <f t="shared" si="4"/>
        <v>1</v>
      </c>
      <c r="N64" s="4">
        <f t="shared" si="5"/>
        <v>2</v>
      </c>
      <c r="O64" s="4">
        <f t="shared" si="6"/>
        <v>1</v>
      </c>
      <c r="P64" s="4">
        <f t="shared" si="7"/>
        <v>0</v>
      </c>
      <c r="Q64" s="5">
        <v>18</v>
      </c>
      <c r="R64" s="5">
        <v>4230.0937787117282</v>
      </c>
      <c r="S64" s="5">
        <v>4256.7593933594544</v>
      </c>
      <c r="T64" s="5">
        <v>0</v>
      </c>
      <c r="U64" s="6">
        <f t="shared" si="10"/>
        <v>0</v>
      </c>
    </row>
    <row r="65" spans="1:21" x14ac:dyDescent="0.25">
      <c r="A65" s="2">
        <v>44636</v>
      </c>
      <c r="B65">
        <v>4250.75</v>
      </c>
      <c r="C65">
        <v>26.67</v>
      </c>
      <c r="D65">
        <v>0.55000000000000004</v>
      </c>
      <c r="E65">
        <v>29</v>
      </c>
      <c r="F65">
        <f>IF('RSI Debug'!I65="", "", 'RSI Debug'!I65)</f>
        <v>64.957264957264954</v>
      </c>
      <c r="G65">
        <f t="shared" si="8"/>
        <v>4234.2250229693827</v>
      </c>
      <c r="H65">
        <f t="shared" si="9"/>
        <v>4256.0082191895226</v>
      </c>
      <c r="I65" s="3">
        <f t="shared" si="0"/>
        <v>1</v>
      </c>
      <c r="J65" s="3">
        <f t="shared" si="1"/>
        <v>1</v>
      </c>
      <c r="K65" s="4">
        <f t="shared" si="2"/>
        <v>1</v>
      </c>
      <c r="L65" s="4">
        <f t="shared" si="3"/>
        <v>1</v>
      </c>
      <c r="M65" s="4">
        <f t="shared" si="4"/>
        <v>1</v>
      </c>
      <c r="N65" s="4">
        <f t="shared" si="5"/>
        <v>3</v>
      </c>
      <c r="O65" s="4">
        <f t="shared" si="6"/>
        <v>1</v>
      </c>
      <c r="P65" s="4">
        <f t="shared" si="7"/>
        <v>1</v>
      </c>
      <c r="Q65" s="5">
        <v>64.957264957264954</v>
      </c>
      <c r="R65" s="5">
        <v>4234.2250229693827</v>
      </c>
      <c r="S65" s="5">
        <v>4256.0082191895226</v>
      </c>
      <c r="T65" s="5">
        <v>1</v>
      </c>
      <c r="U65" s="6">
        <f t="shared" si="10"/>
        <v>0</v>
      </c>
    </row>
    <row r="66" spans="1:21" x14ac:dyDescent="0.25">
      <c r="A66" s="2">
        <v>44637</v>
      </c>
      <c r="B66">
        <v>4346.25</v>
      </c>
      <c r="C66">
        <v>25.67</v>
      </c>
      <c r="D66">
        <v>0.59</v>
      </c>
      <c r="E66">
        <v>37</v>
      </c>
      <c r="F66">
        <f>IF('RSI Debug'!I66="", "", 'RSI Debug'!I66)</f>
        <v>99.9</v>
      </c>
      <c r="G66">
        <f t="shared" si="8"/>
        <v>4256.6300183755066</v>
      </c>
      <c r="H66">
        <f t="shared" si="9"/>
        <v>4267.2884417908317</v>
      </c>
      <c r="I66" s="3">
        <f t="shared" ref="I66:I129" si="11">IF(E66="", 0, IF(E66&lt;30, 1, 0))</f>
        <v>0</v>
      </c>
      <c r="J66" s="3">
        <f t="shared" ref="J66:J129" si="12">IF(F66="", 0, IF(F66&gt;50, 1, 0))</f>
        <v>1</v>
      </c>
      <c r="K66" s="4">
        <f t="shared" ref="K66:K129" si="13">IF(C66="", 0, IF(C66&gt;20, 1, 0))</f>
        <v>1</v>
      </c>
      <c r="L66" s="4">
        <f t="shared" ref="L66:L129" si="14">IF(F66="", 0, IF(F66&gt;60, 1, 0))</f>
        <v>1</v>
      </c>
      <c r="M66" s="4">
        <f t="shared" ref="M66:M129" si="15">IF(D66="", 0, IF(D66&lt;0.9, 1, 0))</f>
        <v>1</v>
      </c>
      <c r="N66" s="4">
        <f t="shared" ref="N66:N129" si="16">K66+L66+M66</f>
        <v>3</v>
      </c>
      <c r="O66" s="4">
        <f t="shared" ref="O66:O129" si="17">IF(N66&gt;=1, 1, 0)</f>
        <v>1</v>
      </c>
      <c r="P66" s="4">
        <f t="shared" ref="P66:P129" si="18">IF(AND(I66=1, J66=1, O66=1), 1, 0)</f>
        <v>0</v>
      </c>
      <c r="Q66" s="5">
        <v>100</v>
      </c>
      <c r="R66" s="5">
        <v>4256.6300183755066</v>
      </c>
      <c r="S66" s="5">
        <v>4267.2884417908317</v>
      </c>
      <c r="T66" s="5">
        <v>0</v>
      </c>
      <c r="U66" s="6">
        <f t="shared" si="10"/>
        <v>0</v>
      </c>
    </row>
    <row r="67" spans="1:21" x14ac:dyDescent="0.25">
      <c r="A67" s="2">
        <v>44638</v>
      </c>
      <c r="B67">
        <v>4373.25</v>
      </c>
      <c r="C67">
        <v>23.87</v>
      </c>
      <c r="D67">
        <v>0.74</v>
      </c>
      <c r="F67">
        <f>IF('RSI Debug'!I67="", "", 'RSI Debug'!I67)</f>
        <v>99.9</v>
      </c>
      <c r="G67">
        <f t="shared" ref="G67:G130" si="19">IF(B67="", G66, (B67*0.2)+(G66*0.8))</f>
        <v>4279.9540147004054</v>
      </c>
      <c r="H67">
        <f t="shared" ref="H67:H130" si="20">IF(B67="", H66, (B67*0.125)+(H66*0.875))</f>
        <v>4280.5336365669773</v>
      </c>
      <c r="I67" s="3">
        <f t="shared" si="11"/>
        <v>0</v>
      </c>
      <c r="J67" s="3">
        <f t="shared" si="12"/>
        <v>1</v>
      </c>
      <c r="K67" s="4">
        <f t="shared" si="13"/>
        <v>1</v>
      </c>
      <c r="L67" s="4">
        <f t="shared" si="14"/>
        <v>1</v>
      </c>
      <c r="M67" s="4">
        <f t="shared" si="15"/>
        <v>1</v>
      </c>
      <c r="N67" s="4">
        <f t="shared" si="16"/>
        <v>3</v>
      </c>
      <c r="O67" s="4">
        <f t="shared" si="17"/>
        <v>1</v>
      </c>
      <c r="P67" s="4">
        <f t="shared" si="18"/>
        <v>0</v>
      </c>
      <c r="Q67" s="5">
        <v>100</v>
      </c>
      <c r="R67" s="5">
        <v>4279.9540147004054</v>
      </c>
      <c r="S67" s="5">
        <v>4280.5336365669773</v>
      </c>
      <c r="T67" s="5">
        <v>0</v>
      </c>
      <c r="U67" s="6">
        <f t="shared" ref="U67:U130" si="21">IF(P67=T67,0,1)</f>
        <v>0</v>
      </c>
    </row>
    <row r="68" spans="1:21" x14ac:dyDescent="0.25">
      <c r="A68" s="2">
        <v>44640</v>
      </c>
      <c r="B68">
        <v>4460</v>
      </c>
      <c r="E68">
        <v>40</v>
      </c>
      <c r="F68">
        <f>IF('RSI Debug'!I68="", "", 'RSI Debug'!I68)</f>
        <v>99.9</v>
      </c>
      <c r="G68">
        <f t="shared" si="19"/>
        <v>4315.9632117603251</v>
      </c>
      <c r="H68">
        <f t="shared" si="20"/>
        <v>4302.9669319961049</v>
      </c>
      <c r="I68" s="3">
        <f t="shared" si="11"/>
        <v>0</v>
      </c>
      <c r="J68" s="3">
        <f t="shared" si="12"/>
        <v>1</v>
      </c>
      <c r="K68" s="4">
        <f t="shared" si="13"/>
        <v>0</v>
      </c>
      <c r="L68" s="4">
        <f t="shared" si="14"/>
        <v>1</v>
      </c>
      <c r="M68" s="4">
        <f t="shared" si="15"/>
        <v>0</v>
      </c>
      <c r="N68" s="4">
        <f t="shared" si="16"/>
        <v>1</v>
      </c>
      <c r="O68" s="4">
        <f t="shared" si="17"/>
        <v>1</v>
      </c>
      <c r="P68" s="4">
        <f t="shared" si="18"/>
        <v>0</v>
      </c>
      <c r="Q68" s="5">
        <v>100</v>
      </c>
      <c r="R68" s="5">
        <v>4315.9632117603251</v>
      </c>
      <c r="S68" s="5">
        <v>4302.9669319961049</v>
      </c>
      <c r="T68" s="5">
        <v>0</v>
      </c>
      <c r="U68" s="6">
        <f t="shared" si="21"/>
        <v>0</v>
      </c>
    </row>
    <row r="69" spans="1:21" x14ac:dyDescent="0.25">
      <c r="A69" s="2">
        <v>44641</v>
      </c>
      <c r="B69">
        <v>4439.75</v>
      </c>
      <c r="C69">
        <v>23.53</v>
      </c>
      <c r="D69">
        <v>0.72</v>
      </c>
      <c r="E69">
        <v>44</v>
      </c>
      <c r="F69">
        <f>IF('RSI Debug'!I69="", "", 'RSI Debug'!I69)</f>
        <v>81.074766355140184</v>
      </c>
      <c r="G69">
        <f t="shared" si="19"/>
        <v>4340.7205694082604</v>
      </c>
      <c r="H69">
        <f t="shared" si="20"/>
        <v>4320.064815496592</v>
      </c>
      <c r="I69" s="3">
        <f t="shared" si="11"/>
        <v>0</v>
      </c>
      <c r="J69" s="3">
        <f t="shared" si="12"/>
        <v>1</v>
      </c>
      <c r="K69" s="4">
        <f t="shared" si="13"/>
        <v>1</v>
      </c>
      <c r="L69" s="4">
        <f t="shared" si="14"/>
        <v>1</v>
      </c>
      <c r="M69" s="4">
        <f t="shared" si="15"/>
        <v>1</v>
      </c>
      <c r="N69" s="4">
        <f t="shared" si="16"/>
        <v>3</v>
      </c>
      <c r="O69" s="4">
        <f t="shared" si="17"/>
        <v>1</v>
      </c>
      <c r="P69" s="4">
        <f t="shared" si="18"/>
        <v>0</v>
      </c>
      <c r="Q69" s="5">
        <v>81.074766355140184</v>
      </c>
      <c r="R69" s="5">
        <v>4340.7205694082604</v>
      </c>
      <c r="S69" s="5">
        <v>4320.064815496592</v>
      </c>
      <c r="T69" s="5">
        <v>0</v>
      </c>
      <c r="U69" s="6">
        <f t="shared" si="21"/>
        <v>0</v>
      </c>
    </row>
    <row r="70" spans="1:21" x14ac:dyDescent="0.25">
      <c r="A70" s="2">
        <v>44642</v>
      </c>
      <c r="B70">
        <v>4440.75</v>
      </c>
      <c r="C70">
        <v>22.94</v>
      </c>
      <c r="D70">
        <v>0.76</v>
      </c>
      <c r="E70">
        <v>45</v>
      </c>
      <c r="F70">
        <f>IF('RSI Debug'!I70="", "", 'RSI Debug'!I70)</f>
        <v>4.705882352941174</v>
      </c>
      <c r="G70">
        <f t="shared" si="19"/>
        <v>4360.7264555266083</v>
      </c>
      <c r="H70">
        <f t="shared" si="20"/>
        <v>4335.1504635595174</v>
      </c>
      <c r="I70" s="3">
        <f t="shared" si="11"/>
        <v>0</v>
      </c>
      <c r="J70" s="3">
        <f t="shared" si="12"/>
        <v>0</v>
      </c>
      <c r="K70" s="4">
        <f t="shared" si="13"/>
        <v>1</v>
      </c>
      <c r="L70" s="4">
        <f t="shared" si="14"/>
        <v>0</v>
      </c>
      <c r="M70" s="4">
        <f t="shared" si="15"/>
        <v>1</v>
      </c>
      <c r="N70" s="4">
        <f t="shared" si="16"/>
        <v>2</v>
      </c>
      <c r="O70" s="4">
        <f t="shared" si="17"/>
        <v>1</v>
      </c>
      <c r="P70" s="4">
        <f t="shared" si="18"/>
        <v>0</v>
      </c>
      <c r="Q70" s="5">
        <v>4.705882352941174</v>
      </c>
      <c r="R70" s="5">
        <v>4360.7264555266083</v>
      </c>
      <c r="S70" s="5">
        <v>4335.1504635595174</v>
      </c>
      <c r="T70" s="5">
        <v>0</v>
      </c>
      <c r="U70" s="6">
        <f t="shared" si="21"/>
        <v>0</v>
      </c>
    </row>
    <row r="71" spans="1:21" x14ac:dyDescent="0.25">
      <c r="A71" s="2">
        <v>44643</v>
      </c>
      <c r="B71">
        <v>4511.75</v>
      </c>
      <c r="C71">
        <v>23.57</v>
      </c>
      <c r="D71">
        <v>0.59</v>
      </c>
      <c r="E71">
        <v>47</v>
      </c>
      <c r="F71">
        <f>IF('RSI Debug'!I71="", "", 'RSI Debug'!I71)</f>
        <v>99.9</v>
      </c>
      <c r="G71">
        <f t="shared" si="19"/>
        <v>4390.9311644212867</v>
      </c>
      <c r="H71">
        <f t="shared" si="20"/>
        <v>4357.2254056145775</v>
      </c>
      <c r="I71" s="3">
        <f t="shared" si="11"/>
        <v>0</v>
      </c>
      <c r="J71" s="3">
        <f t="shared" si="12"/>
        <v>1</v>
      </c>
      <c r="K71" s="4">
        <f t="shared" si="13"/>
        <v>1</v>
      </c>
      <c r="L71" s="4">
        <f t="shared" si="14"/>
        <v>1</v>
      </c>
      <c r="M71" s="4">
        <f t="shared" si="15"/>
        <v>1</v>
      </c>
      <c r="N71" s="4">
        <f t="shared" si="16"/>
        <v>3</v>
      </c>
      <c r="O71" s="4">
        <f t="shared" si="17"/>
        <v>1</v>
      </c>
      <c r="P71" s="4">
        <f t="shared" si="18"/>
        <v>0</v>
      </c>
      <c r="Q71" s="5">
        <v>100</v>
      </c>
      <c r="R71" s="5">
        <v>4390.9311644212867</v>
      </c>
      <c r="S71" s="5">
        <v>4357.2254056145784</v>
      </c>
      <c r="T71" s="5">
        <v>0</v>
      </c>
      <c r="U71" s="6">
        <f t="shared" si="21"/>
        <v>0</v>
      </c>
    </row>
    <row r="72" spans="1:21" x14ac:dyDescent="0.25">
      <c r="A72" s="2">
        <v>44644</v>
      </c>
      <c r="B72">
        <v>4460</v>
      </c>
      <c r="C72">
        <v>21.67</v>
      </c>
      <c r="D72">
        <v>0.53</v>
      </c>
      <c r="E72">
        <v>49</v>
      </c>
      <c r="F72">
        <f>IF('RSI Debug'!I72="", "", 'RSI Debug'!I72)</f>
        <v>57.841140529531565</v>
      </c>
      <c r="G72">
        <f t="shared" si="19"/>
        <v>4404.7449315370295</v>
      </c>
      <c r="H72">
        <f t="shared" si="20"/>
        <v>4370.0722299127556</v>
      </c>
      <c r="I72" s="3">
        <f t="shared" si="11"/>
        <v>0</v>
      </c>
      <c r="J72" s="3">
        <f t="shared" si="12"/>
        <v>1</v>
      </c>
      <c r="K72" s="4">
        <f t="shared" si="13"/>
        <v>1</v>
      </c>
      <c r="L72" s="4">
        <f t="shared" si="14"/>
        <v>0</v>
      </c>
      <c r="M72" s="4">
        <f t="shared" si="15"/>
        <v>1</v>
      </c>
      <c r="N72" s="4">
        <f t="shared" si="16"/>
        <v>2</v>
      </c>
      <c r="O72" s="4">
        <f t="shared" si="17"/>
        <v>1</v>
      </c>
      <c r="P72" s="4">
        <f t="shared" si="18"/>
        <v>0</v>
      </c>
      <c r="Q72" s="5">
        <v>57.841140529531557</v>
      </c>
      <c r="R72" s="5">
        <v>4404.7449315370304</v>
      </c>
      <c r="S72" s="5">
        <v>4370.0722299127556</v>
      </c>
      <c r="T72" s="5">
        <v>0</v>
      </c>
      <c r="U72" s="6">
        <f t="shared" si="21"/>
        <v>0</v>
      </c>
    </row>
    <row r="73" spans="1:21" x14ac:dyDescent="0.25">
      <c r="A73" s="2">
        <v>44645</v>
      </c>
      <c r="B73">
        <v>4524</v>
      </c>
      <c r="C73">
        <v>20.81</v>
      </c>
      <c r="D73">
        <v>0.56000000000000005</v>
      </c>
      <c r="F73">
        <f>IF('RSI Debug'!I73="", "", 'RSI Debug'!I73)</f>
        <v>55.291576673866096</v>
      </c>
      <c r="G73">
        <f t="shared" si="19"/>
        <v>4428.5959452296238</v>
      </c>
      <c r="H73">
        <f t="shared" si="20"/>
        <v>4389.3132011736616</v>
      </c>
      <c r="I73" s="3">
        <f t="shared" si="11"/>
        <v>0</v>
      </c>
      <c r="J73" s="3">
        <f t="shared" si="12"/>
        <v>1</v>
      </c>
      <c r="K73" s="4">
        <f t="shared" si="13"/>
        <v>1</v>
      </c>
      <c r="L73" s="4">
        <f t="shared" si="14"/>
        <v>0</v>
      </c>
      <c r="M73" s="4">
        <f t="shared" si="15"/>
        <v>1</v>
      </c>
      <c r="N73" s="4">
        <f t="shared" si="16"/>
        <v>2</v>
      </c>
      <c r="O73" s="4">
        <f t="shared" si="17"/>
        <v>1</v>
      </c>
      <c r="P73" s="4">
        <f t="shared" si="18"/>
        <v>0</v>
      </c>
      <c r="Q73" s="5">
        <v>55.291576673866103</v>
      </c>
      <c r="R73" s="5">
        <v>4428.5959452296238</v>
      </c>
      <c r="S73" s="5">
        <v>4389.3132011736616</v>
      </c>
      <c r="T73" s="5">
        <v>0</v>
      </c>
      <c r="U73" s="6">
        <f t="shared" si="21"/>
        <v>0</v>
      </c>
    </row>
    <row r="74" spans="1:21" x14ac:dyDescent="0.25">
      <c r="A74" s="2">
        <v>44647</v>
      </c>
      <c r="B74">
        <v>4535.25</v>
      </c>
      <c r="E74">
        <v>51</v>
      </c>
      <c r="F74">
        <f>IF('RSI Debug'!I74="", "", 'RSI Debug'!I74)</f>
        <v>99.9</v>
      </c>
      <c r="G74">
        <f t="shared" si="19"/>
        <v>4449.9267561836996</v>
      </c>
      <c r="H74">
        <f t="shared" si="20"/>
        <v>4407.5553010269541</v>
      </c>
      <c r="I74" s="3">
        <f t="shared" si="11"/>
        <v>0</v>
      </c>
      <c r="J74" s="3">
        <f t="shared" si="12"/>
        <v>1</v>
      </c>
      <c r="K74" s="4">
        <f t="shared" si="13"/>
        <v>0</v>
      </c>
      <c r="L74" s="4">
        <f t="shared" si="14"/>
        <v>1</v>
      </c>
      <c r="M74" s="4">
        <f t="shared" si="15"/>
        <v>0</v>
      </c>
      <c r="N74" s="4">
        <f t="shared" si="16"/>
        <v>1</v>
      </c>
      <c r="O74" s="4">
        <f t="shared" si="17"/>
        <v>1</v>
      </c>
      <c r="P74" s="4">
        <f t="shared" si="18"/>
        <v>0</v>
      </c>
      <c r="Q74" s="5">
        <v>100</v>
      </c>
      <c r="R74" s="5">
        <v>4449.9267561836996</v>
      </c>
      <c r="S74" s="5">
        <v>4407.5553010269541</v>
      </c>
      <c r="T74" s="5">
        <v>0</v>
      </c>
      <c r="U74" s="6">
        <f t="shared" si="21"/>
        <v>0</v>
      </c>
    </row>
    <row r="75" spans="1:21" x14ac:dyDescent="0.25">
      <c r="A75" s="2">
        <v>44648</v>
      </c>
      <c r="B75">
        <v>4522.25</v>
      </c>
      <c r="C75">
        <v>19.63</v>
      </c>
      <c r="D75">
        <v>0.64</v>
      </c>
      <c r="E75">
        <v>53</v>
      </c>
      <c r="F75">
        <f>IF('RSI Debug'!I75="", "", 'RSI Debug'!I75)</f>
        <v>46.391752577319586</v>
      </c>
      <c r="G75">
        <f t="shared" si="19"/>
        <v>4464.3914049469595</v>
      </c>
      <c r="H75">
        <f t="shared" si="20"/>
        <v>4421.8921383985853</v>
      </c>
      <c r="I75" s="3">
        <f t="shared" si="11"/>
        <v>0</v>
      </c>
      <c r="J75" s="3">
        <f t="shared" si="12"/>
        <v>0</v>
      </c>
      <c r="K75" s="4">
        <f t="shared" si="13"/>
        <v>0</v>
      </c>
      <c r="L75" s="4">
        <f t="shared" si="14"/>
        <v>0</v>
      </c>
      <c r="M75" s="4">
        <f t="shared" si="15"/>
        <v>1</v>
      </c>
      <c r="N75" s="4">
        <f t="shared" si="16"/>
        <v>1</v>
      </c>
      <c r="O75" s="4">
        <f t="shared" si="17"/>
        <v>1</v>
      </c>
      <c r="P75" s="4">
        <f t="shared" si="18"/>
        <v>0</v>
      </c>
      <c r="Q75" s="5">
        <v>46.391752577319593</v>
      </c>
      <c r="R75" s="5">
        <v>4464.3914049469586</v>
      </c>
      <c r="S75" s="5">
        <v>4421.8921383985853</v>
      </c>
      <c r="T75" s="5">
        <v>0</v>
      </c>
      <c r="U75" s="6">
        <f t="shared" si="21"/>
        <v>0</v>
      </c>
    </row>
    <row r="76" spans="1:21" x14ac:dyDescent="0.25">
      <c r="A76" s="2">
        <v>44649</v>
      </c>
      <c r="B76">
        <v>4571.25</v>
      </c>
      <c r="C76">
        <v>18.899999999999999</v>
      </c>
      <c r="D76">
        <v>0.7</v>
      </c>
      <c r="E76">
        <v>52</v>
      </c>
      <c r="F76">
        <f>IF('RSI Debug'!I76="", "", 'RSI Debug'!I76)</f>
        <v>79.032258064516128</v>
      </c>
      <c r="G76">
        <f t="shared" si="19"/>
        <v>4485.7631239575676</v>
      </c>
      <c r="H76">
        <f t="shared" si="20"/>
        <v>4440.5618710987619</v>
      </c>
      <c r="I76" s="3">
        <f t="shared" si="11"/>
        <v>0</v>
      </c>
      <c r="J76" s="3">
        <f t="shared" si="12"/>
        <v>1</v>
      </c>
      <c r="K76" s="4">
        <f t="shared" si="13"/>
        <v>0</v>
      </c>
      <c r="L76" s="4">
        <f t="shared" si="14"/>
        <v>1</v>
      </c>
      <c r="M76" s="4">
        <f t="shared" si="15"/>
        <v>1</v>
      </c>
      <c r="N76" s="4">
        <f t="shared" si="16"/>
        <v>2</v>
      </c>
      <c r="O76" s="4">
        <f t="shared" si="17"/>
        <v>1</v>
      </c>
      <c r="P76" s="4">
        <f t="shared" si="18"/>
        <v>0</v>
      </c>
      <c r="Q76" s="5">
        <v>79.032258064516128</v>
      </c>
      <c r="R76" s="5">
        <v>4485.7631239575676</v>
      </c>
      <c r="S76" s="5">
        <v>4440.5618710987619</v>
      </c>
      <c r="T76" s="5">
        <v>0</v>
      </c>
      <c r="U76" s="6">
        <f t="shared" si="21"/>
        <v>0</v>
      </c>
    </row>
    <row r="77" spans="1:21" x14ac:dyDescent="0.25">
      <c r="A77" s="2">
        <v>44650</v>
      </c>
      <c r="B77">
        <v>4616.5</v>
      </c>
      <c r="C77">
        <v>19.329999999999998</v>
      </c>
      <c r="D77">
        <v>1.3</v>
      </c>
      <c r="E77">
        <v>58</v>
      </c>
      <c r="F77">
        <f>IF('RSI Debug'!I77="", "", 'RSI Debug'!I77)</f>
        <v>99.9</v>
      </c>
      <c r="G77">
        <f t="shared" si="19"/>
        <v>4511.9104991660543</v>
      </c>
      <c r="H77">
        <f t="shared" si="20"/>
        <v>4462.5541372114167</v>
      </c>
      <c r="I77" s="3">
        <f t="shared" si="11"/>
        <v>0</v>
      </c>
      <c r="J77" s="3">
        <f t="shared" si="12"/>
        <v>1</v>
      </c>
      <c r="K77" s="4">
        <f t="shared" si="13"/>
        <v>0</v>
      </c>
      <c r="L77" s="4">
        <f t="shared" si="14"/>
        <v>1</v>
      </c>
      <c r="M77" s="4">
        <f t="shared" si="15"/>
        <v>0</v>
      </c>
      <c r="N77" s="4">
        <f t="shared" si="16"/>
        <v>1</v>
      </c>
      <c r="O77" s="4">
        <f t="shared" si="17"/>
        <v>1</v>
      </c>
      <c r="P77" s="4">
        <f t="shared" si="18"/>
        <v>0</v>
      </c>
      <c r="Q77" s="5">
        <v>100</v>
      </c>
      <c r="R77" s="5">
        <v>4511.9104991660543</v>
      </c>
      <c r="S77" s="5">
        <v>4462.5541372114167</v>
      </c>
      <c r="T77" s="5">
        <v>0</v>
      </c>
      <c r="U77" s="6">
        <f t="shared" si="21"/>
        <v>0</v>
      </c>
    </row>
    <row r="78" spans="1:21" x14ac:dyDescent="0.25">
      <c r="A78" s="2">
        <v>44651</v>
      </c>
      <c r="B78">
        <v>4606</v>
      </c>
      <c r="C78">
        <v>20.56</v>
      </c>
      <c r="D78">
        <v>6.65</v>
      </c>
      <c r="E78">
        <v>59</v>
      </c>
      <c r="F78">
        <f>IF('RSI Debug'!I78="", "", 'RSI Debug'!I78)</f>
        <v>81.165919282511211</v>
      </c>
      <c r="G78">
        <f t="shared" si="19"/>
        <v>4530.7283993328438</v>
      </c>
      <c r="H78">
        <f t="shared" si="20"/>
        <v>4480.4848700599896</v>
      </c>
      <c r="I78" s="3">
        <f t="shared" si="11"/>
        <v>0</v>
      </c>
      <c r="J78" s="3">
        <f t="shared" si="12"/>
        <v>1</v>
      </c>
      <c r="K78" s="4">
        <f t="shared" si="13"/>
        <v>1</v>
      </c>
      <c r="L78" s="4">
        <f t="shared" si="14"/>
        <v>1</v>
      </c>
      <c r="M78" s="4">
        <f t="shared" si="15"/>
        <v>0</v>
      </c>
      <c r="N78" s="4">
        <f t="shared" si="16"/>
        <v>2</v>
      </c>
      <c r="O78" s="4">
        <f t="shared" si="17"/>
        <v>1</v>
      </c>
      <c r="P78" s="4">
        <f t="shared" si="18"/>
        <v>0</v>
      </c>
      <c r="Q78" s="5">
        <v>81.165919282511211</v>
      </c>
      <c r="R78" s="5">
        <v>4530.7283993328438</v>
      </c>
      <c r="S78" s="5">
        <v>4480.4848700599896</v>
      </c>
      <c r="T78" s="5">
        <v>0</v>
      </c>
      <c r="U78" s="6">
        <f t="shared" si="21"/>
        <v>0</v>
      </c>
    </row>
    <row r="79" spans="1:21" x14ac:dyDescent="0.25">
      <c r="A79" s="2">
        <v>44652</v>
      </c>
      <c r="B79">
        <v>4542.75</v>
      </c>
      <c r="C79">
        <v>19.63</v>
      </c>
      <c r="D79">
        <v>0.66</v>
      </c>
      <c r="F79">
        <f>IF('RSI Debug'!I79="", "", 'RSI Debug'!I79)</f>
        <v>0</v>
      </c>
      <c r="G79">
        <f t="shared" si="19"/>
        <v>4533.1327194662754</v>
      </c>
      <c r="H79">
        <f t="shared" si="20"/>
        <v>4488.2680113024908</v>
      </c>
      <c r="I79" s="3">
        <f t="shared" si="11"/>
        <v>0</v>
      </c>
      <c r="J79" s="3">
        <f t="shared" si="12"/>
        <v>0</v>
      </c>
      <c r="K79" s="4">
        <f t="shared" si="13"/>
        <v>0</v>
      </c>
      <c r="L79" s="4">
        <f t="shared" si="14"/>
        <v>0</v>
      </c>
      <c r="M79" s="4">
        <f t="shared" si="15"/>
        <v>1</v>
      </c>
      <c r="N79" s="4">
        <f t="shared" si="16"/>
        <v>1</v>
      </c>
      <c r="O79" s="4">
        <f t="shared" si="17"/>
        <v>1</v>
      </c>
      <c r="P79" s="4">
        <f t="shared" si="18"/>
        <v>0</v>
      </c>
      <c r="Q79" s="5">
        <v>0</v>
      </c>
      <c r="R79" s="5">
        <v>4533.1327194662754</v>
      </c>
      <c r="S79" s="5">
        <v>4488.2680113024908</v>
      </c>
      <c r="T79" s="5">
        <v>0</v>
      </c>
      <c r="U79" s="6">
        <f t="shared" si="21"/>
        <v>0</v>
      </c>
    </row>
    <row r="80" spans="1:21" x14ac:dyDescent="0.25">
      <c r="A80" s="2">
        <v>44654</v>
      </c>
      <c r="B80">
        <v>4538.25</v>
      </c>
      <c r="E80">
        <v>61</v>
      </c>
      <c r="F80">
        <f>IF('RSI Debug'!I80="", "", 'RSI Debug'!I80)</f>
        <v>0</v>
      </c>
      <c r="G80">
        <f t="shared" si="19"/>
        <v>4534.1561755730199</v>
      </c>
      <c r="H80">
        <f t="shared" si="20"/>
        <v>4494.5157598896794</v>
      </c>
      <c r="I80" s="3">
        <f t="shared" si="11"/>
        <v>0</v>
      </c>
      <c r="J80" s="3">
        <f t="shared" si="12"/>
        <v>0</v>
      </c>
      <c r="K80" s="4">
        <f t="shared" si="13"/>
        <v>0</v>
      </c>
      <c r="L80" s="4">
        <f t="shared" si="14"/>
        <v>0</v>
      </c>
      <c r="M80" s="4">
        <f t="shared" si="15"/>
        <v>0</v>
      </c>
      <c r="N80" s="4">
        <f t="shared" si="16"/>
        <v>0</v>
      </c>
      <c r="O80" s="4">
        <f t="shared" si="17"/>
        <v>0</v>
      </c>
      <c r="P80" s="4">
        <f t="shared" si="18"/>
        <v>0</v>
      </c>
      <c r="Q80" s="5">
        <v>0</v>
      </c>
      <c r="R80" s="5">
        <v>4534.1561755730199</v>
      </c>
      <c r="S80" s="5">
        <v>4494.5157598896794</v>
      </c>
      <c r="T80" s="5">
        <v>0</v>
      </c>
      <c r="U80" s="6">
        <f t="shared" si="21"/>
        <v>0</v>
      </c>
    </row>
    <row r="81" spans="1:21" x14ac:dyDescent="0.25">
      <c r="A81" s="2">
        <v>44655</v>
      </c>
      <c r="B81">
        <v>4543.25</v>
      </c>
      <c r="C81">
        <v>18.57</v>
      </c>
      <c r="D81">
        <v>0.44</v>
      </c>
      <c r="E81">
        <v>48</v>
      </c>
      <c r="F81">
        <f>IF('RSI Debug'!I81="", "", 'RSI Debug'!I81)</f>
        <v>52.631578947368425</v>
      </c>
      <c r="G81">
        <f t="shared" si="19"/>
        <v>4535.9749404584163</v>
      </c>
      <c r="H81">
        <f t="shared" si="20"/>
        <v>4500.6075399034689</v>
      </c>
      <c r="I81" s="3">
        <f t="shared" si="11"/>
        <v>0</v>
      </c>
      <c r="J81" s="3">
        <f t="shared" si="12"/>
        <v>1</v>
      </c>
      <c r="K81" s="4">
        <f t="shared" si="13"/>
        <v>0</v>
      </c>
      <c r="L81" s="4">
        <f t="shared" si="14"/>
        <v>0</v>
      </c>
      <c r="M81" s="4">
        <f t="shared" si="15"/>
        <v>1</v>
      </c>
      <c r="N81" s="4">
        <f t="shared" si="16"/>
        <v>1</v>
      </c>
      <c r="O81" s="4">
        <f t="shared" si="17"/>
        <v>1</v>
      </c>
      <c r="P81" s="4">
        <f t="shared" si="18"/>
        <v>0</v>
      </c>
      <c r="Q81" s="5">
        <v>52.631578947368418</v>
      </c>
      <c r="R81" s="5">
        <v>4535.9749404584163</v>
      </c>
      <c r="S81" s="5">
        <v>4500.6075399034689</v>
      </c>
      <c r="T81" s="5">
        <v>0</v>
      </c>
      <c r="U81" s="6">
        <f t="shared" si="21"/>
        <v>0</v>
      </c>
    </row>
    <row r="82" spans="1:21" x14ac:dyDescent="0.25">
      <c r="A82" s="2">
        <v>44656</v>
      </c>
      <c r="B82">
        <v>4573.75</v>
      </c>
      <c r="C82">
        <v>21.03</v>
      </c>
      <c r="D82">
        <v>1.33</v>
      </c>
      <c r="E82">
        <v>46</v>
      </c>
      <c r="F82">
        <f>IF('RSI Debug'!I82="", "", 'RSI Debug'!I82)</f>
        <v>99.9</v>
      </c>
      <c r="G82">
        <f t="shared" si="19"/>
        <v>4543.5299523667327</v>
      </c>
      <c r="H82">
        <f t="shared" si="20"/>
        <v>4509.7503474155355</v>
      </c>
      <c r="I82" s="3">
        <f t="shared" si="11"/>
        <v>0</v>
      </c>
      <c r="J82" s="3">
        <f t="shared" si="12"/>
        <v>1</v>
      </c>
      <c r="K82" s="4">
        <f t="shared" si="13"/>
        <v>1</v>
      </c>
      <c r="L82" s="4">
        <f t="shared" si="14"/>
        <v>1</v>
      </c>
      <c r="M82" s="4">
        <f t="shared" si="15"/>
        <v>0</v>
      </c>
      <c r="N82" s="4">
        <f t="shared" si="16"/>
        <v>2</v>
      </c>
      <c r="O82" s="4">
        <f t="shared" si="17"/>
        <v>1</v>
      </c>
      <c r="P82" s="4">
        <f t="shared" si="18"/>
        <v>0</v>
      </c>
      <c r="Q82" s="5">
        <v>100</v>
      </c>
      <c r="R82" s="5">
        <v>4543.5299523667327</v>
      </c>
      <c r="S82" s="5">
        <v>4509.7503474155365</v>
      </c>
      <c r="T82" s="5">
        <v>0</v>
      </c>
      <c r="U82" s="6">
        <f t="shared" si="21"/>
        <v>0</v>
      </c>
    </row>
    <row r="83" spans="1:21" x14ac:dyDescent="0.25">
      <c r="A83" s="2">
        <v>44657</v>
      </c>
      <c r="B83">
        <v>4516.75</v>
      </c>
      <c r="C83">
        <v>22.1</v>
      </c>
      <c r="D83">
        <v>0.83</v>
      </c>
      <c r="E83">
        <v>46</v>
      </c>
      <c r="F83">
        <f>IF('RSI Debug'!I83="", "", 'RSI Debug'!I83)</f>
        <v>34.857142857142861</v>
      </c>
      <c r="G83">
        <f t="shared" si="19"/>
        <v>4538.1739618933861</v>
      </c>
      <c r="H83">
        <f t="shared" si="20"/>
        <v>4510.6253039885942</v>
      </c>
      <c r="I83" s="3">
        <f t="shared" si="11"/>
        <v>0</v>
      </c>
      <c r="J83" s="3">
        <f t="shared" si="12"/>
        <v>0</v>
      </c>
      <c r="K83" s="4">
        <f t="shared" si="13"/>
        <v>1</v>
      </c>
      <c r="L83" s="4">
        <f t="shared" si="14"/>
        <v>0</v>
      </c>
      <c r="M83" s="4">
        <f t="shared" si="15"/>
        <v>1</v>
      </c>
      <c r="N83" s="4">
        <f t="shared" si="16"/>
        <v>2</v>
      </c>
      <c r="O83" s="4">
        <f t="shared" si="17"/>
        <v>1</v>
      </c>
      <c r="P83" s="4">
        <f t="shared" si="18"/>
        <v>0</v>
      </c>
      <c r="Q83" s="5">
        <v>34.857142857142861</v>
      </c>
      <c r="R83" s="5">
        <v>4538.1739618933861</v>
      </c>
      <c r="S83" s="5">
        <v>4510.6253039885942</v>
      </c>
      <c r="T83" s="5">
        <v>0</v>
      </c>
      <c r="U83" s="6">
        <f t="shared" si="21"/>
        <v>0</v>
      </c>
    </row>
    <row r="84" spans="1:21" x14ac:dyDescent="0.25">
      <c r="A84" s="2">
        <v>44658</v>
      </c>
      <c r="B84">
        <v>4457.5</v>
      </c>
      <c r="C84">
        <v>21.55</v>
      </c>
      <c r="D84">
        <v>1.05</v>
      </c>
      <c r="E84">
        <v>46</v>
      </c>
      <c r="F84">
        <f>IF('RSI Debug'!I84="", "", 'RSI Debug'!I84)</f>
        <v>0</v>
      </c>
      <c r="G84">
        <f t="shared" si="19"/>
        <v>4522.0391695147091</v>
      </c>
      <c r="H84">
        <f t="shared" si="20"/>
        <v>4503.9846409900201</v>
      </c>
      <c r="I84" s="3">
        <f t="shared" si="11"/>
        <v>0</v>
      </c>
      <c r="J84" s="3">
        <f t="shared" si="12"/>
        <v>0</v>
      </c>
      <c r="K84" s="4">
        <f t="shared" si="13"/>
        <v>1</v>
      </c>
      <c r="L84" s="4">
        <f t="shared" si="14"/>
        <v>0</v>
      </c>
      <c r="M84" s="4">
        <f t="shared" si="15"/>
        <v>0</v>
      </c>
      <c r="N84" s="4">
        <f t="shared" si="16"/>
        <v>1</v>
      </c>
      <c r="O84" s="4">
        <f t="shared" si="17"/>
        <v>1</v>
      </c>
      <c r="P84" s="4">
        <f t="shared" si="18"/>
        <v>0</v>
      </c>
      <c r="Q84" s="5">
        <v>0</v>
      </c>
      <c r="R84" s="5">
        <v>4522.0391695147091</v>
      </c>
      <c r="S84" s="5">
        <v>4503.9846409900201</v>
      </c>
      <c r="T84" s="5">
        <v>0</v>
      </c>
      <c r="U84" s="6">
        <f t="shared" si="21"/>
        <v>0</v>
      </c>
    </row>
    <row r="85" spans="1:21" x14ac:dyDescent="0.25">
      <c r="A85" s="2">
        <v>44659</v>
      </c>
      <c r="B85">
        <v>4493.75</v>
      </c>
      <c r="C85">
        <v>21.16</v>
      </c>
      <c r="D85">
        <v>0.62</v>
      </c>
      <c r="F85">
        <f>IF('RSI Debug'!I85="", "", 'RSI Debug'!I85)</f>
        <v>37.958115183246065</v>
      </c>
      <c r="G85">
        <f t="shared" si="19"/>
        <v>4516.381335611768</v>
      </c>
      <c r="H85">
        <f t="shared" si="20"/>
        <v>4502.7053108662676</v>
      </c>
      <c r="I85" s="3">
        <f t="shared" si="11"/>
        <v>0</v>
      </c>
      <c r="J85" s="3">
        <f t="shared" si="12"/>
        <v>0</v>
      </c>
      <c r="K85" s="4">
        <f t="shared" si="13"/>
        <v>1</v>
      </c>
      <c r="L85" s="4">
        <f t="shared" si="14"/>
        <v>0</v>
      </c>
      <c r="M85" s="4">
        <f t="shared" si="15"/>
        <v>1</v>
      </c>
      <c r="N85" s="4">
        <f t="shared" si="16"/>
        <v>2</v>
      </c>
      <c r="O85" s="4">
        <f t="shared" si="17"/>
        <v>1</v>
      </c>
      <c r="P85" s="4">
        <f t="shared" si="18"/>
        <v>0</v>
      </c>
      <c r="Q85" s="5">
        <v>37.958115183246058</v>
      </c>
      <c r="R85" s="5">
        <v>4516.381335611768</v>
      </c>
      <c r="S85" s="5">
        <v>4502.7053108662676</v>
      </c>
      <c r="T85" s="5">
        <v>0</v>
      </c>
      <c r="U85" s="6">
        <f t="shared" si="21"/>
        <v>0</v>
      </c>
    </row>
    <row r="86" spans="1:21" x14ac:dyDescent="0.25">
      <c r="A86" s="2">
        <v>44661</v>
      </c>
      <c r="B86">
        <v>4488.75</v>
      </c>
      <c r="E86">
        <v>44</v>
      </c>
      <c r="F86">
        <f>IF('RSI Debug'!I86="", "", 'RSI Debug'!I86)</f>
        <v>87.878787878787875</v>
      </c>
      <c r="G86">
        <f t="shared" si="19"/>
        <v>4510.8550684894144</v>
      </c>
      <c r="H86">
        <f t="shared" si="20"/>
        <v>4500.9608970079844</v>
      </c>
      <c r="I86" s="3">
        <f t="shared" si="11"/>
        <v>0</v>
      </c>
      <c r="J86" s="3">
        <f t="shared" si="12"/>
        <v>1</v>
      </c>
      <c r="K86" s="4">
        <f t="shared" si="13"/>
        <v>0</v>
      </c>
      <c r="L86" s="4">
        <f t="shared" si="14"/>
        <v>1</v>
      </c>
      <c r="M86" s="4">
        <f t="shared" si="15"/>
        <v>0</v>
      </c>
      <c r="N86" s="4">
        <f t="shared" si="16"/>
        <v>1</v>
      </c>
      <c r="O86" s="4">
        <f t="shared" si="17"/>
        <v>1</v>
      </c>
      <c r="P86" s="4">
        <f t="shared" si="18"/>
        <v>0</v>
      </c>
      <c r="Q86" s="5">
        <v>87.878787878787875</v>
      </c>
      <c r="R86" s="5">
        <v>4510.8550684894144</v>
      </c>
      <c r="S86" s="5">
        <v>4500.9608970079844</v>
      </c>
      <c r="T86" s="5">
        <v>0</v>
      </c>
      <c r="U86" s="6">
        <f t="shared" si="21"/>
        <v>0</v>
      </c>
    </row>
    <row r="87" spans="1:21" x14ac:dyDescent="0.25">
      <c r="A87" s="2">
        <v>44662</v>
      </c>
      <c r="B87">
        <v>4452.75</v>
      </c>
      <c r="C87">
        <v>24.37</v>
      </c>
      <c r="D87">
        <v>0.85</v>
      </c>
      <c r="E87">
        <v>43</v>
      </c>
      <c r="F87">
        <f>IF('RSI Debug'!I87="", "", 'RSI Debug'!I87)</f>
        <v>0</v>
      </c>
      <c r="G87">
        <f t="shared" si="19"/>
        <v>4499.2340547915319</v>
      </c>
      <c r="H87">
        <f t="shared" si="20"/>
        <v>4494.9345348819861</v>
      </c>
      <c r="I87" s="3">
        <f t="shared" si="11"/>
        <v>0</v>
      </c>
      <c r="J87" s="3">
        <f t="shared" si="12"/>
        <v>0</v>
      </c>
      <c r="K87" s="4">
        <f t="shared" si="13"/>
        <v>1</v>
      </c>
      <c r="L87" s="4">
        <f t="shared" si="14"/>
        <v>0</v>
      </c>
      <c r="M87" s="4">
        <f t="shared" si="15"/>
        <v>1</v>
      </c>
      <c r="N87" s="4">
        <f t="shared" si="16"/>
        <v>2</v>
      </c>
      <c r="O87" s="4">
        <f t="shared" si="17"/>
        <v>1</v>
      </c>
      <c r="P87" s="4">
        <f t="shared" si="18"/>
        <v>0</v>
      </c>
      <c r="Q87" s="5">
        <v>0</v>
      </c>
      <c r="R87" s="5">
        <v>4499.2340547915319</v>
      </c>
      <c r="S87" s="5">
        <v>4494.9345348819861</v>
      </c>
      <c r="T87" s="5">
        <v>0</v>
      </c>
      <c r="U87" s="6">
        <f t="shared" si="21"/>
        <v>0</v>
      </c>
    </row>
    <row r="88" spans="1:21" x14ac:dyDescent="0.25">
      <c r="A88" s="2">
        <v>44663</v>
      </c>
      <c r="B88">
        <v>4384</v>
      </c>
      <c r="C88">
        <v>24.26</v>
      </c>
      <c r="D88">
        <v>3.63</v>
      </c>
      <c r="E88">
        <v>43</v>
      </c>
      <c r="F88">
        <f>IF('RSI Debug'!I88="", "", 'RSI Debug'!I88)</f>
        <v>0</v>
      </c>
      <c r="G88">
        <f t="shared" si="19"/>
        <v>4476.1872438332257</v>
      </c>
      <c r="H88">
        <f t="shared" si="20"/>
        <v>4481.0677180217381</v>
      </c>
      <c r="I88" s="3">
        <f t="shared" si="11"/>
        <v>0</v>
      </c>
      <c r="J88" s="3">
        <f t="shared" si="12"/>
        <v>0</v>
      </c>
      <c r="K88" s="4">
        <f t="shared" si="13"/>
        <v>1</v>
      </c>
      <c r="L88" s="4">
        <f t="shared" si="14"/>
        <v>0</v>
      </c>
      <c r="M88" s="4">
        <f t="shared" si="15"/>
        <v>0</v>
      </c>
      <c r="N88" s="4">
        <f t="shared" si="16"/>
        <v>1</v>
      </c>
      <c r="O88" s="4">
        <f t="shared" si="17"/>
        <v>1</v>
      </c>
      <c r="P88" s="4">
        <f t="shared" si="18"/>
        <v>0</v>
      </c>
      <c r="Q88" s="5">
        <v>0</v>
      </c>
      <c r="R88" s="5">
        <v>4476.1872438332257</v>
      </c>
      <c r="S88" s="5">
        <v>4481.0677180217381</v>
      </c>
      <c r="T88" s="5">
        <v>0</v>
      </c>
      <c r="U88" s="6">
        <f t="shared" si="21"/>
        <v>0</v>
      </c>
    </row>
    <row r="89" spans="1:21" x14ac:dyDescent="0.25">
      <c r="A89" s="2">
        <v>44664</v>
      </c>
      <c r="B89">
        <v>4413</v>
      </c>
      <c r="C89">
        <v>21.82</v>
      </c>
      <c r="D89">
        <v>0.33</v>
      </c>
      <c r="E89">
        <v>41</v>
      </c>
      <c r="F89">
        <f>IF('RSI Debug'!I89="", "", 'RSI Debug'!I89)</f>
        <v>29.667519181585675</v>
      </c>
      <c r="G89">
        <f t="shared" si="19"/>
        <v>4463.5497950665813</v>
      </c>
      <c r="H89">
        <f t="shared" si="20"/>
        <v>4472.5592532690207</v>
      </c>
      <c r="I89" s="3">
        <f t="shared" si="11"/>
        <v>0</v>
      </c>
      <c r="J89" s="3">
        <f t="shared" si="12"/>
        <v>0</v>
      </c>
      <c r="K89" s="4">
        <f t="shared" si="13"/>
        <v>1</v>
      </c>
      <c r="L89" s="4">
        <f t="shared" si="14"/>
        <v>0</v>
      </c>
      <c r="M89" s="4">
        <f t="shared" si="15"/>
        <v>1</v>
      </c>
      <c r="N89" s="4">
        <f t="shared" si="16"/>
        <v>2</v>
      </c>
      <c r="O89" s="4">
        <f t="shared" si="17"/>
        <v>1</v>
      </c>
      <c r="P89" s="4">
        <f t="shared" si="18"/>
        <v>0</v>
      </c>
      <c r="Q89" s="5">
        <v>29.667519181585671</v>
      </c>
      <c r="R89" s="5">
        <v>4463.5497950665813</v>
      </c>
      <c r="S89" s="5">
        <v>4472.5592532690207</v>
      </c>
      <c r="T89" s="5">
        <v>0</v>
      </c>
      <c r="U89" s="6">
        <f t="shared" si="21"/>
        <v>0</v>
      </c>
    </row>
    <row r="90" spans="1:21" x14ac:dyDescent="0.25">
      <c r="A90" s="2">
        <v>44665</v>
      </c>
      <c r="B90">
        <v>4452.5</v>
      </c>
      <c r="C90">
        <v>22.7</v>
      </c>
      <c r="D90">
        <v>1.84</v>
      </c>
      <c r="F90">
        <f>IF('RSI Debug'!I90="", "", 'RSI Debug'!I90)</f>
        <v>99.9</v>
      </c>
      <c r="G90">
        <f t="shared" si="19"/>
        <v>4461.3398360532647</v>
      </c>
      <c r="H90">
        <f t="shared" si="20"/>
        <v>4470.0518466103931</v>
      </c>
      <c r="I90" s="3">
        <f t="shared" si="11"/>
        <v>0</v>
      </c>
      <c r="J90" s="3">
        <f t="shared" si="12"/>
        <v>1</v>
      </c>
      <c r="K90" s="4">
        <f t="shared" si="13"/>
        <v>1</v>
      </c>
      <c r="L90" s="4">
        <f t="shared" si="14"/>
        <v>1</v>
      </c>
      <c r="M90" s="4">
        <f t="shared" si="15"/>
        <v>0</v>
      </c>
      <c r="N90" s="4">
        <f t="shared" si="16"/>
        <v>2</v>
      </c>
      <c r="O90" s="4">
        <f t="shared" si="17"/>
        <v>1</v>
      </c>
      <c r="P90" s="4">
        <f t="shared" si="18"/>
        <v>0</v>
      </c>
      <c r="Q90" s="5">
        <v>100</v>
      </c>
      <c r="R90" s="5">
        <v>4461.3398360532647</v>
      </c>
      <c r="S90" s="5">
        <v>4470.0518466103931</v>
      </c>
      <c r="T90" s="5">
        <v>0</v>
      </c>
      <c r="U90" s="6">
        <f t="shared" si="21"/>
        <v>0</v>
      </c>
    </row>
    <row r="91" spans="1:21" x14ac:dyDescent="0.25">
      <c r="A91" s="2">
        <v>44668</v>
      </c>
      <c r="B91">
        <v>4390</v>
      </c>
      <c r="E91">
        <v>39</v>
      </c>
      <c r="F91">
        <f>IF('RSI Debug'!I91="", "", 'RSI Debug'!I91)</f>
        <v>38.725490196078432</v>
      </c>
      <c r="G91">
        <f t="shared" si="19"/>
        <v>4447.0718688426114</v>
      </c>
      <c r="H91">
        <f t="shared" si="20"/>
        <v>4460.0453657840935</v>
      </c>
      <c r="I91" s="3">
        <f t="shared" si="11"/>
        <v>0</v>
      </c>
      <c r="J91" s="3">
        <f t="shared" si="12"/>
        <v>0</v>
      </c>
      <c r="K91" s="4">
        <f t="shared" si="13"/>
        <v>0</v>
      </c>
      <c r="L91" s="4">
        <f t="shared" si="14"/>
        <v>0</v>
      </c>
      <c r="M91" s="4">
        <f t="shared" si="15"/>
        <v>0</v>
      </c>
      <c r="N91" s="4">
        <f t="shared" si="16"/>
        <v>0</v>
      </c>
      <c r="O91" s="4">
        <f t="shared" si="17"/>
        <v>0</v>
      </c>
      <c r="P91" s="4">
        <f t="shared" si="18"/>
        <v>0</v>
      </c>
      <c r="Q91" s="5">
        <v>38.725490196078432</v>
      </c>
      <c r="R91" s="5">
        <v>4447.0718688426114</v>
      </c>
      <c r="S91" s="5">
        <v>4460.0453657840944</v>
      </c>
      <c r="T91" s="5">
        <v>0</v>
      </c>
      <c r="U91" s="6">
        <f t="shared" si="21"/>
        <v>0</v>
      </c>
    </row>
    <row r="92" spans="1:21" x14ac:dyDescent="0.25">
      <c r="A92" s="2">
        <v>44669</v>
      </c>
      <c r="B92">
        <v>4362.5</v>
      </c>
      <c r="C92">
        <v>22.17</v>
      </c>
      <c r="D92">
        <v>0.83</v>
      </c>
      <c r="E92">
        <v>42</v>
      </c>
      <c r="F92">
        <f>IF('RSI Debug'!I92="", "", 'RSI Debug'!I92)</f>
        <v>0</v>
      </c>
      <c r="G92">
        <f t="shared" si="19"/>
        <v>4430.1574950740887</v>
      </c>
      <c r="H92">
        <f t="shared" si="20"/>
        <v>4447.8521950610821</v>
      </c>
      <c r="I92" s="3">
        <f t="shared" si="11"/>
        <v>0</v>
      </c>
      <c r="J92" s="3">
        <f t="shared" si="12"/>
        <v>0</v>
      </c>
      <c r="K92" s="4">
        <f t="shared" si="13"/>
        <v>1</v>
      </c>
      <c r="L92" s="4">
        <f t="shared" si="14"/>
        <v>0</v>
      </c>
      <c r="M92" s="4">
        <f t="shared" si="15"/>
        <v>1</v>
      </c>
      <c r="N92" s="4">
        <f t="shared" si="16"/>
        <v>2</v>
      </c>
      <c r="O92" s="4">
        <f t="shared" si="17"/>
        <v>1</v>
      </c>
      <c r="P92" s="4">
        <f t="shared" si="18"/>
        <v>0</v>
      </c>
      <c r="Q92" s="5">
        <v>0</v>
      </c>
      <c r="R92" s="5">
        <v>4430.1574950740887</v>
      </c>
      <c r="S92" s="5">
        <v>4447.8521950610821</v>
      </c>
      <c r="T92" s="5">
        <v>0</v>
      </c>
      <c r="U92" s="6">
        <f t="shared" si="21"/>
        <v>0</v>
      </c>
    </row>
    <row r="93" spans="1:21" x14ac:dyDescent="0.25">
      <c r="A93" s="2">
        <v>44670</v>
      </c>
      <c r="B93">
        <v>4404.75</v>
      </c>
      <c r="C93">
        <v>21.37</v>
      </c>
      <c r="D93">
        <v>0.92</v>
      </c>
      <c r="E93">
        <v>41</v>
      </c>
      <c r="F93">
        <f>IF('RSI Debug'!I93="", "", 'RSI Debug'!I93)</f>
        <v>60.573476702508955</v>
      </c>
      <c r="G93">
        <f t="shared" si="19"/>
        <v>4425.0759960592713</v>
      </c>
      <c r="H93">
        <f t="shared" si="20"/>
        <v>4442.4644206784469</v>
      </c>
      <c r="I93" s="3">
        <f t="shared" si="11"/>
        <v>0</v>
      </c>
      <c r="J93" s="3">
        <f t="shared" si="12"/>
        <v>1</v>
      </c>
      <c r="K93" s="4">
        <f t="shared" si="13"/>
        <v>1</v>
      </c>
      <c r="L93" s="4">
        <f t="shared" si="14"/>
        <v>1</v>
      </c>
      <c r="M93" s="4">
        <f t="shared" si="15"/>
        <v>0</v>
      </c>
      <c r="N93" s="4">
        <f t="shared" si="16"/>
        <v>2</v>
      </c>
      <c r="O93" s="4">
        <f t="shared" si="17"/>
        <v>1</v>
      </c>
      <c r="P93" s="4">
        <f t="shared" si="18"/>
        <v>0</v>
      </c>
      <c r="Q93" s="5">
        <v>60.573476702508962</v>
      </c>
      <c r="R93" s="5">
        <v>4425.0759960592713</v>
      </c>
      <c r="S93" s="5">
        <v>4442.4644206784469</v>
      </c>
      <c r="T93" s="5">
        <v>0</v>
      </c>
      <c r="U93" s="6">
        <f t="shared" si="21"/>
        <v>0</v>
      </c>
    </row>
    <row r="94" spans="1:21" x14ac:dyDescent="0.25">
      <c r="A94" s="2">
        <v>44671</v>
      </c>
      <c r="B94">
        <v>4443.25</v>
      </c>
      <c r="C94">
        <v>20.32</v>
      </c>
      <c r="D94">
        <v>1.1499999999999999</v>
      </c>
      <c r="E94">
        <v>40</v>
      </c>
      <c r="F94">
        <f>IF('RSI Debug'!I94="", "", 'RSI Debug'!I94)</f>
        <v>99.9</v>
      </c>
      <c r="G94">
        <f t="shared" si="19"/>
        <v>4428.7107968474174</v>
      </c>
      <c r="H94">
        <f t="shared" si="20"/>
        <v>4442.5626180936415</v>
      </c>
      <c r="I94" s="3">
        <f t="shared" si="11"/>
        <v>0</v>
      </c>
      <c r="J94" s="3">
        <f t="shared" si="12"/>
        <v>1</v>
      </c>
      <c r="K94" s="4">
        <f t="shared" si="13"/>
        <v>1</v>
      </c>
      <c r="L94" s="4">
        <f t="shared" si="14"/>
        <v>1</v>
      </c>
      <c r="M94" s="4">
        <f t="shared" si="15"/>
        <v>0</v>
      </c>
      <c r="N94" s="4">
        <f t="shared" si="16"/>
        <v>2</v>
      </c>
      <c r="O94" s="4">
        <f t="shared" si="17"/>
        <v>1</v>
      </c>
      <c r="P94" s="4">
        <f t="shared" si="18"/>
        <v>0</v>
      </c>
      <c r="Q94" s="5">
        <v>100</v>
      </c>
      <c r="R94" s="5">
        <v>4428.7107968474174</v>
      </c>
      <c r="S94" s="5">
        <v>4442.5626180936424</v>
      </c>
      <c r="T94" s="5">
        <v>0</v>
      </c>
      <c r="U94" s="6">
        <f t="shared" si="21"/>
        <v>0</v>
      </c>
    </row>
    <row r="95" spans="1:21" x14ac:dyDescent="0.25">
      <c r="A95" s="2">
        <v>44672</v>
      </c>
      <c r="B95">
        <v>4474.75</v>
      </c>
      <c r="C95">
        <v>22.68</v>
      </c>
      <c r="D95">
        <v>9.99</v>
      </c>
      <c r="E95">
        <v>32</v>
      </c>
      <c r="F95">
        <f>IF('RSI Debug'!I95="", "", 'RSI Debug'!I95)</f>
        <v>99.9</v>
      </c>
      <c r="G95">
        <f t="shared" si="19"/>
        <v>4437.9186374779338</v>
      </c>
      <c r="H95">
        <f t="shared" si="20"/>
        <v>4446.5860408319368</v>
      </c>
      <c r="I95" s="3">
        <f t="shared" si="11"/>
        <v>0</v>
      </c>
      <c r="J95" s="3">
        <f t="shared" si="12"/>
        <v>1</v>
      </c>
      <c r="K95" s="4">
        <f t="shared" si="13"/>
        <v>1</v>
      </c>
      <c r="L95" s="4">
        <f t="shared" si="14"/>
        <v>1</v>
      </c>
      <c r="M95" s="4">
        <f t="shared" si="15"/>
        <v>0</v>
      </c>
      <c r="N95" s="4">
        <f t="shared" si="16"/>
        <v>2</v>
      </c>
      <c r="O95" s="4">
        <f t="shared" si="17"/>
        <v>1</v>
      </c>
      <c r="P95" s="4">
        <f t="shared" si="18"/>
        <v>0</v>
      </c>
      <c r="Q95" s="5">
        <v>100</v>
      </c>
      <c r="R95" s="5">
        <v>4437.9186374779338</v>
      </c>
      <c r="S95" s="5">
        <v>4446.5860408319368</v>
      </c>
      <c r="T95" s="5">
        <v>0</v>
      </c>
      <c r="U95" s="6">
        <f t="shared" si="21"/>
        <v>0</v>
      </c>
    </row>
    <row r="96" spans="1:21" x14ac:dyDescent="0.25">
      <c r="A96" s="2">
        <v>44673</v>
      </c>
      <c r="B96">
        <v>4379</v>
      </c>
      <c r="C96">
        <v>28.21</v>
      </c>
      <c r="D96">
        <v>5.27</v>
      </c>
      <c r="F96">
        <f>IF('RSI Debug'!I96="", "", 'RSI Debug'!I96)</f>
        <v>24.754420432220044</v>
      </c>
      <c r="G96">
        <f t="shared" si="19"/>
        <v>4426.1349099823474</v>
      </c>
      <c r="H96">
        <f t="shared" si="20"/>
        <v>4438.1377857279449</v>
      </c>
      <c r="I96" s="3">
        <f t="shared" si="11"/>
        <v>0</v>
      </c>
      <c r="J96" s="3">
        <f t="shared" si="12"/>
        <v>0</v>
      </c>
      <c r="K96" s="4">
        <f t="shared" si="13"/>
        <v>1</v>
      </c>
      <c r="L96" s="4">
        <f t="shared" si="14"/>
        <v>0</v>
      </c>
      <c r="M96" s="4">
        <f t="shared" si="15"/>
        <v>0</v>
      </c>
      <c r="N96" s="4">
        <f t="shared" si="16"/>
        <v>1</v>
      </c>
      <c r="O96" s="4">
        <f t="shared" si="17"/>
        <v>1</v>
      </c>
      <c r="P96" s="4">
        <f t="shared" si="18"/>
        <v>0</v>
      </c>
      <c r="Q96" s="5">
        <v>24.754420432220041</v>
      </c>
      <c r="R96" s="5">
        <v>4426.1349099823474</v>
      </c>
      <c r="S96" s="5">
        <v>4438.1377857279449</v>
      </c>
      <c r="T96" s="5">
        <v>0</v>
      </c>
      <c r="U96" s="6">
        <f t="shared" si="21"/>
        <v>0</v>
      </c>
    </row>
    <row r="97" spans="1:21" x14ac:dyDescent="0.25">
      <c r="A97" s="2">
        <v>44675</v>
      </c>
      <c r="B97">
        <v>4259</v>
      </c>
      <c r="E97">
        <v>30</v>
      </c>
      <c r="F97">
        <f>IF('RSI Debug'!I97="", "", 'RSI Debug'!I97)</f>
        <v>0</v>
      </c>
      <c r="G97">
        <f t="shared" si="19"/>
        <v>4392.7079279858781</v>
      </c>
      <c r="H97">
        <f t="shared" si="20"/>
        <v>4415.7455625119519</v>
      </c>
      <c r="I97" s="3">
        <f t="shared" si="11"/>
        <v>0</v>
      </c>
      <c r="J97" s="3">
        <f t="shared" si="12"/>
        <v>0</v>
      </c>
      <c r="K97" s="4">
        <f t="shared" si="13"/>
        <v>0</v>
      </c>
      <c r="L97" s="4">
        <f t="shared" si="14"/>
        <v>0</v>
      </c>
      <c r="M97" s="4">
        <f t="shared" si="15"/>
        <v>0</v>
      </c>
      <c r="N97" s="4">
        <f t="shared" si="16"/>
        <v>0</v>
      </c>
      <c r="O97" s="4">
        <f t="shared" si="17"/>
        <v>0</v>
      </c>
      <c r="P97" s="4">
        <f t="shared" si="18"/>
        <v>0</v>
      </c>
      <c r="Q97" s="5">
        <v>0</v>
      </c>
      <c r="R97" s="5">
        <v>4392.7079279858781</v>
      </c>
      <c r="S97" s="5">
        <v>4415.7455625119519</v>
      </c>
      <c r="T97" s="5">
        <v>0</v>
      </c>
      <c r="U97" s="6">
        <f t="shared" si="21"/>
        <v>0</v>
      </c>
    </row>
    <row r="98" spans="1:21" x14ac:dyDescent="0.25">
      <c r="A98" s="2">
        <v>44676</v>
      </c>
      <c r="B98">
        <v>4238.5</v>
      </c>
      <c r="C98">
        <v>27.02</v>
      </c>
      <c r="D98">
        <v>0.36</v>
      </c>
      <c r="E98">
        <v>20</v>
      </c>
      <c r="F98">
        <f>IF('RSI Debug'!I98="", "", 'RSI Debug'!I98)</f>
        <v>0</v>
      </c>
      <c r="G98">
        <f t="shared" si="19"/>
        <v>4361.8663423887028</v>
      </c>
      <c r="H98">
        <f t="shared" si="20"/>
        <v>4393.5898671979576</v>
      </c>
      <c r="I98" s="3">
        <f t="shared" si="11"/>
        <v>1</v>
      </c>
      <c r="J98" s="3">
        <f t="shared" si="12"/>
        <v>0</v>
      </c>
      <c r="K98" s="4">
        <f t="shared" si="13"/>
        <v>1</v>
      </c>
      <c r="L98" s="4">
        <f t="shared" si="14"/>
        <v>0</v>
      </c>
      <c r="M98" s="4">
        <f t="shared" si="15"/>
        <v>1</v>
      </c>
      <c r="N98" s="4">
        <f t="shared" si="16"/>
        <v>2</v>
      </c>
      <c r="O98" s="4">
        <f t="shared" si="17"/>
        <v>1</v>
      </c>
      <c r="P98" s="4">
        <f t="shared" si="18"/>
        <v>0</v>
      </c>
      <c r="Q98" s="5">
        <v>0</v>
      </c>
      <c r="R98" s="5">
        <v>4361.8663423887028</v>
      </c>
      <c r="S98" s="5">
        <v>4393.5898671979576</v>
      </c>
      <c r="T98" s="5">
        <v>0</v>
      </c>
      <c r="U98" s="6">
        <f t="shared" si="21"/>
        <v>0</v>
      </c>
    </row>
    <row r="99" spans="1:21" x14ac:dyDescent="0.25">
      <c r="A99" s="2">
        <v>44677</v>
      </c>
      <c r="B99">
        <v>4301.5</v>
      </c>
      <c r="C99">
        <v>33.520000000000003</v>
      </c>
      <c r="D99">
        <v>5.32</v>
      </c>
      <c r="E99">
        <v>19</v>
      </c>
      <c r="F99">
        <f>IF('RSI Debug'!I99="", "", 'RSI Debug'!I99)</f>
        <v>75.449101796407177</v>
      </c>
      <c r="G99">
        <f t="shared" si="19"/>
        <v>4349.7930739109624</v>
      </c>
      <c r="H99">
        <f t="shared" si="20"/>
        <v>4382.0786337982126</v>
      </c>
      <c r="I99" s="3">
        <f t="shared" si="11"/>
        <v>1</v>
      </c>
      <c r="J99" s="3">
        <f t="shared" si="12"/>
        <v>1</v>
      </c>
      <c r="K99" s="4">
        <f t="shared" si="13"/>
        <v>1</v>
      </c>
      <c r="L99" s="4">
        <f t="shared" si="14"/>
        <v>1</v>
      </c>
      <c r="M99" s="4">
        <f t="shared" si="15"/>
        <v>0</v>
      </c>
      <c r="N99" s="4">
        <f t="shared" si="16"/>
        <v>2</v>
      </c>
      <c r="O99" s="4">
        <f t="shared" si="17"/>
        <v>1</v>
      </c>
      <c r="P99" s="4">
        <f t="shared" si="18"/>
        <v>1</v>
      </c>
      <c r="Q99" s="5">
        <v>75.449101796407177</v>
      </c>
      <c r="R99" s="5">
        <v>4349.7930739109624</v>
      </c>
      <c r="S99" s="5">
        <v>4382.0786337982126</v>
      </c>
      <c r="T99" s="5">
        <v>1</v>
      </c>
      <c r="U99" s="6">
        <f t="shared" si="21"/>
        <v>0</v>
      </c>
    </row>
    <row r="100" spans="1:21" x14ac:dyDescent="0.25">
      <c r="A100" s="2">
        <v>44678</v>
      </c>
      <c r="B100">
        <v>4191.5</v>
      </c>
      <c r="C100">
        <v>31.6</v>
      </c>
      <c r="D100">
        <v>0.99</v>
      </c>
      <c r="E100">
        <v>23</v>
      </c>
      <c r="F100">
        <f>IF('RSI Debug'!I100="", "", 'RSI Debug'!I100)</f>
        <v>36.416184971098268</v>
      </c>
      <c r="G100">
        <f t="shared" si="19"/>
        <v>4318.1344591287698</v>
      </c>
      <c r="H100">
        <f t="shared" si="20"/>
        <v>4358.256304573436</v>
      </c>
      <c r="I100" s="3">
        <f t="shared" si="11"/>
        <v>1</v>
      </c>
      <c r="J100" s="3">
        <f t="shared" si="12"/>
        <v>0</v>
      </c>
      <c r="K100" s="4">
        <f t="shared" si="13"/>
        <v>1</v>
      </c>
      <c r="L100" s="4">
        <f t="shared" si="14"/>
        <v>0</v>
      </c>
      <c r="M100" s="4">
        <f t="shared" si="15"/>
        <v>0</v>
      </c>
      <c r="N100" s="4">
        <f t="shared" si="16"/>
        <v>1</v>
      </c>
      <c r="O100" s="4">
        <f t="shared" si="17"/>
        <v>1</v>
      </c>
      <c r="P100" s="4">
        <f t="shared" si="18"/>
        <v>0</v>
      </c>
      <c r="Q100" s="5">
        <v>36.416184971098268</v>
      </c>
      <c r="R100" s="5">
        <v>4318.1344591287698</v>
      </c>
      <c r="S100" s="5">
        <v>4358.256304573436</v>
      </c>
      <c r="T100" s="5">
        <v>0</v>
      </c>
      <c r="U100" s="6">
        <f t="shared" si="21"/>
        <v>0</v>
      </c>
    </row>
    <row r="101" spans="1:21" x14ac:dyDescent="0.25">
      <c r="A101" s="2">
        <v>44679</v>
      </c>
      <c r="B101">
        <v>4214</v>
      </c>
      <c r="C101">
        <v>29.99</v>
      </c>
      <c r="D101">
        <v>0.01</v>
      </c>
      <c r="E101">
        <v>18</v>
      </c>
      <c r="F101">
        <f>IF('RSI Debug'!I101="", "", 'RSI Debug'!I101)</f>
        <v>16.981132075471706</v>
      </c>
      <c r="G101">
        <f t="shared" si="19"/>
        <v>4297.3075673030162</v>
      </c>
      <c r="H101">
        <f t="shared" si="20"/>
        <v>4340.2242665017566</v>
      </c>
      <c r="I101" s="3">
        <f t="shared" si="11"/>
        <v>1</v>
      </c>
      <c r="J101" s="3">
        <f t="shared" si="12"/>
        <v>0</v>
      </c>
      <c r="K101" s="4">
        <f t="shared" si="13"/>
        <v>1</v>
      </c>
      <c r="L101" s="4">
        <f t="shared" si="14"/>
        <v>0</v>
      </c>
      <c r="M101" s="4">
        <f t="shared" si="15"/>
        <v>1</v>
      </c>
      <c r="N101" s="4">
        <f t="shared" si="16"/>
        <v>2</v>
      </c>
      <c r="O101" s="4">
        <f t="shared" si="17"/>
        <v>1</v>
      </c>
      <c r="P101" s="4">
        <f t="shared" si="18"/>
        <v>0</v>
      </c>
      <c r="Q101" s="5">
        <v>16.981132075471709</v>
      </c>
      <c r="R101" s="5">
        <v>4297.3075673030162</v>
      </c>
      <c r="S101" s="5">
        <v>4340.2242665017566</v>
      </c>
      <c r="T101" s="5">
        <v>0</v>
      </c>
      <c r="U101" s="6">
        <f t="shared" si="21"/>
        <v>0</v>
      </c>
    </row>
    <row r="102" spans="1:21" x14ac:dyDescent="0.25">
      <c r="A102" s="2">
        <v>44680</v>
      </c>
      <c r="B102">
        <v>4267.5</v>
      </c>
      <c r="C102">
        <v>33.4</v>
      </c>
      <c r="D102">
        <v>9.99</v>
      </c>
      <c r="F102">
        <f>IF('RSI Debug'!I102="", "", 'RSI Debug'!I102)</f>
        <v>99.9</v>
      </c>
      <c r="G102">
        <f t="shared" si="19"/>
        <v>4291.3460538424133</v>
      </c>
      <c r="H102">
        <f t="shared" si="20"/>
        <v>4331.1337331890372</v>
      </c>
      <c r="I102" s="3">
        <f t="shared" si="11"/>
        <v>0</v>
      </c>
      <c r="J102" s="3">
        <f t="shared" si="12"/>
        <v>1</v>
      </c>
      <c r="K102" s="4">
        <f t="shared" si="13"/>
        <v>1</v>
      </c>
      <c r="L102" s="4">
        <f t="shared" si="14"/>
        <v>1</v>
      </c>
      <c r="M102" s="4">
        <f t="shared" si="15"/>
        <v>0</v>
      </c>
      <c r="N102" s="4">
        <f t="shared" si="16"/>
        <v>2</v>
      </c>
      <c r="O102" s="4">
        <f t="shared" si="17"/>
        <v>1</v>
      </c>
      <c r="P102" s="4">
        <f t="shared" si="18"/>
        <v>0</v>
      </c>
      <c r="Q102" s="5">
        <v>100</v>
      </c>
      <c r="R102" s="5">
        <v>4291.3460538424133</v>
      </c>
      <c r="S102" s="5">
        <v>4331.1337331890372</v>
      </c>
      <c r="T102" s="5">
        <v>1</v>
      </c>
      <c r="U102" s="6">
        <f t="shared" si="21"/>
        <v>1</v>
      </c>
    </row>
    <row r="103" spans="1:21" x14ac:dyDescent="0.25">
      <c r="A103" s="2">
        <v>44682</v>
      </c>
      <c r="B103">
        <v>4144</v>
      </c>
      <c r="E103">
        <v>17</v>
      </c>
      <c r="F103">
        <f>IF('RSI Debug'!I103="", "", 'RSI Debug'!I103)</f>
        <v>30.225988700564969</v>
      </c>
      <c r="G103">
        <f t="shared" si="19"/>
        <v>4261.876843073931</v>
      </c>
      <c r="H103">
        <f t="shared" si="20"/>
        <v>4307.7420165404073</v>
      </c>
      <c r="I103" s="3">
        <f t="shared" si="11"/>
        <v>1</v>
      </c>
      <c r="J103" s="3">
        <f t="shared" si="12"/>
        <v>0</v>
      </c>
      <c r="K103" s="4">
        <f t="shared" si="13"/>
        <v>0</v>
      </c>
      <c r="L103" s="4">
        <f t="shared" si="14"/>
        <v>0</v>
      </c>
      <c r="M103" s="4">
        <f t="shared" si="15"/>
        <v>0</v>
      </c>
      <c r="N103" s="4">
        <f t="shared" si="16"/>
        <v>0</v>
      </c>
      <c r="O103" s="4">
        <f t="shared" si="17"/>
        <v>0</v>
      </c>
      <c r="P103" s="4">
        <f t="shared" si="18"/>
        <v>0</v>
      </c>
      <c r="Q103" s="5">
        <v>30.225988700564969</v>
      </c>
      <c r="R103" s="5">
        <v>4261.876843073931</v>
      </c>
      <c r="S103" s="5">
        <v>4307.7420165404073</v>
      </c>
      <c r="T103" s="5">
        <v>0</v>
      </c>
      <c r="U103" s="6">
        <f t="shared" si="21"/>
        <v>0</v>
      </c>
    </row>
    <row r="104" spans="1:21" x14ac:dyDescent="0.25">
      <c r="A104" s="2">
        <v>44683</v>
      </c>
      <c r="B104">
        <v>4150.75</v>
      </c>
      <c r="C104">
        <v>32.340000000000003</v>
      </c>
      <c r="D104">
        <v>0.3</v>
      </c>
      <c r="E104">
        <v>30</v>
      </c>
      <c r="F104">
        <f>IF('RSI Debug'!I104="", "", 'RSI Debug'!I104)</f>
        <v>5.1823416506717876</v>
      </c>
      <c r="G104">
        <f t="shared" si="19"/>
        <v>4239.651474459145</v>
      </c>
      <c r="H104">
        <f t="shared" si="20"/>
        <v>4288.1180144728569</v>
      </c>
      <c r="I104" s="3">
        <f t="shared" si="11"/>
        <v>0</v>
      </c>
      <c r="J104" s="3">
        <f t="shared" si="12"/>
        <v>0</v>
      </c>
      <c r="K104" s="4">
        <f t="shared" si="13"/>
        <v>1</v>
      </c>
      <c r="L104" s="4">
        <f t="shared" si="14"/>
        <v>0</v>
      </c>
      <c r="M104" s="4">
        <f t="shared" si="15"/>
        <v>1</v>
      </c>
      <c r="N104" s="4">
        <f t="shared" si="16"/>
        <v>2</v>
      </c>
      <c r="O104" s="4">
        <f t="shared" si="17"/>
        <v>1</v>
      </c>
      <c r="P104" s="4">
        <f t="shared" si="18"/>
        <v>0</v>
      </c>
      <c r="Q104" s="5">
        <v>5.1823416506717876</v>
      </c>
      <c r="R104" s="5">
        <v>4239.651474459145</v>
      </c>
      <c r="S104" s="5">
        <v>4288.1180144728569</v>
      </c>
      <c r="T104" s="5">
        <v>0</v>
      </c>
      <c r="U104" s="6">
        <f t="shared" si="21"/>
        <v>0</v>
      </c>
    </row>
    <row r="105" spans="1:21" x14ac:dyDescent="0.25">
      <c r="A105" s="2">
        <v>44684</v>
      </c>
      <c r="B105">
        <v>4163.25</v>
      </c>
      <c r="C105">
        <v>29.25</v>
      </c>
      <c r="D105">
        <v>0.61</v>
      </c>
      <c r="E105">
        <v>22</v>
      </c>
      <c r="F105">
        <f>IF('RSI Debug'!I105="", "", 'RSI Debug'!I105)</f>
        <v>99.9</v>
      </c>
      <c r="G105">
        <f t="shared" si="19"/>
        <v>4224.3711795673162</v>
      </c>
      <c r="H105">
        <f t="shared" si="20"/>
        <v>4272.5095126637498</v>
      </c>
      <c r="I105" s="3">
        <f t="shared" si="11"/>
        <v>1</v>
      </c>
      <c r="J105" s="3">
        <f t="shared" si="12"/>
        <v>1</v>
      </c>
      <c r="K105" s="4">
        <f t="shared" si="13"/>
        <v>1</v>
      </c>
      <c r="L105" s="4">
        <f t="shared" si="14"/>
        <v>1</v>
      </c>
      <c r="M105" s="4">
        <f t="shared" si="15"/>
        <v>1</v>
      </c>
      <c r="N105" s="4">
        <f t="shared" si="16"/>
        <v>3</v>
      </c>
      <c r="O105" s="4">
        <f t="shared" si="17"/>
        <v>1</v>
      </c>
      <c r="P105" s="4">
        <f t="shared" si="18"/>
        <v>1</v>
      </c>
      <c r="Q105" s="5">
        <v>100</v>
      </c>
      <c r="R105" s="5">
        <v>4224.3711795673162</v>
      </c>
      <c r="S105" s="5">
        <v>4272.5095126637498</v>
      </c>
      <c r="T105" s="5">
        <v>1</v>
      </c>
      <c r="U105" s="6">
        <f t="shared" si="21"/>
        <v>0</v>
      </c>
    </row>
    <row r="106" spans="1:21" x14ac:dyDescent="0.25">
      <c r="A106" s="2">
        <v>44685</v>
      </c>
      <c r="B106">
        <v>4173.25</v>
      </c>
      <c r="C106">
        <v>25.42</v>
      </c>
      <c r="D106">
        <v>0.01</v>
      </c>
      <c r="E106">
        <v>17</v>
      </c>
      <c r="F106">
        <f>IF('RSI Debug'!I106="", "", 'RSI Debug'!I106)</f>
        <v>99.9</v>
      </c>
      <c r="G106">
        <f t="shared" si="19"/>
        <v>4214.1469436538537</v>
      </c>
      <c r="H106">
        <f t="shared" si="20"/>
        <v>4260.1020735807815</v>
      </c>
      <c r="I106" s="3">
        <f t="shared" si="11"/>
        <v>1</v>
      </c>
      <c r="J106" s="3">
        <f t="shared" si="12"/>
        <v>1</v>
      </c>
      <c r="K106" s="4">
        <f t="shared" si="13"/>
        <v>1</v>
      </c>
      <c r="L106" s="4">
        <f t="shared" si="14"/>
        <v>1</v>
      </c>
      <c r="M106" s="4">
        <f t="shared" si="15"/>
        <v>1</v>
      </c>
      <c r="N106" s="4">
        <f t="shared" si="16"/>
        <v>3</v>
      </c>
      <c r="O106" s="4">
        <f t="shared" si="17"/>
        <v>1</v>
      </c>
      <c r="P106" s="4">
        <f t="shared" si="18"/>
        <v>1</v>
      </c>
      <c r="Q106" s="5">
        <v>100</v>
      </c>
      <c r="R106" s="5">
        <v>4214.1469436538537</v>
      </c>
      <c r="S106" s="5">
        <v>4260.1020735807824</v>
      </c>
      <c r="T106" s="5">
        <v>1</v>
      </c>
      <c r="U106" s="6">
        <f t="shared" si="21"/>
        <v>0</v>
      </c>
    </row>
    <row r="107" spans="1:21" x14ac:dyDescent="0.25">
      <c r="A107" s="2">
        <v>44686</v>
      </c>
      <c r="B107">
        <v>4297</v>
      </c>
      <c r="C107">
        <v>31.2</v>
      </c>
      <c r="D107">
        <v>2.59</v>
      </c>
      <c r="E107">
        <v>16</v>
      </c>
      <c r="F107">
        <f>IF('RSI Debug'!I107="", "", 'RSI Debug'!I107)</f>
        <v>99.9</v>
      </c>
      <c r="G107">
        <f t="shared" si="19"/>
        <v>4230.7175549230833</v>
      </c>
      <c r="H107">
        <f t="shared" si="20"/>
        <v>4264.7143143831836</v>
      </c>
      <c r="I107" s="3">
        <f t="shared" si="11"/>
        <v>1</v>
      </c>
      <c r="J107" s="3">
        <f t="shared" si="12"/>
        <v>1</v>
      </c>
      <c r="K107" s="4">
        <f t="shared" si="13"/>
        <v>1</v>
      </c>
      <c r="L107" s="4">
        <f t="shared" si="14"/>
        <v>1</v>
      </c>
      <c r="M107" s="4">
        <f t="shared" si="15"/>
        <v>0</v>
      </c>
      <c r="N107" s="4">
        <f t="shared" si="16"/>
        <v>2</v>
      </c>
      <c r="O107" s="4">
        <f t="shared" si="17"/>
        <v>1</v>
      </c>
      <c r="P107" s="4">
        <f t="shared" si="18"/>
        <v>1</v>
      </c>
      <c r="Q107" s="5">
        <v>100</v>
      </c>
      <c r="R107" s="5">
        <v>4230.7175549230833</v>
      </c>
      <c r="S107" s="5">
        <v>4264.7143143831836</v>
      </c>
      <c r="T107" s="5">
        <v>1</v>
      </c>
      <c r="U107" s="6">
        <f t="shared" si="21"/>
        <v>0</v>
      </c>
    </row>
    <row r="108" spans="1:21" x14ac:dyDescent="0.25">
      <c r="A108" s="2">
        <v>44687</v>
      </c>
      <c r="B108">
        <v>4140.25</v>
      </c>
      <c r="C108">
        <v>30.19</v>
      </c>
      <c r="D108">
        <v>0.59</v>
      </c>
      <c r="F108">
        <f>IF('RSI Debug'!I108="", "", 'RSI Debug'!I108)</f>
        <v>44.117647058823529</v>
      </c>
      <c r="G108">
        <f t="shared" si="19"/>
        <v>4212.6240439384665</v>
      </c>
      <c r="H108">
        <f t="shared" si="20"/>
        <v>4249.1562750852854</v>
      </c>
      <c r="I108" s="3">
        <f t="shared" si="11"/>
        <v>0</v>
      </c>
      <c r="J108" s="3">
        <f t="shared" si="12"/>
        <v>0</v>
      </c>
      <c r="K108" s="4">
        <f t="shared" si="13"/>
        <v>1</v>
      </c>
      <c r="L108" s="4">
        <f t="shared" si="14"/>
        <v>0</v>
      </c>
      <c r="M108" s="4">
        <f t="shared" si="15"/>
        <v>1</v>
      </c>
      <c r="N108" s="4">
        <f t="shared" si="16"/>
        <v>2</v>
      </c>
      <c r="O108" s="4">
        <f t="shared" si="17"/>
        <v>1</v>
      </c>
      <c r="P108" s="4">
        <f t="shared" si="18"/>
        <v>0</v>
      </c>
      <c r="Q108" s="5">
        <v>44.117647058823529</v>
      </c>
      <c r="R108" s="5">
        <v>4212.6240439384655</v>
      </c>
      <c r="S108" s="5">
        <v>4249.1562750852854</v>
      </c>
      <c r="T108" s="5">
        <v>0</v>
      </c>
      <c r="U108" s="6">
        <f t="shared" si="21"/>
        <v>0</v>
      </c>
    </row>
    <row r="109" spans="1:21" x14ac:dyDescent="0.25">
      <c r="A109" s="2">
        <v>44689</v>
      </c>
      <c r="B109">
        <v>4087.25</v>
      </c>
      <c r="E109">
        <v>10</v>
      </c>
      <c r="F109">
        <f>IF('RSI Debug'!I109="", "", 'RSI Debug'!I109)</f>
        <v>0</v>
      </c>
      <c r="G109">
        <f t="shared" si="19"/>
        <v>4187.5492351507737</v>
      </c>
      <c r="H109">
        <f t="shared" si="20"/>
        <v>4228.9179906996251</v>
      </c>
      <c r="I109" s="3">
        <f t="shared" si="11"/>
        <v>1</v>
      </c>
      <c r="J109" s="3">
        <f t="shared" si="12"/>
        <v>0</v>
      </c>
      <c r="K109" s="4">
        <f t="shared" si="13"/>
        <v>0</v>
      </c>
      <c r="L109" s="4">
        <f t="shared" si="14"/>
        <v>0</v>
      </c>
      <c r="M109" s="4">
        <f t="shared" si="15"/>
        <v>0</v>
      </c>
      <c r="N109" s="4">
        <f t="shared" si="16"/>
        <v>0</v>
      </c>
      <c r="O109" s="4">
        <f t="shared" si="17"/>
        <v>0</v>
      </c>
      <c r="P109" s="4">
        <f t="shared" si="18"/>
        <v>0</v>
      </c>
      <c r="Q109" s="5">
        <v>0</v>
      </c>
      <c r="R109" s="5">
        <v>4187.5492351507737</v>
      </c>
      <c r="S109" s="5">
        <v>4228.9179906996251</v>
      </c>
      <c r="T109" s="5">
        <v>0</v>
      </c>
      <c r="U109" s="6">
        <f t="shared" si="21"/>
        <v>0</v>
      </c>
    </row>
    <row r="110" spans="1:21" x14ac:dyDescent="0.25">
      <c r="A110" s="2">
        <v>44690</v>
      </c>
      <c r="B110">
        <v>4075.75</v>
      </c>
      <c r="C110">
        <v>34.75</v>
      </c>
      <c r="D110">
        <v>4.13</v>
      </c>
      <c r="E110">
        <v>10</v>
      </c>
      <c r="F110">
        <f>IF('RSI Debug'!I110="", "", 'RSI Debug'!I110)</f>
        <v>0</v>
      </c>
      <c r="G110">
        <f t="shared" si="19"/>
        <v>4165.1893881206197</v>
      </c>
      <c r="H110">
        <f t="shared" si="20"/>
        <v>4209.7719918621715</v>
      </c>
      <c r="I110" s="3">
        <f t="shared" si="11"/>
        <v>1</v>
      </c>
      <c r="J110" s="3">
        <f t="shared" si="12"/>
        <v>0</v>
      </c>
      <c r="K110" s="4">
        <f t="shared" si="13"/>
        <v>1</v>
      </c>
      <c r="L110" s="4">
        <f t="shared" si="14"/>
        <v>0</v>
      </c>
      <c r="M110" s="4">
        <f t="shared" si="15"/>
        <v>0</v>
      </c>
      <c r="N110" s="4">
        <f t="shared" si="16"/>
        <v>1</v>
      </c>
      <c r="O110" s="4">
        <f t="shared" si="17"/>
        <v>1</v>
      </c>
      <c r="P110" s="4">
        <f t="shared" si="18"/>
        <v>0</v>
      </c>
      <c r="Q110" s="5">
        <v>0</v>
      </c>
      <c r="R110" s="5">
        <v>4165.1893881206197</v>
      </c>
      <c r="S110" s="5">
        <v>4209.7719918621706</v>
      </c>
      <c r="T110" s="5">
        <v>0</v>
      </c>
      <c r="U110" s="6">
        <f t="shared" si="21"/>
        <v>0</v>
      </c>
    </row>
    <row r="111" spans="1:21" x14ac:dyDescent="0.25">
      <c r="A111" s="2">
        <v>44691</v>
      </c>
      <c r="B111">
        <v>4008.5</v>
      </c>
      <c r="C111">
        <v>32.99</v>
      </c>
      <c r="D111">
        <v>1.25</v>
      </c>
      <c r="E111">
        <v>8</v>
      </c>
      <c r="F111">
        <f>IF('RSI Debug'!I111="", "", 'RSI Debug'!I111)</f>
        <v>0</v>
      </c>
      <c r="G111">
        <f t="shared" si="19"/>
        <v>4133.8515104964963</v>
      </c>
      <c r="H111">
        <f t="shared" si="20"/>
        <v>4184.6129928793998</v>
      </c>
      <c r="I111" s="3">
        <f t="shared" si="11"/>
        <v>1</v>
      </c>
      <c r="J111" s="3">
        <f t="shared" si="12"/>
        <v>0</v>
      </c>
      <c r="K111" s="4">
        <f t="shared" si="13"/>
        <v>1</v>
      </c>
      <c r="L111" s="4">
        <f t="shared" si="14"/>
        <v>0</v>
      </c>
      <c r="M111" s="4">
        <f t="shared" si="15"/>
        <v>0</v>
      </c>
      <c r="N111" s="4">
        <f t="shared" si="16"/>
        <v>1</v>
      </c>
      <c r="O111" s="4">
        <f t="shared" si="17"/>
        <v>1</v>
      </c>
      <c r="P111" s="4">
        <f t="shared" si="18"/>
        <v>0</v>
      </c>
      <c r="Q111" s="5">
        <v>0</v>
      </c>
      <c r="R111" s="5">
        <v>4133.8515104964963</v>
      </c>
      <c r="S111" s="5">
        <v>4184.6129928793998</v>
      </c>
      <c r="T111" s="5">
        <v>0</v>
      </c>
      <c r="U111" s="6">
        <f t="shared" si="21"/>
        <v>0</v>
      </c>
    </row>
    <row r="112" spans="1:21" x14ac:dyDescent="0.25">
      <c r="A112" s="2">
        <v>44692</v>
      </c>
      <c r="B112">
        <v>4013.5</v>
      </c>
      <c r="C112">
        <v>32.56</v>
      </c>
      <c r="D112">
        <v>9.99</v>
      </c>
      <c r="E112">
        <v>6</v>
      </c>
      <c r="F112">
        <f>IF('RSI Debug'!I112="", "", 'RSI Debug'!I112)</f>
        <v>6.9204152249134978</v>
      </c>
      <c r="G112">
        <f t="shared" si="19"/>
        <v>4109.7812083971976</v>
      </c>
      <c r="H112">
        <f t="shared" si="20"/>
        <v>4163.2238687694753</v>
      </c>
      <c r="I112" s="3">
        <f t="shared" si="11"/>
        <v>1</v>
      </c>
      <c r="J112" s="3">
        <f t="shared" si="12"/>
        <v>0</v>
      </c>
      <c r="K112" s="4">
        <f t="shared" si="13"/>
        <v>1</v>
      </c>
      <c r="L112" s="4">
        <f t="shared" si="14"/>
        <v>0</v>
      </c>
      <c r="M112" s="4">
        <f t="shared" si="15"/>
        <v>0</v>
      </c>
      <c r="N112" s="4">
        <f t="shared" si="16"/>
        <v>1</v>
      </c>
      <c r="O112" s="4">
        <f t="shared" si="17"/>
        <v>1</v>
      </c>
      <c r="P112" s="4">
        <f t="shared" si="18"/>
        <v>0</v>
      </c>
      <c r="Q112" s="5">
        <v>6.9204152249134978</v>
      </c>
      <c r="R112" s="5">
        <v>4109.7812083971976</v>
      </c>
      <c r="S112" s="5">
        <v>4163.2238687694753</v>
      </c>
      <c r="T112" s="5">
        <v>0</v>
      </c>
      <c r="U112" s="6">
        <f t="shared" si="21"/>
        <v>0</v>
      </c>
    </row>
    <row r="113" spans="1:21" x14ac:dyDescent="0.25">
      <c r="A113" s="2">
        <v>44693</v>
      </c>
      <c r="B113">
        <v>3930.25</v>
      </c>
      <c r="C113">
        <v>31.77</v>
      </c>
      <c r="D113">
        <v>0.26</v>
      </c>
      <c r="E113">
        <v>11</v>
      </c>
      <c r="F113">
        <f>IF('RSI Debug'!I113="", "", 'RSI Debug'!I113)</f>
        <v>5.6657223796033946</v>
      </c>
      <c r="G113">
        <f t="shared" si="19"/>
        <v>4073.8749667177585</v>
      </c>
      <c r="H113">
        <f t="shared" si="20"/>
        <v>4134.1021351732907</v>
      </c>
      <c r="I113" s="3">
        <f t="shared" si="11"/>
        <v>1</v>
      </c>
      <c r="J113" s="3">
        <f t="shared" si="12"/>
        <v>0</v>
      </c>
      <c r="K113" s="4">
        <f t="shared" si="13"/>
        <v>1</v>
      </c>
      <c r="L113" s="4">
        <f t="shared" si="14"/>
        <v>0</v>
      </c>
      <c r="M113" s="4">
        <f t="shared" si="15"/>
        <v>1</v>
      </c>
      <c r="N113" s="4">
        <f t="shared" si="16"/>
        <v>2</v>
      </c>
      <c r="O113" s="4">
        <f t="shared" si="17"/>
        <v>1</v>
      </c>
      <c r="P113" s="4">
        <f t="shared" si="18"/>
        <v>0</v>
      </c>
      <c r="Q113" s="5">
        <v>5.6657223796033946</v>
      </c>
      <c r="R113" s="5">
        <v>4073.874966717759</v>
      </c>
      <c r="S113" s="5">
        <v>4134.1021351732907</v>
      </c>
      <c r="T113" s="5">
        <v>0</v>
      </c>
      <c r="U113" s="6">
        <f t="shared" si="21"/>
        <v>0</v>
      </c>
    </row>
    <row r="114" spans="1:21" x14ac:dyDescent="0.25">
      <c r="A114" s="2">
        <v>44694</v>
      </c>
      <c r="B114">
        <v>3966.5</v>
      </c>
      <c r="C114">
        <v>28.87</v>
      </c>
      <c r="D114">
        <v>0.31</v>
      </c>
      <c r="F114">
        <f>IF('RSI Debug'!I114="", "", 'RSI Debug'!I114)</f>
        <v>30.3347280334728</v>
      </c>
      <c r="G114">
        <f t="shared" si="19"/>
        <v>4052.3999733742071</v>
      </c>
      <c r="H114">
        <f t="shared" si="20"/>
        <v>4113.1518682766291</v>
      </c>
      <c r="I114" s="3">
        <f t="shared" si="11"/>
        <v>0</v>
      </c>
      <c r="J114" s="3">
        <f t="shared" si="12"/>
        <v>0</v>
      </c>
      <c r="K114" s="4">
        <f t="shared" si="13"/>
        <v>1</v>
      </c>
      <c r="L114" s="4">
        <f t="shared" si="14"/>
        <v>0</v>
      </c>
      <c r="M114" s="4">
        <f t="shared" si="15"/>
        <v>1</v>
      </c>
      <c r="N114" s="4">
        <f t="shared" si="16"/>
        <v>2</v>
      </c>
      <c r="O114" s="4">
        <f t="shared" si="17"/>
        <v>1</v>
      </c>
      <c r="P114" s="4">
        <f t="shared" si="18"/>
        <v>0</v>
      </c>
      <c r="Q114" s="5">
        <v>30.3347280334728</v>
      </c>
      <c r="R114" s="5">
        <v>4052.3999733742071</v>
      </c>
      <c r="S114" s="5">
        <v>4113.1518682766291</v>
      </c>
      <c r="T114" s="5">
        <v>0</v>
      </c>
      <c r="U114" s="6">
        <f t="shared" si="21"/>
        <v>0</v>
      </c>
    </row>
    <row r="115" spans="1:21" x14ac:dyDescent="0.25">
      <c r="A115" s="2">
        <v>44696</v>
      </c>
      <c r="B115">
        <v>4025</v>
      </c>
      <c r="E115">
        <v>14</v>
      </c>
      <c r="F115">
        <f>IF('RSI Debug'!I115="", "", 'RSI Debug'!I115)</f>
        <v>99.9</v>
      </c>
      <c r="G115">
        <f t="shared" si="19"/>
        <v>4046.9199786993659</v>
      </c>
      <c r="H115">
        <f t="shared" si="20"/>
        <v>4102.13288474205</v>
      </c>
      <c r="I115" s="3">
        <f t="shared" si="11"/>
        <v>1</v>
      </c>
      <c r="J115" s="3">
        <f t="shared" si="12"/>
        <v>1</v>
      </c>
      <c r="K115" s="4">
        <f t="shared" si="13"/>
        <v>0</v>
      </c>
      <c r="L115" s="4">
        <f t="shared" si="14"/>
        <v>1</v>
      </c>
      <c r="M115" s="4">
        <f t="shared" si="15"/>
        <v>0</v>
      </c>
      <c r="N115" s="4">
        <f t="shared" si="16"/>
        <v>1</v>
      </c>
      <c r="O115" s="4">
        <f t="shared" si="17"/>
        <v>1</v>
      </c>
      <c r="P115" s="4">
        <f t="shared" si="18"/>
        <v>1</v>
      </c>
      <c r="Q115" s="5">
        <v>100</v>
      </c>
      <c r="R115" s="5">
        <v>4046.9199786993659</v>
      </c>
      <c r="S115" s="5">
        <v>4102.13288474205</v>
      </c>
      <c r="T115" s="5">
        <v>1</v>
      </c>
      <c r="U115" s="6">
        <f t="shared" si="21"/>
        <v>0</v>
      </c>
    </row>
    <row r="116" spans="1:21" x14ac:dyDescent="0.25">
      <c r="A116" s="2">
        <v>44697</v>
      </c>
      <c r="B116">
        <v>4000</v>
      </c>
      <c r="C116">
        <v>27.47</v>
      </c>
      <c r="D116">
        <v>1.18</v>
      </c>
      <c r="E116">
        <v>15</v>
      </c>
      <c r="F116">
        <f>IF('RSI Debug'!I116="", "", 'RSI Debug'!I116)</f>
        <v>70.059880239520965</v>
      </c>
      <c r="G116">
        <f t="shared" si="19"/>
        <v>4037.5359829594927</v>
      </c>
      <c r="H116">
        <f t="shared" si="20"/>
        <v>4089.3662741492935</v>
      </c>
      <c r="I116" s="3">
        <f t="shared" si="11"/>
        <v>1</v>
      </c>
      <c r="J116" s="3">
        <f t="shared" si="12"/>
        <v>1</v>
      </c>
      <c r="K116" s="4">
        <f t="shared" si="13"/>
        <v>1</v>
      </c>
      <c r="L116" s="4">
        <f t="shared" si="14"/>
        <v>1</v>
      </c>
      <c r="M116" s="4">
        <f t="shared" si="15"/>
        <v>0</v>
      </c>
      <c r="N116" s="4">
        <f t="shared" si="16"/>
        <v>2</v>
      </c>
      <c r="O116" s="4">
        <f t="shared" si="17"/>
        <v>1</v>
      </c>
      <c r="P116" s="4">
        <f t="shared" si="18"/>
        <v>1</v>
      </c>
      <c r="Q116" s="5">
        <v>70.059880239520965</v>
      </c>
      <c r="R116" s="5">
        <v>4037.5359829594931</v>
      </c>
      <c r="S116" s="5">
        <v>4089.366274149294</v>
      </c>
      <c r="T116" s="5">
        <v>1</v>
      </c>
      <c r="U116" s="6">
        <f t="shared" si="21"/>
        <v>0</v>
      </c>
    </row>
    <row r="117" spans="1:21" x14ac:dyDescent="0.25">
      <c r="A117" s="2">
        <v>44698</v>
      </c>
      <c r="B117">
        <v>4020</v>
      </c>
      <c r="C117">
        <v>26.1</v>
      </c>
      <c r="D117">
        <v>0.49</v>
      </c>
      <c r="E117">
        <v>9</v>
      </c>
      <c r="F117">
        <f>IF('RSI Debug'!I117="", "", 'RSI Debug'!I117)</f>
        <v>44.444444444444443</v>
      </c>
      <c r="G117">
        <f t="shared" si="19"/>
        <v>4034.0287863675944</v>
      </c>
      <c r="H117">
        <f t="shared" si="20"/>
        <v>4080.6954898806316</v>
      </c>
      <c r="I117" s="3">
        <f t="shared" si="11"/>
        <v>1</v>
      </c>
      <c r="J117" s="3">
        <f t="shared" si="12"/>
        <v>0</v>
      </c>
      <c r="K117" s="4">
        <f t="shared" si="13"/>
        <v>1</v>
      </c>
      <c r="L117" s="4">
        <f t="shared" si="14"/>
        <v>0</v>
      </c>
      <c r="M117" s="4">
        <f t="shared" si="15"/>
        <v>1</v>
      </c>
      <c r="N117" s="4">
        <f t="shared" si="16"/>
        <v>2</v>
      </c>
      <c r="O117" s="4">
        <f t="shared" si="17"/>
        <v>1</v>
      </c>
      <c r="P117" s="4">
        <f t="shared" si="18"/>
        <v>0</v>
      </c>
      <c r="Q117" s="5">
        <v>44.444444444444443</v>
      </c>
      <c r="R117" s="5">
        <v>4034.028786367594</v>
      </c>
      <c r="S117" s="5">
        <v>4080.6954898806321</v>
      </c>
      <c r="T117" s="5">
        <v>0</v>
      </c>
      <c r="U117" s="6">
        <f t="shared" si="21"/>
        <v>0</v>
      </c>
    </row>
    <row r="118" spans="1:21" x14ac:dyDescent="0.25">
      <c r="A118" s="2">
        <v>44699</v>
      </c>
      <c r="B118">
        <v>4072.25</v>
      </c>
      <c r="C118">
        <v>30.96</v>
      </c>
      <c r="D118">
        <v>9.99</v>
      </c>
      <c r="E118">
        <v>12</v>
      </c>
      <c r="F118">
        <f>IF('RSI Debug'!I118="", "", 'RSI Debug'!I118)</f>
        <v>99.9</v>
      </c>
      <c r="G118">
        <f t="shared" si="19"/>
        <v>4041.6730290940759</v>
      </c>
      <c r="H118">
        <f t="shared" si="20"/>
        <v>4079.6398036455525</v>
      </c>
      <c r="I118" s="3">
        <f t="shared" si="11"/>
        <v>1</v>
      </c>
      <c r="J118" s="3">
        <f t="shared" si="12"/>
        <v>1</v>
      </c>
      <c r="K118" s="4">
        <f t="shared" si="13"/>
        <v>1</v>
      </c>
      <c r="L118" s="4">
        <f t="shared" si="14"/>
        <v>1</v>
      </c>
      <c r="M118" s="4">
        <f t="shared" si="15"/>
        <v>0</v>
      </c>
      <c r="N118" s="4">
        <f t="shared" si="16"/>
        <v>2</v>
      </c>
      <c r="O118" s="4">
        <f t="shared" si="17"/>
        <v>1</v>
      </c>
      <c r="P118" s="4">
        <f t="shared" si="18"/>
        <v>1</v>
      </c>
      <c r="Q118" s="5">
        <v>100</v>
      </c>
      <c r="R118" s="5">
        <v>4041.6730290940759</v>
      </c>
      <c r="S118" s="5">
        <v>4079.639803645553</v>
      </c>
      <c r="T118" s="5">
        <v>1</v>
      </c>
      <c r="U118" s="6">
        <f t="shared" si="21"/>
        <v>0</v>
      </c>
    </row>
    <row r="119" spans="1:21" x14ac:dyDescent="0.25">
      <c r="A119" s="2">
        <v>44700</v>
      </c>
      <c r="B119">
        <v>3929.25</v>
      </c>
      <c r="C119">
        <v>29.35</v>
      </c>
      <c r="D119">
        <v>0.72</v>
      </c>
      <c r="E119">
        <v>11</v>
      </c>
      <c r="F119">
        <f>IF('RSI Debug'!I119="", "", 'RSI Debug'!I119)</f>
        <v>26.760563380281695</v>
      </c>
      <c r="G119">
        <f t="shared" si="19"/>
        <v>4019.1884232752609</v>
      </c>
      <c r="H119">
        <f t="shared" si="20"/>
        <v>4060.8410781898583</v>
      </c>
      <c r="I119" s="3">
        <f t="shared" si="11"/>
        <v>1</v>
      </c>
      <c r="J119" s="3">
        <f t="shared" si="12"/>
        <v>0</v>
      </c>
      <c r="K119" s="4">
        <f t="shared" si="13"/>
        <v>1</v>
      </c>
      <c r="L119" s="4">
        <f t="shared" si="14"/>
        <v>0</v>
      </c>
      <c r="M119" s="4">
        <f t="shared" si="15"/>
        <v>1</v>
      </c>
      <c r="N119" s="4">
        <f t="shared" si="16"/>
        <v>2</v>
      </c>
      <c r="O119" s="4">
        <f t="shared" si="17"/>
        <v>1</v>
      </c>
      <c r="P119" s="4">
        <f t="shared" si="18"/>
        <v>0</v>
      </c>
      <c r="Q119" s="5">
        <v>26.760563380281699</v>
      </c>
      <c r="R119" s="5">
        <v>4019.1884232752609</v>
      </c>
      <c r="S119" s="5">
        <v>4060.8410781898579</v>
      </c>
      <c r="T119" s="5">
        <v>0</v>
      </c>
      <c r="U119" s="6">
        <f t="shared" si="21"/>
        <v>0</v>
      </c>
    </row>
    <row r="120" spans="1:21" x14ac:dyDescent="0.25">
      <c r="A120" s="2">
        <v>44701</v>
      </c>
      <c r="B120">
        <v>3930.5</v>
      </c>
      <c r="C120">
        <v>29.43</v>
      </c>
      <c r="D120">
        <v>0.76</v>
      </c>
      <c r="E120">
        <v>11</v>
      </c>
      <c r="F120">
        <f>IF('RSI Debug'!I120="", "", 'RSI Debug'!I120)</f>
        <v>0.86655112651646959</v>
      </c>
      <c r="G120">
        <f t="shared" si="19"/>
        <v>4001.450738620209</v>
      </c>
      <c r="H120">
        <f t="shared" si="20"/>
        <v>4044.5484434161262</v>
      </c>
      <c r="I120" s="3">
        <f t="shared" si="11"/>
        <v>1</v>
      </c>
      <c r="J120" s="3">
        <f t="shared" si="12"/>
        <v>0</v>
      </c>
      <c r="K120" s="4">
        <f t="shared" si="13"/>
        <v>1</v>
      </c>
      <c r="L120" s="4">
        <f t="shared" si="14"/>
        <v>0</v>
      </c>
      <c r="M120" s="4">
        <f t="shared" si="15"/>
        <v>1</v>
      </c>
      <c r="N120" s="4">
        <f t="shared" si="16"/>
        <v>2</v>
      </c>
      <c r="O120" s="4">
        <f t="shared" si="17"/>
        <v>1</v>
      </c>
      <c r="P120" s="4">
        <f t="shared" si="18"/>
        <v>0</v>
      </c>
      <c r="Q120" s="5">
        <v>0.86655112651646959</v>
      </c>
      <c r="R120" s="5">
        <v>4001.450738620209</v>
      </c>
      <c r="S120" s="5">
        <v>4044.5484434161258</v>
      </c>
      <c r="T120" s="5">
        <v>0</v>
      </c>
      <c r="U120" s="6">
        <f t="shared" si="21"/>
        <v>0</v>
      </c>
    </row>
    <row r="121" spans="1:21" x14ac:dyDescent="0.25">
      <c r="A121" s="2">
        <v>44703</v>
      </c>
      <c r="B121">
        <v>3910.5</v>
      </c>
      <c r="E121">
        <v>13</v>
      </c>
      <c r="F121">
        <f>IF('RSI Debug'!I121="", "", 'RSI Debug'!I121)</f>
        <v>5.8823529411764639</v>
      </c>
      <c r="G121">
        <f t="shared" si="19"/>
        <v>3983.2605908961673</v>
      </c>
      <c r="H121">
        <f t="shared" si="20"/>
        <v>4027.7923879891105</v>
      </c>
      <c r="I121" s="3">
        <f t="shared" si="11"/>
        <v>1</v>
      </c>
      <c r="J121" s="3">
        <f t="shared" si="12"/>
        <v>0</v>
      </c>
      <c r="K121" s="4">
        <f t="shared" si="13"/>
        <v>0</v>
      </c>
      <c r="L121" s="4">
        <f t="shared" si="14"/>
        <v>0</v>
      </c>
      <c r="M121" s="4">
        <f t="shared" si="15"/>
        <v>0</v>
      </c>
      <c r="N121" s="4">
        <f t="shared" si="16"/>
        <v>0</v>
      </c>
      <c r="O121" s="4">
        <f t="shared" si="17"/>
        <v>0</v>
      </c>
      <c r="P121" s="4">
        <f t="shared" si="18"/>
        <v>0</v>
      </c>
      <c r="Q121" s="5">
        <v>5.8823529411764639</v>
      </c>
      <c r="R121" s="5">
        <v>3983.2605908961668</v>
      </c>
      <c r="S121" s="5">
        <v>4027.79238798911</v>
      </c>
      <c r="T121" s="5">
        <v>0</v>
      </c>
      <c r="U121" s="6">
        <f t="shared" si="21"/>
        <v>0</v>
      </c>
    </row>
    <row r="122" spans="1:21" x14ac:dyDescent="0.25">
      <c r="A122" s="2">
        <v>44704</v>
      </c>
      <c r="B122">
        <v>3931.75</v>
      </c>
      <c r="C122">
        <v>28.48</v>
      </c>
      <c r="D122">
        <v>0.76</v>
      </c>
      <c r="E122">
        <v>11</v>
      </c>
      <c r="F122">
        <f>IF('RSI Debug'!I122="", "", 'RSI Debug'!I122)</f>
        <v>51.515151515151516</v>
      </c>
      <c r="G122">
        <f t="shared" si="19"/>
        <v>3972.958472716934</v>
      </c>
      <c r="H122">
        <f t="shared" si="20"/>
        <v>4015.7870894904718</v>
      </c>
      <c r="I122" s="3">
        <f t="shared" si="11"/>
        <v>1</v>
      </c>
      <c r="J122" s="3">
        <f t="shared" si="12"/>
        <v>1</v>
      </c>
      <c r="K122" s="4">
        <f t="shared" si="13"/>
        <v>1</v>
      </c>
      <c r="L122" s="4">
        <f t="shared" si="14"/>
        <v>0</v>
      </c>
      <c r="M122" s="4">
        <f t="shared" si="15"/>
        <v>1</v>
      </c>
      <c r="N122" s="4">
        <f t="shared" si="16"/>
        <v>2</v>
      </c>
      <c r="O122" s="4">
        <f t="shared" si="17"/>
        <v>1</v>
      </c>
      <c r="P122" s="4">
        <f t="shared" si="18"/>
        <v>1</v>
      </c>
      <c r="Q122" s="5">
        <v>51.515151515151523</v>
      </c>
      <c r="R122" s="5">
        <v>3972.958472716934</v>
      </c>
      <c r="S122" s="5">
        <v>4015.7870894904722</v>
      </c>
      <c r="T122" s="5">
        <v>1</v>
      </c>
      <c r="U122" s="6">
        <f t="shared" si="21"/>
        <v>0</v>
      </c>
    </row>
    <row r="123" spans="1:21" x14ac:dyDescent="0.25">
      <c r="A123" s="2">
        <v>44705</v>
      </c>
      <c r="B123">
        <v>3934</v>
      </c>
      <c r="C123">
        <v>29.45</v>
      </c>
      <c r="D123">
        <v>0.87</v>
      </c>
      <c r="E123">
        <v>13</v>
      </c>
      <c r="F123">
        <f>IF('RSI Debug'!I123="", "", 'RSI Debug'!I123)</f>
        <v>99.9</v>
      </c>
      <c r="G123">
        <f t="shared" si="19"/>
        <v>3965.1667781735478</v>
      </c>
      <c r="H123">
        <f t="shared" si="20"/>
        <v>4005.563703304163</v>
      </c>
      <c r="I123" s="3">
        <f t="shared" si="11"/>
        <v>1</v>
      </c>
      <c r="J123" s="3">
        <f t="shared" si="12"/>
        <v>1</v>
      </c>
      <c r="K123" s="4">
        <f t="shared" si="13"/>
        <v>1</v>
      </c>
      <c r="L123" s="4">
        <f t="shared" si="14"/>
        <v>1</v>
      </c>
      <c r="M123" s="4">
        <f t="shared" si="15"/>
        <v>1</v>
      </c>
      <c r="N123" s="4">
        <f t="shared" si="16"/>
        <v>3</v>
      </c>
      <c r="O123" s="4">
        <f t="shared" si="17"/>
        <v>1</v>
      </c>
      <c r="P123" s="4">
        <f t="shared" si="18"/>
        <v>1</v>
      </c>
      <c r="Q123" s="5">
        <v>100</v>
      </c>
      <c r="R123" s="5">
        <v>3965.1667781735482</v>
      </c>
      <c r="S123" s="5">
        <v>4005.563703304163</v>
      </c>
      <c r="T123" s="5">
        <v>1</v>
      </c>
      <c r="U123" s="6">
        <f t="shared" si="21"/>
        <v>0</v>
      </c>
    </row>
    <row r="124" spans="1:21" x14ac:dyDescent="0.25">
      <c r="A124" s="2">
        <v>44706</v>
      </c>
      <c r="B124">
        <v>3962.25</v>
      </c>
      <c r="C124">
        <v>28.37</v>
      </c>
      <c r="D124">
        <v>0.46</v>
      </c>
      <c r="E124">
        <v>17</v>
      </c>
      <c r="F124">
        <f>IF('RSI Debug'!I124="", "", 'RSI Debug'!I124)</f>
        <v>99.9</v>
      </c>
      <c r="G124">
        <f t="shared" si="19"/>
        <v>3964.583422538838</v>
      </c>
      <c r="H124">
        <f t="shared" si="20"/>
        <v>4000.1494903911425</v>
      </c>
      <c r="I124" s="3">
        <f t="shared" si="11"/>
        <v>1</v>
      </c>
      <c r="J124" s="3">
        <f t="shared" si="12"/>
        <v>1</v>
      </c>
      <c r="K124" s="4">
        <f t="shared" si="13"/>
        <v>1</v>
      </c>
      <c r="L124" s="4">
        <f t="shared" si="14"/>
        <v>1</v>
      </c>
      <c r="M124" s="4">
        <f t="shared" si="15"/>
        <v>1</v>
      </c>
      <c r="N124" s="4">
        <f t="shared" si="16"/>
        <v>3</v>
      </c>
      <c r="O124" s="4">
        <f t="shared" si="17"/>
        <v>1</v>
      </c>
      <c r="P124" s="4">
        <f t="shared" si="18"/>
        <v>1</v>
      </c>
      <c r="Q124" s="5">
        <v>100</v>
      </c>
      <c r="R124" s="5">
        <v>3964.583422538838</v>
      </c>
      <c r="S124" s="5">
        <v>4000.149490391143</v>
      </c>
      <c r="T124" s="5">
        <v>1</v>
      </c>
      <c r="U124" s="6">
        <f t="shared" si="21"/>
        <v>0</v>
      </c>
    </row>
    <row r="125" spans="1:21" x14ac:dyDescent="0.25">
      <c r="A125" s="2">
        <v>44707</v>
      </c>
      <c r="B125">
        <v>3966.25</v>
      </c>
      <c r="C125">
        <v>27.5</v>
      </c>
      <c r="D125">
        <v>0.78</v>
      </c>
      <c r="E125">
        <v>21</v>
      </c>
      <c r="F125">
        <f>IF('RSI Debug'!I125="", "", 'RSI Debug'!I125)</f>
        <v>99.9</v>
      </c>
      <c r="G125">
        <f t="shared" si="19"/>
        <v>3964.9167380310705</v>
      </c>
      <c r="H125">
        <f t="shared" si="20"/>
        <v>3995.9120540922495</v>
      </c>
      <c r="I125" s="3">
        <f t="shared" si="11"/>
        <v>1</v>
      </c>
      <c r="J125" s="3">
        <f t="shared" si="12"/>
        <v>1</v>
      </c>
      <c r="K125" s="4">
        <f t="shared" si="13"/>
        <v>1</v>
      </c>
      <c r="L125" s="4">
        <f t="shared" si="14"/>
        <v>1</v>
      </c>
      <c r="M125" s="4">
        <f t="shared" si="15"/>
        <v>1</v>
      </c>
      <c r="N125" s="4">
        <f t="shared" si="16"/>
        <v>3</v>
      </c>
      <c r="O125" s="4">
        <f t="shared" si="17"/>
        <v>1</v>
      </c>
      <c r="P125" s="4">
        <f t="shared" si="18"/>
        <v>1</v>
      </c>
      <c r="Q125" s="5">
        <v>100</v>
      </c>
      <c r="R125" s="5">
        <v>3964.916738031071</v>
      </c>
      <c r="S125" s="5">
        <v>3995.912054092249</v>
      </c>
      <c r="T125" s="5">
        <v>1</v>
      </c>
      <c r="U125" s="6">
        <f t="shared" si="21"/>
        <v>0</v>
      </c>
    </row>
    <row r="126" spans="1:21" x14ac:dyDescent="0.25">
      <c r="A126" s="2">
        <v>44708</v>
      </c>
      <c r="B126">
        <v>4052</v>
      </c>
      <c r="C126">
        <v>25.72</v>
      </c>
      <c r="D126">
        <v>0.72</v>
      </c>
      <c r="E126">
        <v>21</v>
      </c>
      <c r="F126">
        <f>IF('RSI Debug'!I126="", "", 'RSI Debug'!I126)</f>
        <v>99.9</v>
      </c>
      <c r="G126">
        <f t="shared" si="19"/>
        <v>3982.3333904248566</v>
      </c>
      <c r="H126">
        <f t="shared" si="20"/>
        <v>4002.9230473307184</v>
      </c>
      <c r="I126" s="3">
        <f t="shared" si="11"/>
        <v>1</v>
      </c>
      <c r="J126" s="3">
        <f t="shared" si="12"/>
        <v>1</v>
      </c>
      <c r="K126" s="4">
        <f t="shared" si="13"/>
        <v>1</v>
      </c>
      <c r="L126" s="4">
        <f t="shared" si="14"/>
        <v>1</v>
      </c>
      <c r="M126" s="4">
        <f t="shared" si="15"/>
        <v>1</v>
      </c>
      <c r="N126" s="4">
        <f t="shared" si="16"/>
        <v>3</v>
      </c>
      <c r="O126" s="4">
        <f t="shared" si="17"/>
        <v>1</v>
      </c>
      <c r="P126" s="4">
        <f t="shared" si="18"/>
        <v>1</v>
      </c>
      <c r="Q126" s="5">
        <v>100</v>
      </c>
      <c r="R126" s="5">
        <v>3982.333390424857</v>
      </c>
      <c r="S126" s="5">
        <v>4002.923047330718</v>
      </c>
      <c r="T126" s="5">
        <v>1</v>
      </c>
      <c r="U126" s="6">
        <f t="shared" si="21"/>
        <v>0</v>
      </c>
    </row>
    <row r="127" spans="1:21" x14ac:dyDescent="0.25">
      <c r="A127" s="2">
        <v>44710</v>
      </c>
      <c r="B127">
        <v>4164.5</v>
      </c>
      <c r="E127">
        <v>21</v>
      </c>
      <c r="F127">
        <f>IF('RSI Debug'!I127="", "", 'RSI Debug'!I127)</f>
        <v>99.9</v>
      </c>
      <c r="G127">
        <f t="shared" si="19"/>
        <v>4018.7667123398855</v>
      </c>
      <c r="H127">
        <f t="shared" si="20"/>
        <v>4023.1201664143787</v>
      </c>
      <c r="I127" s="3">
        <f t="shared" si="11"/>
        <v>1</v>
      </c>
      <c r="J127" s="3">
        <f t="shared" si="12"/>
        <v>1</v>
      </c>
      <c r="K127" s="4">
        <f t="shared" si="13"/>
        <v>0</v>
      </c>
      <c r="L127" s="4">
        <f t="shared" si="14"/>
        <v>1</v>
      </c>
      <c r="M127" s="4">
        <f t="shared" si="15"/>
        <v>0</v>
      </c>
      <c r="N127" s="4">
        <f t="shared" si="16"/>
        <v>1</v>
      </c>
      <c r="O127" s="4">
        <f t="shared" si="17"/>
        <v>1</v>
      </c>
      <c r="P127" s="4">
        <f t="shared" si="18"/>
        <v>1</v>
      </c>
      <c r="Q127" s="5">
        <v>100</v>
      </c>
      <c r="R127" s="5">
        <v>4018.766712339886</v>
      </c>
      <c r="S127" s="5">
        <v>4023.1201664143791</v>
      </c>
      <c r="T127" s="5">
        <v>1</v>
      </c>
      <c r="U127" s="6">
        <f t="shared" si="21"/>
        <v>0</v>
      </c>
    </row>
    <row r="128" spans="1:21" x14ac:dyDescent="0.25">
      <c r="A128" s="2">
        <v>44711</v>
      </c>
      <c r="B128">
        <v>4178</v>
      </c>
      <c r="C128">
        <v>26.54</v>
      </c>
      <c r="E128">
        <v>26</v>
      </c>
      <c r="F128">
        <f>IF('RSI Debug'!I128="", "", 'RSI Debug'!I128)</f>
        <v>99.9</v>
      </c>
      <c r="G128">
        <f t="shared" si="19"/>
        <v>4050.6133698719086</v>
      </c>
      <c r="H128">
        <f t="shared" si="20"/>
        <v>4042.4801456125815</v>
      </c>
      <c r="I128" s="3">
        <f t="shared" si="11"/>
        <v>1</v>
      </c>
      <c r="J128" s="3">
        <f t="shared" si="12"/>
        <v>1</v>
      </c>
      <c r="K128" s="4">
        <f t="shared" si="13"/>
        <v>1</v>
      </c>
      <c r="L128" s="4">
        <f t="shared" si="14"/>
        <v>1</v>
      </c>
      <c r="M128" s="4">
        <f t="shared" si="15"/>
        <v>0</v>
      </c>
      <c r="N128" s="4">
        <f t="shared" si="16"/>
        <v>2</v>
      </c>
      <c r="O128" s="4">
        <f t="shared" si="17"/>
        <v>1</v>
      </c>
      <c r="P128" s="4">
        <f t="shared" si="18"/>
        <v>1</v>
      </c>
      <c r="Q128" s="5">
        <v>100</v>
      </c>
      <c r="R128" s="5">
        <v>4050.6133698719091</v>
      </c>
      <c r="S128" s="5">
        <v>4042.480145612582</v>
      </c>
      <c r="T128" s="5">
        <v>1</v>
      </c>
      <c r="U128" s="6">
        <f t="shared" si="21"/>
        <v>0</v>
      </c>
    </row>
    <row r="129" spans="1:21" x14ac:dyDescent="0.25">
      <c r="A129" s="2">
        <v>44712</v>
      </c>
      <c r="B129">
        <v>4166</v>
      </c>
      <c r="C129">
        <v>26.19</v>
      </c>
      <c r="D129">
        <v>1.66</v>
      </c>
      <c r="E129">
        <v>25</v>
      </c>
      <c r="F129">
        <f>IF('RSI Debug'!I129="", "", 'RSI Debug'!I129)</f>
        <v>52.941176470588232</v>
      </c>
      <c r="G129">
        <f t="shared" si="19"/>
        <v>4073.6906958975269</v>
      </c>
      <c r="H129">
        <f t="shared" si="20"/>
        <v>4057.9201274110087</v>
      </c>
      <c r="I129" s="3">
        <f t="shared" si="11"/>
        <v>1</v>
      </c>
      <c r="J129" s="3">
        <f t="shared" si="12"/>
        <v>1</v>
      </c>
      <c r="K129" s="4">
        <f t="shared" si="13"/>
        <v>1</v>
      </c>
      <c r="L129" s="4">
        <f t="shared" si="14"/>
        <v>0</v>
      </c>
      <c r="M129" s="4">
        <f t="shared" si="15"/>
        <v>0</v>
      </c>
      <c r="N129" s="4">
        <f t="shared" si="16"/>
        <v>1</v>
      </c>
      <c r="O129" s="4">
        <f t="shared" si="17"/>
        <v>1</v>
      </c>
      <c r="P129" s="4">
        <f t="shared" si="18"/>
        <v>1</v>
      </c>
      <c r="Q129" s="5">
        <v>52.941176470588232</v>
      </c>
      <c r="R129" s="5">
        <v>4073.6906958975269</v>
      </c>
      <c r="S129" s="5">
        <v>4057.9201274110092</v>
      </c>
      <c r="T129" s="5">
        <v>1</v>
      </c>
      <c r="U129" s="6">
        <f t="shared" si="21"/>
        <v>0</v>
      </c>
    </row>
    <row r="130" spans="1:21" x14ac:dyDescent="0.25">
      <c r="A130" s="2">
        <v>44713</v>
      </c>
      <c r="B130">
        <v>4146.75</v>
      </c>
      <c r="C130">
        <v>25.69</v>
      </c>
      <c r="D130">
        <v>1.38</v>
      </c>
      <c r="E130">
        <v>28</v>
      </c>
      <c r="F130">
        <f>IF('RSI Debug'!I130="", "", 'RSI Debug'!I130)</f>
        <v>0</v>
      </c>
      <c r="G130">
        <f t="shared" si="19"/>
        <v>4088.3025567180216</v>
      </c>
      <c r="H130">
        <f t="shared" si="20"/>
        <v>4069.0238614846326</v>
      </c>
      <c r="I130" s="3">
        <f t="shared" ref="I130:I193" si="22">IF(E130="", 0, IF(E130&lt;30, 1, 0))</f>
        <v>1</v>
      </c>
      <c r="J130" s="3">
        <f t="shared" ref="J130:J193" si="23">IF(F130="", 0, IF(F130&gt;50, 1, 0))</f>
        <v>0</v>
      </c>
      <c r="K130" s="4">
        <f t="shared" ref="K130:K193" si="24">IF(C130="", 0, IF(C130&gt;20, 1, 0))</f>
        <v>1</v>
      </c>
      <c r="L130" s="4">
        <f t="shared" ref="L130:L193" si="25">IF(F130="", 0, IF(F130&gt;60, 1, 0))</f>
        <v>0</v>
      </c>
      <c r="M130" s="4">
        <f t="shared" ref="M130:M193" si="26">IF(D130="", 0, IF(D130&lt;0.9, 1, 0))</f>
        <v>0</v>
      </c>
      <c r="N130" s="4">
        <f t="shared" ref="N130:N193" si="27">K130+L130+M130</f>
        <v>1</v>
      </c>
      <c r="O130" s="4">
        <f t="shared" ref="O130:O193" si="28">IF(N130&gt;=1, 1, 0)</f>
        <v>1</v>
      </c>
      <c r="P130" s="4">
        <f t="shared" ref="P130:P193" si="29">IF(AND(I130=1, J130=1, O130=1), 1, 0)</f>
        <v>0</v>
      </c>
      <c r="Q130" s="5">
        <v>0</v>
      </c>
      <c r="R130" s="5">
        <v>4088.3025567180221</v>
      </c>
      <c r="S130" s="5">
        <v>4069.023861484633</v>
      </c>
      <c r="T130" s="5">
        <v>0</v>
      </c>
      <c r="U130" s="6">
        <f t="shared" si="21"/>
        <v>0</v>
      </c>
    </row>
    <row r="131" spans="1:21" x14ac:dyDescent="0.25">
      <c r="A131" s="2">
        <v>44714</v>
      </c>
      <c r="B131">
        <v>4103</v>
      </c>
      <c r="C131">
        <v>24.72</v>
      </c>
      <c r="D131">
        <v>0.3</v>
      </c>
      <c r="E131">
        <v>27</v>
      </c>
      <c r="F131">
        <f>IF('RSI Debug'!I131="", "", 'RSI Debug'!I131)</f>
        <v>0</v>
      </c>
      <c r="G131">
        <f t="shared" ref="G131:G194" si="30">IF(B131="", G130, (B131*0.2)+(G130*0.8))</f>
        <v>4091.2420453744176</v>
      </c>
      <c r="H131">
        <f t="shared" ref="H131:H194" si="31">IF(B131="", H130, (B131*0.125)+(H130*0.875))</f>
        <v>4073.2708787990537</v>
      </c>
      <c r="I131" s="3">
        <f t="shared" si="22"/>
        <v>1</v>
      </c>
      <c r="J131" s="3">
        <f t="shared" si="23"/>
        <v>0</v>
      </c>
      <c r="K131" s="4">
        <f t="shared" si="24"/>
        <v>1</v>
      </c>
      <c r="L131" s="4">
        <f t="shared" si="25"/>
        <v>0</v>
      </c>
      <c r="M131" s="4">
        <f t="shared" si="26"/>
        <v>1</v>
      </c>
      <c r="N131" s="4">
        <f t="shared" si="27"/>
        <v>2</v>
      </c>
      <c r="O131" s="4">
        <f t="shared" si="28"/>
        <v>1</v>
      </c>
      <c r="P131" s="4">
        <f t="shared" si="29"/>
        <v>0</v>
      </c>
      <c r="Q131" s="5">
        <v>0</v>
      </c>
      <c r="R131" s="5">
        <v>4091.242045374418</v>
      </c>
      <c r="S131" s="5">
        <v>4073.2708787990541</v>
      </c>
      <c r="T131" s="5">
        <v>0</v>
      </c>
      <c r="U131" s="6">
        <f t="shared" ref="U131:U194" si="32">IF(P131=T131,0,1)</f>
        <v>0</v>
      </c>
    </row>
    <row r="132" spans="1:21" x14ac:dyDescent="0.25">
      <c r="A132" s="2">
        <v>44715</v>
      </c>
      <c r="B132">
        <v>4176.5</v>
      </c>
      <c r="C132">
        <v>24.79</v>
      </c>
      <c r="D132">
        <v>1.0900000000000001</v>
      </c>
      <c r="E132">
        <v>27</v>
      </c>
      <c r="F132">
        <f>IF('RSI Debug'!I132="", "", 'RSI Debug'!I132)</f>
        <v>62.686567164179102</v>
      </c>
      <c r="G132">
        <f t="shared" si="30"/>
        <v>4108.2936362995342</v>
      </c>
      <c r="H132">
        <f t="shared" si="31"/>
        <v>4086.1745189491721</v>
      </c>
      <c r="I132" s="3">
        <f t="shared" si="22"/>
        <v>1</v>
      </c>
      <c r="J132" s="3">
        <f t="shared" si="23"/>
        <v>1</v>
      </c>
      <c r="K132" s="4">
        <f t="shared" si="24"/>
        <v>1</v>
      </c>
      <c r="L132" s="4">
        <f t="shared" si="25"/>
        <v>1</v>
      </c>
      <c r="M132" s="4">
        <f t="shared" si="26"/>
        <v>0</v>
      </c>
      <c r="N132" s="4">
        <f t="shared" si="27"/>
        <v>2</v>
      </c>
      <c r="O132" s="4">
        <f t="shared" si="28"/>
        <v>1</v>
      </c>
      <c r="P132" s="4">
        <f t="shared" si="29"/>
        <v>1</v>
      </c>
      <c r="Q132" s="5">
        <v>62.686567164179102</v>
      </c>
      <c r="R132" s="5">
        <v>4108.2936362995342</v>
      </c>
      <c r="S132" s="5">
        <v>4086.1745189491721</v>
      </c>
      <c r="T132" s="5">
        <v>1</v>
      </c>
      <c r="U132" s="6">
        <f t="shared" si="32"/>
        <v>0</v>
      </c>
    </row>
    <row r="133" spans="1:21" x14ac:dyDescent="0.25">
      <c r="A133" s="2">
        <v>44717</v>
      </c>
      <c r="B133">
        <v>4110.5</v>
      </c>
      <c r="E133">
        <v>29</v>
      </c>
      <c r="F133">
        <f>IF('RSI Debug'!I133="", "", 'RSI Debug'!I133)</f>
        <v>52.688172043010745</v>
      </c>
      <c r="G133">
        <f t="shared" si="30"/>
        <v>4108.7349090396274</v>
      </c>
      <c r="H133">
        <f t="shared" si="31"/>
        <v>4089.2152040805258</v>
      </c>
      <c r="I133" s="3">
        <f t="shared" si="22"/>
        <v>1</v>
      </c>
      <c r="J133" s="3">
        <f t="shared" si="23"/>
        <v>1</v>
      </c>
      <c r="K133" s="4">
        <f t="shared" si="24"/>
        <v>0</v>
      </c>
      <c r="L133" s="4">
        <f t="shared" si="25"/>
        <v>0</v>
      </c>
      <c r="M133" s="4">
        <f t="shared" si="26"/>
        <v>0</v>
      </c>
      <c r="N133" s="4">
        <f t="shared" si="27"/>
        <v>0</v>
      </c>
      <c r="O133" s="4">
        <f t="shared" si="28"/>
        <v>0</v>
      </c>
      <c r="P133" s="4">
        <f t="shared" si="29"/>
        <v>0</v>
      </c>
      <c r="Q133" s="5">
        <v>52.688172043010738</v>
      </c>
      <c r="R133" s="5">
        <v>4108.7349090396274</v>
      </c>
      <c r="S133" s="5">
        <v>4089.2152040805258</v>
      </c>
      <c r="T133" s="5">
        <v>1</v>
      </c>
      <c r="U133" s="6">
        <f t="shared" si="32"/>
        <v>1</v>
      </c>
    </row>
    <row r="134" spans="1:21" x14ac:dyDescent="0.25">
      <c r="A134" s="2">
        <v>44718</v>
      </c>
      <c r="B134">
        <v>4129.75</v>
      </c>
      <c r="C134">
        <v>25.07</v>
      </c>
      <c r="D134">
        <v>0.86</v>
      </c>
      <c r="E134">
        <v>31</v>
      </c>
      <c r="F134">
        <f>IF('RSI Debug'!I134="", "", 'RSI Debug'!I134)</f>
        <v>22.58064516129032</v>
      </c>
      <c r="G134">
        <f t="shared" si="30"/>
        <v>4112.9379272317019</v>
      </c>
      <c r="H134">
        <f t="shared" si="31"/>
        <v>4094.28205357046</v>
      </c>
      <c r="I134" s="3">
        <f t="shared" si="22"/>
        <v>0</v>
      </c>
      <c r="J134" s="3">
        <f t="shared" si="23"/>
        <v>0</v>
      </c>
      <c r="K134" s="4">
        <f t="shared" si="24"/>
        <v>1</v>
      </c>
      <c r="L134" s="4">
        <f t="shared" si="25"/>
        <v>0</v>
      </c>
      <c r="M134" s="4">
        <f t="shared" si="26"/>
        <v>1</v>
      </c>
      <c r="N134" s="4">
        <f t="shared" si="27"/>
        <v>2</v>
      </c>
      <c r="O134" s="4">
        <f t="shared" si="28"/>
        <v>1</v>
      </c>
      <c r="P134" s="4">
        <f t="shared" si="29"/>
        <v>0</v>
      </c>
      <c r="Q134" s="5">
        <v>22.58064516129032</v>
      </c>
      <c r="R134" s="5">
        <v>4112.9379272317019</v>
      </c>
      <c r="S134" s="5">
        <v>4094.28205357046</v>
      </c>
      <c r="T134" s="5">
        <v>0</v>
      </c>
      <c r="U134" s="6">
        <f t="shared" si="32"/>
        <v>0</v>
      </c>
    </row>
    <row r="135" spans="1:21" x14ac:dyDescent="0.25">
      <c r="A135" s="2">
        <v>44719</v>
      </c>
      <c r="B135">
        <v>4098.25</v>
      </c>
      <c r="C135">
        <v>24.02</v>
      </c>
      <c r="D135">
        <v>0.42</v>
      </c>
      <c r="E135">
        <v>32</v>
      </c>
      <c r="F135">
        <f>IF('RSI Debug'!I135="", "", 'RSI Debug'!I135)</f>
        <v>37.931034482758619</v>
      </c>
      <c r="G135">
        <f t="shared" si="30"/>
        <v>4110.0003417853623</v>
      </c>
      <c r="H135">
        <f t="shared" si="31"/>
        <v>4094.7780468741526</v>
      </c>
      <c r="I135" s="3">
        <f t="shared" si="22"/>
        <v>0</v>
      </c>
      <c r="J135" s="3">
        <f t="shared" si="23"/>
        <v>0</v>
      </c>
      <c r="K135" s="4">
        <f t="shared" si="24"/>
        <v>1</v>
      </c>
      <c r="L135" s="4">
        <f t="shared" si="25"/>
        <v>0</v>
      </c>
      <c r="M135" s="4">
        <f t="shared" si="26"/>
        <v>1</v>
      </c>
      <c r="N135" s="4">
        <f t="shared" si="27"/>
        <v>2</v>
      </c>
      <c r="O135" s="4">
        <f t="shared" si="28"/>
        <v>1</v>
      </c>
      <c r="P135" s="4">
        <f t="shared" si="29"/>
        <v>0</v>
      </c>
      <c r="Q135" s="5">
        <v>37.931034482758619</v>
      </c>
      <c r="R135" s="5">
        <v>4110.0003417853623</v>
      </c>
      <c r="S135" s="5">
        <v>4094.778046874153</v>
      </c>
      <c r="T135" s="5">
        <v>0</v>
      </c>
      <c r="U135" s="6">
        <f t="shared" si="32"/>
        <v>0</v>
      </c>
    </row>
    <row r="136" spans="1:21" x14ac:dyDescent="0.25">
      <c r="A136" s="2">
        <v>44720</v>
      </c>
      <c r="B136">
        <v>4139.5</v>
      </c>
      <c r="C136">
        <v>23.96</v>
      </c>
      <c r="D136">
        <v>0.9</v>
      </c>
      <c r="E136">
        <v>31</v>
      </c>
      <c r="F136">
        <f>IF('RSI Debug'!I136="", "", 'RSI Debug'!I136)</f>
        <v>56.701030927835049</v>
      </c>
      <c r="G136">
        <f t="shared" si="30"/>
        <v>4115.9002734282894</v>
      </c>
      <c r="H136">
        <f t="shared" si="31"/>
        <v>4100.3682910148837</v>
      </c>
      <c r="I136" s="3">
        <f t="shared" si="22"/>
        <v>0</v>
      </c>
      <c r="J136" s="3">
        <f t="shared" si="23"/>
        <v>1</v>
      </c>
      <c r="K136" s="4">
        <f t="shared" si="24"/>
        <v>1</v>
      </c>
      <c r="L136" s="4">
        <f t="shared" si="25"/>
        <v>0</v>
      </c>
      <c r="M136" s="4">
        <f t="shared" si="26"/>
        <v>0</v>
      </c>
      <c r="N136" s="4">
        <f t="shared" si="27"/>
        <v>1</v>
      </c>
      <c r="O136" s="4">
        <f t="shared" si="28"/>
        <v>1</v>
      </c>
      <c r="P136" s="4">
        <f t="shared" si="29"/>
        <v>0</v>
      </c>
      <c r="Q136" s="5">
        <v>56.701030927835049</v>
      </c>
      <c r="R136" s="5">
        <v>4115.9002734282894</v>
      </c>
      <c r="S136" s="5">
        <v>4100.3682910148837</v>
      </c>
      <c r="T136" s="5">
        <v>0</v>
      </c>
      <c r="U136" s="6">
        <f t="shared" si="32"/>
        <v>0</v>
      </c>
    </row>
    <row r="137" spans="1:21" x14ac:dyDescent="0.25">
      <c r="A137" s="2">
        <v>44721</v>
      </c>
      <c r="B137">
        <v>4111.5</v>
      </c>
      <c r="C137">
        <v>26.09</v>
      </c>
      <c r="D137">
        <v>9.99</v>
      </c>
      <c r="E137">
        <v>28</v>
      </c>
      <c r="F137">
        <f>IF('RSI Debug'!I137="", "", 'RSI Debug'!I137)</f>
        <v>59.566787003610109</v>
      </c>
      <c r="G137">
        <f t="shared" si="30"/>
        <v>4115.0202187426321</v>
      </c>
      <c r="H137">
        <f t="shared" si="31"/>
        <v>4101.759754638023</v>
      </c>
      <c r="I137" s="3">
        <f t="shared" si="22"/>
        <v>1</v>
      </c>
      <c r="J137" s="3">
        <f t="shared" si="23"/>
        <v>1</v>
      </c>
      <c r="K137" s="4">
        <f t="shared" si="24"/>
        <v>1</v>
      </c>
      <c r="L137" s="4">
        <f t="shared" si="25"/>
        <v>0</v>
      </c>
      <c r="M137" s="4">
        <f t="shared" si="26"/>
        <v>0</v>
      </c>
      <c r="N137" s="4">
        <f t="shared" si="27"/>
        <v>1</v>
      </c>
      <c r="O137" s="4">
        <f t="shared" si="28"/>
        <v>1</v>
      </c>
      <c r="P137" s="4">
        <f t="shared" si="29"/>
        <v>1</v>
      </c>
      <c r="Q137" s="5">
        <v>59.566787003610109</v>
      </c>
      <c r="R137" s="5">
        <v>4115.0202187426321</v>
      </c>
      <c r="S137" s="5">
        <v>4101.759754638023</v>
      </c>
      <c r="T137" s="5">
        <v>1</v>
      </c>
      <c r="U137" s="6">
        <f t="shared" si="32"/>
        <v>0</v>
      </c>
    </row>
    <row r="138" spans="1:21" x14ac:dyDescent="0.25">
      <c r="A138" s="2">
        <v>44722</v>
      </c>
      <c r="B138">
        <v>4018</v>
      </c>
      <c r="C138">
        <v>27.75</v>
      </c>
      <c r="D138">
        <v>1.34</v>
      </c>
      <c r="E138">
        <v>28</v>
      </c>
      <c r="F138">
        <f>IF('RSI Debug'!I138="", "", 'RSI Debug'!I138)</f>
        <v>0</v>
      </c>
      <c r="G138">
        <f t="shared" si="30"/>
        <v>4095.6161749941057</v>
      </c>
      <c r="H138">
        <f t="shared" si="31"/>
        <v>4091.28978530827</v>
      </c>
      <c r="I138" s="3">
        <f t="shared" si="22"/>
        <v>1</v>
      </c>
      <c r="J138" s="3">
        <f t="shared" si="23"/>
        <v>0</v>
      </c>
      <c r="K138" s="4">
        <f t="shared" si="24"/>
        <v>1</v>
      </c>
      <c r="L138" s="4">
        <f t="shared" si="25"/>
        <v>0</v>
      </c>
      <c r="M138" s="4">
        <f t="shared" si="26"/>
        <v>0</v>
      </c>
      <c r="N138" s="4">
        <f t="shared" si="27"/>
        <v>1</v>
      </c>
      <c r="O138" s="4">
        <f t="shared" si="28"/>
        <v>1</v>
      </c>
      <c r="P138" s="4">
        <f t="shared" si="29"/>
        <v>0</v>
      </c>
      <c r="Q138" s="5">
        <v>0</v>
      </c>
      <c r="R138" s="5">
        <v>4095.6161749941061</v>
      </c>
      <c r="S138" s="5">
        <v>4091.28978530827</v>
      </c>
      <c r="T138" s="5">
        <v>0</v>
      </c>
      <c r="U138" s="6">
        <f t="shared" si="32"/>
        <v>0</v>
      </c>
    </row>
    <row r="139" spans="1:21" x14ac:dyDescent="0.25">
      <c r="A139" s="2">
        <v>44724</v>
      </c>
      <c r="B139">
        <v>3870.75</v>
      </c>
      <c r="E139">
        <v>17</v>
      </c>
      <c r="F139">
        <f>IF('RSI Debug'!I139="", "", 'RSI Debug'!I139)</f>
        <v>0</v>
      </c>
      <c r="G139">
        <f t="shared" si="30"/>
        <v>4050.6429399952849</v>
      </c>
      <c r="H139">
        <f t="shared" si="31"/>
        <v>4063.7223121447364</v>
      </c>
      <c r="I139" s="3">
        <f t="shared" si="22"/>
        <v>1</v>
      </c>
      <c r="J139" s="3">
        <f t="shared" si="23"/>
        <v>0</v>
      </c>
      <c r="K139" s="4">
        <f t="shared" si="24"/>
        <v>0</v>
      </c>
      <c r="L139" s="4">
        <f t="shared" si="25"/>
        <v>0</v>
      </c>
      <c r="M139" s="4">
        <f t="shared" si="26"/>
        <v>0</v>
      </c>
      <c r="N139" s="4">
        <f t="shared" si="27"/>
        <v>0</v>
      </c>
      <c r="O139" s="4">
        <f t="shared" si="28"/>
        <v>0</v>
      </c>
      <c r="P139" s="4">
        <f t="shared" si="29"/>
        <v>0</v>
      </c>
      <c r="Q139" s="5">
        <v>0</v>
      </c>
      <c r="R139" s="5">
        <v>4050.6429399952849</v>
      </c>
      <c r="S139" s="5">
        <v>4063.722312144736</v>
      </c>
      <c r="T139" s="5">
        <v>0</v>
      </c>
      <c r="U139" s="6">
        <f t="shared" si="32"/>
        <v>0</v>
      </c>
    </row>
    <row r="140" spans="1:21" x14ac:dyDescent="0.25">
      <c r="A140" s="2">
        <v>44725</v>
      </c>
      <c r="B140">
        <v>3841.25</v>
      </c>
      <c r="C140">
        <v>34.020000000000003</v>
      </c>
      <c r="D140">
        <v>4.4000000000000004</v>
      </c>
      <c r="E140">
        <v>17</v>
      </c>
      <c r="F140">
        <f>IF('RSI Debug'!I140="", "", 'RSI Debug'!I140)</f>
        <v>0</v>
      </c>
      <c r="G140">
        <f t="shared" si="30"/>
        <v>4008.764351996228</v>
      </c>
      <c r="H140">
        <f t="shared" si="31"/>
        <v>4035.9132731266445</v>
      </c>
      <c r="I140" s="3">
        <f t="shared" si="22"/>
        <v>1</v>
      </c>
      <c r="J140" s="3">
        <f t="shared" si="23"/>
        <v>0</v>
      </c>
      <c r="K140" s="4">
        <f t="shared" si="24"/>
        <v>1</v>
      </c>
      <c r="L140" s="4">
        <f t="shared" si="25"/>
        <v>0</v>
      </c>
      <c r="M140" s="4">
        <f t="shared" si="26"/>
        <v>0</v>
      </c>
      <c r="N140" s="4">
        <f t="shared" si="27"/>
        <v>1</v>
      </c>
      <c r="O140" s="4">
        <f t="shared" si="28"/>
        <v>1</v>
      </c>
      <c r="P140" s="4">
        <f t="shared" si="29"/>
        <v>0</v>
      </c>
      <c r="Q140" s="5">
        <v>0</v>
      </c>
      <c r="R140" s="5">
        <v>4008.764351996228</v>
      </c>
      <c r="S140" s="5">
        <v>4035.913273126645</v>
      </c>
      <c r="T140" s="5">
        <v>0</v>
      </c>
      <c r="U140" s="6">
        <f t="shared" si="32"/>
        <v>0</v>
      </c>
    </row>
    <row r="141" spans="1:21" x14ac:dyDescent="0.25">
      <c r="A141" s="2">
        <v>44726</v>
      </c>
      <c r="B141">
        <v>3792.75</v>
      </c>
      <c r="C141">
        <v>32.69</v>
      </c>
      <c r="D141">
        <v>1.4</v>
      </c>
      <c r="E141">
        <v>20</v>
      </c>
      <c r="F141">
        <f>IF('RSI Debug'!I141="", "", 'RSI Debug'!I141)</f>
        <v>0</v>
      </c>
      <c r="G141">
        <f t="shared" si="30"/>
        <v>3965.561481596983</v>
      </c>
      <c r="H141">
        <f t="shared" si="31"/>
        <v>4005.5178639858141</v>
      </c>
      <c r="I141" s="3">
        <f t="shared" si="22"/>
        <v>1</v>
      </c>
      <c r="J141" s="3">
        <f t="shared" si="23"/>
        <v>0</v>
      </c>
      <c r="K141" s="4">
        <f t="shared" si="24"/>
        <v>1</v>
      </c>
      <c r="L141" s="4">
        <f t="shared" si="25"/>
        <v>0</v>
      </c>
      <c r="M141" s="4">
        <f t="shared" si="26"/>
        <v>0</v>
      </c>
      <c r="N141" s="4">
        <f t="shared" si="27"/>
        <v>1</v>
      </c>
      <c r="O141" s="4">
        <f t="shared" si="28"/>
        <v>1</v>
      </c>
      <c r="P141" s="4">
        <f t="shared" si="29"/>
        <v>0</v>
      </c>
      <c r="Q141" s="5">
        <v>0</v>
      </c>
      <c r="R141" s="5">
        <v>3965.561481596983</v>
      </c>
      <c r="S141" s="5">
        <v>4005.5178639858141</v>
      </c>
      <c r="T141" s="5">
        <v>0</v>
      </c>
      <c r="U141" s="6">
        <f t="shared" si="32"/>
        <v>0</v>
      </c>
    </row>
    <row r="142" spans="1:21" x14ac:dyDescent="0.25">
      <c r="A142" s="2">
        <v>44727</v>
      </c>
      <c r="B142">
        <v>3746</v>
      </c>
      <c r="C142">
        <v>29.62</v>
      </c>
      <c r="D142">
        <v>0.7</v>
      </c>
      <c r="E142">
        <v>13</v>
      </c>
      <c r="F142">
        <f>IF('RSI Debug'!I142="", "", 'RSI Debug'!I142)</f>
        <v>0</v>
      </c>
      <c r="G142">
        <f t="shared" si="30"/>
        <v>3921.6491852775862</v>
      </c>
      <c r="H142">
        <f t="shared" si="31"/>
        <v>3973.0781309875874</v>
      </c>
      <c r="I142" s="3">
        <f t="shared" si="22"/>
        <v>1</v>
      </c>
      <c r="J142" s="3">
        <f t="shared" si="23"/>
        <v>0</v>
      </c>
      <c r="K142" s="4">
        <f t="shared" si="24"/>
        <v>1</v>
      </c>
      <c r="L142" s="4">
        <f t="shared" si="25"/>
        <v>0</v>
      </c>
      <c r="M142" s="4">
        <f t="shared" si="26"/>
        <v>1</v>
      </c>
      <c r="N142" s="4">
        <f t="shared" si="27"/>
        <v>2</v>
      </c>
      <c r="O142" s="4">
        <f t="shared" si="28"/>
        <v>1</v>
      </c>
      <c r="P142" s="4">
        <f t="shared" si="29"/>
        <v>0</v>
      </c>
      <c r="Q142" s="5">
        <v>0</v>
      </c>
      <c r="R142" s="5">
        <v>3921.6491852775862</v>
      </c>
      <c r="S142" s="5">
        <v>3973.078130987587</v>
      </c>
      <c r="T142" s="5">
        <v>0</v>
      </c>
      <c r="U142" s="6">
        <f t="shared" si="32"/>
        <v>0</v>
      </c>
    </row>
    <row r="143" spans="1:21" x14ac:dyDescent="0.25">
      <c r="A143" s="2">
        <v>44728</v>
      </c>
      <c r="B143">
        <v>3799.5</v>
      </c>
      <c r="C143">
        <v>32.950000000000003</v>
      </c>
      <c r="D143">
        <v>0.97</v>
      </c>
      <c r="E143">
        <v>14</v>
      </c>
      <c r="F143">
        <f>IF('RSI Debug'!I143="", "", 'RSI Debug'!I143)</f>
        <v>53.366583541147136</v>
      </c>
      <c r="G143">
        <f t="shared" si="30"/>
        <v>3897.2193482220691</v>
      </c>
      <c r="H143">
        <f t="shared" si="31"/>
        <v>3951.3808646141388</v>
      </c>
      <c r="I143" s="3">
        <f t="shared" si="22"/>
        <v>1</v>
      </c>
      <c r="J143" s="3">
        <f t="shared" si="23"/>
        <v>1</v>
      </c>
      <c r="K143" s="4">
        <f t="shared" si="24"/>
        <v>1</v>
      </c>
      <c r="L143" s="4">
        <f t="shared" si="25"/>
        <v>0</v>
      </c>
      <c r="M143" s="4">
        <f t="shared" si="26"/>
        <v>0</v>
      </c>
      <c r="N143" s="4">
        <f t="shared" si="27"/>
        <v>1</v>
      </c>
      <c r="O143" s="4">
        <f t="shared" si="28"/>
        <v>1</v>
      </c>
      <c r="P143" s="4">
        <f t="shared" si="29"/>
        <v>1</v>
      </c>
      <c r="Q143" s="5">
        <v>53.366583541147143</v>
      </c>
      <c r="R143" s="5">
        <v>3897.2193482220691</v>
      </c>
      <c r="S143" s="5">
        <v>3951.3808646141392</v>
      </c>
      <c r="T143" s="5">
        <v>1</v>
      </c>
      <c r="U143" s="6">
        <f t="shared" si="32"/>
        <v>0</v>
      </c>
    </row>
    <row r="144" spans="1:21" x14ac:dyDescent="0.25">
      <c r="A144" s="2">
        <v>44729</v>
      </c>
      <c r="B144">
        <v>3703.5</v>
      </c>
      <c r="C144">
        <v>31.13</v>
      </c>
      <c r="D144">
        <v>1.0900000000000001</v>
      </c>
      <c r="E144">
        <v>14</v>
      </c>
      <c r="F144">
        <f>IF('RSI Debug'!I144="", "", 'RSI Debug'!I144)</f>
        <v>35.785953177257525</v>
      </c>
      <c r="G144">
        <f t="shared" si="30"/>
        <v>3858.4754785776558</v>
      </c>
      <c r="H144">
        <f t="shared" si="31"/>
        <v>3920.3957565373712</v>
      </c>
      <c r="I144" s="3">
        <f t="shared" si="22"/>
        <v>1</v>
      </c>
      <c r="J144" s="3">
        <f t="shared" si="23"/>
        <v>0</v>
      </c>
      <c r="K144" s="4">
        <f t="shared" si="24"/>
        <v>1</v>
      </c>
      <c r="L144" s="4">
        <f t="shared" si="25"/>
        <v>0</v>
      </c>
      <c r="M144" s="4">
        <f t="shared" si="26"/>
        <v>0</v>
      </c>
      <c r="N144" s="4">
        <f t="shared" si="27"/>
        <v>1</v>
      </c>
      <c r="O144" s="4">
        <f t="shared" si="28"/>
        <v>1</v>
      </c>
      <c r="P144" s="4">
        <f t="shared" si="29"/>
        <v>0</v>
      </c>
      <c r="Q144" s="5">
        <v>35.785953177257532</v>
      </c>
      <c r="R144" s="5">
        <v>3858.4754785776558</v>
      </c>
      <c r="S144" s="5">
        <v>3920.3957565373712</v>
      </c>
      <c r="T144" s="5">
        <v>0</v>
      </c>
      <c r="U144" s="6">
        <f t="shared" si="32"/>
        <v>0</v>
      </c>
    </row>
    <row r="145" spans="1:21" x14ac:dyDescent="0.25">
      <c r="A145" s="2">
        <v>44731</v>
      </c>
      <c r="B145">
        <v>3684</v>
      </c>
      <c r="E145">
        <v>14</v>
      </c>
      <c r="F145">
        <f>IF('RSI Debug'!I145="", "", 'RSI Debug'!I145)</f>
        <v>0</v>
      </c>
      <c r="G145">
        <f t="shared" si="30"/>
        <v>3823.5803828621251</v>
      </c>
      <c r="H145">
        <f t="shared" si="31"/>
        <v>3890.8462869701998</v>
      </c>
      <c r="I145" s="3">
        <f t="shared" si="22"/>
        <v>1</v>
      </c>
      <c r="J145" s="3">
        <f t="shared" si="23"/>
        <v>0</v>
      </c>
      <c r="K145" s="4">
        <f t="shared" si="24"/>
        <v>0</v>
      </c>
      <c r="L145" s="4">
        <f t="shared" si="25"/>
        <v>0</v>
      </c>
      <c r="M145" s="4">
        <f t="shared" si="26"/>
        <v>0</v>
      </c>
      <c r="N145" s="4">
        <f t="shared" si="27"/>
        <v>0</v>
      </c>
      <c r="O145" s="4">
        <f t="shared" si="28"/>
        <v>0</v>
      </c>
      <c r="P145" s="4">
        <f t="shared" si="29"/>
        <v>0</v>
      </c>
      <c r="Q145" s="5">
        <v>0</v>
      </c>
      <c r="R145" s="5">
        <v>3823.5803828621251</v>
      </c>
      <c r="S145" s="5">
        <v>3890.8462869701998</v>
      </c>
      <c r="T145" s="5">
        <v>0</v>
      </c>
      <c r="U145" s="6">
        <f t="shared" si="32"/>
        <v>0</v>
      </c>
    </row>
    <row r="146" spans="1:21" x14ac:dyDescent="0.25">
      <c r="A146" s="2">
        <v>44732</v>
      </c>
      <c r="B146">
        <v>3683</v>
      </c>
      <c r="C146">
        <v>31.03</v>
      </c>
      <c r="E146">
        <v>19</v>
      </c>
      <c r="F146">
        <f>IF('RSI Debug'!I146="", "", 'RSI Debug'!I146)</f>
        <v>0</v>
      </c>
      <c r="G146">
        <f t="shared" si="30"/>
        <v>3795.4643062897003</v>
      </c>
      <c r="H146">
        <f t="shared" si="31"/>
        <v>3864.8655010989251</v>
      </c>
      <c r="I146" s="3">
        <f t="shared" si="22"/>
        <v>1</v>
      </c>
      <c r="J146" s="3">
        <f t="shared" si="23"/>
        <v>0</v>
      </c>
      <c r="K146" s="4">
        <f t="shared" si="24"/>
        <v>1</v>
      </c>
      <c r="L146" s="4">
        <f t="shared" si="25"/>
        <v>0</v>
      </c>
      <c r="M146" s="4">
        <f t="shared" si="26"/>
        <v>0</v>
      </c>
      <c r="N146" s="4">
        <f t="shared" si="27"/>
        <v>1</v>
      </c>
      <c r="O146" s="4">
        <f t="shared" si="28"/>
        <v>1</v>
      </c>
      <c r="P146" s="4">
        <f t="shared" si="29"/>
        <v>0</v>
      </c>
      <c r="Q146" s="5">
        <v>0</v>
      </c>
      <c r="R146" s="5">
        <v>3795.4643062896998</v>
      </c>
      <c r="S146" s="5">
        <v>3864.8655010989251</v>
      </c>
      <c r="T146" s="5">
        <v>0</v>
      </c>
      <c r="U146" s="6">
        <f t="shared" si="32"/>
        <v>0</v>
      </c>
    </row>
    <row r="147" spans="1:21" x14ac:dyDescent="0.25">
      <c r="A147" s="2">
        <v>44733</v>
      </c>
      <c r="B147">
        <v>3735</v>
      </c>
      <c r="C147">
        <v>30.19</v>
      </c>
      <c r="D147">
        <v>1.03</v>
      </c>
      <c r="E147">
        <v>19.728571429999999</v>
      </c>
      <c r="F147">
        <f>IF('RSI Debug'!I147="", "", 'RSI Debug'!I147)</f>
        <v>98.113207547169807</v>
      </c>
      <c r="G147">
        <f t="shared" si="30"/>
        <v>3783.3714450317602</v>
      </c>
      <c r="H147">
        <f t="shared" si="31"/>
        <v>3848.6323134615595</v>
      </c>
      <c r="I147" s="3">
        <f t="shared" si="22"/>
        <v>1</v>
      </c>
      <c r="J147" s="3">
        <f t="shared" si="23"/>
        <v>1</v>
      </c>
      <c r="K147" s="4">
        <f t="shared" si="24"/>
        <v>1</v>
      </c>
      <c r="L147" s="4">
        <f t="shared" si="25"/>
        <v>1</v>
      </c>
      <c r="M147" s="4">
        <f t="shared" si="26"/>
        <v>0</v>
      </c>
      <c r="N147" s="4">
        <f t="shared" si="27"/>
        <v>2</v>
      </c>
      <c r="O147" s="4">
        <f t="shared" si="28"/>
        <v>1</v>
      </c>
      <c r="P147" s="4">
        <f t="shared" si="29"/>
        <v>1</v>
      </c>
      <c r="Q147" s="5">
        <v>98.113207547169807</v>
      </c>
      <c r="R147" s="5">
        <v>3783.3714450317598</v>
      </c>
      <c r="S147" s="5">
        <v>3848.63231346156</v>
      </c>
      <c r="T147" s="5">
        <v>1</v>
      </c>
      <c r="U147" s="6">
        <f t="shared" si="32"/>
        <v>0</v>
      </c>
    </row>
    <row r="148" spans="1:21" x14ac:dyDescent="0.25">
      <c r="A148" s="2">
        <v>44734</v>
      </c>
      <c r="B148">
        <v>3734.25</v>
      </c>
      <c r="C148">
        <v>28.95</v>
      </c>
      <c r="D148">
        <v>1.52</v>
      </c>
      <c r="E148">
        <v>26.885714289999999</v>
      </c>
      <c r="F148">
        <f>IF('RSI Debug'!I148="", "", 'RSI Debug'!I148)</f>
        <v>98.578199052132703</v>
      </c>
      <c r="G148">
        <f t="shared" si="30"/>
        <v>3773.5471560254082</v>
      </c>
      <c r="H148">
        <f t="shared" si="31"/>
        <v>3834.3345242788646</v>
      </c>
      <c r="I148" s="3">
        <f t="shared" si="22"/>
        <v>1</v>
      </c>
      <c r="J148" s="3">
        <f t="shared" si="23"/>
        <v>1</v>
      </c>
      <c r="K148" s="4">
        <f t="shared" si="24"/>
        <v>1</v>
      </c>
      <c r="L148" s="4">
        <f t="shared" si="25"/>
        <v>1</v>
      </c>
      <c r="M148" s="4">
        <f t="shared" si="26"/>
        <v>0</v>
      </c>
      <c r="N148" s="4">
        <f t="shared" si="27"/>
        <v>2</v>
      </c>
      <c r="O148" s="4">
        <f t="shared" si="28"/>
        <v>1</v>
      </c>
      <c r="P148" s="4">
        <f t="shared" si="29"/>
        <v>1</v>
      </c>
      <c r="Q148" s="5">
        <v>98.578199052132703</v>
      </c>
      <c r="R148" s="5">
        <v>3773.5471560254082</v>
      </c>
      <c r="S148" s="5">
        <v>3834.334524278865</v>
      </c>
      <c r="T148" s="5">
        <v>1</v>
      </c>
      <c r="U148" s="6">
        <f t="shared" si="32"/>
        <v>0</v>
      </c>
    </row>
    <row r="149" spans="1:21" x14ac:dyDescent="0.25">
      <c r="A149" s="2">
        <v>44735</v>
      </c>
      <c r="B149">
        <v>3757.75</v>
      </c>
      <c r="C149">
        <v>29.05</v>
      </c>
      <c r="D149">
        <v>1.36</v>
      </c>
      <c r="E149">
        <v>26.742857140000002</v>
      </c>
      <c r="F149">
        <f>IF('RSI Debug'!I149="", "", 'RSI Debug'!I149)</f>
        <v>96.907216494845358</v>
      </c>
      <c r="G149">
        <f t="shared" si="30"/>
        <v>3770.3877248203271</v>
      </c>
      <c r="H149">
        <f t="shared" si="31"/>
        <v>3824.7614587440066</v>
      </c>
      <c r="I149" s="3">
        <f t="shared" si="22"/>
        <v>1</v>
      </c>
      <c r="J149" s="3">
        <f t="shared" si="23"/>
        <v>1</v>
      </c>
      <c r="K149" s="4">
        <f t="shared" si="24"/>
        <v>1</v>
      </c>
      <c r="L149" s="4">
        <f t="shared" si="25"/>
        <v>1</v>
      </c>
      <c r="M149" s="4">
        <f t="shared" si="26"/>
        <v>0</v>
      </c>
      <c r="N149" s="4">
        <f t="shared" si="27"/>
        <v>2</v>
      </c>
      <c r="O149" s="4">
        <f t="shared" si="28"/>
        <v>1</v>
      </c>
      <c r="P149" s="4">
        <f t="shared" si="29"/>
        <v>1</v>
      </c>
      <c r="Q149" s="5">
        <v>96.907216494845358</v>
      </c>
      <c r="R149" s="5">
        <v>3770.3877248203271</v>
      </c>
      <c r="S149" s="5">
        <v>3824.7614587440071</v>
      </c>
      <c r="T149" s="5">
        <v>1</v>
      </c>
      <c r="U149" s="6">
        <f t="shared" si="32"/>
        <v>0</v>
      </c>
    </row>
    <row r="150" spans="1:21" x14ac:dyDescent="0.25">
      <c r="A150" s="2">
        <v>44736</v>
      </c>
      <c r="B150">
        <v>3828.25</v>
      </c>
      <c r="C150">
        <v>27.23</v>
      </c>
      <c r="D150">
        <v>1.35</v>
      </c>
      <c r="E150">
        <v>30.85714286</v>
      </c>
      <c r="F150">
        <f>IF('RSI Debug'!I150="", "", 'RSI Debug'!I150)</f>
        <v>99.9</v>
      </c>
      <c r="G150">
        <f t="shared" si="30"/>
        <v>3781.9601798562621</v>
      </c>
      <c r="H150">
        <f t="shared" si="31"/>
        <v>3825.1975264010057</v>
      </c>
      <c r="I150" s="3">
        <f t="shared" si="22"/>
        <v>0</v>
      </c>
      <c r="J150" s="3">
        <f t="shared" si="23"/>
        <v>1</v>
      </c>
      <c r="K150" s="4">
        <f t="shared" si="24"/>
        <v>1</v>
      </c>
      <c r="L150" s="4">
        <f t="shared" si="25"/>
        <v>1</v>
      </c>
      <c r="M150" s="4">
        <f t="shared" si="26"/>
        <v>0</v>
      </c>
      <c r="N150" s="4">
        <f t="shared" si="27"/>
        <v>2</v>
      </c>
      <c r="O150" s="4">
        <f t="shared" si="28"/>
        <v>1</v>
      </c>
      <c r="P150" s="4">
        <f t="shared" si="29"/>
        <v>0</v>
      </c>
      <c r="Q150" s="5">
        <v>100</v>
      </c>
      <c r="R150" s="5">
        <v>3781.9601798562621</v>
      </c>
      <c r="S150" s="5">
        <v>3825.1975264010061</v>
      </c>
      <c r="T150" s="5">
        <v>0</v>
      </c>
      <c r="U150" s="6">
        <f t="shared" si="32"/>
        <v>0</v>
      </c>
    </row>
    <row r="151" spans="1:21" x14ac:dyDescent="0.25">
      <c r="A151" s="2">
        <v>44738</v>
      </c>
      <c r="B151">
        <v>3915</v>
      </c>
      <c r="F151">
        <f>IF('RSI Debug'!I151="", "", 'RSI Debug'!I151)</f>
        <v>99.9</v>
      </c>
      <c r="G151">
        <f t="shared" si="30"/>
        <v>3808.5681438850097</v>
      </c>
      <c r="H151">
        <f t="shared" si="31"/>
        <v>3836.4228356008798</v>
      </c>
      <c r="I151" s="3">
        <f t="shared" si="22"/>
        <v>0</v>
      </c>
      <c r="J151" s="3">
        <f t="shared" si="23"/>
        <v>1</v>
      </c>
      <c r="K151" s="4">
        <f t="shared" si="24"/>
        <v>0</v>
      </c>
      <c r="L151" s="4">
        <f t="shared" si="25"/>
        <v>1</v>
      </c>
      <c r="M151" s="4">
        <f t="shared" si="26"/>
        <v>0</v>
      </c>
      <c r="N151" s="4">
        <f t="shared" si="27"/>
        <v>1</v>
      </c>
      <c r="O151" s="4">
        <f t="shared" si="28"/>
        <v>1</v>
      </c>
      <c r="P151" s="4">
        <f t="shared" si="29"/>
        <v>0</v>
      </c>
      <c r="Q151" s="5">
        <v>100</v>
      </c>
      <c r="R151" s="5">
        <v>3808.5681438850102</v>
      </c>
      <c r="S151" s="5">
        <v>3836.4228356008798</v>
      </c>
      <c r="T151" s="5">
        <v>0</v>
      </c>
      <c r="U151" s="6">
        <f t="shared" si="32"/>
        <v>0</v>
      </c>
    </row>
    <row r="152" spans="1:21" x14ac:dyDescent="0.25">
      <c r="A152" s="2">
        <v>44739</v>
      </c>
      <c r="B152">
        <v>3927</v>
      </c>
      <c r="C152">
        <v>26.95</v>
      </c>
      <c r="D152">
        <v>1</v>
      </c>
      <c r="E152">
        <v>30.771428570000001</v>
      </c>
      <c r="F152">
        <f>IF('RSI Debug'!I152="", "", 'RSI Debug'!I152)</f>
        <v>99.9</v>
      </c>
      <c r="G152">
        <f t="shared" si="30"/>
        <v>3832.254515108008</v>
      </c>
      <c r="H152">
        <f t="shared" si="31"/>
        <v>3847.7449811507699</v>
      </c>
      <c r="I152" s="3">
        <f t="shared" si="22"/>
        <v>0</v>
      </c>
      <c r="J152" s="3">
        <f t="shared" si="23"/>
        <v>1</v>
      </c>
      <c r="K152" s="4">
        <f t="shared" si="24"/>
        <v>1</v>
      </c>
      <c r="L152" s="4">
        <f t="shared" si="25"/>
        <v>1</v>
      </c>
      <c r="M152" s="4">
        <f t="shared" si="26"/>
        <v>0</v>
      </c>
      <c r="N152" s="4">
        <f t="shared" si="27"/>
        <v>2</v>
      </c>
      <c r="O152" s="4">
        <f t="shared" si="28"/>
        <v>1</v>
      </c>
      <c r="P152" s="4">
        <f t="shared" si="29"/>
        <v>0</v>
      </c>
      <c r="Q152" s="5">
        <v>100</v>
      </c>
      <c r="R152" s="5">
        <v>3832.254515108008</v>
      </c>
      <c r="S152" s="5">
        <v>3847.7449811507699</v>
      </c>
      <c r="T152" s="5">
        <v>0</v>
      </c>
      <c r="U152" s="6">
        <f t="shared" si="32"/>
        <v>0</v>
      </c>
    </row>
    <row r="153" spans="1:21" x14ac:dyDescent="0.25">
      <c r="A153" s="2">
        <v>44740</v>
      </c>
      <c r="B153">
        <v>3899.5</v>
      </c>
      <c r="C153">
        <v>28.36</v>
      </c>
      <c r="D153">
        <v>9.99</v>
      </c>
      <c r="E153">
        <v>28.14285714</v>
      </c>
      <c r="F153">
        <f>IF('RSI Debug'!I153="", "", 'RSI Debug'!I153)</f>
        <v>30.379746835443029</v>
      </c>
      <c r="G153">
        <f t="shared" si="30"/>
        <v>3845.7036120864068</v>
      </c>
      <c r="H153">
        <f t="shared" si="31"/>
        <v>3854.2143585069239</v>
      </c>
      <c r="I153" s="3">
        <f t="shared" si="22"/>
        <v>1</v>
      </c>
      <c r="J153" s="3">
        <f t="shared" si="23"/>
        <v>0</v>
      </c>
      <c r="K153" s="4">
        <f t="shared" si="24"/>
        <v>1</v>
      </c>
      <c r="L153" s="4">
        <f t="shared" si="25"/>
        <v>0</v>
      </c>
      <c r="M153" s="4">
        <f t="shared" si="26"/>
        <v>0</v>
      </c>
      <c r="N153" s="4">
        <f t="shared" si="27"/>
        <v>1</v>
      </c>
      <c r="O153" s="4">
        <f t="shared" si="28"/>
        <v>1</v>
      </c>
      <c r="P153" s="4">
        <f t="shared" si="29"/>
        <v>0</v>
      </c>
      <c r="Q153" s="5">
        <v>30.379746835443029</v>
      </c>
      <c r="R153" s="5">
        <v>3845.7036120864068</v>
      </c>
      <c r="S153" s="5">
        <v>3854.2143585069239</v>
      </c>
      <c r="T153" s="5">
        <v>0</v>
      </c>
      <c r="U153" s="6">
        <f t="shared" si="32"/>
        <v>0</v>
      </c>
    </row>
    <row r="154" spans="1:21" x14ac:dyDescent="0.25">
      <c r="A154" s="2">
        <v>44741</v>
      </c>
      <c r="B154">
        <v>3832.25</v>
      </c>
      <c r="C154">
        <v>28.16</v>
      </c>
      <c r="D154">
        <v>1.46</v>
      </c>
      <c r="E154">
        <v>26.542857139999999</v>
      </c>
      <c r="F154">
        <f>IF('RSI Debug'!I154="", "", 'RSI Debug'!I154)</f>
        <v>0</v>
      </c>
      <c r="G154">
        <f t="shared" si="30"/>
        <v>3843.0128896691258</v>
      </c>
      <c r="H154">
        <f t="shared" si="31"/>
        <v>3851.4688136935583</v>
      </c>
      <c r="I154" s="3">
        <f t="shared" si="22"/>
        <v>1</v>
      </c>
      <c r="J154" s="3">
        <f t="shared" si="23"/>
        <v>0</v>
      </c>
      <c r="K154" s="4">
        <f t="shared" si="24"/>
        <v>1</v>
      </c>
      <c r="L154" s="4">
        <f t="shared" si="25"/>
        <v>0</v>
      </c>
      <c r="M154" s="4">
        <f t="shared" si="26"/>
        <v>0</v>
      </c>
      <c r="N154" s="4">
        <f t="shared" si="27"/>
        <v>1</v>
      </c>
      <c r="O154" s="4">
        <f t="shared" si="28"/>
        <v>1</v>
      </c>
      <c r="P154" s="4">
        <f t="shared" si="29"/>
        <v>0</v>
      </c>
      <c r="Q154" s="5">
        <v>0</v>
      </c>
      <c r="R154" s="5">
        <v>3843.0128896691258</v>
      </c>
      <c r="S154" s="5">
        <v>3851.4688136935579</v>
      </c>
      <c r="T154" s="5">
        <v>0</v>
      </c>
      <c r="U154" s="6">
        <f t="shared" si="32"/>
        <v>0</v>
      </c>
    </row>
    <row r="155" spans="1:21" x14ac:dyDescent="0.25">
      <c r="A155" s="2">
        <v>44742</v>
      </c>
      <c r="B155">
        <v>3808.5</v>
      </c>
      <c r="C155">
        <v>28.71</v>
      </c>
      <c r="D155">
        <v>1.65</v>
      </c>
      <c r="E155">
        <v>24.371428569999999</v>
      </c>
      <c r="F155">
        <f>IF('RSI Debug'!I155="", "", 'RSI Debug'!I155)</f>
        <v>0</v>
      </c>
      <c r="G155">
        <f t="shared" si="30"/>
        <v>3836.1103117353005</v>
      </c>
      <c r="H155">
        <f t="shared" si="31"/>
        <v>3846.0977119818635</v>
      </c>
      <c r="I155" s="3">
        <f t="shared" si="22"/>
        <v>1</v>
      </c>
      <c r="J155" s="3">
        <f t="shared" si="23"/>
        <v>0</v>
      </c>
      <c r="K155" s="4">
        <f t="shared" si="24"/>
        <v>1</v>
      </c>
      <c r="L155" s="4">
        <f t="shared" si="25"/>
        <v>0</v>
      </c>
      <c r="M155" s="4">
        <f t="shared" si="26"/>
        <v>0</v>
      </c>
      <c r="N155" s="4">
        <f t="shared" si="27"/>
        <v>1</v>
      </c>
      <c r="O155" s="4">
        <f t="shared" si="28"/>
        <v>1</v>
      </c>
      <c r="P155" s="4">
        <f t="shared" si="29"/>
        <v>0</v>
      </c>
      <c r="Q155" s="5">
        <v>0</v>
      </c>
      <c r="R155" s="5">
        <v>3836.1103117353</v>
      </c>
      <c r="S155" s="5">
        <v>3846.097711981864</v>
      </c>
      <c r="T155" s="5">
        <v>0</v>
      </c>
      <c r="U155" s="6">
        <f t="shared" si="32"/>
        <v>0</v>
      </c>
    </row>
    <row r="156" spans="1:21" x14ac:dyDescent="0.25">
      <c r="A156" s="2">
        <v>44743</v>
      </c>
      <c r="B156">
        <v>3751.5</v>
      </c>
      <c r="C156">
        <v>26.7</v>
      </c>
      <c r="D156">
        <v>0.25</v>
      </c>
      <c r="E156">
        <v>24.571428569999998</v>
      </c>
      <c r="F156">
        <f>IF('RSI Debug'!I156="", "", 'RSI Debug'!I156)</f>
        <v>0</v>
      </c>
      <c r="G156">
        <f t="shared" si="30"/>
        <v>3819.1882493882408</v>
      </c>
      <c r="H156">
        <f t="shared" si="31"/>
        <v>3834.2729979841306</v>
      </c>
      <c r="I156" s="3">
        <f t="shared" si="22"/>
        <v>1</v>
      </c>
      <c r="J156" s="3">
        <f t="shared" si="23"/>
        <v>0</v>
      </c>
      <c r="K156" s="4">
        <f t="shared" si="24"/>
        <v>1</v>
      </c>
      <c r="L156" s="4">
        <f t="shared" si="25"/>
        <v>0</v>
      </c>
      <c r="M156" s="4">
        <f t="shared" si="26"/>
        <v>1</v>
      </c>
      <c r="N156" s="4">
        <f t="shared" si="27"/>
        <v>2</v>
      </c>
      <c r="O156" s="4">
        <f t="shared" si="28"/>
        <v>1</v>
      </c>
      <c r="P156" s="4">
        <f t="shared" si="29"/>
        <v>0</v>
      </c>
      <c r="Q156" s="5">
        <v>0</v>
      </c>
      <c r="R156" s="5">
        <v>3819.1882493882408</v>
      </c>
      <c r="S156" s="5">
        <v>3834.2729979841311</v>
      </c>
      <c r="T156" s="5">
        <v>0</v>
      </c>
      <c r="U156" s="6">
        <f t="shared" si="32"/>
        <v>0</v>
      </c>
    </row>
    <row r="157" spans="1:21" x14ac:dyDescent="0.25">
      <c r="A157" s="2">
        <v>44745</v>
      </c>
      <c r="B157">
        <v>3828.5</v>
      </c>
      <c r="F157">
        <f>IF('RSI Debug'!I157="", "", 'RSI Debug'!I157)</f>
        <v>57.462686567164184</v>
      </c>
      <c r="G157">
        <f t="shared" si="30"/>
        <v>3821.0505995105932</v>
      </c>
      <c r="H157">
        <f t="shared" si="31"/>
        <v>3833.5513732361142</v>
      </c>
      <c r="I157" s="3">
        <f t="shared" si="22"/>
        <v>0</v>
      </c>
      <c r="J157" s="3">
        <f t="shared" si="23"/>
        <v>1</v>
      </c>
      <c r="K157" s="4">
        <f t="shared" si="24"/>
        <v>0</v>
      </c>
      <c r="L157" s="4">
        <f t="shared" si="25"/>
        <v>0</v>
      </c>
      <c r="M157" s="4">
        <f t="shared" si="26"/>
        <v>0</v>
      </c>
      <c r="N157" s="4">
        <f t="shared" si="27"/>
        <v>0</v>
      </c>
      <c r="O157" s="4">
        <f t="shared" si="28"/>
        <v>0</v>
      </c>
      <c r="P157" s="4">
        <f t="shared" si="29"/>
        <v>0</v>
      </c>
      <c r="Q157" s="5">
        <v>57.462686567164177</v>
      </c>
      <c r="R157" s="5">
        <v>3821.0505995105932</v>
      </c>
      <c r="S157" s="5">
        <v>3833.5513732361142</v>
      </c>
      <c r="T157" s="5">
        <v>1</v>
      </c>
      <c r="U157" s="6">
        <f t="shared" si="32"/>
        <v>1</v>
      </c>
    </row>
    <row r="158" spans="1:21" x14ac:dyDescent="0.25">
      <c r="A158" s="2">
        <v>44746</v>
      </c>
      <c r="B158">
        <v>3803</v>
      </c>
      <c r="C158">
        <v>27.53</v>
      </c>
      <c r="F158">
        <f>IF('RSI Debug'!I158="", "", 'RSI Debug'!I158)</f>
        <v>75.121951219512198</v>
      </c>
      <c r="G158">
        <f t="shared" si="30"/>
        <v>3817.4404796084746</v>
      </c>
      <c r="H158">
        <f t="shared" si="31"/>
        <v>3829.7324515815999</v>
      </c>
      <c r="I158" s="3">
        <f t="shared" si="22"/>
        <v>0</v>
      </c>
      <c r="J158" s="3">
        <f t="shared" si="23"/>
        <v>1</v>
      </c>
      <c r="K158" s="4">
        <f t="shared" si="24"/>
        <v>1</v>
      </c>
      <c r="L158" s="4">
        <f t="shared" si="25"/>
        <v>1</v>
      </c>
      <c r="M158" s="4">
        <f t="shared" si="26"/>
        <v>0</v>
      </c>
      <c r="N158" s="4">
        <f t="shared" si="27"/>
        <v>2</v>
      </c>
      <c r="O158" s="4">
        <f t="shared" si="28"/>
        <v>1</v>
      </c>
      <c r="P158" s="4">
        <f t="shared" si="29"/>
        <v>0</v>
      </c>
      <c r="Q158" s="5">
        <v>75.121951219512198</v>
      </c>
      <c r="R158" s="5">
        <v>3817.440479608475</v>
      </c>
      <c r="S158" s="5">
        <v>3829.7324515815999</v>
      </c>
      <c r="T158" s="5">
        <v>1</v>
      </c>
      <c r="U158" s="6">
        <f t="shared" si="32"/>
        <v>1</v>
      </c>
    </row>
    <row r="159" spans="1:21" x14ac:dyDescent="0.25">
      <c r="A159" s="2">
        <v>44747</v>
      </c>
      <c r="B159">
        <v>3843</v>
      </c>
      <c r="C159">
        <v>27.54</v>
      </c>
      <c r="D159">
        <v>0.56000000000000005</v>
      </c>
      <c r="E159">
        <v>22.17142857</v>
      </c>
      <c r="F159">
        <f>IF('RSI Debug'!I159="", "", 'RSI Debug'!I159)</f>
        <v>61.068702290076331</v>
      </c>
      <c r="G159">
        <f t="shared" si="30"/>
        <v>3822.5523836867796</v>
      </c>
      <c r="H159">
        <f t="shared" si="31"/>
        <v>3831.3908951338999</v>
      </c>
      <c r="I159" s="3">
        <f t="shared" si="22"/>
        <v>1</v>
      </c>
      <c r="J159" s="3">
        <f t="shared" si="23"/>
        <v>1</v>
      </c>
      <c r="K159" s="4">
        <f t="shared" si="24"/>
        <v>1</v>
      </c>
      <c r="L159" s="4">
        <f t="shared" si="25"/>
        <v>1</v>
      </c>
      <c r="M159" s="4">
        <f t="shared" si="26"/>
        <v>1</v>
      </c>
      <c r="N159" s="4">
        <f t="shared" si="27"/>
        <v>3</v>
      </c>
      <c r="O159" s="4">
        <f t="shared" si="28"/>
        <v>1</v>
      </c>
      <c r="P159" s="4">
        <f t="shared" si="29"/>
        <v>1</v>
      </c>
      <c r="Q159" s="5">
        <v>61.068702290076331</v>
      </c>
      <c r="R159" s="5">
        <v>3822.5523836867801</v>
      </c>
      <c r="S159" s="5">
        <v>3831.3908951338999</v>
      </c>
      <c r="T159" s="5">
        <v>1</v>
      </c>
      <c r="U159" s="6">
        <f t="shared" si="32"/>
        <v>0</v>
      </c>
    </row>
    <row r="160" spans="1:21" x14ac:dyDescent="0.25">
      <c r="A160" s="2">
        <v>44748</v>
      </c>
      <c r="B160">
        <v>3828.5</v>
      </c>
      <c r="C160">
        <v>26.73</v>
      </c>
      <c r="D160">
        <v>1.2</v>
      </c>
      <c r="E160">
        <v>22.82857143</v>
      </c>
      <c r="F160">
        <f>IF('RSI Debug'!I160="", "", 'RSI Debug'!I160)</f>
        <v>73.394495412844037</v>
      </c>
      <c r="G160">
        <f t="shared" si="30"/>
        <v>3823.7419069494235</v>
      </c>
      <c r="H160">
        <f t="shared" si="31"/>
        <v>3831.0295332421624</v>
      </c>
      <c r="I160" s="3">
        <f t="shared" si="22"/>
        <v>1</v>
      </c>
      <c r="J160" s="3">
        <f t="shared" si="23"/>
        <v>1</v>
      </c>
      <c r="K160" s="4">
        <f t="shared" si="24"/>
        <v>1</v>
      </c>
      <c r="L160" s="4">
        <f t="shared" si="25"/>
        <v>1</v>
      </c>
      <c r="M160" s="4">
        <f t="shared" si="26"/>
        <v>0</v>
      </c>
      <c r="N160" s="4">
        <f t="shared" si="27"/>
        <v>2</v>
      </c>
      <c r="O160" s="4">
        <f t="shared" si="28"/>
        <v>1</v>
      </c>
      <c r="P160" s="4">
        <f t="shared" si="29"/>
        <v>1</v>
      </c>
      <c r="Q160" s="5">
        <v>73.394495412844037</v>
      </c>
      <c r="R160" s="5">
        <v>3823.741906949424</v>
      </c>
      <c r="S160" s="5">
        <v>3831.029533242162</v>
      </c>
      <c r="T160" s="5">
        <v>1</v>
      </c>
      <c r="U160" s="6">
        <f t="shared" si="32"/>
        <v>0</v>
      </c>
    </row>
    <row r="161" spans="1:21" x14ac:dyDescent="0.25">
      <c r="A161" s="2">
        <v>44749</v>
      </c>
      <c r="B161">
        <v>3854.75</v>
      </c>
      <c r="C161">
        <v>26.08</v>
      </c>
      <c r="D161">
        <v>0.33</v>
      </c>
      <c r="E161">
        <v>27.6</v>
      </c>
      <c r="F161">
        <f>IF('RSI Debug'!I161="", "", 'RSI Debug'!I161)</f>
        <v>64.417177914110425</v>
      </c>
      <c r="G161">
        <f t="shared" si="30"/>
        <v>3829.943525559539</v>
      </c>
      <c r="H161">
        <f t="shared" si="31"/>
        <v>3833.9945915868921</v>
      </c>
      <c r="I161" s="3">
        <f t="shared" si="22"/>
        <v>1</v>
      </c>
      <c r="J161" s="3">
        <f t="shared" si="23"/>
        <v>1</v>
      </c>
      <c r="K161" s="4">
        <f t="shared" si="24"/>
        <v>1</v>
      </c>
      <c r="L161" s="4">
        <f t="shared" si="25"/>
        <v>1</v>
      </c>
      <c r="M161" s="4">
        <f t="shared" si="26"/>
        <v>1</v>
      </c>
      <c r="N161" s="4">
        <f t="shared" si="27"/>
        <v>3</v>
      </c>
      <c r="O161" s="4">
        <f t="shared" si="28"/>
        <v>1</v>
      </c>
      <c r="P161" s="4">
        <f t="shared" si="29"/>
        <v>1</v>
      </c>
      <c r="Q161" s="5">
        <v>64.417177914110425</v>
      </c>
      <c r="R161" s="5">
        <v>3829.943525559539</v>
      </c>
      <c r="S161" s="5">
        <v>3833.9945915868921</v>
      </c>
      <c r="T161" s="5">
        <v>1</v>
      </c>
      <c r="U161" s="6">
        <f t="shared" si="32"/>
        <v>0</v>
      </c>
    </row>
    <row r="162" spans="1:21" x14ac:dyDescent="0.25">
      <c r="A162" s="2">
        <v>44750</v>
      </c>
      <c r="B162">
        <v>3893.25</v>
      </c>
      <c r="C162">
        <v>24.64</v>
      </c>
      <c r="D162">
        <v>1.4</v>
      </c>
      <c r="E162">
        <v>31.34285714</v>
      </c>
      <c r="F162">
        <f>IF('RSI Debug'!I162="", "", 'RSI Debug'!I162)</f>
        <v>99.9</v>
      </c>
      <c r="G162">
        <f t="shared" si="30"/>
        <v>3842.6048204476315</v>
      </c>
      <c r="H162">
        <f t="shared" si="31"/>
        <v>3841.4015176385305</v>
      </c>
      <c r="I162" s="3">
        <f t="shared" si="22"/>
        <v>0</v>
      </c>
      <c r="J162" s="3">
        <f t="shared" si="23"/>
        <v>1</v>
      </c>
      <c r="K162" s="4">
        <f t="shared" si="24"/>
        <v>1</v>
      </c>
      <c r="L162" s="4">
        <f t="shared" si="25"/>
        <v>1</v>
      </c>
      <c r="M162" s="4">
        <f t="shared" si="26"/>
        <v>0</v>
      </c>
      <c r="N162" s="4">
        <f t="shared" si="27"/>
        <v>2</v>
      </c>
      <c r="O162" s="4">
        <f t="shared" si="28"/>
        <v>1</v>
      </c>
      <c r="P162" s="4">
        <f t="shared" si="29"/>
        <v>0</v>
      </c>
      <c r="Q162" s="5">
        <v>100</v>
      </c>
      <c r="R162" s="5">
        <v>3842.604820447631</v>
      </c>
      <c r="S162" s="5">
        <v>3841.401517638531</v>
      </c>
      <c r="T162" s="5">
        <v>0</v>
      </c>
      <c r="U162" s="6">
        <f t="shared" si="32"/>
        <v>0</v>
      </c>
    </row>
    <row r="163" spans="1:21" x14ac:dyDescent="0.25">
      <c r="A163" s="2">
        <v>44752</v>
      </c>
      <c r="B163">
        <v>3900</v>
      </c>
      <c r="F163">
        <f>IF('RSI Debug'!I163="", "", 'RSI Debug'!I163)</f>
        <v>99.9</v>
      </c>
      <c r="G163">
        <f t="shared" si="30"/>
        <v>3854.0838563581055</v>
      </c>
      <c r="H163">
        <f t="shared" si="31"/>
        <v>3848.7263279337144</v>
      </c>
      <c r="I163" s="3">
        <f t="shared" si="22"/>
        <v>0</v>
      </c>
      <c r="J163" s="3">
        <f t="shared" si="23"/>
        <v>1</v>
      </c>
      <c r="K163" s="4">
        <f t="shared" si="24"/>
        <v>0</v>
      </c>
      <c r="L163" s="4">
        <f t="shared" si="25"/>
        <v>1</v>
      </c>
      <c r="M163" s="4">
        <f t="shared" si="26"/>
        <v>0</v>
      </c>
      <c r="N163" s="4">
        <f t="shared" si="27"/>
        <v>1</v>
      </c>
      <c r="O163" s="4">
        <f t="shared" si="28"/>
        <v>1</v>
      </c>
      <c r="P163" s="4">
        <f t="shared" si="29"/>
        <v>0</v>
      </c>
      <c r="Q163" s="5">
        <v>100</v>
      </c>
      <c r="R163" s="5">
        <v>3854.083856358106</v>
      </c>
      <c r="S163" s="5">
        <v>3848.7263279337139</v>
      </c>
      <c r="T163" s="5">
        <v>0</v>
      </c>
      <c r="U163" s="6">
        <f t="shared" si="32"/>
        <v>0</v>
      </c>
    </row>
    <row r="164" spans="1:21" x14ac:dyDescent="0.25">
      <c r="A164" s="2">
        <v>44753</v>
      </c>
      <c r="B164">
        <v>3876</v>
      </c>
      <c r="C164">
        <v>26.17</v>
      </c>
      <c r="D164">
        <v>2.2799999999999998</v>
      </c>
      <c r="E164">
        <v>30.371428569999999</v>
      </c>
      <c r="F164">
        <f>IF('RSI Debug'!I164="", "", 'RSI Debug'!I164)</f>
        <v>21.951219512195124</v>
      </c>
      <c r="G164">
        <f t="shared" si="30"/>
        <v>3858.467085086485</v>
      </c>
      <c r="H164">
        <f t="shared" si="31"/>
        <v>3852.1355369420003</v>
      </c>
      <c r="I164" s="3">
        <f t="shared" si="22"/>
        <v>0</v>
      </c>
      <c r="J164" s="3">
        <f t="shared" si="23"/>
        <v>0</v>
      </c>
      <c r="K164" s="4">
        <f t="shared" si="24"/>
        <v>1</v>
      </c>
      <c r="L164" s="4">
        <f t="shared" si="25"/>
        <v>0</v>
      </c>
      <c r="M164" s="4">
        <f t="shared" si="26"/>
        <v>0</v>
      </c>
      <c r="N164" s="4">
        <f t="shared" si="27"/>
        <v>1</v>
      </c>
      <c r="O164" s="4">
        <f t="shared" si="28"/>
        <v>1</v>
      </c>
      <c r="P164" s="4">
        <f t="shared" si="29"/>
        <v>0</v>
      </c>
      <c r="Q164" s="5">
        <v>21.95121951219512</v>
      </c>
      <c r="R164" s="5">
        <v>3858.467085086485</v>
      </c>
      <c r="S164" s="5">
        <v>3852.1355369419998</v>
      </c>
      <c r="T164" s="5">
        <v>0</v>
      </c>
      <c r="U164" s="6">
        <f t="shared" si="32"/>
        <v>0</v>
      </c>
    </row>
    <row r="165" spans="1:21" x14ac:dyDescent="0.25">
      <c r="A165" s="2">
        <v>44754</v>
      </c>
      <c r="B165">
        <v>3835.25</v>
      </c>
      <c r="C165">
        <v>27.29</v>
      </c>
      <c r="D165">
        <v>1.86</v>
      </c>
      <c r="E165">
        <v>30.31428571</v>
      </c>
      <c r="F165">
        <f>IF('RSI Debug'!I165="", "", 'RSI Debug'!I165)</f>
        <v>0</v>
      </c>
      <c r="G165">
        <f t="shared" si="30"/>
        <v>3853.8236680691884</v>
      </c>
      <c r="H165">
        <f t="shared" si="31"/>
        <v>3850.0248448242501</v>
      </c>
      <c r="I165" s="3">
        <f t="shared" si="22"/>
        <v>0</v>
      </c>
      <c r="J165" s="3">
        <f t="shared" si="23"/>
        <v>0</v>
      </c>
      <c r="K165" s="4">
        <f t="shared" si="24"/>
        <v>1</v>
      </c>
      <c r="L165" s="4">
        <f t="shared" si="25"/>
        <v>0</v>
      </c>
      <c r="M165" s="4">
        <f t="shared" si="26"/>
        <v>0</v>
      </c>
      <c r="N165" s="4">
        <f t="shared" si="27"/>
        <v>1</v>
      </c>
      <c r="O165" s="4">
        <f t="shared" si="28"/>
        <v>1</v>
      </c>
      <c r="P165" s="4">
        <f t="shared" si="29"/>
        <v>0</v>
      </c>
      <c r="Q165" s="5">
        <v>0</v>
      </c>
      <c r="R165" s="5">
        <v>3853.823668069188</v>
      </c>
      <c r="S165" s="5">
        <v>3850.0248448242501</v>
      </c>
      <c r="T165" s="5">
        <v>0</v>
      </c>
      <c r="U165" s="6">
        <f t="shared" si="32"/>
        <v>0</v>
      </c>
    </row>
    <row r="166" spans="1:21" x14ac:dyDescent="0.25">
      <c r="A166" s="2">
        <v>44755</v>
      </c>
      <c r="B166">
        <v>3828.5</v>
      </c>
      <c r="C166">
        <v>26.82</v>
      </c>
      <c r="D166">
        <v>0.63</v>
      </c>
      <c r="E166">
        <v>27.285714290000001</v>
      </c>
      <c r="F166">
        <f>IF('RSI Debug'!I166="", "", 'RSI Debug'!I166)</f>
        <v>0</v>
      </c>
      <c r="G166">
        <f t="shared" si="30"/>
        <v>3848.7589344553508</v>
      </c>
      <c r="H166">
        <f t="shared" si="31"/>
        <v>3847.3342392212189</v>
      </c>
      <c r="I166" s="3">
        <f t="shared" si="22"/>
        <v>1</v>
      </c>
      <c r="J166" s="3">
        <f t="shared" si="23"/>
        <v>0</v>
      </c>
      <c r="K166" s="4">
        <f t="shared" si="24"/>
        <v>1</v>
      </c>
      <c r="L166" s="4">
        <f t="shared" si="25"/>
        <v>0</v>
      </c>
      <c r="M166" s="4">
        <f t="shared" si="26"/>
        <v>1</v>
      </c>
      <c r="N166" s="4">
        <f t="shared" si="27"/>
        <v>2</v>
      </c>
      <c r="O166" s="4">
        <f t="shared" si="28"/>
        <v>1</v>
      </c>
      <c r="P166" s="4">
        <f t="shared" si="29"/>
        <v>0</v>
      </c>
      <c r="Q166" s="5">
        <v>0</v>
      </c>
      <c r="R166" s="5">
        <v>3848.7589344553512</v>
      </c>
      <c r="S166" s="5">
        <v>3847.3342392212189</v>
      </c>
      <c r="T166" s="5">
        <v>0</v>
      </c>
      <c r="U166" s="6">
        <f t="shared" si="32"/>
        <v>0</v>
      </c>
    </row>
    <row r="167" spans="1:21" x14ac:dyDescent="0.25">
      <c r="A167" s="2">
        <v>44756</v>
      </c>
      <c r="B167">
        <v>3802.25</v>
      </c>
      <c r="C167">
        <v>26.4</v>
      </c>
      <c r="D167">
        <v>1.33</v>
      </c>
      <c r="E167">
        <v>26.514285709999999</v>
      </c>
      <c r="F167">
        <f>IF('RSI Debug'!I167="", "", 'RSI Debug'!I167)</f>
        <v>0</v>
      </c>
      <c r="G167">
        <f t="shared" si="30"/>
        <v>3839.4571475642806</v>
      </c>
      <c r="H167">
        <f t="shared" si="31"/>
        <v>3841.6987093185667</v>
      </c>
      <c r="I167" s="3">
        <f t="shared" si="22"/>
        <v>1</v>
      </c>
      <c r="J167" s="3">
        <f t="shared" si="23"/>
        <v>0</v>
      </c>
      <c r="K167" s="4">
        <f t="shared" si="24"/>
        <v>1</v>
      </c>
      <c r="L167" s="4">
        <f t="shared" si="25"/>
        <v>0</v>
      </c>
      <c r="M167" s="4">
        <f t="shared" si="26"/>
        <v>0</v>
      </c>
      <c r="N167" s="4">
        <f t="shared" si="27"/>
        <v>1</v>
      </c>
      <c r="O167" s="4">
        <f t="shared" si="28"/>
        <v>1</v>
      </c>
      <c r="P167" s="4">
        <f t="shared" si="29"/>
        <v>0</v>
      </c>
      <c r="Q167" s="5">
        <v>0</v>
      </c>
      <c r="R167" s="5">
        <v>3839.4571475642811</v>
      </c>
      <c r="S167" s="5">
        <v>3841.6987093185671</v>
      </c>
      <c r="T167" s="5">
        <v>0</v>
      </c>
      <c r="U167" s="6">
        <f t="shared" si="32"/>
        <v>0</v>
      </c>
    </row>
    <row r="168" spans="1:21" x14ac:dyDescent="0.25">
      <c r="A168" s="2">
        <v>44757</v>
      </c>
      <c r="B168">
        <v>3804</v>
      </c>
      <c r="C168">
        <v>24.23</v>
      </c>
      <c r="D168">
        <v>0.23</v>
      </c>
      <c r="E168">
        <v>33.285714290000001</v>
      </c>
      <c r="F168">
        <f>IF('RSI Debug'!I168="", "", 'RSI Debug'!I168)</f>
        <v>6.25</v>
      </c>
      <c r="G168">
        <f t="shared" si="30"/>
        <v>3832.3657180514247</v>
      </c>
      <c r="H168">
        <f t="shared" si="31"/>
        <v>3836.9863706537458</v>
      </c>
      <c r="I168" s="3">
        <f t="shared" si="22"/>
        <v>0</v>
      </c>
      <c r="J168" s="3">
        <f t="shared" si="23"/>
        <v>0</v>
      </c>
      <c r="K168" s="4">
        <f t="shared" si="24"/>
        <v>1</v>
      </c>
      <c r="L168" s="4">
        <f t="shared" si="25"/>
        <v>0</v>
      </c>
      <c r="M168" s="4">
        <f t="shared" si="26"/>
        <v>1</v>
      </c>
      <c r="N168" s="4">
        <f t="shared" si="27"/>
        <v>2</v>
      </c>
      <c r="O168" s="4">
        <f t="shared" si="28"/>
        <v>1</v>
      </c>
      <c r="P168" s="4">
        <f t="shared" si="29"/>
        <v>0</v>
      </c>
      <c r="Q168" s="5">
        <v>6.25</v>
      </c>
      <c r="R168" s="5">
        <v>3832.3657180514251</v>
      </c>
      <c r="S168" s="5">
        <v>3836.9863706537458</v>
      </c>
      <c r="T168" s="5">
        <v>0</v>
      </c>
      <c r="U168" s="6">
        <f t="shared" si="32"/>
        <v>0</v>
      </c>
    </row>
    <row r="169" spans="1:21" x14ac:dyDescent="0.25">
      <c r="A169" s="2">
        <v>44759</v>
      </c>
      <c r="B169">
        <v>3878.5</v>
      </c>
      <c r="F169">
        <f>IF('RSI Debug'!I169="", "", 'RSI Debug'!I169)</f>
        <v>99.9</v>
      </c>
      <c r="G169">
        <f t="shared" si="30"/>
        <v>3841.5925744411397</v>
      </c>
      <c r="H169">
        <f t="shared" si="31"/>
        <v>3842.1755743220274</v>
      </c>
      <c r="I169" s="3">
        <f t="shared" si="22"/>
        <v>0</v>
      </c>
      <c r="J169" s="3">
        <f t="shared" si="23"/>
        <v>1</v>
      </c>
      <c r="K169" s="4">
        <f t="shared" si="24"/>
        <v>0</v>
      </c>
      <c r="L169" s="4">
        <f t="shared" si="25"/>
        <v>1</v>
      </c>
      <c r="M169" s="4">
        <f t="shared" si="26"/>
        <v>0</v>
      </c>
      <c r="N169" s="4">
        <f t="shared" si="27"/>
        <v>1</v>
      </c>
      <c r="O169" s="4">
        <f t="shared" si="28"/>
        <v>1</v>
      </c>
      <c r="P169" s="4">
        <f t="shared" si="29"/>
        <v>0</v>
      </c>
      <c r="Q169" s="5">
        <v>100</v>
      </c>
      <c r="R169" s="5">
        <v>3841.5925744411402</v>
      </c>
      <c r="S169" s="5">
        <v>3842.1755743220269</v>
      </c>
      <c r="T169" s="5">
        <v>0</v>
      </c>
      <c r="U169" s="6">
        <f t="shared" si="32"/>
        <v>0</v>
      </c>
    </row>
    <row r="170" spans="1:21" x14ac:dyDescent="0.25">
      <c r="A170" s="2">
        <v>44760</v>
      </c>
      <c r="B170">
        <v>3882.5</v>
      </c>
      <c r="C170">
        <v>25.3</v>
      </c>
      <c r="D170">
        <v>0.8</v>
      </c>
      <c r="E170">
        <v>35.885714290000003</v>
      </c>
      <c r="F170">
        <f>IF('RSI Debug'!I170="", "", 'RSI Debug'!I170)</f>
        <v>99.9</v>
      </c>
      <c r="G170">
        <f t="shared" si="30"/>
        <v>3849.7740595529121</v>
      </c>
      <c r="H170">
        <f t="shared" si="31"/>
        <v>3847.216127531774</v>
      </c>
      <c r="I170" s="3">
        <f t="shared" si="22"/>
        <v>0</v>
      </c>
      <c r="J170" s="3">
        <f t="shared" si="23"/>
        <v>1</v>
      </c>
      <c r="K170" s="4">
        <f t="shared" si="24"/>
        <v>1</v>
      </c>
      <c r="L170" s="4">
        <f t="shared" si="25"/>
        <v>1</v>
      </c>
      <c r="M170" s="4">
        <f t="shared" si="26"/>
        <v>1</v>
      </c>
      <c r="N170" s="4">
        <f t="shared" si="27"/>
        <v>3</v>
      </c>
      <c r="O170" s="4">
        <f t="shared" si="28"/>
        <v>1</v>
      </c>
      <c r="P170" s="4">
        <f t="shared" si="29"/>
        <v>0</v>
      </c>
      <c r="Q170" s="5">
        <v>100</v>
      </c>
      <c r="R170" s="5">
        <v>3849.7740595529121</v>
      </c>
      <c r="S170" s="5">
        <v>3847.216127531774</v>
      </c>
      <c r="T170" s="5">
        <v>0</v>
      </c>
      <c r="U170" s="6">
        <f t="shared" si="32"/>
        <v>0</v>
      </c>
    </row>
    <row r="171" spans="1:21" x14ac:dyDescent="0.25">
      <c r="A171" s="2">
        <v>44761</v>
      </c>
      <c r="B171">
        <v>3837.75</v>
      </c>
      <c r="C171">
        <v>24.5</v>
      </c>
      <c r="D171">
        <v>0.44</v>
      </c>
      <c r="E171">
        <v>39.31428571</v>
      </c>
      <c r="F171">
        <f>IF('RSI Debug'!I171="", "", 'RSI Debug'!I171)</f>
        <v>8.2051282051281902</v>
      </c>
      <c r="G171">
        <f t="shared" si="30"/>
        <v>3847.3692476423303</v>
      </c>
      <c r="H171">
        <f t="shared" si="31"/>
        <v>3846.0328615903022</v>
      </c>
      <c r="I171" s="3">
        <f t="shared" si="22"/>
        <v>0</v>
      </c>
      <c r="J171" s="3">
        <f t="shared" si="23"/>
        <v>0</v>
      </c>
      <c r="K171" s="4">
        <f t="shared" si="24"/>
        <v>1</v>
      </c>
      <c r="L171" s="4">
        <f t="shared" si="25"/>
        <v>0</v>
      </c>
      <c r="M171" s="4">
        <f t="shared" si="26"/>
        <v>1</v>
      </c>
      <c r="N171" s="4">
        <f t="shared" si="27"/>
        <v>2</v>
      </c>
      <c r="O171" s="4">
        <f t="shared" si="28"/>
        <v>1</v>
      </c>
      <c r="P171" s="4">
        <f t="shared" si="29"/>
        <v>0</v>
      </c>
      <c r="Q171" s="5">
        <v>8.2051282051281902</v>
      </c>
      <c r="R171" s="5">
        <v>3847.3692476423298</v>
      </c>
      <c r="S171" s="5">
        <v>3846.0328615903022</v>
      </c>
      <c r="T171" s="5">
        <v>0</v>
      </c>
      <c r="U171" s="6">
        <f t="shared" si="32"/>
        <v>0</v>
      </c>
    </row>
    <row r="172" spans="1:21" x14ac:dyDescent="0.25">
      <c r="A172" s="2">
        <v>44762</v>
      </c>
      <c r="B172">
        <v>3959.5</v>
      </c>
      <c r="C172">
        <v>23.88</v>
      </c>
      <c r="D172">
        <v>0.93</v>
      </c>
      <c r="E172">
        <v>44.085714289999999</v>
      </c>
      <c r="F172">
        <f>IF('RSI Debug'!I172="", "", 'RSI Debug'!I172)</f>
        <v>73.123123123123122</v>
      </c>
      <c r="G172">
        <f t="shared" si="30"/>
        <v>3869.7953981138644</v>
      </c>
      <c r="H172">
        <f t="shared" si="31"/>
        <v>3860.2162538915145</v>
      </c>
      <c r="I172" s="3">
        <f t="shared" si="22"/>
        <v>0</v>
      </c>
      <c r="J172" s="3">
        <f t="shared" si="23"/>
        <v>1</v>
      </c>
      <c r="K172" s="4">
        <f t="shared" si="24"/>
        <v>1</v>
      </c>
      <c r="L172" s="4">
        <f t="shared" si="25"/>
        <v>1</v>
      </c>
      <c r="M172" s="4">
        <f t="shared" si="26"/>
        <v>0</v>
      </c>
      <c r="N172" s="4">
        <f t="shared" si="27"/>
        <v>2</v>
      </c>
      <c r="O172" s="4">
        <f t="shared" si="28"/>
        <v>1</v>
      </c>
      <c r="P172" s="4">
        <f t="shared" si="29"/>
        <v>0</v>
      </c>
      <c r="Q172" s="5">
        <v>73.123123123123122</v>
      </c>
      <c r="R172" s="5">
        <v>3869.7953981138639</v>
      </c>
      <c r="S172" s="5">
        <v>3860.216253891514</v>
      </c>
      <c r="T172" s="5">
        <v>0</v>
      </c>
      <c r="U172" s="6">
        <f t="shared" si="32"/>
        <v>0</v>
      </c>
    </row>
    <row r="173" spans="1:21" x14ac:dyDescent="0.25">
      <c r="A173" s="2">
        <v>44763</v>
      </c>
      <c r="B173">
        <v>3959.5</v>
      </c>
      <c r="C173">
        <v>23.11</v>
      </c>
      <c r="D173">
        <v>0.46</v>
      </c>
      <c r="E173">
        <v>48.2</v>
      </c>
      <c r="F173">
        <f>IF('RSI Debug'!I173="", "", 'RSI Debug'!I173)</f>
        <v>99.9</v>
      </c>
      <c r="G173">
        <f t="shared" si="30"/>
        <v>3887.7363184910919</v>
      </c>
      <c r="H173">
        <f t="shared" si="31"/>
        <v>3872.6267221550752</v>
      </c>
      <c r="I173" s="3">
        <f t="shared" si="22"/>
        <v>0</v>
      </c>
      <c r="J173" s="3">
        <f t="shared" si="23"/>
        <v>1</v>
      </c>
      <c r="K173" s="4">
        <f t="shared" si="24"/>
        <v>1</v>
      </c>
      <c r="L173" s="4">
        <f t="shared" si="25"/>
        <v>1</v>
      </c>
      <c r="M173" s="4">
        <f t="shared" si="26"/>
        <v>1</v>
      </c>
      <c r="N173" s="4">
        <f t="shared" si="27"/>
        <v>3</v>
      </c>
      <c r="O173" s="4">
        <f t="shared" si="28"/>
        <v>1</v>
      </c>
      <c r="P173" s="4">
        <f t="shared" si="29"/>
        <v>0</v>
      </c>
      <c r="Q173" s="5">
        <v>100</v>
      </c>
      <c r="R173" s="5">
        <v>3887.7363184910919</v>
      </c>
      <c r="S173" s="5">
        <v>3872.6267221550752</v>
      </c>
      <c r="T173" s="5">
        <v>0</v>
      </c>
      <c r="U173" s="6">
        <f t="shared" si="32"/>
        <v>0</v>
      </c>
    </row>
    <row r="174" spans="1:21" x14ac:dyDescent="0.25">
      <c r="A174" s="2">
        <v>44764</v>
      </c>
      <c r="B174">
        <v>3984</v>
      </c>
      <c r="C174">
        <v>23.03</v>
      </c>
      <c r="D174">
        <v>6.88</v>
      </c>
      <c r="E174">
        <v>42.428571429999998</v>
      </c>
      <c r="F174">
        <f>IF('RSI Debug'!I174="", "", 'RSI Debug'!I174)</f>
        <v>99.9</v>
      </c>
      <c r="G174">
        <f t="shared" si="30"/>
        <v>3906.989054792874</v>
      </c>
      <c r="H174">
        <f t="shared" si="31"/>
        <v>3886.548381885691</v>
      </c>
      <c r="I174" s="3">
        <f t="shared" si="22"/>
        <v>0</v>
      </c>
      <c r="J174" s="3">
        <f t="shared" si="23"/>
        <v>1</v>
      </c>
      <c r="K174" s="4">
        <f t="shared" si="24"/>
        <v>1</v>
      </c>
      <c r="L174" s="4">
        <f t="shared" si="25"/>
        <v>1</v>
      </c>
      <c r="M174" s="4">
        <f t="shared" si="26"/>
        <v>0</v>
      </c>
      <c r="N174" s="4">
        <f t="shared" si="27"/>
        <v>2</v>
      </c>
      <c r="O174" s="4">
        <f t="shared" si="28"/>
        <v>1</v>
      </c>
      <c r="P174" s="4">
        <f t="shared" si="29"/>
        <v>0</v>
      </c>
      <c r="Q174" s="5">
        <v>100</v>
      </c>
      <c r="R174" s="5">
        <v>3906.989054792874</v>
      </c>
      <c r="S174" s="5">
        <v>3886.548381885691</v>
      </c>
      <c r="T174" s="5">
        <v>0</v>
      </c>
      <c r="U174" s="6">
        <f t="shared" si="32"/>
        <v>0</v>
      </c>
    </row>
    <row r="175" spans="1:21" x14ac:dyDescent="0.25">
      <c r="A175" s="2">
        <v>44766</v>
      </c>
      <c r="B175">
        <v>3967.75</v>
      </c>
      <c r="F175">
        <f>IF('RSI Debug'!I175="", "", 'RSI Debug'!I175)</f>
        <v>60.122699386503065</v>
      </c>
      <c r="G175">
        <f t="shared" si="30"/>
        <v>3919.1412438342995</v>
      </c>
      <c r="H175">
        <f t="shared" si="31"/>
        <v>3896.6985841499795</v>
      </c>
      <c r="I175" s="3">
        <f t="shared" si="22"/>
        <v>0</v>
      </c>
      <c r="J175" s="3">
        <f t="shared" si="23"/>
        <v>1</v>
      </c>
      <c r="K175" s="4">
        <f t="shared" si="24"/>
        <v>0</v>
      </c>
      <c r="L175" s="4">
        <f t="shared" si="25"/>
        <v>1</v>
      </c>
      <c r="M175" s="4">
        <f t="shared" si="26"/>
        <v>0</v>
      </c>
      <c r="N175" s="4">
        <f t="shared" si="27"/>
        <v>1</v>
      </c>
      <c r="O175" s="4">
        <f t="shared" si="28"/>
        <v>1</v>
      </c>
      <c r="P175" s="4">
        <f t="shared" si="29"/>
        <v>0</v>
      </c>
      <c r="Q175" s="5">
        <v>60.122699386503058</v>
      </c>
      <c r="R175" s="5">
        <v>3919.1412438343</v>
      </c>
      <c r="S175" s="5">
        <v>3896.69858414998</v>
      </c>
      <c r="T175" s="5">
        <v>0</v>
      </c>
      <c r="U175" s="6">
        <f t="shared" si="32"/>
        <v>0</v>
      </c>
    </row>
    <row r="176" spans="1:21" x14ac:dyDescent="0.25">
      <c r="A176" s="2">
        <v>44767</v>
      </c>
      <c r="B176">
        <v>3960</v>
      </c>
      <c r="C176">
        <v>23.36</v>
      </c>
      <c r="D176">
        <v>0.83</v>
      </c>
      <c r="E176">
        <v>42.2</v>
      </c>
      <c r="F176">
        <f>IF('RSI Debug'!I176="", "", 'RSI Debug'!I176)</f>
        <v>0</v>
      </c>
      <c r="G176">
        <f t="shared" si="30"/>
        <v>3927.3129950674397</v>
      </c>
      <c r="H176">
        <f t="shared" si="31"/>
        <v>3904.6112611312319</v>
      </c>
      <c r="I176" s="3">
        <f t="shared" si="22"/>
        <v>0</v>
      </c>
      <c r="J176" s="3">
        <f t="shared" si="23"/>
        <v>0</v>
      </c>
      <c r="K176" s="4">
        <f t="shared" si="24"/>
        <v>1</v>
      </c>
      <c r="L176" s="4">
        <f t="shared" si="25"/>
        <v>0</v>
      </c>
      <c r="M176" s="4">
        <f t="shared" si="26"/>
        <v>1</v>
      </c>
      <c r="N176" s="4">
        <f t="shared" si="27"/>
        <v>2</v>
      </c>
      <c r="O176" s="4">
        <f t="shared" si="28"/>
        <v>1</v>
      </c>
      <c r="P176" s="4">
        <f t="shared" si="29"/>
        <v>0</v>
      </c>
      <c r="Q176" s="5">
        <v>0</v>
      </c>
      <c r="R176" s="5">
        <v>3927.3129950674402</v>
      </c>
      <c r="S176" s="5">
        <v>3904.6112611312319</v>
      </c>
      <c r="T176" s="5">
        <v>0</v>
      </c>
      <c r="U176" s="6">
        <f t="shared" si="32"/>
        <v>0</v>
      </c>
    </row>
    <row r="177" spans="1:21" x14ac:dyDescent="0.25">
      <c r="A177" s="2">
        <v>44768</v>
      </c>
      <c r="B177">
        <v>3958.75</v>
      </c>
      <c r="C177">
        <v>24.69</v>
      </c>
      <c r="D177">
        <v>1.77</v>
      </c>
      <c r="E177">
        <v>42</v>
      </c>
      <c r="F177">
        <f>IF('RSI Debug'!I177="", "", 'RSI Debug'!I177)</f>
        <v>0</v>
      </c>
      <c r="G177">
        <f t="shared" si="30"/>
        <v>3933.600396053952</v>
      </c>
      <c r="H177">
        <f t="shared" si="31"/>
        <v>3911.378603489828</v>
      </c>
      <c r="I177" s="3">
        <f t="shared" si="22"/>
        <v>0</v>
      </c>
      <c r="J177" s="3">
        <f t="shared" si="23"/>
        <v>0</v>
      </c>
      <c r="K177" s="4">
        <f t="shared" si="24"/>
        <v>1</v>
      </c>
      <c r="L177" s="4">
        <f t="shared" si="25"/>
        <v>0</v>
      </c>
      <c r="M177" s="4">
        <f t="shared" si="26"/>
        <v>0</v>
      </c>
      <c r="N177" s="4">
        <f t="shared" si="27"/>
        <v>1</v>
      </c>
      <c r="O177" s="4">
        <f t="shared" si="28"/>
        <v>1</v>
      </c>
      <c r="P177" s="4">
        <f t="shared" si="29"/>
        <v>0</v>
      </c>
      <c r="Q177" s="5">
        <v>0</v>
      </c>
      <c r="R177" s="5">
        <v>3933.600396053952</v>
      </c>
      <c r="S177" s="5">
        <v>3911.378603489828</v>
      </c>
      <c r="T177" s="5">
        <v>0</v>
      </c>
      <c r="U177" s="6">
        <f t="shared" si="32"/>
        <v>0</v>
      </c>
    </row>
    <row r="178" spans="1:21" x14ac:dyDescent="0.25">
      <c r="A178" s="2">
        <v>44769</v>
      </c>
      <c r="B178">
        <v>3959.25</v>
      </c>
      <c r="C178">
        <v>23.24</v>
      </c>
      <c r="D178">
        <v>0.32</v>
      </c>
      <c r="E178">
        <v>46.628571430000001</v>
      </c>
      <c r="F178">
        <f>IF('RSI Debug'!I178="", "", 'RSI Debug'!I178)</f>
        <v>28.571428571428569</v>
      </c>
      <c r="G178">
        <f t="shared" si="30"/>
        <v>3938.7303168431617</v>
      </c>
      <c r="H178">
        <f t="shared" si="31"/>
        <v>3917.3625280535994</v>
      </c>
      <c r="I178" s="3">
        <f t="shared" si="22"/>
        <v>0</v>
      </c>
      <c r="J178" s="3">
        <f t="shared" si="23"/>
        <v>0</v>
      </c>
      <c r="K178" s="4">
        <f t="shared" si="24"/>
        <v>1</v>
      </c>
      <c r="L178" s="4">
        <f t="shared" si="25"/>
        <v>0</v>
      </c>
      <c r="M178" s="4">
        <f t="shared" si="26"/>
        <v>1</v>
      </c>
      <c r="N178" s="4">
        <f t="shared" si="27"/>
        <v>2</v>
      </c>
      <c r="O178" s="4">
        <f t="shared" si="28"/>
        <v>1</v>
      </c>
      <c r="P178" s="4">
        <f t="shared" si="29"/>
        <v>0</v>
      </c>
      <c r="Q178" s="5">
        <v>28.571428571428569</v>
      </c>
      <c r="R178" s="5">
        <v>3938.7303168431622</v>
      </c>
      <c r="S178" s="5">
        <v>3917.3625280535989</v>
      </c>
      <c r="T178" s="5">
        <v>0</v>
      </c>
      <c r="U178" s="6">
        <f t="shared" si="32"/>
        <v>0</v>
      </c>
    </row>
    <row r="179" spans="1:21" x14ac:dyDescent="0.25">
      <c r="A179" s="2">
        <v>44770</v>
      </c>
      <c r="B179">
        <v>4015.75</v>
      </c>
      <c r="C179">
        <v>22.33</v>
      </c>
      <c r="D179">
        <v>0.43</v>
      </c>
      <c r="E179">
        <v>48.485714289999997</v>
      </c>
      <c r="F179">
        <f>IF('RSI Debug'!I179="", "", 'RSI Debug'!I179)</f>
        <v>99.9</v>
      </c>
      <c r="G179">
        <f t="shared" si="30"/>
        <v>3954.1342534745295</v>
      </c>
      <c r="H179">
        <f t="shared" si="31"/>
        <v>3929.6609620468994</v>
      </c>
      <c r="I179" s="3">
        <f t="shared" si="22"/>
        <v>0</v>
      </c>
      <c r="J179" s="3">
        <f t="shared" si="23"/>
        <v>1</v>
      </c>
      <c r="K179" s="4">
        <f t="shared" si="24"/>
        <v>1</v>
      </c>
      <c r="L179" s="4">
        <f t="shared" si="25"/>
        <v>1</v>
      </c>
      <c r="M179" s="4">
        <f t="shared" si="26"/>
        <v>1</v>
      </c>
      <c r="N179" s="4">
        <f t="shared" si="27"/>
        <v>3</v>
      </c>
      <c r="O179" s="4">
        <f t="shared" si="28"/>
        <v>1</v>
      </c>
      <c r="P179" s="4">
        <f t="shared" si="29"/>
        <v>0</v>
      </c>
      <c r="Q179" s="5">
        <v>100</v>
      </c>
      <c r="R179" s="5">
        <v>3954.134253474529</v>
      </c>
      <c r="S179" s="5">
        <v>3929.6609620468989</v>
      </c>
      <c r="T179" s="5">
        <v>0</v>
      </c>
      <c r="U179" s="6">
        <f t="shared" si="32"/>
        <v>0</v>
      </c>
    </row>
    <row r="180" spans="1:21" x14ac:dyDescent="0.25">
      <c r="A180" s="2">
        <v>44771</v>
      </c>
      <c r="B180">
        <v>4097.5</v>
      </c>
      <c r="C180">
        <v>21.33</v>
      </c>
      <c r="D180">
        <v>0.91</v>
      </c>
      <c r="E180">
        <v>52.4</v>
      </c>
      <c r="F180">
        <f>IF('RSI Debug'!I180="", "", 'RSI Debug'!I180)</f>
        <v>99.9</v>
      </c>
      <c r="G180">
        <f t="shared" si="30"/>
        <v>3982.8074027796238</v>
      </c>
      <c r="H180">
        <f t="shared" si="31"/>
        <v>3950.640841791037</v>
      </c>
      <c r="I180" s="3">
        <f t="shared" si="22"/>
        <v>0</v>
      </c>
      <c r="J180" s="3">
        <f t="shared" si="23"/>
        <v>1</v>
      </c>
      <c r="K180" s="4">
        <f t="shared" si="24"/>
        <v>1</v>
      </c>
      <c r="L180" s="4">
        <f t="shared" si="25"/>
        <v>1</v>
      </c>
      <c r="M180" s="4">
        <f t="shared" si="26"/>
        <v>0</v>
      </c>
      <c r="N180" s="4">
        <f t="shared" si="27"/>
        <v>2</v>
      </c>
      <c r="O180" s="4">
        <f t="shared" si="28"/>
        <v>1</v>
      </c>
      <c r="P180" s="4">
        <f t="shared" si="29"/>
        <v>0</v>
      </c>
      <c r="Q180" s="5">
        <v>100</v>
      </c>
      <c r="R180" s="5">
        <v>3982.8074027796242</v>
      </c>
      <c r="S180" s="5">
        <v>3950.640841791037</v>
      </c>
      <c r="T180" s="5">
        <v>0</v>
      </c>
      <c r="U180" s="6">
        <f t="shared" si="32"/>
        <v>0</v>
      </c>
    </row>
    <row r="181" spans="1:21" x14ac:dyDescent="0.25">
      <c r="A181" s="2">
        <v>44773</v>
      </c>
      <c r="B181">
        <v>4137.5</v>
      </c>
      <c r="F181">
        <f>IF('RSI Debug'!I181="", "", 'RSI Debug'!I181)</f>
        <v>99.9</v>
      </c>
      <c r="G181">
        <f t="shared" si="30"/>
        <v>4013.7459222236994</v>
      </c>
      <c r="H181">
        <f t="shared" si="31"/>
        <v>3973.9982365671576</v>
      </c>
      <c r="I181" s="3">
        <f t="shared" si="22"/>
        <v>0</v>
      </c>
      <c r="J181" s="3">
        <f t="shared" si="23"/>
        <v>1</v>
      </c>
      <c r="K181" s="4">
        <f t="shared" si="24"/>
        <v>0</v>
      </c>
      <c r="L181" s="4">
        <f t="shared" si="25"/>
        <v>1</v>
      </c>
      <c r="M181" s="4">
        <f t="shared" si="26"/>
        <v>0</v>
      </c>
      <c r="N181" s="4">
        <f t="shared" si="27"/>
        <v>1</v>
      </c>
      <c r="O181" s="4">
        <f t="shared" si="28"/>
        <v>1</v>
      </c>
      <c r="P181" s="4">
        <f t="shared" si="29"/>
        <v>0</v>
      </c>
      <c r="Q181" s="5">
        <v>100</v>
      </c>
      <c r="R181" s="5">
        <v>4013.7459222236989</v>
      </c>
      <c r="S181" s="5">
        <v>3973.9982365671581</v>
      </c>
      <c r="T181" s="5">
        <v>0</v>
      </c>
      <c r="U181" s="6">
        <f t="shared" si="32"/>
        <v>0</v>
      </c>
    </row>
    <row r="182" spans="1:21" x14ac:dyDescent="0.25">
      <c r="A182" s="2">
        <v>44774</v>
      </c>
      <c r="B182">
        <v>4116.5</v>
      </c>
      <c r="C182">
        <v>22.84</v>
      </c>
      <c r="D182">
        <v>1.1200000000000001</v>
      </c>
      <c r="E182">
        <v>59.085714289999999</v>
      </c>
      <c r="F182">
        <f>IF('RSI Debug'!I182="", "", 'RSI Debug'!I182)</f>
        <v>65.573770491803288</v>
      </c>
      <c r="G182">
        <f t="shared" si="30"/>
        <v>4034.2967377789601</v>
      </c>
      <c r="H182">
        <f t="shared" si="31"/>
        <v>3991.810956996263</v>
      </c>
      <c r="I182" s="3">
        <f t="shared" si="22"/>
        <v>0</v>
      </c>
      <c r="J182" s="3">
        <f t="shared" si="23"/>
        <v>1</v>
      </c>
      <c r="K182" s="4">
        <f t="shared" si="24"/>
        <v>1</v>
      </c>
      <c r="L182" s="4">
        <f t="shared" si="25"/>
        <v>1</v>
      </c>
      <c r="M182" s="4">
        <f t="shared" si="26"/>
        <v>0</v>
      </c>
      <c r="N182" s="4">
        <f t="shared" si="27"/>
        <v>2</v>
      </c>
      <c r="O182" s="4">
        <f t="shared" si="28"/>
        <v>1</v>
      </c>
      <c r="P182" s="4">
        <f t="shared" si="29"/>
        <v>0</v>
      </c>
      <c r="Q182" s="5">
        <v>65.573770491803288</v>
      </c>
      <c r="R182" s="5">
        <v>4034.2967377789601</v>
      </c>
      <c r="S182" s="5">
        <v>3991.810956996263</v>
      </c>
      <c r="T182" s="5">
        <v>0</v>
      </c>
      <c r="U182" s="6">
        <f t="shared" si="32"/>
        <v>0</v>
      </c>
    </row>
    <row r="183" spans="1:21" x14ac:dyDescent="0.25">
      <c r="A183" s="2">
        <v>44775</v>
      </c>
      <c r="B183">
        <v>4103.25</v>
      </c>
      <c r="C183">
        <v>23.93</v>
      </c>
      <c r="D183">
        <v>1.21</v>
      </c>
      <c r="E183">
        <v>57.371428569999999</v>
      </c>
      <c r="F183">
        <f>IF('RSI Debug'!I183="", "", 'RSI Debug'!I183)</f>
        <v>0</v>
      </c>
      <c r="G183">
        <f t="shared" si="30"/>
        <v>4048.0873902231683</v>
      </c>
      <c r="H183">
        <f t="shared" si="31"/>
        <v>4005.7408373717303</v>
      </c>
      <c r="I183" s="3">
        <f t="shared" si="22"/>
        <v>0</v>
      </c>
      <c r="J183" s="3">
        <f t="shared" si="23"/>
        <v>0</v>
      </c>
      <c r="K183" s="4">
        <f t="shared" si="24"/>
        <v>1</v>
      </c>
      <c r="L183" s="4">
        <f t="shared" si="25"/>
        <v>0</v>
      </c>
      <c r="M183" s="4">
        <f t="shared" si="26"/>
        <v>0</v>
      </c>
      <c r="N183" s="4">
        <f t="shared" si="27"/>
        <v>1</v>
      </c>
      <c r="O183" s="4">
        <f t="shared" si="28"/>
        <v>1</v>
      </c>
      <c r="P183" s="4">
        <f t="shared" si="29"/>
        <v>0</v>
      </c>
      <c r="Q183" s="5">
        <v>0</v>
      </c>
      <c r="R183" s="5">
        <v>4048.0873902231679</v>
      </c>
      <c r="S183" s="5">
        <v>4005.7408373717299</v>
      </c>
      <c r="T183" s="5">
        <v>0</v>
      </c>
      <c r="U183" s="6">
        <f t="shared" si="32"/>
        <v>0</v>
      </c>
    </row>
    <row r="184" spans="1:21" x14ac:dyDescent="0.25">
      <c r="A184" s="2">
        <v>44776</v>
      </c>
      <c r="B184">
        <v>4100.5</v>
      </c>
      <c r="C184">
        <v>21.95</v>
      </c>
      <c r="D184">
        <v>1.19</v>
      </c>
      <c r="E184">
        <v>60.257142860000002</v>
      </c>
      <c r="F184">
        <f>IF('RSI Debug'!I184="", "", 'RSI Debug'!I184)</f>
        <v>0</v>
      </c>
      <c r="G184">
        <f t="shared" si="30"/>
        <v>4058.5699121785347</v>
      </c>
      <c r="H184">
        <f t="shared" si="31"/>
        <v>4017.5857327002641</v>
      </c>
      <c r="I184" s="3">
        <f t="shared" si="22"/>
        <v>0</v>
      </c>
      <c r="J184" s="3">
        <f t="shared" si="23"/>
        <v>0</v>
      </c>
      <c r="K184" s="4">
        <f t="shared" si="24"/>
        <v>1</v>
      </c>
      <c r="L184" s="4">
        <f t="shared" si="25"/>
        <v>0</v>
      </c>
      <c r="M184" s="4">
        <f t="shared" si="26"/>
        <v>0</v>
      </c>
      <c r="N184" s="4">
        <f t="shared" si="27"/>
        <v>1</v>
      </c>
      <c r="O184" s="4">
        <f t="shared" si="28"/>
        <v>1</v>
      </c>
      <c r="P184" s="4">
        <f t="shared" si="29"/>
        <v>0</v>
      </c>
      <c r="Q184" s="5">
        <v>0</v>
      </c>
      <c r="R184" s="5">
        <v>4058.5699121785351</v>
      </c>
      <c r="S184" s="5">
        <v>4017.5857327002641</v>
      </c>
      <c r="T184" s="5">
        <v>0</v>
      </c>
      <c r="U184" s="6">
        <f t="shared" si="32"/>
        <v>0</v>
      </c>
    </row>
    <row r="185" spans="1:21" x14ac:dyDescent="0.25">
      <c r="A185" s="2">
        <v>44777</v>
      </c>
      <c r="B185">
        <v>4152.25</v>
      </c>
      <c r="C185">
        <v>21.44</v>
      </c>
      <c r="D185">
        <v>1.22</v>
      </c>
      <c r="E185">
        <v>61.514285710000003</v>
      </c>
      <c r="F185">
        <f>IF('RSI Debug'!I185="", "", 'RSI Debug'!I185)</f>
        <v>94.954128440366972</v>
      </c>
      <c r="G185">
        <f t="shared" si="30"/>
        <v>4077.3059297428281</v>
      </c>
      <c r="H185">
        <f t="shared" si="31"/>
        <v>4034.4187661127312</v>
      </c>
      <c r="I185" s="3">
        <f t="shared" si="22"/>
        <v>0</v>
      </c>
      <c r="J185" s="3">
        <f t="shared" si="23"/>
        <v>1</v>
      </c>
      <c r="K185" s="4">
        <f t="shared" si="24"/>
        <v>1</v>
      </c>
      <c r="L185" s="4">
        <f t="shared" si="25"/>
        <v>1</v>
      </c>
      <c r="M185" s="4">
        <f t="shared" si="26"/>
        <v>0</v>
      </c>
      <c r="N185" s="4">
        <f t="shared" si="27"/>
        <v>2</v>
      </c>
      <c r="O185" s="4">
        <f t="shared" si="28"/>
        <v>1</v>
      </c>
      <c r="P185" s="4">
        <f t="shared" si="29"/>
        <v>0</v>
      </c>
      <c r="Q185" s="5">
        <v>94.954128440366972</v>
      </c>
      <c r="R185" s="5">
        <v>4077.3059297428281</v>
      </c>
      <c r="S185" s="5">
        <v>4034.4187661127312</v>
      </c>
      <c r="T185" s="5">
        <v>0</v>
      </c>
      <c r="U185" s="6">
        <f t="shared" si="32"/>
        <v>0</v>
      </c>
    </row>
    <row r="186" spans="1:21" x14ac:dyDescent="0.25">
      <c r="A186" s="2">
        <v>44778</v>
      </c>
      <c r="B186">
        <v>4163.5</v>
      </c>
      <c r="C186">
        <v>21.15</v>
      </c>
      <c r="D186">
        <v>0.35</v>
      </c>
      <c r="E186">
        <v>63.31428571</v>
      </c>
      <c r="F186">
        <f>IF('RSI Debug'!I186="", "", 'RSI Debug'!I186)</f>
        <v>99.9</v>
      </c>
      <c r="G186">
        <f t="shared" si="30"/>
        <v>4094.544743794263</v>
      </c>
      <c r="H186">
        <f t="shared" si="31"/>
        <v>4050.5539203486396</v>
      </c>
      <c r="I186" s="3">
        <f t="shared" si="22"/>
        <v>0</v>
      </c>
      <c r="J186" s="3">
        <f t="shared" si="23"/>
        <v>1</v>
      </c>
      <c r="K186" s="4">
        <f t="shared" si="24"/>
        <v>1</v>
      </c>
      <c r="L186" s="4">
        <f t="shared" si="25"/>
        <v>1</v>
      </c>
      <c r="M186" s="4">
        <f t="shared" si="26"/>
        <v>1</v>
      </c>
      <c r="N186" s="4">
        <f t="shared" si="27"/>
        <v>3</v>
      </c>
      <c r="O186" s="4">
        <f t="shared" si="28"/>
        <v>1</v>
      </c>
      <c r="P186" s="4">
        <f t="shared" si="29"/>
        <v>0</v>
      </c>
      <c r="Q186" s="5">
        <v>100</v>
      </c>
      <c r="R186" s="5">
        <v>4094.544743794263</v>
      </c>
      <c r="S186" s="5">
        <v>4050.5539203486401</v>
      </c>
      <c r="T186" s="5">
        <v>0</v>
      </c>
      <c r="U186" s="6">
        <f t="shared" si="32"/>
        <v>0</v>
      </c>
    </row>
    <row r="187" spans="1:21" x14ac:dyDescent="0.25">
      <c r="A187" s="2">
        <v>44780</v>
      </c>
      <c r="B187">
        <v>4149.75</v>
      </c>
      <c r="F187">
        <f>IF('RSI Debug'!I187="", "", 'RSI Debug'!I187)</f>
        <v>45.000000000000007</v>
      </c>
      <c r="G187">
        <f t="shared" si="30"/>
        <v>4105.5857950354102</v>
      </c>
      <c r="H187">
        <f t="shared" si="31"/>
        <v>4062.9534303050596</v>
      </c>
      <c r="I187" s="3">
        <f t="shared" si="22"/>
        <v>0</v>
      </c>
      <c r="J187" s="3">
        <f t="shared" si="23"/>
        <v>0</v>
      </c>
      <c r="K187" s="4">
        <f t="shared" si="24"/>
        <v>0</v>
      </c>
      <c r="L187" s="4">
        <f t="shared" si="25"/>
        <v>0</v>
      </c>
      <c r="M187" s="4">
        <f t="shared" si="26"/>
        <v>0</v>
      </c>
      <c r="N187" s="4">
        <f t="shared" si="27"/>
        <v>0</v>
      </c>
      <c r="O187" s="4">
        <f t="shared" si="28"/>
        <v>0</v>
      </c>
      <c r="P187" s="4">
        <f t="shared" si="29"/>
        <v>0</v>
      </c>
      <c r="Q187" s="5">
        <v>45.000000000000007</v>
      </c>
      <c r="R187" s="5">
        <v>4105.5857950354102</v>
      </c>
      <c r="S187" s="5">
        <v>4062.95343030506</v>
      </c>
      <c r="T187" s="5">
        <v>0</v>
      </c>
      <c r="U187" s="6">
        <f t="shared" si="32"/>
        <v>0</v>
      </c>
    </row>
    <row r="188" spans="1:21" x14ac:dyDescent="0.25">
      <c r="A188" s="2">
        <v>44781</v>
      </c>
      <c r="B188">
        <v>4143.5</v>
      </c>
      <c r="C188">
        <v>21.29</v>
      </c>
      <c r="D188">
        <v>1.2</v>
      </c>
      <c r="E188">
        <v>64.742857139999998</v>
      </c>
      <c r="F188">
        <f>IF('RSI Debug'!I188="", "", 'RSI Debug'!I188)</f>
        <v>0</v>
      </c>
      <c r="G188">
        <f t="shared" si="30"/>
        <v>4113.1686360283284</v>
      </c>
      <c r="H188">
        <f t="shared" si="31"/>
        <v>4073.021751516927</v>
      </c>
      <c r="I188" s="3">
        <f t="shared" si="22"/>
        <v>0</v>
      </c>
      <c r="J188" s="3">
        <f t="shared" si="23"/>
        <v>0</v>
      </c>
      <c r="K188" s="4">
        <f t="shared" si="24"/>
        <v>1</v>
      </c>
      <c r="L188" s="4">
        <f t="shared" si="25"/>
        <v>0</v>
      </c>
      <c r="M188" s="4">
        <f t="shared" si="26"/>
        <v>0</v>
      </c>
      <c r="N188" s="4">
        <f t="shared" si="27"/>
        <v>1</v>
      </c>
      <c r="O188" s="4">
        <f t="shared" si="28"/>
        <v>1</v>
      </c>
      <c r="P188" s="4">
        <f t="shared" si="29"/>
        <v>0</v>
      </c>
      <c r="Q188" s="5">
        <v>0</v>
      </c>
      <c r="R188" s="5">
        <v>4113.1686360283284</v>
      </c>
      <c r="S188" s="5">
        <v>4073.021751516927</v>
      </c>
      <c r="T188" s="5">
        <v>0</v>
      </c>
      <c r="U188" s="6">
        <f t="shared" si="32"/>
        <v>0</v>
      </c>
    </row>
    <row r="189" spans="1:21" x14ac:dyDescent="0.25">
      <c r="A189" s="2">
        <v>44782</v>
      </c>
      <c r="B189">
        <v>4151.5</v>
      </c>
      <c r="C189">
        <v>21.77</v>
      </c>
      <c r="D189">
        <v>0.79</v>
      </c>
      <c r="E189">
        <v>64.457142860000005</v>
      </c>
      <c r="F189">
        <f>IF('RSI Debug'!I189="", "", 'RSI Debug'!I189)</f>
        <v>56.140350877192986</v>
      </c>
      <c r="G189">
        <f t="shared" si="30"/>
        <v>4120.8349088226632</v>
      </c>
      <c r="H189">
        <f t="shared" si="31"/>
        <v>4082.831532577311</v>
      </c>
      <c r="I189" s="3">
        <f t="shared" si="22"/>
        <v>0</v>
      </c>
      <c r="J189" s="3">
        <f t="shared" si="23"/>
        <v>1</v>
      </c>
      <c r="K189" s="4">
        <f t="shared" si="24"/>
        <v>1</v>
      </c>
      <c r="L189" s="4">
        <f t="shared" si="25"/>
        <v>0</v>
      </c>
      <c r="M189" s="4">
        <f t="shared" si="26"/>
        <v>1</v>
      </c>
      <c r="N189" s="4">
        <f t="shared" si="27"/>
        <v>2</v>
      </c>
      <c r="O189" s="4">
        <f t="shared" si="28"/>
        <v>1</v>
      </c>
      <c r="P189" s="4">
        <f t="shared" si="29"/>
        <v>0</v>
      </c>
      <c r="Q189" s="5">
        <v>56.140350877192994</v>
      </c>
      <c r="R189" s="5">
        <v>4120.8349088226632</v>
      </c>
      <c r="S189" s="5">
        <v>4082.831532577311</v>
      </c>
      <c r="T189" s="5">
        <v>0</v>
      </c>
      <c r="U189" s="6">
        <f t="shared" si="32"/>
        <v>0</v>
      </c>
    </row>
    <row r="190" spans="1:21" x14ac:dyDescent="0.25">
      <c r="A190" s="2">
        <v>44783</v>
      </c>
      <c r="B190">
        <v>4123.5</v>
      </c>
      <c r="C190">
        <v>19.739999999999998</v>
      </c>
      <c r="D190">
        <v>0.22</v>
      </c>
      <c r="E190">
        <v>65.114285710000004</v>
      </c>
      <c r="F190">
        <f>IF('RSI Debug'!I190="", "", 'RSI Debug'!I190)</f>
        <v>22.222222222222214</v>
      </c>
      <c r="G190">
        <f t="shared" si="30"/>
        <v>4121.3679270581306</v>
      </c>
      <c r="H190">
        <f t="shared" si="31"/>
        <v>4087.9150910051471</v>
      </c>
      <c r="I190" s="3">
        <f t="shared" si="22"/>
        <v>0</v>
      </c>
      <c r="J190" s="3">
        <f t="shared" si="23"/>
        <v>0</v>
      </c>
      <c r="K190" s="4">
        <f t="shared" si="24"/>
        <v>0</v>
      </c>
      <c r="L190" s="4">
        <f t="shared" si="25"/>
        <v>0</v>
      </c>
      <c r="M190" s="4">
        <f t="shared" si="26"/>
        <v>1</v>
      </c>
      <c r="N190" s="4">
        <f t="shared" si="27"/>
        <v>1</v>
      </c>
      <c r="O190" s="4">
        <f t="shared" si="28"/>
        <v>1</v>
      </c>
      <c r="P190" s="4">
        <f t="shared" si="29"/>
        <v>0</v>
      </c>
      <c r="Q190" s="5">
        <v>22.222222222222211</v>
      </c>
      <c r="R190" s="5">
        <v>4121.3679270581306</v>
      </c>
      <c r="S190" s="5">
        <v>4087.9150910051471</v>
      </c>
      <c r="T190" s="5">
        <v>0</v>
      </c>
      <c r="U190" s="6">
        <f t="shared" si="32"/>
        <v>0</v>
      </c>
    </row>
    <row r="191" spans="1:21" x14ac:dyDescent="0.25">
      <c r="A191" s="2">
        <v>44784</v>
      </c>
      <c r="B191">
        <v>4219.25</v>
      </c>
      <c r="C191">
        <v>20.2</v>
      </c>
      <c r="D191">
        <v>1.72</v>
      </c>
      <c r="E191">
        <v>65.828571429999997</v>
      </c>
      <c r="F191">
        <f>IF('RSI Debug'!I191="", "", 'RSI Debug'!I191)</f>
        <v>77.373737373737384</v>
      </c>
      <c r="G191">
        <f t="shared" si="30"/>
        <v>4140.9443416465047</v>
      </c>
      <c r="H191">
        <f t="shared" si="31"/>
        <v>4104.3319546295043</v>
      </c>
      <c r="I191" s="3">
        <f t="shared" si="22"/>
        <v>0</v>
      </c>
      <c r="J191" s="3">
        <f t="shared" si="23"/>
        <v>1</v>
      </c>
      <c r="K191" s="4">
        <f t="shared" si="24"/>
        <v>1</v>
      </c>
      <c r="L191" s="4">
        <f t="shared" si="25"/>
        <v>1</v>
      </c>
      <c r="M191" s="4">
        <f t="shared" si="26"/>
        <v>0</v>
      </c>
      <c r="N191" s="4">
        <f t="shared" si="27"/>
        <v>2</v>
      </c>
      <c r="O191" s="4">
        <f t="shared" si="28"/>
        <v>1</v>
      </c>
      <c r="P191" s="4">
        <f t="shared" si="29"/>
        <v>0</v>
      </c>
      <c r="Q191" s="5">
        <v>77.373737373737384</v>
      </c>
      <c r="R191" s="5">
        <v>4140.9443416465047</v>
      </c>
      <c r="S191" s="5">
        <v>4104.3319546295043</v>
      </c>
      <c r="T191" s="5">
        <v>0</v>
      </c>
      <c r="U191" s="6">
        <f t="shared" si="32"/>
        <v>0</v>
      </c>
    </row>
    <row r="192" spans="1:21" x14ac:dyDescent="0.25">
      <c r="A192" s="2">
        <v>44785</v>
      </c>
      <c r="B192">
        <v>4215.25</v>
      </c>
      <c r="C192">
        <v>19.53</v>
      </c>
      <c r="D192">
        <v>0.22</v>
      </c>
      <c r="E192">
        <v>68.02857143</v>
      </c>
      <c r="F192">
        <f>IF('RSI Debug'!I192="", "", 'RSI Debug'!I192)</f>
        <v>95.989974937343362</v>
      </c>
      <c r="G192">
        <f t="shared" si="30"/>
        <v>4155.8054733172039</v>
      </c>
      <c r="H192">
        <f t="shared" si="31"/>
        <v>4118.1967103008164</v>
      </c>
      <c r="I192" s="3">
        <f t="shared" si="22"/>
        <v>0</v>
      </c>
      <c r="J192" s="3">
        <f t="shared" si="23"/>
        <v>1</v>
      </c>
      <c r="K192" s="4">
        <f t="shared" si="24"/>
        <v>0</v>
      </c>
      <c r="L192" s="4">
        <f t="shared" si="25"/>
        <v>1</v>
      </c>
      <c r="M192" s="4">
        <f t="shared" si="26"/>
        <v>1</v>
      </c>
      <c r="N192" s="4">
        <f t="shared" si="27"/>
        <v>2</v>
      </c>
      <c r="O192" s="4">
        <f t="shared" si="28"/>
        <v>1</v>
      </c>
      <c r="P192" s="4">
        <f t="shared" si="29"/>
        <v>0</v>
      </c>
      <c r="Q192" s="5">
        <v>95.989974937343362</v>
      </c>
      <c r="R192" s="5">
        <v>4155.8054733172039</v>
      </c>
      <c r="S192" s="5">
        <v>4118.1967103008164</v>
      </c>
      <c r="T192" s="5">
        <v>0</v>
      </c>
      <c r="U192" s="6">
        <f t="shared" si="32"/>
        <v>0</v>
      </c>
    </row>
    <row r="193" spans="1:21" x14ac:dyDescent="0.25">
      <c r="A193" s="2">
        <v>44787</v>
      </c>
      <c r="B193">
        <v>4277</v>
      </c>
      <c r="F193">
        <f>IF('RSI Debug'!I193="", "", 'RSI Debug'!I193)</f>
        <v>93.916349809885929</v>
      </c>
      <c r="G193">
        <f t="shared" si="30"/>
        <v>4180.0443786537635</v>
      </c>
      <c r="H193">
        <f t="shared" si="31"/>
        <v>4138.0471215132147</v>
      </c>
      <c r="I193" s="3">
        <f t="shared" si="22"/>
        <v>0</v>
      </c>
      <c r="J193" s="3">
        <f t="shared" si="23"/>
        <v>1</v>
      </c>
      <c r="K193" s="4">
        <f t="shared" si="24"/>
        <v>0</v>
      </c>
      <c r="L193" s="4">
        <f t="shared" si="25"/>
        <v>1</v>
      </c>
      <c r="M193" s="4">
        <f t="shared" si="26"/>
        <v>0</v>
      </c>
      <c r="N193" s="4">
        <f t="shared" si="27"/>
        <v>1</v>
      </c>
      <c r="O193" s="4">
        <f t="shared" si="28"/>
        <v>1</v>
      </c>
      <c r="P193" s="4">
        <f t="shared" si="29"/>
        <v>0</v>
      </c>
      <c r="Q193" s="5">
        <v>93.916349809885929</v>
      </c>
      <c r="R193" s="5">
        <v>4180.0443786537626</v>
      </c>
      <c r="S193" s="5">
        <v>4138.0471215132147</v>
      </c>
      <c r="T193" s="5">
        <v>0</v>
      </c>
      <c r="U193" s="6">
        <f t="shared" si="32"/>
        <v>0</v>
      </c>
    </row>
    <row r="194" spans="1:21" x14ac:dyDescent="0.25">
      <c r="A194" s="2">
        <v>44788</v>
      </c>
      <c r="B194">
        <v>4271.75</v>
      </c>
      <c r="C194">
        <v>19.95</v>
      </c>
      <c r="D194">
        <v>0.89</v>
      </c>
      <c r="E194">
        <v>66.828571429999997</v>
      </c>
      <c r="F194">
        <f>IF('RSI Debug'!I194="", "", 'RSI Debug'!I194)</f>
        <v>92.164179104477611</v>
      </c>
      <c r="G194">
        <f t="shared" si="30"/>
        <v>4198.3855029230108</v>
      </c>
      <c r="H194">
        <f t="shared" si="31"/>
        <v>4154.7599813240631</v>
      </c>
      <c r="I194" s="3">
        <f t="shared" ref="I194:I257" si="33">IF(E194="", 0, IF(E194&lt;30, 1, 0))</f>
        <v>0</v>
      </c>
      <c r="J194" s="3">
        <f t="shared" ref="J194:J257" si="34">IF(F194="", 0, IF(F194&gt;50, 1, 0))</f>
        <v>1</v>
      </c>
      <c r="K194" s="4">
        <f t="shared" ref="K194:K257" si="35">IF(C194="", 0, IF(C194&gt;20, 1, 0))</f>
        <v>0</v>
      </c>
      <c r="L194" s="4">
        <f t="shared" ref="L194:L257" si="36">IF(F194="", 0, IF(F194&gt;60, 1, 0))</f>
        <v>1</v>
      </c>
      <c r="M194" s="4">
        <f t="shared" ref="M194:M257" si="37">IF(D194="", 0, IF(D194&lt;0.9, 1, 0))</f>
        <v>1</v>
      </c>
      <c r="N194" s="4">
        <f t="shared" ref="N194:N257" si="38">K194+L194+M194</f>
        <v>2</v>
      </c>
      <c r="O194" s="4">
        <f t="shared" ref="O194:O257" si="39">IF(N194&gt;=1, 1, 0)</f>
        <v>1</v>
      </c>
      <c r="P194" s="4">
        <f t="shared" ref="P194:P257" si="40">IF(AND(I194=1, J194=1, O194=1), 1, 0)</f>
        <v>0</v>
      </c>
      <c r="Q194" s="5">
        <v>92.164179104477611</v>
      </c>
      <c r="R194" s="5">
        <v>4198.3855029230108</v>
      </c>
      <c r="S194" s="5">
        <v>4154.7599813240631</v>
      </c>
      <c r="T194" s="5">
        <v>0</v>
      </c>
      <c r="U194" s="6">
        <f t="shared" si="32"/>
        <v>0</v>
      </c>
    </row>
    <row r="195" spans="1:21" x14ac:dyDescent="0.25">
      <c r="A195" s="2">
        <v>44789</v>
      </c>
      <c r="B195">
        <v>4295.25</v>
      </c>
      <c r="C195">
        <v>19.690000000000001</v>
      </c>
      <c r="D195">
        <v>0.46</v>
      </c>
      <c r="E195">
        <v>67.942857140000001</v>
      </c>
      <c r="F195">
        <f>IF('RSI Debug'!I195="", "", 'RSI Debug'!I195)</f>
        <v>81.739130434782609</v>
      </c>
      <c r="G195">
        <f t="shared" ref="G195:G258" si="41">IF(B195="", G194, (B195*0.2)+(G194*0.8))</f>
        <v>4217.7584023384088</v>
      </c>
      <c r="H195">
        <f t="shared" ref="H195:H258" si="42">IF(B195="", H194, (B195*0.125)+(H194*0.875))</f>
        <v>4172.3212336585548</v>
      </c>
      <c r="I195" s="3">
        <f t="shared" si="33"/>
        <v>0</v>
      </c>
      <c r="J195" s="3">
        <f t="shared" si="34"/>
        <v>1</v>
      </c>
      <c r="K195" s="4">
        <f t="shared" si="35"/>
        <v>0</v>
      </c>
      <c r="L195" s="4">
        <f t="shared" si="36"/>
        <v>1</v>
      </c>
      <c r="M195" s="4">
        <f t="shared" si="37"/>
        <v>1</v>
      </c>
      <c r="N195" s="4">
        <f t="shared" si="38"/>
        <v>2</v>
      </c>
      <c r="O195" s="4">
        <f t="shared" si="39"/>
        <v>1</v>
      </c>
      <c r="P195" s="4">
        <f t="shared" si="40"/>
        <v>0</v>
      </c>
      <c r="Q195" s="5">
        <v>81.739130434782609</v>
      </c>
      <c r="R195" s="5">
        <v>4217.7584023384088</v>
      </c>
      <c r="S195" s="5">
        <v>4172.3212336585548</v>
      </c>
      <c r="T195" s="5">
        <v>0</v>
      </c>
      <c r="U195" s="6">
        <f t="shared" ref="U195:U258" si="43">IF(P195=T195,0,1)</f>
        <v>0</v>
      </c>
    </row>
    <row r="196" spans="1:21" x14ac:dyDescent="0.25">
      <c r="A196" s="2">
        <v>44790</v>
      </c>
      <c r="B196">
        <v>4310.5</v>
      </c>
      <c r="C196">
        <v>19.899999999999999</v>
      </c>
      <c r="D196">
        <v>0.91</v>
      </c>
      <c r="E196">
        <v>67.142857140000004</v>
      </c>
      <c r="F196">
        <f>IF('RSI Debug'!I196="", "", 'RSI Debug'!I196)</f>
        <v>99.9</v>
      </c>
      <c r="G196">
        <f t="shared" si="41"/>
        <v>4236.3067218707274</v>
      </c>
      <c r="H196">
        <f t="shared" si="42"/>
        <v>4189.5935794512352</v>
      </c>
      <c r="I196" s="3">
        <f t="shared" si="33"/>
        <v>0</v>
      </c>
      <c r="J196" s="3">
        <f t="shared" si="34"/>
        <v>1</v>
      </c>
      <c r="K196" s="4">
        <f t="shared" si="35"/>
        <v>0</v>
      </c>
      <c r="L196" s="4">
        <f t="shared" si="36"/>
        <v>1</v>
      </c>
      <c r="M196" s="4">
        <f t="shared" si="37"/>
        <v>0</v>
      </c>
      <c r="N196" s="4">
        <f t="shared" si="38"/>
        <v>1</v>
      </c>
      <c r="O196" s="4">
        <f t="shared" si="39"/>
        <v>1</v>
      </c>
      <c r="P196" s="4">
        <f t="shared" si="40"/>
        <v>0</v>
      </c>
      <c r="Q196" s="5">
        <v>100</v>
      </c>
      <c r="R196" s="5">
        <v>4236.3067218707274</v>
      </c>
      <c r="S196" s="5">
        <v>4189.5935794512352</v>
      </c>
      <c r="T196" s="5">
        <v>0</v>
      </c>
      <c r="U196" s="6">
        <f t="shared" si="43"/>
        <v>0</v>
      </c>
    </row>
    <row r="197" spans="1:21" x14ac:dyDescent="0.25">
      <c r="A197" s="2">
        <v>44791</v>
      </c>
      <c r="B197">
        <v>4269.5</v>
      </c>
      <c r="C197">
        <v>19.559999999999999</v>
      </c>
      <c r="D197">
        <v>1.03</v>
      </c>
      <c r="E197">
        <v>66.371428570000006</v>
      </c>
      <c r="F197">
        <f>IF('RSI Debug'!I197="", "", 'RSI Debug'!I197)</f>
        <v>27.111111111111114</v>
      </c>
      <c r="G197">
        <f t="shared" si="41"/>
        <v>4242.9453774965823</v>
      </c>
      <c r="H197">
        <f t="shared" si="42"/>
        <v>4199.581882019831</v>
      </c>
      <c r="I197" s="3">
        <f t="shared" si="33"/>
        <v>0</v>
      </c>
      <c r="J197" s="3">
        <f t="shared" si="34"/>
        <v>0</v>
      </c>
      <c r="K197" s="4">
        <f t="shared" si="35"/>
        <v>0</v>
      </c>
      <c r="L197" s="4">
        <f t="shared" si="36"/>
        <v>0</v>
      </c>
      <c r="M197" s="4">
        <f t="shared" si="37"/>
        <v>0</v>
      </c>
      <c r="N197" s="4">
        <f t="shared" si="38"/>
        <v>0</v>
      </c>
      <c r="O197" s="4">
        <f t="shared" si="39"/>
        <v>0</v>
      </c>
      <c r="P197" s="4">
        <f t="shared" si="40"/>
        <v>0</v>
      </c>
      <c r="Q197" s="5">
        <v>27.111111111111111</v>
      </c>
      <c r="R197" s="5">
        <v>4242.9453774965823</v>
      </c>
      <c r="S197" s="5">
        <v>4199.581882019831</v>
      </c>
      <c r="T197" s="5">
        <v>0</v>
      </c>
      <c r="U197" s="6">
        <f t="shared" si="43"/>
        <v>0</v>
      </c>
    </row>
    <row r="198" spans="1:21" x14ac:dyDescent="0.25">
      <c r="A198" s="2">
        <v>44792</v>
      </c>
      <c r="B198">
        <v>4277.75</v>
      </c>
      <c r="C198">
        <v>20.6</v>
      </c>
      <c r="D198">
        <v>0.77</v>
      </c>
      <c r="E198">
        <v>63.714285709999999</v>
      </c>
      <c r="F198">
        <f>IF('RSI Debug'!I198="", "", 'RSI Debug'!I198)</f>
        <v>16.751269035532985</v>
      </c>
      <c r="G198">
        <f t="shared" si="41"/>
        <v>4249.9063019972664</v>
      </c>
      <c r="H198">
        <f t="shared" si="42"/>
        <v>4209.3528967673519</v>
      </c>
      <c r="I198" s="3">
        <f t="shared" si="33"/>
        <v>0</v>
      </c>
      <c r="J198" s="3">
        <f t="shared" si="34"/>
        <v>0</v>
      </c>
      <c r="K198" s="4">
        <f t="shared" si="35"/>
        <v>1</v>
      </c>
      <c r="L198" s="4">
        <f t="shared" si="36"/>
        <v>0</v>
      </c>
      <c r="M198" s="4">
        <f t="shared" si="37"/>
        <v>1</v>
      </c>
      <c r="N198" s="4">
        <f t="shared" si="38"/>
        <v>2</v>
      </c>
      <c r="O198" s="4">
        <f t="shared" si="39"/>
        <v>1</v>
      </c>
      <c r="P198" s="4">
        <f t="shared" si="40"/>
        <v>0</v>
      </c>
      <c r="Q198" s="5">
        <v>16.751269035532989</v>
      </c>
      <c r="R198" s="5">
        <v>4249.9063019972664</v>
      </c>
      <c r="S198" s="5">
        <v>4209.3528967673519</v>
      </c>
      <c r="T198" s="5">
        <v>0</v>
      </c>
      <c r="U198" s="6">
        <f t="shared" si="43"/>
        <v>0</v>
      </c>
    </row>
    <row r="199" spans="1:21" x14ac:dyDescent="0.25">
      <c r="A199" s="2">
        <v>44794</v>
      </c>
      <c r="B199">
        <v>4221</v>
      </c>
      <c r="F199">
        <f>IF('RSI Debug'!I199="", "", 'RSI Debug'!I199)</f>
        <v>12.692307692307693</v>
      </c>
      <c r="G199">
        <f t="shared" si="41"/>
        <v>4244.1250415978129</v>
      </c>
      <c r="H199">
        <f t="shared" si="42"/>
        <v>4210.8087846714334</v>
      </c>
      <c r="I199" s="3">
        <f t="shared" si="33"/>
        <v>0</v>
      </c>
      <c r="J199" s="3">
        <f t="shared" si="34"/>
        <v>0</v>
      </c>
      <c r="K199" s="4">
        <f t="shared" si="35"/>
        <v>0</v>
      </c>
      <c r="L199" s="4">
        <f t="shared" si="36"/>
        <v>0</v>
      </c>
      <c r="M199" s="4">
        <f t="shared" si="37"/>
        <v>0</v>
      </c>
      <c r="N199" s="4">
        <f t="shared" si="38"/>
        <v>0</v>
      </c>
      <c r="O199" s="4">
        <f t="shared" si="39"/>
        <v>0</v>
      </c>
      <c r="P199" s="4">
        <f t="shared" si="40"/>
        <v>0</v>
      </c>
      <c r="Q199" s="5">
        <v>12.69230769230769</v>
      </c>
      <c r="R199" s="5">
        <v>4244.1250415978129</v>
      </c>
      <c r="S199" s="5">
        <v>4210.8087846714334</v>
      </c>
      <c r="T199" s="5">
        <v>0</v>
      </c>
      <c r="U199" s="6">
        <f t="shared" si="43"/>
        <v>0</v>
      </c>
    </row>
    <row r="200" spans="1:21" x14ac:dyDescent="0.25">
      <c r="A200" s="2">
        <v>44795</v>
      </c>
      <c r="B200">
        <v>4211.25</v>
      </c>
      <c r="C200">
        <v>23.8</v>
      </c>
      <c r="D200">
        <v>0.78</v>
      </c>
      <c r="E200">
        <v>60.31428571</v>
      </c>
      <c r="F200">
        <f>IF('RSI Debug'!I200="", "", 'RSI Debug'!I200)</f>
        <v>0</v>
      </c>
      <c r="G200">
        <f t="shared" si="41"/>
        <v>4237.5500332782503</v>
      </c>
      <c r="H200">
        <f t="shared" si="42"/>
        <v>4210.8639365875042</v>
      </c>
      <c r="I200" s="3">
        <f t="shared" si="33"/>
        <v>0</v>
      </c>
      <c r="J200" s="3">
        <f t="shared" si="34"/>
        <v>0</v>
      </c>
      <c r="K200" s="4">
        <f t="shared" si="35"/>
        <v>1</v>
      </c>
      <c r="L200" s="4">
        <f t="shared" si="36"/>
        <v>0</v>
      </c>
      <c r="M200" s="4">
        <f t="shared" si="37"/>
        <v>1</v>
      </c>
      <c r="N200" s="4">
        <f t="shared" si="38"/>
        <v>2</v>
      </c>
      <c r="O200" s="4">
        <f t="shared" si="39"/>
        <v>1</v>
      </c>
      <c r="P200" s="4">
        <f t="shared" si="40"/>
        <v>0</v>
      </c>
      <c r="Q200" s="5">
        <v>0</v>
      </c>
      <c r="R200" s="5">
        <v>4237.5500332782503</v>
      </c>
      <c r="S200" s="5">
        <v>4210.8639365875042</v>
      </c>
      <c r="T200" s="5">
        <v>0</v>
      </c>
      <c r="U200" s="6">
        <f t="shared" si="43"/>
        <v>0</v>
      </c>
    </row>
    <row r="201" spans="1:21" x14ac:dyDescent="0.25">
      <c r="A201" s="2">
        <v>44796</v>
      </c>
      <c r="B201">
        <v>4142.25</v>
      </c>
      <c r="C201">
        <v>24.11</v>
      </c>
      <c r="D201">
        <v>0.97</v>
      </c>
      <c r="E201">
        <v>57.428571429999998</v>
      </c>
      <c r="F201">
        <f>IF('RSI Debug'!I201="", "", 'RSI Debug'!I201)</f>
        <v>0</v>
      </c>
      <c r="G201">
        <f t="shared" si="41"/>
        <v>4218.4900266226005</v>
      </c>
      <c r="H201">
        <f t="shared" si="42"/>
        <v>4202.287194514066</v>
      </c>
      <c r="I201" s="3">
        <f t="shared" si="33"/>
        <v>0</v>
      </c>
      <c r="J201" s="3">
        <f t="shared" si="34"/>
        <v>0</v>
      </c>
      <c r="K201" s="4">
        <f t="shared" si="35"/>
        <v>1</v>
      </c>
      <c r="L201" s="4">
        <f t="shared" si="36"/>
        <v>0</v>
      </c>
      <c r="M201" s="4">
        <f t="shared" si="37"/>
        <v>0</v>
      </c>
      <c r="N201" s="4">
        <f t="shared" si="38"/>
        <v>1</v>
      </c>
      <c r="O201" s="4">
        <f t="shared" si="39"/>
        <v>1</v>
      </c>
      <c r="P201" s="4">
        <f t="shared" si="40"/>
        <v>0</v>
      </c>
      <c r="Q201" s="5">
        <v>0</v>
      </c>
      <c r="R201" s="5">
        <v>4218.4900266226005</v>
      </c>
      <c r="S201" s="5">
        <v>4202.287194514066</v>
      </c>
      <c r="T201" s="5">
        <v>0</v>
      </c>
      <c r="U201" s="6">
        <f t="shared" si="43"/>
        <v>0</v>
      </c>
    </row>
    <row r="202" spans="1:21" x14ac:dyDescent="0.25">
      <c r="A202" s="2">
        <v>44797</v>
      </c>
      <c r="B202">
        <v>4124.75</v>
      </c>
      <c r="C202">
        <v>22.82</v>
      </c>
      <c r="D202">
        <v>0.5</v>
      </c>
      <c r="E202">
        <v>57.514285710000003</v>
      </c>
      <c r="F202">
        <f>IF('RSI Debug'!I202="", "", 'RSI Debug'!I202)</f>
        <v>0</v>
      </c>
      <c r="G202">
        <f t="shared" si="41"/>
        <v>4199.7420212980805</v>
      </c>
      <c r="H202">
        <f t="shared" si="42"/>
        <v>4192.5950451998078</v>
      </c>
      <c r="I202" s="3">
        <f t="shared" si="33"/>
        <v>0</v>
      </c>
      <c r="J202" s="3">
        <f t="shared" si="34"/>
        <v>0</v>
      </c>
      <c r="K202" s="4">
        <f t="shared" si="35"/>
        <v>1</v>
      </c>
      <c r="L202" s="4">
        <f t="shared" si="36"/>
        <v>0</v>
      </c>
      <c r="M202" s="4">
        <f t="shared" si="37"/>
        <v>1</v>
      </c>
      <c r="N202" s="4">
        <f t="shared" si="38"/>
        <v>2</v>
      </c>
      <c r="O202" s="4">
        <f t="shared" si="39"/>
        <v>1</v>
      </c>
      <c r="P202" s="4">
        <f t="shared" si="40"/>
        <v>0</v>
      </c>
      <c r="Q202" s="5">
        <v>0</v>
      </c>
      <c r="R202" s="5">
        <v>4199.7420212980815</v>
      </c>
      <c r="S202" s="5">
        <v>4192.5950451998078</v>
      </c>
      <c r="T202" s="5">
        <v>0</v>
      </c>
      <c r="U202" s="6">
        <f t="shared" si="43"/>
        <v>0</v>
      </c>
    </row>
    <row r="203" spans="1:21" x14ac:dyDescent="0.25">
      <c r="A203" s="2">
        <v>44798</v>
      </c>
      <c r="B203">
        <v>4160</v>
      </c>
      <c r="C203">
        <v>21.78</v>
      </c>
      <c r="D203">
        <v>0.53</v>
      </c>
      <c r="E203">
        <v>58.257142860000002</v>
      </c>
      <c r="F203">
        <f>IF('RSI Debug'!I203="", "", 'RSI Debug'!I203)</f>
        <v>66.824644549763036</v>
      </c>
      <c r="G203">
        <f t="shared" si="41"/>
        <v>4191.7936170384646</v>
      </c>
      <c r="H203">
        <f t="shared" si="42"/>
        <v>4188.520664549832</v>
      </c>
      <c r="I203" s="3">
        <f t="shared" si="33"/>
        <v>0</v>
      </c>
      <c r="J203" s="3">
        <f t="shared" si="34"/>
        <v>1</v>
      </c>
      <c r="K203" s="4">
        <f t="shared" si="35"/>
        <v>1</v>
      </c>
      <c r="L203" s="4">
        <f t="shared" si="36"/>
        <v>1</v>
      </c>
      <c r="M203" s="4">
        <f t="shared" si="37"/>
        <v>1</v>
      </c>
      <c r="N203" s="4">
        <f t="shared" si="38"/>
        <v>3</v>
      </c>
      <c r="O203" s="4">
        <f t="shared" si="39"/>
        <v>1</v>
      </c>
      <c r="P203" s="4">
        <f t="shared" si="40"/>
        <v>0</v>
      </c>
      <c r="Q203" s="5">
        <v>66.824644549763036</v>
      </c>
      <c r="R203" s="5">
        <v>4191.7936170384646</v>
      </c>
      <c r="S203" s="5">
        <v>4188.520664549832</v>
      </c>
      <c r="T203" s="5">
        <v>0</v>
      </c>
      <c r="U203" s="6">
        <f t="shared" si="43"/>
        <v>0</v>
      </c>
    </row>
    <row r="204" spans="1:21" x14ac:dyDescent="0.25">
      <c r="A204" s="2">
        <v>44799</v>
      </c>
      <c r="B204">
        <v>4195.5</v>
      </c>
      <c r="C204">
        <v>25.56</v>
      </c>
      <c r="D204">
        <v>9.99</v>
      </c>
      <c r="E204">
        <v>55.742857139999998</v>
      </c>
      <c r="F204">
        <f>IF('RSI Debug'!I204="", "", 'RSI Debug'!I204)</f>
        <v>99.9</v>
      </c>
      <c r="G204">
        <f t="shared" si="41"/>
        <v>4192.5348936307719</v>
      </c>
      <c r="H204">
        <f t="shared" si="42"/>
        <v>4189.3930814811029</v>
      </c>
      <c r="I204" s="3">
        <f t="shared" si="33"/>
        <v>0</v>
      </c>
      <c r="J204" s="3">
        <f t="shared" si="34"/>
        <v>1</v>
      </c>
      <c r="K204" s="4">
        <f t="shared" si="35"/>
        <v>1</v>
      </c>
      <c r="L204" s="4">
        <f t="shared" si="36"/>
        <v>1</v>
      </c>
      <c r="M204" s="4">
        <f t="shared" si="37"/>
        <v>0</v>
      </c>
      <c r="N204" s="4">
        <f t="shared" si="38"/>
        <v>2</v>
      </c>
      <c r="O204" s="4">
        <f t="shared" si="39"/>
        <v>1</v>
      </c>
      <c r="P204" s="4">
        <f t="shared" si="40"/>
        <v>0</v>
      </c>
      <c r="Q204" s="5">
        <v>100</v>
      </c>
      <c r="R204" s="5">
        <v>4192.5348936307719</v>
      </c>
      <c r="S204" s="5">
        <v>4189.3930814811029</v>
      </c>
      <c r="T204" s="5">
        <v>0</v>
      </c>
      <c r="U204" s="6">
        <f t="shared" si="43"/>
        <v>0</v>
      </c>
    </row>
    <row r="205" spans="1:21" x14ac:dyDescent="0.25">
      <c r="A205" s="2">
        <v>44801</v>
      </c>
      <c r="B205">
        <v>4024</v>
      </c>
      <c r="F205">
        <f>IF('RSI Debug'!I205="", "", 'RSI Debug'!I205)</f>
        <v>17.149758454106276</v>
      </c>
      <c r="G205">
        <f t="shared" si="41"/>
        <v>4158.8279149046175</v>
      </c>
      <c r="H205">
        <f t="shared" si="42"/>
        <v>4168.718946295965</v>
      </c>
      <c r="I205" s="3">
        <f t="shared" si="33"/>
        <v>0</v>
      </c>
      <c r="J205" s="3">
        <f t="shared" si="34"/>
        <v>0</v>
      </c>
      <c r="K205" s="4">
        <f t="shared" si="35"/>
        <v>0</v>
      </c>
      <c r="L205" s="4">
        <f t="shared" si="36"/>
        <v>0</v>
      </c>
      <c r="M205" s="4">
        <f t="shared" si="37"/>
        <v>0</v>
      </c>
      <c r="N205" s="4">
        <f t="shared" si="38"/>
        <v>0</v>
      </c>
      <c r="O205" s="4">
        <f t="shared" si="39"/>
        <v>0</v>
      </c>
      <c r="P205" s="4">
        <f t="shared" si="40"/>
        <v>0</v>
      </c>
      <c r="Q205" s="5">
        <v>17.14975845410628</v>
      </c>
      <c r="R205" s="5">
        <v>4158.8279149046184</v>
      </c>
      <c r="S205" s="5">
        <v>4168.718946295965</v>
      </c>
      <c r="T205" s="5">
        <v>0</v>
      </c>
      <c r="U205" s="6">
        <f t="shared" si="43"/>
        <v>0</v>
      </c>
    </row>
    <row r="206" spans="1:21" x14ac:dyDescent="0.25">
      <c r="A206" s="2">
        <v>44802</v>
      </c>
      <c r="B206">
        <v>4026</v>
      </c>
      <c r="C206">
        <v>26.21</v>
      </c>
      <c r="D206">
        <v>1.04</v>
      </c>
      <c r="E206">
        <v>54.285714290000001</v>
      </c>
      <c r="F206">
        <f>IF('RSI Debug'!I206="", "", 'RSI Debug'!I206)</f>
        <v>1.1527377521613715</v>
      </c>
      <c r="G206">
        <f t="shared" si="41"/>
        <v>4132.2623319236945</v>
      </c>
      <c r="H206">
        <f t="shared" si="42"/>
        <v>4150.8790780089694</v>
      </c>
      <c r="I206" s="3">
        <f t="shared" si="33"/>
        <v>0</v>
      </c>
      <c r="J206" s="3">
        <f t="shared" si="34"/>
        <v>0</v>
      </c>
      <c r="K206" s="4">
        <f t="shared" si="35"/>
        <v>1</v>
      </c>
      <c r="L206" s="4">
        <f t="shared" si="36"/>
        <v>0</v>
      </c>
      <c r="M206" s="4">
        <f t="shared" si="37"/>
        <v>0</v>
      </c>
      <c r="N206" s="4">
        <f t="shared" si="38"/>
        <v>1</v>
      </c>
      <c r="O206" s="4">
        <f t="shared" si="39"/>
        <v>1</v>
      </c>
      <c r="P206" s="4">
        <f t="shared" si="40"/>
        <v>0</v>
      </c>
      <c r="Q206" s="5">
        <v>1.152737752161372</v>
      </c>
      <c r="R206" s="5">
        <v>4132.2623319236945</v>
      </c>
      <c r="S206" s="5">
        <v>4150.8790780089694</v>
      </c>
      <c r="T206" s="5">
        <v>0</v>
      </c>
      <c r="U206" s="6">
        <f t="shared" si="43"/>
        <v>0</v>
      </c>
    </row>
    <row r="207" spans="1:21" x14ac:dyDescent="0.25">
      <c r="A207" s="2">
        <v>44803</v>
      </c>
      <c r="B207">
        <v>4045.5</v>
      </c>
      <c r="C207">
        <v>26.21</v>
      </c>
      <c r="D207">
        <v>1.3</v>
      </c>
      <c r="E207">
        <v>49.8</v>
      </c>
      <c r="F207">
        <f>IF('RSI Debug'!I207="", "", 'RSI Debug'!I207)</f>
        <v>99.9</v>
      </c>
      <c r="G207">
        <f t="shared" si="41"/>
        <v>4114.9098655389562</v>
      </c>
      <c r="H207">
        <f t="shared" si="42"/>
        <v>4137.7066932578482</v>
      </c>
      <c r="I207" s="3">
        <f t="shared" si="33"/>
        <v>0</v>
      </c>
      <c r="J207" s="3">
        <f t="shared" si="34"/>
        <v>1</v>
      </c>
      <c r="K207" s="4">
        <f t="shared" si="35"/>
        <v>1</v>
      </c>
      <c r="L207" s="4">
        <f t="shared" si="36"/>
        <v>1</v>
      </c>
      <c r="M207" s="4">
        <f t="shared" si="37"/>
        <v>0</v>
      </c>
      <c r="N207" s="4">
        <f t="shared" si="38"/>
        <v>2</v>
      </c>
      <c r="O207" s="4">
        <f t="shared" si="39"/>
        <v>1</v>
      </c>
      <c r="P207" s="4">
        <f t="shared" si="40"/>
        <v>0</v>
      </c>
      <c r="Q207" s="5">
        <v>100</v>
      </c>
      <c r="R207" s="5">
        <v>4114.9098655389562</v>
      </c>
      <c r="S207" s="5">
        <v>4137.7066932578482</v>
      </c>
      <c r="T207" s="5">
        <v>0</v>
      </c>
      <c r="U207" s="6">
        <f t="shared" si="43"/>
        <v>0</v>
      </c>
    </row>
    <row r="208" spans="1:21" x14ac:dyDescent="0.25">
      <c r="A208" s="2">
        <v>44804</v>
      </c>
      <c r="B208">
        <v>4013.5</v>
      </c>
      <c r="C208">
        <v>25.87</v>
      </c>
      <c r="D208">
        <v>1.58</v>
      </c>
      <c r="E208">
        <v>52.085714289999999</v>
      </c>
      <c r="F208">
        <f>IF('RSI Debug'!I208="", "", 'RSI Debug'!I208)</f>
        <v>37.864077669902912</v>
      </c>
      <c r="G208">
        <f t="shared" si="41"/>
        <v>4094.6278924311655</v>
      </c>
      <c r="H208">
        <f t="shared" si="42"/>
        <v>4122.1808566006166</v>
      </c>
      <c r="I208" s="3">
        <f t="shared" si="33"/>
        <v>0</v>
      </c>
      <c r="J208" s="3">
        <f t="shared" si="34"/>
        <v>0</v>
      </c>
      <c r="K208" s="4">
        <f t="shared" si="35"/>
        <v>1</v>
      </c>
      <c r="L208" s="4">
        <f t="shared" si="36"/>
        <v>0</v>
      </c>
      <c r="M208" s="4">
        <f t="shared" si="37"/>
        <v>0</v>
      </c>
      <c r="N208" s="4">
        <f t="shared" si="38"/>
        <v>1</v>
      </c>
      <c r="O208" s="4">
        <f t="shared" si="39"/>
        <v>1</v>
      </c>
      <c r="P208" s="4">
        <f t="shared" si="40"/>
        <v>0</v>
      </c>
      <c r="Q208" s="5">
        <v>37.864077669902912</v>
      </c>
      <c r="R208" s="5">
        <v>4094.627892431165</v>
      </c>
      <c r="S208" s="5">
        <v>4122.1808566006166</v>
      </c>
      <c r="T208" s="5">
        <v>0</v>
      </c>
      <c r="U208" s="6">
        <f t="shared" si="43"/>
        <v>0</v>
      </c>
    </row>
    <row r="209" spans="1:21" x14ac:dyDescent="0.25">
      <c r="A209" s="2">
        <v>44805</v>
      </c>
      <c r="B209">
        <v>3934.5</v>
      </c>
      <c r="C209">
        <v>25.56</v>
      </c>
      <c r="D209">
        <v>0.49</v>
      </c>
      <c r="E209">
        <v>49.371428569999999</v>
      </c>
      <c r="F209">
        <f>IF('RSI Debug'!I209="", "", 'RSI Debug'!I209)</f>
        <v>0</v>
      </c>
      <c r="G209">
        <f t="shared" si="41"/>
        <v>4062.6023139449326</v>
      </c>
      <c r="H209">
        <f t="shared" si="42"/>
        <v>4098.7207495255398</v>
      </c>
      <c r="I209" s="3">
        <f t="shared" si="33"/>
        <v>0</v>
      </c>
      <c r="J209" s="3">
        <f t="shared" si="34"/>
        <v>0</v>
      </c>
      <c r="K209" s="4">
        <f t="shared" si="35"/>
        <v>1</v>
      </c>
      <c r="L209" s="4">
        <f t="shared" si="36"/>
        <v>0</v>
      </c>
      <c r="M209" s="4">
        <f t="shared" si="37"/>
        <v>1</v>
      </c>
      <c r="N209" s="4">
        <f t="shared" si="38"/>
        <v>2</v>
      </c>
      <c r="O209" s="4">
        <f t="shared" si="39"/>
        <v>1</v>
      </c>
      <c r="P209" s="4">
        <f t="shared" si="40"/>
        <v>0</v>
      </c>
      <c r="Q209" s="5">
        <v>0</v>
      </c>
      <c r="R209" s="5">
        <v>4062.602313944933</v>
      </c>
      <c r="S209" s="5">
        <v>4098.7207495255398</v>
      </c>
      <c r="T209" s="5">
        <v>0</v>
      </c>
      <c r="U209" s="6">
        <f t="shared" si="43"/>
        <v>0</v>
      </c>
    </row>
    <row r="210" spans="1:21" x14ac:dyDescent="0.25">
      <c r="A210" s="2">
        <v>44806</v>
      </c>
      <c r="B210">
        <v>3970</v>
      </c>
      <c r="C210">
        <v>25.47</v>
      </c>
      <c r="D210">
        <v>4.18</v>
      </c>
      <c r="E210">
        <v>42.457142859999998</v>
      </c>
      <c r="F210">
        <f>IF('RSI Debug'!I210="", "", 'RSI Debug'!I210)</f>
        <v>31.004366812227076</v>
      </c>
      <c r="G210">
        <f t="shared" si="41"/>
        <v>4044.0818511559464</v>
      </c>
      <c r="H210">
        <f t="shared" si="42"/>
        <v>4082.6306558348474</v>
      </c>
      <c r="I210" s="3">
        <f t="shared" si="33"/>
        <v>0</v>
      </c>
      <c r="J210" s="3">
        <f t="shared" si="34"/>
        <v>0</v>
      </c>
      <c r="K210" s="4">
        <f t="shared" si="35"/>
        <v>1</v>
      </c>
      <c r="L210" s="4">
        <f t="shared" si="36"/>
        <v>0</v>
      </c>
      <c r="M210" s="4">
        <f t="shared" si="37"/>
        <v>0</v>
      </c>
      <c r="N210" s="4">
        <f t="shared" si="38"/>
        <v>1</v>
      </c>
      <c r="O210" s="4">
        <f t="shared" si="39"/>
        <v>1</v>
      </c>
      <c r="P210" s="4">
        <f t="shared" si="40"/>
        <v>0</v>
      </c>
      <c r="Q210" s="5">
        <v>31.004366812227079</v>
      </c>
      <c r="R210" s="5">
        <v>4044.081851155946</v>
      </c>
      <c r="S210" s="5">
        <v>4082.6306558348469</v>
      </c>
      <c r="T210" s="5">
        <v>0</v>
      </c>
      <c r="U210" s="6">
        <f t="shared" si="43"/>
        <v>0</v>
      </c>
    </row>
    <row r="211" spans="1:21" x14ac:dyDescent="0.25">
      <c r="A211" s="2">
        <v>44808</v>
      </c>
      <c r="B211">
        <v>3929</v>
      </c>
      <c r="F211">
        <f>IF('RSI Debug'!I211="", "", 'RSI Debug'!I211)</f>
        <v>46.405228758169933</v>
      </c>
      <c r="G211">
        <f t="shared" si="41"/>
        <v>4021.0654809247576</v>
      </c>
      <c r="H211">
        <f t="shared" si="42"/>
        <v>4063.4268238554914</v>
      </c>
      <c r="I211" s="3">
        <f t="shared" si="33"/>
        <v>0</v>
      </c>
      <c r="J211" s="3">
        <f t="shared" si="34"/>
        <v>0</v>
      </c>
      <c r="K211" s="4">
        <f t="shared" si="35"/>
        <v>0</v>
      </c>
      <c r="L211" s="4">
        <f t="shared" si="36"/>
        <v>0</v>
      </c>
      <c r="M211" s="4">
        <f t="shared" si="37"/>
        <v>0</v>
      </c>
      <c r="N211" s="4">
        <f t="shared" si="38"/>
        <v>0</v>
      </c>
      <c r="O211" s="4">
        <f t="shared" si="39"/>
        <v>0</v>
      </c>
      <c r="P211" s="4">
        <f t="shared" si="40"/>
        <v>0</v>
      </c>
      <c r="Q211" s="5">
        <v>46.405228758169933</v>
      </c>
      <c r="R211" s="5">
        <v>4021.065480924758</v>
      </c>
      <c r="S211" s="5">
        <v>4063.426823855491</v>
      </c>
      <c r="T211" s="5">
        <v>0</v>
      </c>
      <c r="U211" s="6">
        <f t="shared" si="43"/>
        <v>0</v>
      </c>
    </row>
    <row r="212" spans="1:21" x14ac:dyDescent="0.25">
      <c r="A212" s="2">
        <v>44809</v>
      </c>
      <c r="B212">
        <v>3932.5</v>
      </c>
      <c r="F212">
        <f>IF('RSI Debug'!I212="", "", 'RSI Debug'!I212)</f>
        <v>7.8651685393258504</v>
      </c>
      <c r="G212">
        <f t="shared" si="41"/>
        <v>4003.3523847398064</v>
      </c>
      <c r="H212">
        <f t="shared" si="42"/>
        <v>4047.0609708735551</v>
      </c>
      <c r="I212" s="3">
        <f t="shared" si="33"/>
        <v>0</v>
      </c>
      <c r="J212" s="3">
        <f t="shared" si="34"/>
        <v>0</v>
      </c>
      <c r="K212" s="4">
        <f t="shared" si="35"/>
        <v>0</v>
      </c>
      <c r="L212" s="4">
        <f t="shared" si="36"/>
        <v>0</v>
      </c>
      <c r="M212" s="4">
        <f t="shared" si="37"/>
        <v>0</v>
      </c>
      <c r="N212" s="4">
        <f t="shared" si="38"/>
        <v>0</v>
      </c>
      <c r="O212" s="4">
        <f t="shared" si="39"/>
        <v>0</v>
      </c>
      <c r="P212" s="4">
        <f t="shared" si="40"/>
        <v>0</v>
      </c>
      <c r="Q212" s="5">
        <v>7.8651685393258504</v>
      </c>
      <c r="R212" s="5">
        <v>4003.352384739806</v>
      </c>
      <c r="S212" s="5">
        <v>4047.0609708735551</v>
      </c>
      <c r="T212" s="5">
        <v>0</v>
      </c>
      <c r="U212" s="6">
        <f t="shared" si="43"/>
        <v>0</v>
      </c>
    </row>
    <row r="213" spans="1:21" x14ac:dyDescent="0.25">
      <c r="A213" s="2">
        <v>44810</v>
      </c>
      <c r="B213">
        <v>3938</v>
      </c>
      <c r="C213">
        <v>26.91</v>
      </c>
      <c r="D213">
        <v>1.53</v>
      </c>
      <c r="E213">
        <v>40.628571430000001</v>
      </c>
      <c r="F213">
        <f>IF('RSI Debug'!I213="", "", 'RSI Debug'!I213)</f>
        <v>99.9</v>
      </c>
      <c r="G213">
        <f t="shared" si="41"/>
        <v>3990.2819077918452</v>
      </c>
      <c r="H213">
        <f t="shared" si="42"/>
        <v>4033.4283495143609</v>
      </c>
      <c r="I213" s="3">
        <f t="shared" si="33"/>
        <v>0</v>
      </c>
      <c r="J213" s="3">
        <f t="shared" si="34"/>
        <v>1</v>
      </c>
      <c r="K213" s="4">
        <f t="shared" si="35"/>
        <v>1</v>
      </c>
      <c r="L213" s="4">
        <f t="shared" si="36"/>
        <v>1</v>
      </c>
      <c r="M213" s="4">
        <f t="shared" si="37"/>
        <v>0</v>
      </c>
      <c r="N213" s="4">
        <f t="shared" si="38"/>
        <v>2</v>
      </c>
      <c r="O213" s="4">
        <f t="shared" si="39"/>
        <v>1</v>
      </c>
      <c r="P213" s="4">
        <f t="shared" si="40"/>
        <v>0</v>
      </c>
      <c r="Q213" s="5">
        <v>100</v>
      </c>
      <c r="R213" s="5">
        <v>3990.2819077918448</v>
      </c>
      <c r="S213" s="5">
        <v>4033.4283495143609</v>
      </c>
      <c r="T213" s="5">
        <v>0</v>
      </c>
      <c r="U213" s="6">
        <f t="shared" si="43"/>
        <v>0</v>
      </c>
    </row>
    <row r="214" spans="1:21" x14ac:dyDescent="0.25">
      <c r="A214" s="2">
        <v>44811</v>
      </c>
      <c r="B214">
        <v>3896.25</v>
      </c>
      <c r="C214">
        <v>24.64</v>
      </c>
      <c r="D214">
        <v>0.1</v>
      </c>
      <c r="E214">
        <v>39.628571430000001</v>
      </c>
      <c r="F214">
        <f>IF('RSI Debug'!I214="", "", 'RSI Debug'!I214)</f>
        <v>11.640211640211632</v>
      </c>
      <c r="G214">
        <f t="shared" si="41"/>
        <v>3971.4755262334766</v>
      </c>
      <c r="H214">
        <f t="shared" si="42"/>
        <v>4016.2810558250658</v>
      </c>
      <c r="I214" s="3">
        <f t="shared" si="33"/>
        <v>0</v>
      </c>
      <c r="J214" s="3">
        <f t="shared" si="34"/>
        <v>0</v>
      </c>
      <c r="K214" s="4">
        <f t="shared" si="35"/>
        <v>1</v>
      </c>
      <c r="L214" s="4">
        <f t="shared" si="36"/>
        <v>0</v>
      </c>
      <c r="M214" s="4">
        <f t="shared" si="37"/>
        <v>1</v>
      </c>
      <c r="N214" s="4">
        <f t="shared" si="38"/>
        <v>2</v>
      </c>
      <c r="O214" s="4">
        <f t="shared" si="39"/>
        <v>1</v>
      </c>
      <c r="P214" s="4">
        <f t="shared" si="40"/>
        <v>0</v>
      </c>
      <c r="Q214" s="5">
        <v>11.64021164021163</v>
      </c>
      <c r="R214" s="5">
        <v>3971.475526233477</v>
      </c>
      <c r="S214" s="5">
        <v>4016.2810558250658</v>
      </c>
      <c r="T214" s="5">
        <v>0</v>
      </c>
      <c r="U214" s="6">
        <f t="shared" si="43"/>
        <v>0</v>
      </c>
    </row>
    <row r="215" spans="1:21" x14ac:dyDescent="0.25">
      <c r="A215" s="2">
        <v>44812</v>
      </c>
      <c r="B215">
        <v>3985</v>
      </c>
      <c r="C215">
        <v>23.61</v>
      </c>
      <c r="D215">
        <v>0.4</v>
      </c>
      <c r="E215">
        <v>40.371428569999999</v>
      </c>
      <c r="F215">
        <f>IF('RSI Debug'!I215="", "", 'RSI Debug'!I215)</f>
        <v>68.00766283524905</v>
      </c>
      <c r="G215">
        <f t="shared" si="41"/>
        <v>3974.1804209867814</v>
      </c>
      <c r="H215">
        <f t="shared" si="42"/>
        <v>4012.3709238469328</v>
      </c>
      <c r="I215" s="3">
        <f t="shared" si="33"/>
        <v>0</v>
      </c>
      <c r="J215" s="3">
        <f t="shared" si="34"/>
        <v>1</v>
      </c>
      <c r="K215" s="4">
        <f t="shared" si="35"/>
        <v>1</v>
      </c>
      <c r="L215" s="4">
        <f t="shared" si="36"/>
        <v>1</v>
      </c>
      <c r="M215" s="4">
        <f t="shared" si="37"/>
        <v>1</v>
      </c>
      <c r="N215" s="4">
        <f t="shared" si="38"/>
        <v>3</v>
      </c>
      <c r="O215" s="4">
        <f t="shared" si="39"/>
        <v>1</v>
      </c>
      <c r="P215" s="4">
        <f t="shared" si="40"/>
        <v>0</v>
      </c>
      <c r="Q215" s="5">
        <v>68.00766283524905</v>
      </c>
      <c r="R215" s="5">
        <v>3974.180420986781</v>
      </c>
      <c r="S215" s="5">
        <v>4012.3709238469328</v>
      </c>
      <c r="T215" s="5">
        <v>0</v>
      </c>
      <c r="U215" s="6">
        <f t="shared" si="43"/>
        <v>0</v>
      </c>
    </row>
    <row r="216" spans="1:21" x14ac:dyDescent="0.25">
      <c r="A216" s="2">
        <v>44813</v>
      </c>
      <c r="B216">
        <v>4024.25</v>
      </c>
      <c r="C216">
        <v>22.79</v>
      </c>
      <c r="D216">
        <v>0.56000000000000005</v>
      </c>
      <c r="E216">
        <v>43.8</v>
      </c>
      <c r="F216">
        <f>IF('RSI Debug'!I216="", "", 'RSI Debug'!I216)</f>
        <v>99.9</v>
      </c>
      <c r="G216">
        <f t="shared" si="41"/>
        <v>3984.1943367894251</v>
      </c>
      <c r="H216">
        <f t="shared" si="42"/>
        <v>4013.8558083660664</v>
      </c>
      <c r="I216" s="3">
        <f t="shared" si="33"/>
        <v>0</v>
      </c>
      <c r="J216" s="3">
        <f t="shared" si="34"/>
        <v>1</v>
      </c>
      <c r="K216" s="4">
        <f t="shared" si="35"/>
        <v>1</v>
      </c>
      <c r="L216" s="4">
        <f t="shared" si="36"/>
        <v>1</v>
      </c>
      <c r="M216" s="4">
        <f t="shared" si="37"/>
        <v>1</v>
      </c>
      <c r="N216" s="4">
        <f t="shared" si="38"/>
        <v>3</v>
      </c>
      <c r="O216" s="4">
        <f t="shared" si="39"/>
        <v>1</v>
      </c>
      <c r="P216" s="4">
        <f t="shared" si="40"/>
        <v>0</v>
      </c>
      <c r="Q216" s="5">
        <v>100</v>
      </c>
      <c r="R216" s="5">
        <v>3984.1943367894251</v>
      </c>
      <c r="S216" s="5">
        <v>4013.855808366066</v>
      </c>
      <c r="T216" s="5">
        <v>0</v>
      </c>
      <c r="U216" s="6">
        <f t="shared" si="43"/>
        <v>0</v>
      </c>
    </row>
    <row r="217" spans="1:21" x14ac:dyDescent="0.25">
      <c r="A217" s="2">
        <v>44815</v>
      </c>
      <c r="B217">
        <v>4077.25</v>
      </c>
      <c r="F217">
        <f>IF('RSI Debug'!I217="", "", 'RSI Debug'!I217)</f>
        <v>99.9</v>
      </c>
      <c r="G217">
        <f t="shared" si="41"/>
        <v>4002.8054694315406</v>
      </c>
      <c r="H217">
        <f t="shared" si="42"/>
        <v>4021.7800823203079</v>
      </c>
      <c r="I217" s="3">
        <f t="shared" si="33"/>
        <v>0</v>
      </c>
      <c r="J217" s="3">
        <f t="shared" si="34"/>
        <v>1</v>
      </c>
      <c r="K217" s="4">
        <f t="shared" si="35"/>
        <v>0</v>
      </c>
      <c r="L217" s="4">
        <f t="shared" si="36"/>
        <v>1</v>
      </c>
      <c r="M217" s="4">
        <f t="shared" si="37"/>
        <v>0</v>
      </c>
      <c r="N217" s="4">
        <f t="shared" si="38"/>
        <v>1</v>
      </c>
      <c r="O217" s="4">
        <f t="shared" si="39"/>
        <v>1</v>
      </c>
      <c r="P217" s="4">
        <f t="shared" si="40"/>
        <v>0</v>
      </c>
      <c r="Q217" s="5">
        <v>100</v>
      </c>
      <c r="R217" s="5">
        <v>4002.805469431541</v>
      </c>
      <c r="S217" s="5">
        <v>4021.7800823203079</v>
      </c>
      <c r="T217" s="5">
        <v>0</v>
      </c>
      <c r="U217" s="6">
        <f t="shared" si="43"/>
        <v>0</v>
      </c>
    </row>
    <row r="218" spans="1:21" x14ac:dyDescent="0.25">
      <c r="A218" s="2">
        <v>44816</v>
      </c>
      <c r="B218">
        <v>4064.75</v>
      </c>
      <c r="C218">
        <v>23.87</v>
      </c>
      <c r="D218">
        <v>0.49</v>
      </c>
      <c r="E218">
        <v>47.6</v>
      </c>
      <c r="F218">
        <f>IF('RSI Debug'!I218="", "", 'RSI Debug'!I218)</f>
        <v>80.916030534351151</v>
      </c>
      <c r="G218">
        <f t="shared" si="41"/>
        <v>4015.194375545233</v>
      </c>
      <c r="H218">
        <f t="shared" si="42"/>
        <v>4027.1513220302695</v>
      </c>
      <c r="I218" s="3">
        <f t="shared" si="33"/>
        <v>0</v>
      </c>
      <c r="J218" s="3">
        <f t="shared" si="34"/>
        <v>1</v>
      </c>
      <c r="K218" s="4">
        <f t="shared" si="35"/>
        <v>1</v>
      </c>
      <c r="L218" s="4">
        <f t="shared" si="36"/>
        <v>1</v>
      </c>
      <c r="M218" s="4">
        <f t="shared" si="37"/>
        <v>1</v>
      </c>
      <c r="N218" s="4">
        <f t="shared" si="38"/>
        <v>3</v>
      </c>
      <c r="O218" s="4">
        <f t="shared" si="39"/>
        <v>1</v>
      </c>
      <c r="P218" s="4">
        <f t="shared" si="40"/>
        <v>0</v>
      </c>
      <c r="Q218" s="5">
        <v>80.916030534351151</v>
      </c>
      <c r="R218" s="5">
        <v>4015.194375545233</v>
      </c>
      <c r="S218" s="5">
        <v>4027.15132203027</v>
      </c>
      <c r="T218" s="5">
        <v>0</v>
      </c>
      <c r="U218" s="6">
        <f t="shared" si="43"/>
        <v>0</v>
      </c>
    </row>
    <row r="219" spans="1:21" x14ac:dyDescent="0.25">
      <c r="A219" s="2">
        <v>44817</v>
      </c>
      <c r="B219">
        <v>4131.75</v>
      </c>
      <c r="C219">
        <v>27.27</v>
      </c>
      <c r="D219">
        <v>2.21</v>
      </c>
      <c r="E219">
        <v>36.628571430000001</v>
      </c>
      <c r="F219">
        <f>IF('RSI Debug'!I219="", "", 'RSI Debug'!I219)</f>
        <v>84.276729559748432</v>
      </c>
      <c r="G219">
        <f t="shared" si="41"/>
        <v>4038.5055004361866</v>
      </c>
      <c r="H219">
        <f t="shared" si="42"/>
        <v>4040.2261567764858</v>
      </c>
      <c r="I219" s="3">
        <f t="shared" si="33"/>
        <v>0</v>
      </c>
      <c r="J219" s="3">
        <f t="shared" si="34"/>
        <v>1</v>
      </c>
      <c r="K219" s="4">
        <f t="shared" si="35"/>
        <v>1</v>
      </c>
      <c r="L219" s="4">
        <f t="shared" si="36"/>
        <v>1</v>
      </c>
      <c r="M219" s="4">
        <f t="shared" si="37"/>
        <v>0</v>
      </c>
      <c r="N219" s="4">
        <f t="shared" si="38"/>
        <v>2</v>
      </c>
      <c r="O219" s="4">
        <f t="shared" si="39"/>
        <v>1</v>
      </c>
      <c r="P219" s="4">
        <f t="shared" si="40"/>
        <v>0</v>
      </c>
      <c r="Q219" s="5">
        <v>84.276729559748432</v>
      </c>
      <c r="R219" s="5">
        <v>4038.505500436187</v>
      </c>
      <c r="S219" s="5">
        <v>4040.2261567764858</v>
      </c>
      <c r="T219" s="5">
        <v>0</v>
      </c>
      <c r="U219" s="6">
        <f t="shared" si="43"/>
        <v>0</v>
      </c>
    </row>
    <row r="220" spans="1:21" x14ac:dyDescent="0.25">
      <c r="A220" s="2">
        <v>44818</v>
      </c>
      <c r="B220">
        <v>3959.5</v>
      </c>
      <c r="C220">
        <v>26.16</v>
      </c>
      <c r="D220">
        <v>0.9</v>
      </c>
      <c r="E220">
        <v>41.885714290000003</v>
      </c>
      <c r="F220">
        <f>IF('RSI Debug'!I220="", "", 'RSI Debug'!I220)</f>
        <v>28.004179728317666</v>
      </c>
      <c r="G220">
        <f t="shared" si="41"/>
        <v>4022.7044003489495</v>
      </c>
      <c r="H220">
        <f t="shared" si="42"/>
        <v>4030.1353871794249</v>
      </c>
      <c r="I220" s="3">
        <f t="shared" si="33"/>
        <v>0</v>
      </c>
      <c r="J220" s="3">
        <f t="shared" si="34"/>
        <v>0</v>
      </c>
      <c r="K220" s="4">
        <f t="shared" si="35"/>
        <v>1</v>
      </c>
      <c r="L220" s="4">
        <f t="shared" si="36"/>
        <v>0</v>
      </c>
      <c r="M220" s="4">
        <f t="shared" si="37"/>
        <v>0</v>
      </c>
      <c r="N220" s="4">
        <f t="shared" si="38"/>
        <v>1</v>
      </c>
      <c r="O220" s="4">
        <f t="shared" si="39"/>
        <v>1</v>
      </c>
      <c r="P220" s="4">
        <f t="shared" si="40"/>
        <v>0</v>
      </c>
      <c r="Q220" s="5">
        <v>28.00417972831767</v>
      </c>
      <c r="R220" s="5">
        <v>4022.70440034895</v>
      </c>
      <c r="S220" s="5">
        <v>4030.1353871794249</v>
      </c>
      <c r="T220" s="5">
        <v>0</v>
      </c>
      <c r="U220" s="6">
        <f t="shared" si="43"/>
        <v>0</v>
      </c>
    </row>
    <row r="221" spans="1:21" x14ac:dyDescent="0.25">
      <c r="A221" s="2">
        <v>44819</v>
      </c>
      <c r="B221">
        <v>3967.5</v>
      </c>
      <c r="C221">
        <v>26.27</v>
      </c>
      <c r="D221">
        <v>0.81</v>
      </c>
      <c r="E221">
        <v>40.65714286</v>
      </c>
      <c r="F221">
        <f>IF('RSI Debug'!I221="", "", 'RSI Debug'!I221)</f>
        <v>4.4382801664355043</v>
      </c>
      <c r="G221">
        <f t="shared" si="41"/>
        <v>4011.6635202791599</v>
      </c>
      <c r="H221">
        <f t="shared" si="42"/>
        <v>4022.305963781997</v>
      </c>
      <c r="I221" s="3">
        <f t="shared" si="33"/>
        <v>0</v>
      </c>
      <c r="J221" s="3">
        <f t="shared" si="34"/>
        <v>0</v>
      </c>
      <c r="K221" s="4">
        <f t="shared" si="35"/>
        <v>1</v>
      </c>
      <c r="L221" s="4">
        <f t="shared" si="36"/>
        <v>0</v>
      </c>
      <c r="M221" s="4">
        <f t="shared" si="37"/>
        <v>1</v>
      </c>
      <c r="N221" s="4">
        <f t="shared" si="38"/>
        <v>2</v>
      </c>
      <c r="O221" s="4">
        <f t="shared" si="39"/>
        <v>1</v>
      </c>
      <c r="P221" s="4">
        <f t="shared" si="40"/>
        <v>0</v>
      </c>
      <c r="Q221" s="5">
        <v>4.4382801664355043</v>
      </c>
      <c r="R221" s="5">
        <v>4011.6635202791599</v>
      </c>
      <c r="S221" s="5">
        <v>4022.305963781997</v>
      </c>
      <c r="T221" s="5">
        <v>0</v>
      </c>
      <c r="U221" s="6">
        <f t="shared" si="43"/>
        <v>0</v>
      </c>
    </row>
    <row r="222" spans="1:21" x14ac:dyDescent="0.25">
      <c r="A222" s="2">
        <v>44820</v>
      </c>
      <c r="B222">
        <v>3892.5</v>
      </c>
      <c r="C222">
        <v>26.3</v>
      </c>
      <c r="D222">
        <v>1.42</v>
      </c>
      <c r="E222">
        <v>35.285714290000001</v>
      </c>
      <c r="F222">
        <f>IF('RSI Debug'!I222="", "", 'RSI Debug'!I222)</f>
        <v>9.638554216867476</v>
      </c>
      <c r="G222">
        <f t="shared" si="41"/>
        <v>3987.8308162233279</v>
      </c>
      <c r="H222">
        <f t="shared" si="42"/>
        <v>4006.0802183092474</v>
      </c>
      <c r="I222" s="3">
        <f t="shared" si="33"/>
        <v>0</v>
      </c>
      <c r="J222" s="3">
        <f t="shared" si="34"/>
        <v>0</v>
      </c>
      <c r="K222" s="4">
        <f t="shared" si="35"/>
        <v>1</v>
      </c>
      <c r="L222" s="4">
        <f t="shared" si="36"/>
        <v>0</v>
      </c>
      <c r="M222" s="4">
        <f t="shared" si="37"/>
        <v>0</v>
      </c>
      <c r="N222" s="4">
        <f t="shared" si="38"/>
        <v>1</v>
      </c>
      <c r="O222" s="4">
        <f t="shared" si="39"/>
        <v>1</v>
      </c>
      <c r="P222" s="4">
        <f t="shared" si="40"/>
        <v>0</v>
      </c>
      <c r="Q222" s="5">
        <v>9.638554216867476</v>
      </c>
      <c r="R222" s="5">
        <v>3987.8308162233279</v>
      </c>
      <c r="S222" s="5">
        <v>4006.0802183092469</v>
      </c>
      <c r="T222" s="5">
        <v>0</v>
      </c>
      <c r="U222" s="6">
        <f t="shared" si="43"/>
        <v>0</v>
      </c>
    </row>
    <row r="223" spans="1:21" x14ac:dyDescent="0.25">
      <c r="A223" s="2">
        <v>44822</v>
      </c>
      <c r="B223">
        <v>3889.5</v>
      </c>
      <c r="F223">
        <f>IF('RSI Debug'!I223="", "", 'RSI Debug'!I223)</f>
        <v>0</v>
      </c>
      <c r="G223">
        <f t="shared" si="41"/>
        <v>3968.1646529786626</v>
      </c>
      <c r="H223">
        <f t="shared" si="42"/>
        <v>3991.5076910205917</v>
      </c>
      <c r="I223" s="3">
        <f t="shared" si="33"/>
        <v>0</v>
      </c>
      <c r="J223" s="3">
        <f t="shared" si="34"/>
        <v>0</v>
      </c>
      <c r="K223" s="4">
        <f t="shared" si="35"/>
        <v>0</v>
      </c>
      <c r="L223" s="4">
        <f t="shared" si="36"/>
        <v>0</v>
      </c>
      <c r="M223" s="4">
        <f t="shared" si="37"/>
        <v>0</v>
      </c>
      <c r="N223" s="4">
        <f t="shared" si="38"/>
        <v>0</v>
      </c>
      <c r="O223" s="4">
        <f t="shared" si="39"/>
        <v>0</v>
      </c>
      <c r="P223" s="4">
        <f t="shared" si="40"/>
        <v>0</v>
      </c>
      <c r="Q223" s="5">
        <v>0</v>
      </c>
      <c r="R223" s="5">
        <v>3968.1646529786631</v>
      </c>
      <c r="S223" s="5">
        <v>3991.5076910205921</v>
      </c>
      <c r="T223" s="5">
        <v>0</v>
      </c>
      <c r="U223" s="6">
        <f t="shared" si="43"/>
        <v>0</v>
      </c>
    </row>
    <row r="224" spans="1:21" x14ac:dyDescent="0.25">
      <c r="A224" s="2">
        <v>44823</v>
      </c>
      <c r="B224">
        <v>3882.75</v>
      </c>
      <c r="C224">
        <v>25.76</v>
      </c>
      <c r="D224">
        <v>0.37</v>
      </c>
      <c r="E224">
        <v>36.31428571</v>
      </c>
      <c r="F224">
        <f>IF('RSI Debug'!I224="", "", 'RSI Debug'!I224)</f>
        <v>0</v>
      </c>
      <c r="G224">
        <f t="shared" si="41"/>
        <v>3951.0817223829304</v>
      </c>
      <c r="H224">
        <f t="shared" si="42"/>
        <v>3977.9129796430179</v>
      </c>
      <c r="I224" s="3">
        <f t="shared" si="33"/>
        <v>0</v>
      </c>
      <c r="J224" s="3">
        <f t="shared" si="34"/>
        <v>0</v>
      </c>
      <c r="K224" s="4">
        <f t="shared" si="35"/>
        <v>1</v>
      </c>
      <c r="L224" s="4">
        <f t="shared" si="36"/>
        <v>0</v>
      </c>
      <c r="M224" s="4">
        <f t="shared" si="37"/>
        <v>1</v>
      </c>
      <c r="N224" s="4">
        <f t="shared" si="38"/>
        <v>2</v>
      </c>
      <c r="O224" s="4">
        <f t="shared" si="39"/>
        <v>1</v>
      </c>
      <c r="P224" s="4">
        <f t="shared" si="40"/>
        <v>0</v>
      </c>
      <c r="Q224" s="5">
        <v>0</v>
      </c>
      <c r="R224" s="5">
        <v>3951.0817223829299</v>
      </c>
      <c r="S224" s="5">
        <v>3977.9129796430179</v>
      </c>
      <c r="T224" s="5">
        <v>0</v>
      </c>
      <c r="U224" s="6">
        <f t="shared" si="43"/>
        <v>0</v>
      </c>
    </row>
    <row r="225" spans="1:21" x14ac:dyDescent="0.25">
      <c r="A225" s="2">
        <v>44824</v>
      </c>
      <c r="B225">
        <v>3926</v>
      </c>
      <c r="C225">
        <v>27.16</v>
      </c>
      <c r="D225">
        <v>1.24</v>
      </c>
      <c r="E225">
        <v>36.114285709999997</v>
      </c>
      <c r="F225">
        <f>IF('RSI Debug'!I225="", "", 'RSI Debug'!I225)</f>
        <v>86.5</v>
      </c>
      <c r="G225">
        <f t="shared" si="41"/>
        <v>3946.0653779063441</v>
      </c>
      <c r="H225">
        <f t="shared" si="42"/>
        <v>3971.4238571876408</v>
      </c>
      <c r="I225" s="3">
        <f t="shared" si="33"/>
        <v>0</v>
      </c>
      <c r="J225" s="3">
        <f t="shared" si="34"/>
        <v>1</v>
      </c>
      <c r="K225" s="4">
        <f t="shared" si="35"/>
        <v>1</v>
      </c>
      <c r="L225" s="4">
        <f t="shared" si="36"/>
        <v>1</v>
      </c>
      <c r="M225" s="4">
        <f t="shared" si="37"/>
        <v>0</v>
      </c>
      <c r="N225" s="4">
        <f t="shared" si="38"/>
        <v>2</v>
      </c>
      <c r="O225" s="4">
        <f t="shared" si="39"/>
        <v>1</v>
      </c>
      <c r="P225" s="4">
        <f t="shared" si="40"/>
        <v>0</v>
      </c>
      <c r="Q225" s="5">
        <v>86.5</v>
      </c>
      <c r="R225" s="5">
        <v>3946.0653779063441</v>
      </c>
      <c r="S225" s="5">
        <v>3971.4238571876408</v>
      </c>
      <c r="T225" s="5">
        <v>0</v>
      </c>
      <c r="U225" s="6">
        <f t="shared" si="43"/>
        <v>0</v>
      </c>
    </row>
    <row r="226" spans="1:21" x14ac:dyDescent="0.25">
      <c r="A226" s="2">
        <v>44825</v>
      </c>
      <c r="B226">
        <v>3877</v>
      </c>
      <c r="C226">
        <v>27.99</v>
      </c>
      <c r="D226">
        <v>9.99</v>
      </c>
      <c r="E226">
        <v>27.214285709999999</v>
      </c>
      <c r="F226">
        <f>IF('RSI Debug'!I226="", "", 'RSI Debug'!I226)</f>
        <v>46.883468834688351</v>
      </c>
      <c r="G226">
        <f t="shared" si="41"/>
        <v>3932.2523023250756</v>
      </c>
      <c r="H226">
        <f t="shared" si="42"/>
        <v>3959.6208750391856</v>
      </c>
      <c r="I226" s="3">
        <f t="shared" si="33"/>
        <v>1</v>
      </c>
      <c r="J226" s="3">
        <f t="shared" si="34"/>
        <v>0</v>
      </c>
      <c r="K226" s="4">
        <f t="shared" si="35"/>
        <v>1</v>
      </c>
      <c r="L226" s="4">
        <f t="shared" si="36"/>
        <v>0</v>
      </c>
      <c r="M226" s="4">
        <f t="shared" si="37"/>
        <v>0</v>
      </c>
      <c r="N226" s="4">
        <f t="shared" si="38"/>
        <v>1</v>
      </c>
      <c r="O226" s="4">
        <f t="shared" si="39"/>
        <v>1</v>
      </c>
      <c r="P226" s="4">
        <f t="shared" si="40"/>
        <v>0</v>
      </c>
      <c r="Q226" s="5">
        <v>46.883468834688351</v>
      </c>
      <c r="R226" s="5">
        <v>3932.252302325076</v>
      </c>
      <c r="S226" s="5">
        <v>3959.6208750391861</v>
      </c>
      <c r="T226" s="5">
        <v>0</v>
      </c>
      <c r="U226" s="6">
        <f t="shared" si="43"/>
        <v>0</v>
      </c>
    </row>
    <row r="227" spans="1:21" x14ac:dyDescent="0.25">
      <c r="A227" s="2">
        <v>44826</v>
      </c>
      <c r="B227">
        <v>3784.75</v>
      </c>
      <c r="C227">
        <v>27.35</v>
      </c>
      <c r="D227">
        <v>0.67</v>
      </c>
      <c r="E227">
        <v>24.485714290000001</v>
      </c>
      <c r="F227">
        <f>IF('RSI Debug'!I227="", "", 'RSI Debug'!I227)</f>
        <v>0</v>
      </c>
      <c r="G227">
        <f t="shared" si="41"/>
        <v>3902.7518418600603</v>
      </c>
      <c r="H227">
        <f t="shared" si="42"/>
        <v>3937.7620156592875</v>
      </c>
      <c r="I227" s="3">
        <f t="shared" si="33"/>
        <v>1</v>
      </c>
      <c r="J227" s="3">
        <f t="shared" si="34"/>
        <v>0</v>
      </c>
      <c r="K227" s="4">
        <f t="shared" si="35"/>
        <v>1</v>
      </c>
      <c r="L227" s="4">
        <f t="shared" si="36"/>
        <v>0</v>
      </c>
      <c r="M227" s="4">
        <f t="shared" si="37"/>
        <v>1</v>
      </c>
      <c r="N227" s="4">
        <f t="shared" si="38"/>
        <v>2</v>
      </c>
      <c r="O227" s="4">
        <f t="shared" si="39"/>
        <v>1</v>
      </c>
      <c r="P227" s="4">
        <f t="shared" si="40"/>
        <v>0</v>
      </c>
      <c r="Q227" s="5">
        <v>0</v>
      </c>
      <c r="R227" s="5">
        <v>3902.7518418600598</v>
      </c>
      <c r="S227" s="5">
        <v>3937.762015659287</v>
      </c>
      <c r="T227" s="5">
        <v>0</v>
      </c>
      <c r="U227" s="6">
        <f t="shared" si="43"/>
        <v>0</v>
      </c>
    </row>
    <row r="228" spans="1:21" x14ac:dyDescent="0.25">
      <c r="A228" s="2">
        <v>44827</v>
      </c>
      <c r="B228">
        <v>3759.5</v>
      </c>
      <c r="C228">
        <v>29.92</v>
      </c>
      <c r="D228">
        <v>1.06</v>
      </c>
      <c r="E228">
        <v>21.68571429</v>
      </c>
      <c r="F228">
        <f>IF('RSI Debug'!I228="", "", 'RSI Debug'!I228)</f>
        <v>0</v>
      </c>
      <c r="G228">
        <f t="shared" si="41"/>
        <v>3874.1014734880487</v>
      </c>
      <c r="H228">
        <f t="shared" si="42"/>
        <v>3915.4792637018763</v>
      </c>
      <c r="I228" s="3">
        <f t="shared" si="33"/>
        <v>1</v>
      </c>
      <c r="J228" s="3">
        <f t="shared" si="34"/>
        <v>0</v>
      </c>
      <c r="K228" s="4">
        <f t="shared" si="35"/>
        <v>1</v>
      </c>
      <c r="L228" s="4">
        <f t="shared" si="36"/>
        <v>0</v>
      </c>
      <c r="M228" s="4">
        <f t="shared" si="37"/>
        <v>0</v>
      </c>
      <c r="N228" s="4">
        <f t="shared" si="38"/>
        <v>1</v>
      </c>
      <c r="O228" s="4">
        <f t="shared" si="39"/>
        <v>1</v>
      </c>
      <c r="P228" s="4">
        <f t="shared" si="40"/>
        <v>0</v>
      </c>
      <c r="Q228" s="5">
        <v>0</v>
      </c>
      <c r="R228" s="5">
        <v>3874.1014734880491</v>
      </c>
      <c r="S228" s="5">
        <v>3915.4792637018759</v>
      </c>
      <c r="T228" s="5">
        <v>0</v>
      </c>
      <c r="U228" s="6">
        <f t="shared" si="43"/>
        <v>0</v>
      </c>
    </row>
    <row r="229" spans="1:21" x14ac:dyDescent="0.25">
      <c r="A229" s="2">
        <v>44829</v>
      </c>
      <c r="B229">
        <v>3705.25</v>
      </c>
      <c r="F229">
        <f>IF('RSI Debug'!I229="", "", 'RSI Debug'!I229)</f>
        <v>0</v>
      </c>
      <c r="G229">
        <f t="shared" si="41"/>
        <v>3840.3311787904395</v>
      </c>
      <c r="H229">
        <f t="shared" si="42"/>
        <v>3889.2006057391418</v>
      </c>
      <c r="I229" s="3">
        <f t="shared" si="33"/>
        <v>0</v>
      </c>
      <c r="J229" s="3">
        <f t="shared" si="34"/>
        <v>0</v>
      </c>
      <c r="K229" s="4">
        <f t="shared" si="35"/>
        <v>0</v>
      </c>
      <c r="L229" s="4">
        <f t="shared" si="36"/>
        <v>0</v>
      </c>
      <c r="M229" s="4">
        <f t="shared" si="37"/>
        <v>0</v>
      </c>
      <c r="N229" s="4">
        <f t="shared" si="38"/>
        <v>0</v>
      </c>
      <c r="O229" s="4">
        <f t="shared" si="39"/>
        <v>0</v>
      </c>
      <c r="P229" s="4">
        <f t="shared" si="40"/>
        <v>0</v>
      </c>
      <c r="Q229" s="5">
        <v>0</v>
      </c>
      <c r="R229" s="5">
        <v>3840.331178790439</v>
      </c>
      <c r="S229" s="5">
        <v>3889.2006057391418</v>
      </c>
      <c r="T229" s="5">
        <v>0</v>
      </c>
      <c r="U229" s="6">
        <f t="shared" si="43"/>
        <v>0</v>
      </c>
    </row>
    <row r="230" spans="1:21" x14ac:dyDescent="0.25">
      <c r="A230" s="2">
        <v>44830</v>
      </c>
      <c r="B230">
        <v>3681.75</v>
      </c>
      <c r="C230">
        <v>32.26</v>
      </c>
      <c r="D230">
        <v>1.8</v>
      </c>
      <c r="E230">
        <v>17.628571430000001</v>
      </c>
      <c r="F230">
        <f>IF('RSI Debug'!I230="", "", 'RSI Debug'!I230)</f>
        <v>0</v>
      </c>
      <c r="G230">
        <f t="shared" si="41"/>
        <v>3808.6149430323517</v>
      </c>
      <c r="H230">
        <f t="shared" si="42"/>
        <v>3863.2692800217492</v>
      </c>
      <c r="I230" s="3">
        <f t="shared" si="33"/>
        <v>1</v>
      </c>
      <c r="J230" s="3">
        <f t="shared" si="34"/>
        <v>0</v>
      </c>
      <c r="K230" s="4">
        <f t="shared" si="35"/>
        <v>1</v>
      </c>
      <c r="L230" s="4">
        <f t="shared" si="36"/>
        <v>0</v>
      </c>
      <c r="M230" s="4">
        <f t="shared" si="37"/>
        <v>0</v>
      </c>
      <c r="N230" s="4">
        <f t="shared" si="38"/>
        <v>1</v>
      </c>
      <c r="O230" s="4">
        <f t="shared" si="39"/>
        <v>1</v>
      </c>
      <c r="P230" s="4">
        <f t="shared" si="40"/>
        <v>0</v>
      </c>
      <c r="Q230" s="5">
        <v>0</v>
      </c>
      <c r="R230" s="5">
        <v>3808.6149430323521</v>
      </c>
      <c r="S230" s="5">
        <v>3863.2692800217492</v>
      </c>
      <c r="T230" s="5">
        <v>0</v>
      </c>
      <c r="U230" s="6">
        <f t="shared" si="43"/>
        <v>0</v>
      </c>
    </row>
    <row r="231" spans="1:21" x14ac:dyDescent="0.25">
      <c r="A231" s="2">
        <v>44831</v>
      </c>
      <c r="B231">
        <v>3695.5</v>
      </c>
      <c r="C231">
        <v>32.6</v>
      </c>
      <c r="D231">
        <v>1.01</v>
      </c>
      <c r="E231">
        <v>16.514285709999999</v>
      </c>
      <c r="F231">
        <f>IF('RSI Debug'!I231="", "", 'RSI Debug'!I231)</f>
        <v>36.912751677852356</v>
      </c>
      <c r="G231">
        <f t="shared" si="41"/>
        <v>3785.9919544258814</v>
      </c>
      <c r="H231">
        <f t="shared" si="42"/>
        <v>3842.2981200190306</v>
      </c>
      <c r="I231" s="3">
        <f t="shared" si="33"/>
        <v>1</v>
      </c>
      <c r="J231" s="3">
        <f t="shared" si="34"/>
        <v>0</v>
      </c>
      <c r="K231" s="4">
        <f t="shared" si="35"/>
        <v>1</v>
      </c>
      <c r="L231" s="4">
        <f t="shared" si="36"/>
        <v>0</v>
      </c>
      <c r="M231" s="4">
        <f t="shared" si="37"/>
        <v>0</v>
      </c>
      <c r="N231" s="4">
        <f t="shared" si="38"/>
        <v>1</v>
      </c>
      <c r="O231" s="4">
        <f t="shared" si="39"/>
        <v>1</v>
      </c>
      <c r="P231" s="4">
        <f t="shared" si="40"/>
        <v>0</v>
      </c>
      <c r="Q231" s="5">
        <v>36.912751677852363</v>
      </c>
      <c r="R231" s="5">
        <v>3785.991954425881</v>
      </c>
      <c r="S231" s="5">
        <v>3842.2981200190311</v>
      </c>
      <c r="T231" s="5">
        <v>0</v>
      </c>
      <c r="U231" s="6">
        <f t="shared" si="43"/>
        <v>0</v>
      </c>
    </row>
    <row r="232" spans="1:21" x14ac:dyDescent="0.25">
      <c r="A232" s="2">
        <v>44832</v>
      </c>
      <c r="B232">
        <v>3638.75</v>
      </c>
      <c r="C232">
        <v>30.18</v>
      </c>
      <c r="D232">
        <v>0.76</v>
      </c>
      <c r="E232">
        <v>17.02857143</v>
      </c>
      <c r="F232">
        <f>IF('RSI Debug'!I232="", "", 'RSI Debug'!I232)</f>
        <v>19.503546099290773</v>
      </c>
      <c r="G232">
        <f t="shared" si="41"/>
        <v>3756.5435635407052</v>
      </c>
      <c r="H232">
        <f t="shared" si="42"/>
        <v>3816.8546050166519</v>
      </c>
      <c r="I232" s="3">
        <f t="shared" si="33"/>
        <v>1</v>
      </c>
      <c r="J232" s="3">
        <f t="shared" si="34"/>
        <v>0</v>
      </c>
      <c r="K232" s="4">
        <f t="shared" si="35"/>
        <v>1</v>
      </c>
      <c r="L232" s="4">
        <f t="shared" si="36"/>
        <v>0</v>
      </c>
      <c r="M232" s="4">
        <f t="shared" si="37"/>
        <v>1</v>
      </c>
      <c r="N232" s="4">
        <f t="shared" si="38"/>
        <v>2</v>
      </c>
      <c r="O232" s="4">
        <f t="shared" si="39"/>
        <v>1</v>
      </c>
      <c r="P232" s="4">
        <f t="shared" si="40"/>
        <v>0</v>
      </c>
      <c r="Q232" s="5">
        <v>19.503546099290769</v>
      </c>
      <c r="R232" s="5">
        <v>3756.5435635407048</v>
      </c>
      <c r="S232" s="5">
        <v>3816.8546050166519</v>
      </c>
      <c r="T232" s="5">
        <v>0</v>
      </c>
      <c r="U232" s="6">
        <f t="shared" si="43"/>
        <v>0</v>
      </c>
    </row>
    <row r="233" spans="1:21" x14ac:dyDescent="0.25">
      <c r="A233" s="2">
        <v>44833</v>
      </c>
      <c r="B233">
        <v>3733.5</v>
      </c>
      <c r="C233">
        <v>31.84</v>
      </c>
      <c r="D233">
        <v>0.8</v>
      </c>
      <c r="E233">
        <v>13.25714286</v>
      </c>
      <c r="F233">
        <f>IF('RSI Debug'!I233="", "", 'RSI Debug'!I233)</f>
        <v>62.541254125412543</v>
      </c>
      <c r="G233">
        <f t="shared" si="41"/>
        <v>3751.9348508325647</v>
      </c>
      <c r="H233">
        <f t="shared" si="42"/>
        <v>3806.4352793895705</v>
      </c>
      <c r="I233" s="3">
        <f t="shared" si="33"/>
        <v>1</v>
      </c>
      <c r="J233" s="3">
        <f t="shared" si="34"/>
        <v>1</v>
      </c>
      <c r="K233" s="4">
        <f t="shared" si="35"/>
        <v>1</v>
      </c>
      <c r="L233" s="4">
        <f t="shared" si="36"/>
        <v>1</v>
      </c>
      <c r="M233" s="4">
        <f t="shared" si="37"/>
        <v>1</v>
      </c>
      <c r="N233" s="4">
        <f t="shared" si="38"/>
        <v>3</v>
      </c>
      <c r="O233" s="4">
        <f t="shared" si="39"/>
        <v>1</v>
      </c>
      <c r="P233" s="4">
        <f t="shared" si="40"/>
        <v>1</v>
      </c>
      <c r="Q233" s="5">
        <v>62.541254125412543</v>
      </c>
      <c r="R233" s="5">
        <v>3751.9348508325652</v>
      </c>
      <c r="S233" s="5">
        <v>3806.43527938957</v>
      </c>
      <c r="T233" s="5">
        <v>1</v>
      </c>
      <c r="U233" s="6">
        <f t="shared" si="43"/>
        <v>0</v>
      </c>
    </row>
    <row r="234" spans="1:21" x14ac:dyDescent="0.25">
      <c r="A234" s="2">
        <v>44834</v>
      </c>
      <c r="B234">
        <v>3648.75</v>
      </c>
      <c r="C234">
        <v>31.62</v>
      </c>
      <c r="D234">
        <v>1.43</v>
      </c>
      <c r="E234">
        <v>16.457142860000001</v>
      </c>
      <c r="F234">
        <f>IF('RSI Debug'!I234="", "", 'RSI Debug'!I234)</f>
        <v>52.785515320334262</v>
      </c>
      <c r="G234">
        <f t="shared" si="41"/>
        <v>3731.2978806660522</v>
      </c>
      <c r="H234">
        <f t="shared" si="42"/>
        <v>3786.7246194658742</v>
      </c>
      <c r="I234" s="3">
        <f t="shared" si="33"/>
        <v>1</v>
      </c>
      <c r="J234" s="3">
        <f t="shared" si="34"/>
        <v>1</v>
      </c>
      <c r="K234" s="4">
        <f t="shared" si="35"/>
        <v>1</v>
      </c>
      <c r="L234" s="4">
        <f t="shared" si="36"/>
        <v>0</v>
      </c>
      <c r="M234" s="4">
        <f t="shared" si="37"/>
        <v>0</v>
      </c>
      <c r="N234" s="4">
        <f t="shared" si="38"/>
        <v>1</v>
      </c>
      <c r="O234" s="4">
        <f t="shared" si="39"/>
        <v>1</v>
      </c>
      <c r="P234" s="4">
        <f t="shared" si="40"/>
        <v>1</v>
      </c>
      <c r="Q234" s="5">
        <v>52.785515320334262</v>
      </c>
      <c r="R234" s="5">
        <v>3731.2978806660522</v>
      </c>
      <c r="S234" s="5">
        <v>3786.7246194658742</v>
      </c>
      <c r="T234" s="5">
        <v>1</v>
      </c>
      <c r="U234" s="6">
        <f t="shared" si="43"/>
        <v>0</v>
      </c>
    </row>
    <row r="235" spans="1:21" x14ac:dyDescent="0.25">
      <c r="A235" s="2">
        <v>44836</v>
      </c>
      <c r="B235">
        <v>3593.25</v>
      </c>
      <c r="F235">
        <f>IF('RSI Debug'!I235="", "", 'RSI Debug'!I235)</f>
        <v>0</v>
      </c>
      <c r="G235">
        <f t="shared" si="41"/>
        <v>3703.6883045328418</v>
      </c>
      <c r="H235">
        <f t="shared" si="42"/>
        <v>3762.5402920326401</v>
      </c>
      <c r="I235" s="3">
        <f t="shared" si="33"/>
        <v>0</v>
      </c>
      <c r="J235" s="3">
        <f t="shared" si="34"/>
        <v>0</v>
      </c>
      <c r="K235" s="4">
        <f t="shared" si="35"/>
        <v>0</v>
      </c>
      <c r="L235" s="4">
        <f t="shared" si="36"/>
        <v>0</v>
      </c>
      <c r="M235" s="4">
        <f t="shared" si="37"/>
        <v>0</v>
      </c>
      <c r="N235" s="4">
        <f t="shared" si="38"/>
        <v>0</v>
      </c>
      <c r="O235" s="4">
        <f t="shared" si="39"/>
        <v>0</v>
      </c>
      <c r="P235" s="4">
        <f t="shared" si="40"/>
        <v>0</v>
      </c>
      <c r="Q235" s="5">
        <v>0</v>
      </c>
      <c r="R235" s="5">
        <v>3703.6883045328418</v>
      </c>
      <c r="S235" s="5">
        <v>3762.5402920326401</v>
      </c>
      <c r="T235" s="5">
        <v>0</v>
      </c>
      <c r="U235" s="6">
        <f t="shared" si="43"/>
        <v>0</v>
      </c>
    </row>
    <row r="236" spans="1:21" x14ac:dyDescent="0.25">
      <c r="A236" s="2">
        <v>44837</v>
      </c>
      <c r="B236">
        <v>3595.5</v>
      </c>
      <c r="C236">
        <v>30.1</v>
      </c>
      <c r="D236">
        <v>0.6</v>
      </c>
      <c r="E236">
        <v>20.385714289999999</v>
      </c>
      <c r="F236">
        <f>IF('RSI Debug'!I236="", "", 'RSI Debug'!I236)</f>
        <v>3.8961038961038952</v>
      </c>
      <c r="G236">
        <f t="shared" si="41"/>
        <v>3682.0506436262735</v>
      </c>
      <c r="H236">
        <f t="shared" si="42"/>
        <v>3741.6602555285599</v>
      </c>
      <c r="I236" s="3">
        <f t="shared" si="33"/>
        <v>1</v>
      </c>
      <c r="J236" s="3">
        <f t="shared" si="34"/>
        <v>0</v>
      </c>
      <c r="K236" s="4">
        <f t="shared" si="35"/>
        <v>1</v>
      </c>
      <c r="L236" s="4">
        <f t="shared" si="36"/>
        <v>0</v>
      </c>
      <c r="M236" s="4">
        <f t="shared" si="37"/>
        <v>1</v>
      </c>
      <c r="N236" s="4">
        <f t="shared" si="38"/>
        <v>2</v>
      </c>
      <c r="O236" s="4">
        <f t="shared" si="39"/>
        <v>1</v>
      </c>
      <c r="P236" s="4">
        <f t="shared" si="40"/>
        <v>0</v>
      </c>
      <c r="Q236" s="5">
        <v>3.8961038961038952</v>
      </c>
      <c r="R236" s="5">
        <v>3682.050643626274</v>
      </c>
      <c r="S236" s="5">
        <v>3741.6602555285599</v>
      </c>
      <c r="T236" s="5">
        <v>0</v>
      </c>
      <c r="U236" s="6">
        <f t="shared" si="43"/>
        <v>0</v>
      </c>
    </row>
    <row r="237" spans="1:21" x14ac:dyDescent="0.25">
      <c r="A237" s="2">
        <v>44838</v>
      </c>
      <c r="B237">
        <v>3724.75</v>
      </c>
      <c r="C237">
        <v>29.07</v>
      </c>
      <c r="D237">
        <v>0.4</v>
      </c>
      <c r="E237">
        <v>27.885714289999999</v>
      </c>
      <c r="F237">
        <f>IF('RSI Debug'!I237="", "", 'RSI Debug'!I237)</f>
        <v>99.9</v>
      </c>
      <c r="G237">
        <f t="shared" si="41"/>
        <v>3690.5905149010187</v>
      </c>
      <c r="H237">
        <f t="shared" si="42"/>
        <v>3739.5464735874898</v>
      </c>
      <c r="I237" s="3">
        <f t="shared" si="33"/>
        <v>1</v>
      </c>
      <c r="J237" s="3">
        <f t="shared" si="34"/>
        <v>1</v>
      </c>
      <c r="K237" s="4">
        <f t="shared" si="35"/>
        <v>1</v>
      </c>
      <c r="L237" s="4">
        <f t="shared" si="36"/>
        <v>1</v>
      </c>
      <c r="M237" s="4">
        <f t="shared" si="37"/>
        <v>1</v>
      </c>
      <c r="N237" s="4">
        <f t="shared" si="38"/>
        <v>3</v>
      </c>
      <c r="O237" s="4">
        <f t="shared" si="39"/>
        <v>1</v>
      </c>
      <c r="P237" s="4">
        <f t="shared" si="40"/>
        <v>1</v>
      </c>
      <c r="Q237" s="5">
        <v>100</v>
      </c>
      <c r="R237" s="5">
        <v>3690.5905149010191</v>
      </c>
      <c r="S237" s="5">
        <v>3739.5464735874898</v>
      </c>
      <c r="T237" s="5">
        <v>1</v>
      </c>
      <c r="U237" s="6">
        <f t="shared" si="43"/>
        <v>0</v>
      </c>
    </row>
    <row r="238" spans="1:21" x14ac:dyDescent="0.25">
      <c r="A238" s="2">
        <v>44839</v>
      </c>
      <c r="B238">
        <v>3782.75</v>
      </c>
      <c r="C238">
        <v>28.55</v>
      </c>
      <c r="D238">
        <v>0.56999999999999995</v>
      </c>
      <c r="E238">
        <v>29.714285709999999</v>
      </c>
      <c r="F238">
        <f>IF('RSI Debug'!I238="", "", 'RSI Debug'!I238)</f>
        <v>99.9</v>
      </c>
      <c r="G238">
        <f t="shared" si="41"/>
        <v>3709.0224119208151</v>
      </c>
      <c r="H238">
        <f t="shared" si="42"/>
        <v>3744.9469143890537</v>
      </c>
      <c r="I238" s="3">
        <f t="shared" si="33"/>
        <v>1</v>
      </c>
      <c r="J238" s="3">
        <f t="shared" si="34"/>
        <v>1</v>
      </c>
      <c r="K238" s="4">
        <f t="shared" si="35"/>
        <v>1</v>
      </c>
      <c r="L238" s="4">
        <f t="shared" si="36"/>
        <v>1</v>
      </c>
      <c r="M238" s="4">
        <f t="shared" si="37"/>
        <v>1</v>
      </c>
      <c r="N238" s="4">
        <f t="shared" si="38"/>
        <v>3</v>
      </c>
      <c r="O238" s="4">
        <f t="shared" si="39"/>
        <v>1</v>
      </c>
      <c r="P238" s="4">
        <f t="shared" si="40"/>
        <v>1</v>
      </c>
      <c r="Q238" s="5">
        <v>100</v>
      </c>
      <c r="R238" s="5">
        <v>3709.0224119208151</v>
      </c>
      <c r="S238" s="5">
        <v>3744.9469143890542</v>
      </c>
      <c r="T238" s="5">
        <v>1</v>
      </c>
      <c r="U238" s="6">
        <f t="shared" si="43"/>
        <v>0</v>
      </c>
    </row>
    <row r="239" spans="1:21" x14ac:dyDescent="0.25">
      <c r="A239" s="2">
        <v>44840</v>
      </c>
      <c r="B239">
        <v>3814.25</v>
      </c>
      <c r="C239">
        <v>30.52</v>
      </c>
      <c r="D239">
        <v>1.19</v>
      </c>
      <c r="E239">
        <v>23.14285714</v>
      </c>
      <c r="F239">
        <f>IF('RSI Debug'!I239="", "", 'RSI Debug'!I239)</f>
        <v>99.9</v>
      </c>
      <c r="G239">
        <f t="shared" si="41"/>
        <v>3730.0679295366522</v>
      </c>
      <c r="H239">
        <f t="shared" si="42"/>
        <v>3753.6098000904221</v>
      </c>
      <c r="I239" s="3">
        <f t="shared" si="33"/>
        <v>1</v>
      </c>
      <c r="J239" s="3">
        <f t="shared" si="34"/>
        <v>1</v>
      </c>
      <c r="K239" s="4">
        <f t="shared" si="35"/>
        <v>1</v>
      </c>
      <c r="L239" s="4">
        <f t="shared" si="36"/>
        <v>1</v>
      </c>
      <c r="M239" s="4">
        <f t="shared" si="37"/>
        <v>0</v>
      </c>
      <c r="N239" s="4">
        <f t="shared" si="38"/>
        <v>2</v>
      </c>
      <c r="O239" s="4">
        <f t="shared" si="39"/>
        <v>1</v>
      </c>
      <c r="P239" s="4">
        <f t="shared" si="40"/>
        <v>1</v>
      </c>
      <c r="Q239" s="5">
        <v>100</v>
      </c>
      <c r="R239" s="5">
        <v>3730.0679295366522</v>
      </c>
      <c r="S239" s="5">
        <v>3753.6098000904221</v>
      </c>
      <c r="T239" s="5">
        <v>1</v>
      </c>
      <c r="U239" s="6">
        <f t="shared" si="43"/>
        <v>0</v>
      </c>
    </row>
    <row r="240" spans="1:21" x14ac:dyDescent="0.25">
      <c r="A240" s="2">
        <v>44841</v>
      </c>
      <c r="B240">
        <v>3747</v>
      </c>
      <c r="C240">
        <v>31.36</v>
      </c>
      <c r="D240">
        <v>1.73</v>
      </c>
      <c r="E240">
        <v>19.67142857</v>
      </c>
      <c r="F240">
        <f>IF('RSI Debug'!I240="", "", 'RSI Debug'!I240)</f>
        <v>31.898734177215189</v>
      </c>
      <c r="G240">
        <f t="shared" si="41"/>
        <v>3733.454343629322</v>
      </c>
      <c r="H240">
        <f t="shared" si="42"/>
        <v>3752.7835750791191</v>
      </c>
      <c r="I240" s="3">
        <f t="shared" si="33"/>
        <v>1</v>
      </c>
      <c r="J240" s="3">
        <f t="shared" si="34"/>
        <v>0</v>
      </c>
      <c r="K240" s="4">
        <f t="shared" si="35"/>
        <v>1</v>
      </c>
      <c r="L240" s="4">
        <f t="shared" si="36"/>
        <v>0</v>
      </c>
      <c r="M240" s="4">
        <f t="shared" si="37"/>
        <v>0</v>
      </c>
      <c r="N240" s="4">
        <f t="shared" si="38"/>
        <v>1</v>
      </c>
      <c r="O240" s="4">
        <f t="shared" si="39"/>
        <v>1</v>
      </c>
      <c r="P240" s="4">
        <f t="shared" si="40"/>
        <v>0</v>
      </c>
      <c r="Q240" s="5">
        <v>31.898734177215189</v>
      </c>
      <c r="R240" s="5">
        <v>3733.454343629322</v>
      </c>
      <c r="S240" s="5">
        <v>3752.7835750791191</v>
      </c>
      <c r="T240" s="5">
        <v>0</v>
      </c>
      <c r="U240" s="6">
        <f t="shared" si="43"/>
        <v>0</v>
      </c>
    </row>
    <row r="241" spans="1:21" x14ac:dyDescent="0.25">
      <c r="A241" s="2">
        <v>44843</v>
      </c>
      <c r="B241">
        <v>3638.75</v>
      </c>
      <c r="F241">
        <f>IF('RSI Debug'!I241="", "", 'RSI Debug'!I241)</f>
        <v>0</v>
      </c>
      <c r="G241">
        <f t="shared" si="41"/>
        <v>3714.5134749034578</v>
      </c>
      <c r="H241">
        <f t="shared" si="42"/>
        <v>3738.5293781942291</v>
      </c>
      <c r="I241" s="3">
        <f t="shared" si="33"/>
        <v>0</v>
      </c>
      <c r="J241" s="3">
        <f t="shared" si="34"/>
        <v>0</v>
      </c>
      <c r="K241" s="4">
        <f t="shared" si="35"/>
        <v>0</v>
      </c>
      <c r="L241" s="4">
        <f t="shared" si="36"/>
        <v>0</v>
      </c>
      <c r="M241" s="4">
        <f t="shared" si="37"/>
        <v>0</v>
      </c>
      <c r="N241" s="4">
        <f t="shared" si="38"/>
        <v>0</v>
      </c>
      <c r="O241" s="4">
        <f t="shared" si="39"/>
        <v>0</v>
      </c>
      <c r="P241" s="4">
        <f t="shared" si="40"/>
        <v>0</v>
      </c>
      <c r="Q241" s="5">
        <v>0</v>
      </c>
      <c r="R241" s="5">
        <v>3714.5134749034578</v>
      </c>
      <c r="S241" s="5">
        <v>3738.5293781942291</v>
      </c>
      <c r="T241" s="5">
        <v>0</v>
      </c>
      <c r="U241" s="6">
        <f t="shared" si="43"/>
        <v>0</v>
      </c>
    </row>
    <row r="242" spans="1:21" x14ac:dyDescent="0.25">
      <c r="A242" s="2">
        <v>44844</v>
      </c>
      <c r="B242">
        <v>3640.75</v>
      </c>
      <c r="C242">
        <v>32.450000000000003</v>
      </c>
      <c r="D242">
        <v>1.86</v>
      </c>
      <c r="E242">
        <v>19.399999999999999</v>
      </c>
      <c r="F242">
        <f>IF('RSI Debug'!I242="", "", 'RSI Debug'!I242)</f>
        <v>1.8140589569160994</v>
      </c>
      <c r="G242">
        <f t="shared" si="41"/>
        <v>3699.7607799227667</v>
      </c>
      <c r="H242">
        <f t="shared" si="42"/>
        <v>3726.3069559199503</v>
      </c>
      <c r="I242" s="3">
        <f t="shared" si="33"/>
        <v>1</v>
      </c>
      <c r="J242" s="3">
        <f t="shared" si="34"/>
        <v>0</v>
      </c>
      <c r="K242" s="4">
        <f t="shared" si="35"/>
        <v>1</v>
      </c>
      <c r="L242" s="4">
        <f t="shared" si="36"/>
        <v>0</v>
      </c>
      <c r="M242" s="4">
        <f t="shared" si="37"/>
        <v>0</v>
      </c>
      <c r="N242" s="4">
        <f t="shared" si="38"/>
        <v>1</v>
      </c>
      <c r="O242" s="4">
        <f t="shared" si="39"/>
        <v>1</v>
      </c>
      <c r="P242" s="4">
        <f t="shared" si="40"/>
        <v>0</v>
      </c>
      <c r="Q242" s="5">
        <v>1.814058956916099</v>
      </c>
      <c r="R242" s="5">
        <v>3699.7607799227671</v>
      </c>
      <c r="S242" s="5">
        <v>3726.3069559199498</v>
      </c>
      <c r="T242" s="5">
        <v>0</v>
      </c>
      <c r="U242" s="6">
        <f t="shared" si="43"/>
        <v>0</v>
      </c>
    </row>
    <row r="243" spans="1:21" x14ac:dyDescent="0.25">
      <c r="A243" s="2">
        <v>44845</v>
      </c>
      <c r="B243">
        <v>3604.75</v>
      </c>
      <c r="C243">
        <v>33.630000000000003</v>
      </c>
      <c r="D243">
        <v>1.1100000000000001</v>
      </c>
      <c r="E243">
        <v>16.885714289999999</v>
      </c>
      <c r="F243">
        <f>IF('RSI Debug'!I243="", "", 'RSI Debug'!I243)</f>
        <v>5.2631578947368496</v>
      </c>
      <c r="G243">
        <f t="shared" si="41"/>
        <v>3680.7586239382135</v>
      </c>
      <c r="H243">
        <f t="shared" si="42"/>
        <v>3711.1123364299565</v>
      </c>
      <c r="I243" s="3">
        <f t="shared" si="33"/>
        <v>1</v>
      </c>
      <c r="J243" s="3">
        <f t="shared" si="34"/>
        <v>0</v>
      </c>
      <c r="K243" s="4">
        <f t="shared" si="35"/>
        <v>1</v>
      </c>
      <c r="L243" s="4">
        <f t="shared" si="36"/>
        <v>0</v>
      </c>
      <c r="M243" s="4">
        <f t="shared" si="37"/>
        <v>0</v>
      </c>
      <c r="N243" s="4">
        <f t="shared" si="38"/>
        <v>1</v>
      </c>
      <c r="O243" s="4">
        <f t="shared" si="39"/>
        <v>1</v>
      </c>
      <c r="P243" s="4">
        <f t="shared" si="40"/>
        <v>0</v>
      </c>
      <c r="Q243" s="5">
        <v>5.2631578947368496</v>
      </c>
      <c r="R243" s="5">
        <v>3680.758623938214</v>
      </c>
      <c r="S243" s="5">
        <v>3711.112336429956</v>
      </c>
      <c r="T243" s="5">
        <v>0</v>
      </c>
      <c r="U243" s="6">
        <f t="shared" si="43"/>
        <v>0</v>
      </c>
    </row>
    <row r="244" spans="1:21" x14ac:dyDescent="0.25">
      <c r="A244" s="2">
        <v>44846</v>
      </c>
      <c r="B244">
        <v>3616.75</v>
      </c>
      <c r="C244">
        <v>33.57</v>
      </c>
      <c r="D244">
        <v>0.71</v>
      </c>
      <c r="E244">
        <v>15.942857139999999</v>
      </c>
      <c r="F244">
        <f>IF('RSI Debug'!I244="", "", 'RSI Debug'!I244)</f>
        <v>25</v>
      </c>
      <c r="G244">
        <f t="shared" si="41"/>
        <v>3667.9568991505707</v>
      </c>
      <c r="H244">
        <f t="shared" si="42"/>
        <v>3699.3170443762119</v>
      </c>
      <c r="I244" s="3">
        <f t="shared" si="33"/>
        <v>1</v>
      </c>
      <c r="J244" s="3">
        <f t="shared" si="34"/>
        <v>0</v>
      </c>
      <c r="K244" s="4">
        <f t="shared" si="35"/>
        <v>1</v>
      </c>
      <c r="L244" s="4">
        <f t="shared" si="36"/>
        <v>0</v>
      </c>
      <c r="M244" s="4">
        <f t="shared" si="37"/>
        <v>1</v>
      </c>
      <c r="N244" s="4">
        <f t="shared" si="38"/>
        <v>2</v>
      </c>
      <c r="O244" s="4">
        <f t="shared" si="39"/>
        <v>1</v>
      </c>
      <c r="P244" s="4">
        <f t="shared" si="40"/>
        <v>0</v>
      </c>
      <c r="Q244" s="5">
        <v>25</v>
      </c>
      <c r="R244" s="5">
        <v>3667.9568991505712</v>
      </c>
      <c r="S244" s="5">
        <v>3699.3170443762119</v>
      </c>
      <c r="T244" s="5">
        <v>0</v>
      </c>
      <c r="U244" s="6">
        <f t="shared" si="43"/>
        <v>0</v>
      </c>
    </row>
    <row r="245" spans="1:21" x14ac:dyDescent="0.25">
      <c r="A245" s="2">
        <v>44847</v>
      </c>
      <c r="B245">
        <v>3592</v>
      </c>
      <c r="C245">
        <v>31.94</v>
      </c>
      <c r="D245">
        <v>0.21</v>
      </c>
      <c r="E245">
        <v>19.371428569999999</v>
      </c>
      <c r="F245">
        <f>IF('RSI Debug'!I245="", "", 'RSI Debug'!I245)</f>
        <v>32.65306122448979</v>
      </c>
      <c r="G245">
        <f t="shared" si="41"/>
        <v>3652.7655193204569</v>
      </c>
      <c r="H245">
        <f t="shared" si="42"/>
        <v>3685.9024138291852</v>
      </c>
      <c r="I245" s="3">
        <f t="shared" si="33"/>
        <v>1</v>
      </c>
      <c r="J245" s="3">
        <f t="shared" si="34"/>
        <v>0</v>
      </c>
      <c r="K245" s="4">
        <f t="shared" si="35"/>
        <v>1</v>
      </c>
      <c r="L245" s="4">
        <f t="shared" si="36"/>
        <v>0</v>
      </c>
      <c r="M245" s="4">
        <f t="shared" si="37"/>
        <v>1</v>
      </c>
      <c r="N245" s="4">
        <f t="shared" si="38"/>
        <v>2</v>
      </c>
      <c r="O245" s="4">
        <f t="shared" si="39"/>
        <v>1</v>
      </c>
      <c r="P245" s="4">
        <f t="shared" si="40"/>
        <v>0</v>
      </c>
      <c r="Q245" s="5">
        <v>32.65306122448979</v>
      </c>
      <c r="R245" s="5">
        <v>3652.7655193204569</v>
      </c>
      <c r="S245" s="5">
        <v>3685.9024138291852</v>
      </c>
      <c r="T245" s="5">
        <v>0</v>
      </c>
      <c r="U245" s="6">
        <f t="shared" si="43"/>
        <v>0</v>
      </c>
    </row>
    <row r="246" spans="1:21" x14ac:dyDescent="0.25">
      <c r="A246" s="2">
        <v>44848</v>
      </c>
      <c r="B246">
        <v>3704.75</v>
      </c>
      <c r="C246">
        <v>32.020000000000003</v>
      </c>
      <c r="D246">
        <v>2.75</v>
      </c>
      <c r="E246">
        <v>16.457142860000001</v>
      </c>
      <c r="F246">
        <f>IF('RSI Debug'!I246="", "", 'RSI Debug'!I246)</f>
        <v>82</v>
      </c>
      <c r="G246">
        <f t="shared" si="41"/>
        <v>3663.162415456366</v>
      </c>
      <c r="H246">
        <f t="shared" si="42"/>
        <v>3688.2583621005369</v>
      </c>
      <c r="I246" s="3">
        <f t="shared" si="33"/>
        <v>1</v>
      </c>
      <c r="J246" s="3">
        <f t="shared" si="34"/>
        <v>1</v>
      </c>
      <c r="K246" s="4">
        <f t="shared" si="35"/>
        <v>1</v>
      </c>
      <c r="L246" s="4">
        <f t="shared" si="36"/>
        <v>1</v>
      </c>
      <c r="M246" s="4">
        <f t="shared" si="37"/>
        <v>0</v>
      </c>
      <c r="N246" s="4">
        <f t="shared" si="38"/>
        <v>2</v>
      </c>
      <c r="O246" s="4">
        <f t="shared" si="39"/>
        <v>1</v>
      </c>
      <c r="P246" s="4">
        <f t="shared" si="40"/>
        <v>1</v>
      </c>
      <c r="Q246" s="5">
        <v>82</v>
      </c>
      <c r="R246" s="5">
        <v>3663.162415456366</v>
      </c>
      <c r="S246" s="5">
        <v>3688.2583621005369</v>
      </c>
      <c r="T246" s="5">
        <v>1</v>
      </c>
      <c r="U246" s="6">
        <f t="shared" si="43"/>
        <v>0</v>
      </c>
    </row>
    <row r="247" spans="1:21" x14ac:dyDescent="0.25">
      <c r="A247" s="2">
        <v>44850</v>
      </c>
      <c r="B247">
        <v>3591</v>
      </c>
      <c r="F247">
        <f>IF('RSI Debug'!I247="", "", 'RSI Debug'!I247)</f>
        <v>49.779249448123622</v>
      </c>
      <c r="G247">
        <f t="shared" si="41"/>
        <v>3648.7299323650932</v>
      </c>
      <c r="H247">
        <f t="shared" si="42"/>
        <v>3676.1010668379699</v>
      </c>
      <c r="I247" s="3">
        <f t="shared" si="33"/>
        <v>0</v>
      </c>
      <c r="J247" s="3">
        <f t="shared" si="34"/>
        <v>0</v>
      </c>
      <c r="K247" s="4">
        <f t="shared" si="35"/>
        <v>0</v>
      </c>
      <c r="L247" s="4">
        <f t="shared" si="36"/>
        <v>0</v>
      </c>
      <c r="M247" s="4">
        <f t="shared" si="37"/>
        <v>0</v>
      </c>
      <c r="N247" s="4">
        <f t="shared" si="38"/>
        <v>0</v>
      </c>
      <c r="O247" s="4">
        <f t="shared" si="39"/>
        <v>0</v>
      </c>
      <c r="P247" s="4">
        <f t="shared" si="40"/>
        <v>0</v>
      </c>
      <c r="Q247" s="5">
        <v>49.779249448123622</v>
      </c>
      <c r="R247" s="5">
        <v>3648.7299323650932</v>
      </c>
      <c r="S247" s="5">
        <v>3676.1010668379699</v>
      </c>
      <c r="T247" s="5">
        <v>0</v>
      </c>
      <c r="U247" s="6">
        <f t="shared" si="43"/>
        <v>0</v>
      </c>
    </row>
    <row r="248" spans="1:21" x14ac:dyDescent="0.25">
      <c r="A248" s="2">
        <v>44851</v>
      </c>
      <c r="B248">
        <v>3613.75</v>
      </c>
      <c r="C248">
        <v>31.37</v>
      </c>
      <c r="D248">
        <v>0.43</v>
      </c>
      <c r="E248">
        <v>23.4</v>
      </c>
      <c r="F248">
        <f>IF('RSI Debug'!I248="", "", 'RSI Debug'!I248)</f>
        <v>16.666666666666657</v>
      </c>
      <c r="G248">
        <f t="shared" si="41"/>
        <v>3641.7339458920746</v>
      </c>
      <c r="H248">
        <f t="shared" si="42"/>
        <v>3668.3071834832235</v>
      </c>
      <c r="I248" s="3">
        <f t="shared" si="33"/>
        <v>1</v>
      </c>
      <c r="J248" s="3">
        <f t="shared" si="34"/>
        <v>0</v>
      </c>
      <c r="K248" s="4">
        <f t="shared" si="35"/>
        <v>1</v>
      </c>
      <c r="L248" s="4">
        <f t="shared" si="36"/>
        <v>0</v>
      </c>
      <c r="M248" s="4">
        <f t="shared" si="37"/>
        <v>1</v>
      </c>
      <c r="N248" s="4">
        <f t="shared" si="38"/>
        <v>2</v>
      </c>
      <c r="O248" s="4">
        <f t="shared" si="39"/>
        <v>1</v>
      </c>
      <c r="P248" s="4">
        <f t="shared" si="40"/>
        <v>0</v>
      </c>
      <c r="Q248" s="5">
        <v>16.666666666666661</v>
      </c>
      <c r="R248" s="5">
        <v>3641.7339458920751</v>
      </c>
      <c r="S248" s="5">
        <v>3668.307183483224</v>
      </c>
      <c r="T248" s="5">
        <v>0</v>
      </c>
      <c r="U248" s="6">
        <f t="shared" si="43"/>
        <v>0</v>
      </c>
    </row>
    <row r="249" spans="1:21" x14ac:dyDescent="0.25">
      <c r="A249" s="2">
        <v>44852</v>
      </c>
      <c r="B249">
        <v>3753.75</v>
      </c>
      <c r="C249">
        <v>30.5</v>
      </c>
      <c r="D249">
        <v>0.57999999999999996</v>
      </c>
      <c r="E249">
        <v>28.8</v>
      </c>
      <c r="F249">
        <f>IF('RSI Debug'!I249="", "", 'RSI Debug'!I249)</f>
        <v>99.9</v>
      </c>
      <c r="G249">
        <f t="shared" si="41"/>
        <v>3664.1371567136598</v>
      </c>
      <c r="H249">
        <f t="shared" si="42"/>
        <v>3678.9875355478207</v>
      </c>
      <c r="I249" s="3">
        <f t="shared" si="33"/>
        <v>1</v>
      </c>
      <c r="J249" s="3">
        <f t="shared" si="34"/>
        <v>1</v>
      </c>
      <c r="K249" s="4">
        <f t="shared" si="35"/>
        <v>1</v>
      </c>
      <c r="L249" s="4">
        <f t="shared" si="36"/>
        <v>1</v>
      </c>
      <c r="M249" s="4">
        <f t="shared" si="37"/>
        <v>1</v>
      </c>
      <c r="N249" s="4">
        <f t="shared" si="38"/>
        <v>3</v>
      </c>
      <c r="O249" s="4">
        <f t="shared" si="39"/>
        <v>1</v>
      </c>
      <c r="P249" s="4">
        <f t="shared" si="40"/>
        <v>1</v>
      </c>
      <c r="Q249" s="5">
        <v>100</v>
      </c>
      <c r="R249" s="5">
        <v>3664.1371567136598</v>
      </c>
      <c r="S249" s="5">
        <v>3678.9875355478212</v>
      </c>
      <c r="T249" s="5">
        <v>1</v>
      </c>
      <c r="U249" s="6">
        <f t="shared" si="43"/>
        <v>0</v>
      </c>
    </row>
    <row r="250" spans="1:21" x14ac:dyDescent="0.25">
      <c r="A250" s="2">
        <v>44853</v>
      </c>
      <c r="B250">
        <v>3759.25</v>
      </c>
      <c r="C250">
        <v>30.76</v>
      </c>
      <c r="D250">
        <v>0.88</v>
      </c>
      <c r="E250">
        <v>29.428571430000002</v>
      </c>
      <c r="F250">
        <f>IF('RSI Debug'!I250="", "", 'RSI Debug'!I250)</f>
        <v>99.9</v>
      </c>
      <c r="G250">
        <f t="shared" si="41"/>
        <v>3683.1597253709278</v>
      </c>
      <c r="H250">
        <f t="shared" si="42"/>
        <v>3689.020343604343</v>
      </c>
      <c r="I250" s="3">
        <f t="shared" si="33"/>
        <v>1</v>
      </c>
      <c r="J250" s="3">
        <f t="shared" si="34"/>
        <v>1</v>
      </c>
      <c r="K250" s="4">
        <f t="shared" si="35"/>
        <v>1</v>
      </c>
      <c r="L250" s="4">
        <f t="shared" si="36"/>
        <v>1</v>
      </c>
      <c r="M250" s="4">
        <f t="shared" si="37"/>
        <v>1</v>
      </c>
      <c r="N250" s="4">
        <f t="shared" si="38"/>
        <v>3</v>
      </c>
      <c r="O250" s="4">
        <f t="shared" si="39"/>
        <v>1</v>
      </c>
      <c r="P250" s="4">
        <f t="shared" si="40"/>
        <v>1</v>
      </c>
      <c r="Q250" s="5">
        <v>100</v>
      </c>
      <c r="R250" s="5">
        <v>3683.1597253709278</v>
      </c>
      <c r="S250" s="5">
        <v>3689.020343604343</v>
      </c>
      <c r="T250" s="5">
        <v>1</v>
      </c>
      <c r="U250" s="6">
        <f t="shared" si="43"/>
        <v>0</v>
      </c>
    </row>
    <row r="251" spans="1:21" x14ac:dyDescent="0.25">
      <c r="A251" s="2">
        <v>44854</v>
      </c>
      <c r="B251">
        <v>3698</v>
      </c>
      <c r="C251">
        <v>29.98</v>
      </c>
      <c r="D251">
        <v>0.5</v>
      </c>
      <c r="E251">
        <v>39.085714289999999</v>
      </c>
      <c r="F251">
        <f>IF('RSI Debug'!I251="", "", 'RSI Debug'!I251)</f>
        <v>8.2397003745318358</v>
      </c>
      <c r="G251">
        <f t="shared" si="41"/>
        <v>3686.1277802967425</v>
      </c>
      <c r="H251">
        <f t="shared" si="42"/>
        <v>3690.1428006537999</v>
      </c>
      <c r="I251" s="3">
        <f t="shared" si="33"/>
        <v>0</v>
      </c>
      <c r="J251" s="3">
        <f t="shared" si="34"/>
        <v>0</v>
      </c>
      <c r="K251" s="4">
        <f t="shared" si="35"/>
        <v>1</v>
      </c>
      <c r="L251" s="4">
        <f t="shared" si="36"/>
        <v>0</v>
      </c>
      <c r="M251" s="4">
        <f t="shared" si="37"/>
        <v>1</v>
      </c>
      <c r="N251" s="4">
        <f t="shared" si="38"/>
        <v>2</v>
      </c>
      <c r="O251" s="4">
        <f t="shared" si="39"/>
        <v>1</v>
      </c>
      <c r="P251" s="4">
        <f t="shared" si="40"/>
        <v>0</v>
      </c>
      <c r="Q251" s="5">
        <v>8.2397003745318358</v>
      </c>
      <c r="R251" s="5">
        <v>3686.127780296742</v>
      </c>
      <c r="S251" s="5">
        <v>3690.1428006537999</v>
      </c>
      <c r="T251" s="5">
        <v>0</v>
      </c>
      <c r="U251" s="6">
        <f t="shared" si="43"/>
        <v>0</v>
      </c>
    </row>
    <row r="252" spans="1:21" x14ac:dyDescent="0.25">
      <c r="A252" s="2">
        <v>44855</v>
      </c>
      <c r="B252">
        <v>3665.25</v>
      </c>
      <c r="C252">
        <v>29.69</v>
      </c>
      <c r="D252">
        <v>0.44</v>
      </c>
      <c r="E252">
        <v>43.742857139999998</v>
      </c>
      <c r="F252">
        <f>IF('RSI Debug'!I252="", "", 'RSI Debug'!I252)</f>
        <v>0</v>
      </c>
      <c r="G252">
        <f t="shared" si="41"/>
        <v>3681.9522242373941</v>
      </c>
      <c r="H252">
        <f t="shared" si="42"/>
        <v>3687.0312005720748</v>
      </c>
      <c r="I252" s="3">
        <f t="shared" si="33"/>
        <v>0</v>
      </c>
      <c r="J252" s="3">
        <f t="shared" si="34"/>
        <v>0</v>
      </c>
      <c r="K252" s="4">
        <f t="shared" si="35"/>
        <v>1</v>
      </c>
      <c r="L252" s="4">
        <f t="shared" si="36"/>
        <v>0</v>
      </c>
      <c r="M252" s="4">
        <f t="shared" si="37"/>
        <v>1</v>
      </c>
      <c r="N252" s="4">
        <f t="shared" si="38"/>
        <v>2</v>
      </c>
      <c r="O252" s="4">
        <f t="shared" si="39"/>
        <v>1</v>
      </c>
      <c r="P252" s="4">
        <f t="shared" si="40"/>
        <v>0</v>
      </c>
      <c r="Q252" s="5">
        <v>0</v>
      </c>
      <c r="R252" s="5">
        <v>3681.9522242373941</v>
      </c>
      <c r="S252" s="5">
        <v>3687.0312005720748</v>
      </c>
      <c r="T252" s="5">
        <v>0</v>
      </c>
      <c r="U252" s="6">
        <f t="shared" si="43"/>
        <v>0</v>
      </c>
    </row>
    <row r="253" spans="1:21" x14ac:dyDescent="0.25">
      <c r="A253" s="2">
        <v>44857</v>
      </c>
      <c r="B253">
        <v>3771</v>
      </c>
      <c r="F253">
        <f>IF('RSI Debug'!I253="", "", 'RSI Debug'!I253)</f>
        <v>76.353790613718417</v>
      </c>
      <c r="G253">
        <f t="shared" si="41"/>
        <v>3699.7617793899153</v>
      </c>
      <c r="H253">
        <f t="shared" si="42"/>
        <v>3697.5273005005656</v>
      </c>
      <c r="I253" s="3">
        <f t="shared" si="33"/>
        <v>0</v>
      </c>
      <c r="J253" s="3">
        <f t="shared" si="34"/>
        <v>1</v>
      </c>
      <c r="K253" s="4">
        <f t="shared" si="35"/>
        <v>0</v>
      </c>
      <c r="L253" s="4">
        <f t="shared" si="36"/>
        <v>1</v>
      </c>
      <c r="M253" s="4">
        <f t="shared" si="37"/>
        <v>0</v>
      </c>
      <c r="N253" s="4">
        <f t="shared" si="38"/>
        <v>1</v>
      </c>
      <c r="O253" s="4">
        <f t="shared" si="39"/>
        <v>1</v>
      </c>
      <c r="P253" s="4">
        <f t="shared" si="40"/>
        <v>0</v>
      </c>
      <c r="Q253" s="5">
        <v>76.353790613718417</v>
      </c>
      <c r="R253" s="5">
        <v>3699.7617793899149</v>
      </c>
      <c r="S253" s="5">
        <v>3697.5273005005661</v>
      </c>
      <c r="T253" s="5">
        <v>0</v>
      </c>
      <c r="U253" s="6">
        <f t="shared" si="43"/>
        <v>0</v>
      </c>
    </row>
    <row r="254" spans="1:21" x14ac:dyDescent="0.25">
      <c r="A254" s="2">
        <v>44858</v>
      </c>
      <c r="B254">
        <v>3779.25</v>
      </c>
      <c r="C254">
        <v>29.85</v>
      </c>
      <c r="D254">
        <v>1.18</v>
      </c>
      <c r="E254">
        <v>47.228571430000002</v>
      </c>
      <c r="F254">
        <f>IF('RSI Debug'!I254="", "", 'RSI Debug'!I254)</f>
        <v>99.9</v>
      </c>
      <c r="G254">
        <f t="shared" si="41"/>
        <v>3715.6594235119323</v>
      </c>
      <c r="H254">
        <f t="shared" si="42"/>
        <v>3707.7426379379949</v>
      </c>
      <c r="I254" s="3">
        <f t="shared" si="33"/>
        <v>0</v>
      </c>
      <c r="J254" s="3">
        <f t="shared" si="34"/>
        <v>1</v>
      </c>
      <c r="K254" s="4">
        <f t="shared" si="35"/>
        <v>1</v>
      </c>
      <c r="L254" s="4">
        <f t="shared" si="36"/>
        <v>1</v>
      </c>
      <c r="M254" s="4">
        <f t="shared" si="37"/>
        <v>0</v>
      </c>
      <c r="N254" s="4">
        <f t="shared" si="38"/>
        <v>2</v>
      </c>
      <c r="O254" s="4">
        <f t="shared" si="39"/>
        <v>1</v>
      </c>
      <c r="P254" s="4">
        <f t="shared" si="40"/>
        <v>0</v>
      </c>
      <c r="Q254" s="5">
        <v>100</v>
      </c>
      <c r="R254" s="5">
        <v>3715.6594235119319</v>
      </c>
      <c r="S254" s="5">
        <v>3707.7426379379949</v>
      </c>
      <c r="T254" s="5">
        <v>0</v>
      </c>
      <c r="U254" s="6">
        <f t="shared" si="43"/>
        <v>0</v>
      </c>
    </row>
    <row r="255" spans="1:21" x14ac:dyDescent="0.25">
      <c r="A255" s="2">
        <v>44859</v>
      </c>
      <c r="B255">
        <v>3812</v>
      </c>
      <c r="C255">
        <v>28.46</v>
      </c>
      <c r="D255">
        <v>0.9</v>
      </c>
      <c r="E255">
        <v>51.371428569999999</v>
      </c>
      <c r="F255">
        <f>IF('RSI Debug'!I255="", "", 'RSI Debug'!I255)</f>
        <v>99.9</v>
      </c>
      <c r="G255">
        <f t="shared" si="41"/>
        <v>3734.9275388095461</v>
      </c>
      <c r="H255">
        <f t="shared" si="42"/>
        <v>3720.7748081957457</v>
      </c>
      <c r="I255" s="3">
        <f t="shared" si="33"/>
        <v>0</v>
      </c>
      <c r="J255" s="3">
        <f t="shared" si="34"/>
        <v>1</v>
      </c>
      <c r="K255" s="4">
        <f t="shared" si="35"/>
        <v>1</v>
      </c>
      <c r="L255" s="4">
        <f t="shared" si="36"/>
        <v>1</v>
      </c>
      <c r="M255" s="4">
        <f t="shared" si="37"/>
        <v>0</v>
      </c>
      <c r="N255" s="4">
        <f t="shared" si="38"/>
        <v>2</v>
      </c>
      <c r="O255" s="4">
        <f t="shared" si="39"/>
        <v>1</v>
      </c>
      <c r="P255" s="4">
        <f t="shared" si="40"/>
        <v>0</v>
      </c>
      <c r="Q255" s="5">
        <v>100</v>
      </c>
      <c r="R255" s="5">
        <v>3734.9275388095461</v>
      </c>
      <c r="S255" s="5">
        <v>3720.7748081957461</v>
      </c>
      <c r="T255" s="5">
        <v>0</v>
      </c>
      <c r="U255" s="6">
        <f t="shared" si="43"/>
        <v>0</v>
      </c>
    </row>
    <row r="256" spans="1:21" x14ac:dyDescent="0.25">
      <c r="A256" s="2">
        <v>44860</v>
      </c>
      <c r="B256">
        <v>3835.25</v>
      </c>
      <c r="C256">
        <v>27.28</v>
      </c>
      <c r="D256">
        <v>1.1399999999999999</v>
      </c>
      <c r="E256">
        <v>53.8</v>
      </c>
      <c r="F256">
        <f>IF('RSI Debug'!I256="", "", 'RSI Debug'!I256)</f>
        <v>99.9</v>
      </c>
      <c r="G256">
        <f t="shared" si="41"/>
        <v>3754.9920310476373</v>
      </c>
      <c r="H256">
        <f t="shared" si="42"/>
        <v>3735.0842071712773</v>
      </c>
      <c r="I256" s="3">
        <f t="shared" si="33"/>
        <v>0</v>
      </c>
      <c r="J256" s="3">
        <f t="shared" si="34"/>
        <v>1</v>
      </c>
      <c r="K256" s="4">
        <f t="shared" si="35"/>
        <v>1</v>
      </c>
      <c r="L256" s="4">
        <f t="shared" si="36"/>
        <v>1</v>
      </c>
      <c r="M256" s="4">
        <f t="shared" si="37"/>
        <v>0</v>
      </c>
      <c r="N256" s="4">
        <f t="shared" si="38"/>
        <v>2</v>
      </c>
      <c r="O256" s="4">
        <f t="shared" si="39"/>
        <v>1</v>
      </c>
      <c r="P256" s="4">
        <f t="shared" si="40"/>
        <v>0</v>
      </c>
      <c r="Q256" s="5">
        <v>100</v>
      </c>
      <c r="R256" s="5">
        <v>3754.9920310476368</v>
      </c>
      <c r="S256" s="5">
        <v>3735.0842071712768</v>
      </c>
      <c r="T256" s="5">
        <v>0</v>
      </c>
      <c r="U256" s="6">
        <f t="shared" si="43"/>
        <v>0</v>
      </c>
    </row>
    <row r="257" spans="1:21" x14ac:dyDescent="0.25">
      <c r="A257" s="2">
        <v>44861</v>
      </c>
      <c r="B257">
        <v>3862.75</v>
      </c>
      <c r="C257">
        <v>27.39</v>
      </c>
      <c r="D257">
        <v>1.26</v>
      </c>
      <c r="E257">
        <v>54.571428570000002</v>
      </c>
      <c r="F257">
        <f>IF('RSI Debug'!I257="", "", 'RSI Debug'!I257)</f>
        <v>99.9</v>
      </c>
      <c r="G257">
        <f t="shared" si="41"/>
        <v>3776.5436248381102</v>
      </c>
      <c r="H257">
        <f t="shared" si="42"/>
        <v>3751.0424312748678</v>
      </c>
      <c r="I257" s="3">
        <f t="shared" si="33"/>
        <v>0</v>
      </c>
      <c r="J257" s="3">
        <f t="shared" si="34"/>
        <v>1</v>
      </c>
      <c r="K257" s="4">
        <f t="shared" si="35"/>
        <v>1</v>
      </c>
      <c r="L257" s="4">
        <f t="shared" si="36"/>
        <v>1</v>
      </c>
      <c r="M257" s="4">
        <f t="shared" si="37"/>
        <v>0</v>
      </c>
      <c r="N257" s="4">
        <f t="shared" si="38"/>
        <v>2</v>
      </c>
      <c r="O257" s="4">
        <f t="shared" si="39"/>
        <v>1</v>
      </c>
      <c r="P257" s="4">
        <f t="shared" si="40"/>
        <v>0</v>
      </c>
      <c r="Q257" s="5">
        <v>100</v>
      </c>
      <c r="R257" s="5">
        <v>3776.5436248381102</v>
      </c>
      <c r="S257" s="5">
        <v>3751.0424312748678</v>
      </c>
      <c r="T257" s="5">
        <v>0</v>
      </c>
      <c r="U257" s="6">
        <f t="shared" si="43"/>
        <v>0</v>
      </c>
    </row>
    <row r="258" spans="1:21" x14ac:dyDescent="0.25">
      <c r="A258" s="2">
        <v>44862</v>
      </c>
      <c r="B258">
        <v>3799.75</v>
      </c>
      <c r="C258">
        <v>25.75</v>
      </c>
      <c r="D258">
        <v>1.41</v>
      </c>
      <c r="E258">
        <v>57.114285709999997</v>
      </c>
      <c r="F258">
        <f>IF('RSI Debug'!I258="", "", 'RSI Debug'!I258)</f>
        <v>30.386740331491708</v>
      </c>
      <c r="G258">
        <f t="shared" si="41"/>
        <v>3781.1848998704882</v>
      </c>
      <c r="H258">
        <f t="shared" si="42"/>
        <v>3757.1308773655091</v>
      </c>
      <c r="I258" s="3">
        <f t="shared" ref="I258:I311" si="44">IF(E258="", 0, IF(E258&lt;30, 1, 0))</f>
        <v>0</v>
      </c>
      <c r="J258" s="3">
        <f t="shared" ref="J258:J311" si="45">IF(F258="", 0, IF(F258&gt;50, 1, 0))</f>
        <v>0</v>
      </c>
      <c r="K258" s="4">
        <f t="shared" ref="K258:K311" si="46">IF(C258="", 0, IF(C258&gt;20, 1, 0))</f>
        <v>1</v>
      </c>
      <c r="L258" s="4">
        <f t="shared" ref="L258:L311" si="47">IF(F258="", 0, IF(F258&gt;60, 1, 0))</f>
        <v>0</v>
      </c>
      <c r="M258" s="4">
        <f t="shared" ref="M258:M311" si="48">IF(D258="", 0, IF(D258&lt;0.9, 1, 0))</f>
        <v>0</v>
      </c>
      <c r="N258" s="4">
        <f t="shared" ref="N258:N321" si="49">K258+L258+M258</f>
        <v>1</v>
      </c>
      <c r="O258" s="4">
        <f t="shared" ref="O258:O321" si="50">IF(N258&gt;=1, 1, 0)</f>
        <v>1</v>
      </c>
      <c r="P258" s="4">
        <f t="shared" ref="P258:P321" si="51">IF(AND(I258=1, J258=1, O258=1), 1, 0)</f>
        <v>0</v>
      </c>
      <c r="Q258" s="5">
        <v>30.386740331491708</v>
      </c>
      <c r="R258" s="5">
        <v>3781.1848998704882</v>
      </c>
      <c r="S258" s="5">
        <v>3757.1308773655091</v>
      </c>
      <c r="T258" s="5">
        <v>0</v>
      </c>
      <c r="U258" s="6">
        <f t="shared" si="43"/>
        <v>0</v>
      </c>
    </row>
    <row r="259" spans="1:21" x14ac:dyDescent="0.25">
      <c r="A259" s="2">
        <v>44864</v>
      </c>
      <c r="B259">
        <v>3911.5</v>
      </c>
      <c r="F259">
        <f>IF('RSI Debug'!I259="", "", 'RSI Debug'!I259)</f>
        <v>63.948497854077253</v>
      </c>
      <c r="G259">
        <f t="shared" ref="G259:G311" si="52">IF(B259="", G258, (B259*0.2)+(G258*0.8))</f>
        <v>3807.2479198963911</v>
      </c>
      <c r="H259">
        <f t="shared" ref="H259:H311" si="53">IF(B259="", H258, (B259*0.125)+(H258*0.875))</f>
        <v>3776.4270176948203</v>
      </c>
      <c r="I259" s="3">
        <f t="shared" si="44"/>
        <v>0</v>
      </c>
      <c r="J259" s="3">
        <f t="shared" si="45"/>
        <v>1</v>
      </c>
      <c r="K259" s="4">
        <f t="shared" si="46"/>
        <v>0</v>
      </c>
      <c r="L259" s="4">
        <f t="shared" si="47"/>
        <v>1</v>
      </c>
      <c r="M259" s="4">
        <f t="shared" si="48"/>
        <v>0</v>
      </c>
      <c r="N259" s="4">
        <f t="shared" si="49"/>
        <v>1</v>
      </c>
      <c r="O259" s="4">
        <f t="shared" si="50"/>
        <v>1</v>
      </c>
      <c r="P259" s="4">
        <f t="shared" si="51"/>
        <v>0</v>
      </c>
      <c r="Q259" s="5">
        <v>63.948497854077253</v>
      </c>
      <c r="R259" s="5">
        <v>3807.2479198963911</v>
      </c>
      <c r="S259" s="5">
        <v>3776.4270176948198</v>
      </c>
      <c r="T259" s="5">
        <v>0</v>
      </c>
      <c r="U259" s="6">
        <f t="shared" ref="U259:U311" si="54">IF(P259=T259,0,1)</f>
        <v>0</v>
      </c>
    </row>
    <row r="260" spans="1:21" x14ac:dyDescent="0.25">
      <c r="A260" s="2">
        <v>44865</v>
      </c>
      <c r="B260">
        <v>3904.5</v>
      </c>
      <c r="C260">
        <v>25.88</v>
      </c>
      <c r="D260">
        <v>0.92</v>
      </c>
      <c r="E260">
        <v>64.057142859999999</v>
      </c>
      <c r="F260">
        <f>IF('RSI Debug'!I260="", "", 'RSI Debug'!I260)</f>
        <v>94.10526315789474</v>
      </c>
      <c r="G260">
        <f t="shared" si="52"/>
        <v>3826.6983359171131</v>
      </c>
      <c r="H260">
        <f t="shared" si="53"/>
        <v>3792.4361404829679</v>
      </c>
      <c r="I260" s="3">
        <f t="shared" si="44"/>
        <v>0</v>
      </c>
      <c r="J260" s="3">
        <f t="shared" si="45"/>
        <v>1</v>
      </c>
      <c r="K260" s="4">
        <f t="shared" si="46"/>
        <v>1</v>
      </c>
      <c r="L260" s="4">
        <f t="shared" si="47"/>
        <v>1</v>
      </c>
      <c r="M260" s="4">
        <f t="shared" si="48"/>
        <v>0</v>
      </c>
      <c r="N260" s="4">
        <f t="shared" si="49"/>
        <v>2</v>
      </c>
      <c r="O260" s="4">
        <f t="shared" si="50"/>
        <v>1</v>
      </c>
      <c r="P260" s="4">
        <f t="shared" si="51"/>
        <v>0</v>
      </c>
      <c r="Q260" s="5">
        <v>94.10526315789474</v>
      </c>
      <c r="R260" s="5">
        <v>3826.6983359171131</v>
      </c>
      <c r="S260" s="5">
        <v>3792.4361404829679</v>
      </c>
      <c r="T260" s="5">
        <v>0</v>
      </c>
      <c r="U260" s="6">
        <f t="shared" si="54"/>
        <v>0</v>
      </c>
    </row>
    <row r="261" spans="1:21" x14ac:dyDescent="0.25">
      <c r="A261" s="2">
        <v>44866</v>
      </c>
      <c r="B261">
        <v>3896.25</v>
      </c>
      <c r="C261">
        <v>25.81</v>
      </c>
      <c r="D261">
        <v>0.78</v>
      </c>
      <c r="E261">
        <v>63.514285710000003</v>
      </c>
      <c r="F261">
        <f>IF('RSI Debug'!I261="", "", 'RSI Debug'!I261)</f>
        <v>0</v>
      </c>
      <c r="G261">
        <f t="shared" si="52"/>
        <v>3840.6086687336906</v>
      </c>
      <c r="H261">
        <f t="shared" si="53"/>
        <v>3805.4128729225968</v>
      </c>
      <c r="I261" s="3">
        <f t="shared" si="44"/>
        <v>0</v>
      </c>
      <c r="J261" s="3">
        <f t="shared" si="45"/>
        <v>0</v>
      </c>
      <c r="K261" s="4">
        <f t="shared" si="46"/>
        <v>1</v>
      </c>
      <c r="L261" s="4">
        <f t="shared" si="47"/>
        <v>0</v>
      </c>
      <c r="M261" s="4">
        <f t="shared" si="48"/>
        <v>1</v>
      </c>
      <c r="N261" s="4">
        <f t="shared" si="49"/>
        <v>2</v>
      </c>
      <c r="O261" s="4">
        <f t="shared" si="50"/>
        <v>1</v>
      </c>
      <c r="P261" s="4">
        <f t="shared" si="51"/>
        <v>0</v>
      </c>
      <c r="Q261" s="5">
        <v>0</v>
      </c>
      <c r="R261" s="5">
        <v>3840.608668733691</v>
      </c>
      <c r="S261" s="5">
        <v>3805.4128729225972</v>
      </c>
      <c r="T261" s="5">
        <v>0</v>
      </c>
      <c r="U261" s="6">
        <f t="shared" si="54"/>
        <v>0</v>
      </c>
    </row>
    <row r="262" spans="1:21" x14ac:dyDescent="0.25">
      <c r="A262" s="2">
        <v>44867</v>
      </c>
      <c r="B262">
        <v>3876.5</v>
      </c>
      <c r="C262">
        <v>25.86</v>
      </c>
      <c r="D262">
        <v>4.0599999999999996</v>
      </c>
      <c r="E262">
        <v>55.285714290000001</v>
      </c>
      <c r="F262">
        <f>IF('RSI Debug'!I262="", "", 'RSI Debug'!I262)</f>
        <v>0</v>
      </c>
      <c r="G262">
        <f t="shared" si="52"/>
        <v>3847.7869349869529</v>
      </c>
      <c r="H262">
        <f t="shared" si="53"/>
        <v>3814.2987638072723</v>
      </c>
      <c r="I262" s="3">
        <f t="shared" si="44"/>
        <v>0</v>
      </c>
      <c r="J262" s="3">
        <f t="shared" si="45"/>
        <v>0</v>
      </c>
      <c r="K262" s="4">
        <f t="shared" si="46"/>
        <v>1</v>
      </c>
      <c r="L262" s="4">
        <f t="shared" si="47"/>
        <v>0</v>
      </c>
      <c r="M262" s="4">
        <f t="shared" si="48"/>
        <v>0</v>
      </c>
      <c r="N262" s="4">
        <f t="shared" si="49"/>
        <v>1</v>
      </c>
      <c r="O262" s="4">
        <f t="shared" si="50"/>
        <v>1</v>
      </c>
      <c r="P262" s="4">
        <f t="shared" si="51"/>
        <v>0</v>
      </c>
      <c r="Q262" s="5">
        <v>0</v>
      </c>
      <c r="R262" s="5">
        <v>3847.7869349869529</v>
      </c>
      <c r="S262" s="5">
        <v>3814.2987638072718</v>
      </c>
      <c r="T262" s="5">
        <v>0</v>
      </c>
      <c r="U262" s="6">
        <f t="shared" si="54"/>
        <v>0</v>
      </c>
    </row>
    <row r="263" spans="1:21" x14ac:dyDescent="0.25">
      <c r="A263" s="2">
        <v>44868</v>
      </c>
      <c r="B263">
        <v>3776</v>
      </c>
      <c r="C263">
        <v>25.3</v>
      </c>
      <c r="D263">
        <v>0.67</v>
      </c>
      <c r="E263">
        <v>55.514285710000003</v>
      </c>
      <c r="F263">
        <f>IF('RSI Debug'!I263="", "", 'RSI Debug'!I263)</f>
        <v>0</v>
      </c>
      <c r="G263">
        <f t="shared" si="52"/>
        <v>3833.4295479895627</v>
      </c>
      <c r="H263">
        <f t="shared" si="53"/>
        <v>3809.5114183313631</v>
      </c>
      <c r="I263" s="3">
        <f t="shared" si="44"/>
        <v>0</v>
      </c>
      <c r="J263" s="3">
        <f t="shared" si="45"/>
        <v>0</v>
      </c>
      <c r="K263" s="4">
        <f t="shared" si="46"/>
        <v>1</v>
      </c>
      <c r="L263" s="4">
        <f t="shared" si="47"/>
        <v>0</v>
      </c>
      <c r="M263" s="4">
        <f t="shared" si="48"/>
        <v>1</v>
      </c>
      <c r="N263" s="4">
        <f t="shared" si="49"/>
        <v>2</v>
      </c>
      <c r="O263" s="4">
        <f t="shared" si="50"/>
        <v>1</v>
      </c>
      <c r="P263" s="4">
        <f t="shared" si="51"/>
        <v>0</v>
      </c>
      <c r="Q263" s="5">
        <v>0</v>
      </c>
      <c r="R263" s="5">
        <v>3833.4295479895632</v>
      </c>
      <c r="S263" s="5">
        <v>3809.5114183313631</v>
      </c>
      <c r="T263" s="5">
        <v>0</v>
      </c>
      <c r="U263" s="6">
        <f t="shared" si="54"/>
        <v>0</v>
      </c>
    </row>
    <row r="264" spans="1:21" x14ac:dyDescent="0.25">
      <c r="A264" s="2">
        <v>44869</v>
      </c>
      <c r="B264">
        <v>3736.75</v>
      </c>
      <c r="C264">
        <v>24.55</v>
      </c>
      <c r="D264">
        <v>0.95</v>
      </c>
      <c r="E264">
        <v>56.514285710000003</v>
      </c>
      <c r="F264">
        <f>IF('RSI Debug'!I264="", "", 'RSI Debug'!I264)</f>
        <v>0</v>
      </c>
      <c r="G264">
        <f t="shared" si="52"/>
        <v>3814.0936383916501</v>
      </c>
      <c r="H264">
        <f t="shared" si="53"/>
        <v>3800.4162410399426</v>
      </c>
      <c r="I264" s="3">
        <f t="shared" si="44"/>
        <v>0</v>
      </c>
      <c r="J264" s="3">
        <f t="shared" si="45"/>
        <v>0</v>
      </c>
      <c r="K264" s="4">
        <f t="shared" si="46"/>
        <v>1</v>
      </c>
      <c r="L264" s="4">
        <f t="shared" si="47"/>
        <v>0</v>
      </c>
      <c r="M264" s="4">
        <f t="shared" si="48"/>
        <v>0</v>
      </c>
      <c r="N264" s="4">
        <f t="shared" si="49"/>
        <v>1</v>
      </c>
      <c r="O264" s="4">
        <f t="shared" si="50"/>
        <v>1</v>
      </c>
      <c r="P264" s="4">
        <f t="shared" si="51"/>
        <v>0</v>
      </c>
      <c r="Q264" s="5">
        <v>0</v>
      </c>
      <c r="R264" s="5">
        <v>3814.0936383916501</v>
      </c>
      <c r="S264" s="5">
        <v>3800.4162410399431</v>
      </c>
      <c r="T264" s="5">
        <v>0</v>
      </c>
      <c r="U264" s="6">
        <f t="shared" si="54"/>
        <v>0</v>
      </c>
    </row>
    <row r="265" spans="1:21" x14ac:dyDescent="0.25">
      <c r="A265" s="2">
        <v>44871</v>
      </c>
      <c r="B265">
        <v>3750</v>
      </c>
      <c r="F265">
        <f>IF('RSI Debug'!I265="", "", 'RSI Debug'!I265)</f>
        <v>25.238095238095241</v>
      </c>
      <c r="G265">
        <f t="shared" si="52"/>
        <v>3801.2749107133204</v>
      </c>
      <c r="H265">
        <f t="shared" si="53"/>
        <v>3794.1142109099496</v>
      </c>
      <c r="I265" s="3">
        <f t="shared" si="44"/>
        <v>0</v>
      </c>
      <c r="J265" s="3">
        <f t="shared" si="45"/>
        <v>0</v>
      </c>
      <c r="K265" s="4">
        <f t="shared" si="46"/>
        <v>0</v>
      </c>
      <c r="L265" s="4">
        <f t="shared" si="47"/>
        <v>0</v>
      </c>
      <c r="M265" s="4">
        <f t="shared" si="48"/>
        <v>0</v>
      </c>
      <c r="N265" s="4">
        <f t="shared" si="49"/>
        <v>0</v>
      </c>
      <c r="O265" s="4">
        <f t="shared" si="50"/>
        <v>0</v>
      </c>
      <c r="P265" s="4">
        <f t="shared" si="51"/>
        <v>0</v>
      </c>
      <c r="Q265" s="5">
        <v>25.238095238095241</v>
      </c>
      <c r="R265" s="5">
        <v>3801.27491071332</v>
      </c>
      <c r="S265" s="5">
        <v>3794.1142109099501</v>
      </c>
      <c r="T265" s="5">
        <v>0</v>
      </c>
      <c r="U265" s="6">
        <f t="shared" si="54"/>
        <v>0</v>
      </c>
    </row>
    <row r="266" spans="1:21" x14ac:dyDescent="0.25">
      <c r="A266" s="2">
        <v>44872</v>
      </c>
      <c r="B266">
        <v>3772.25</v>
      </c>
      <c r="C266">
        <v>24.35</v>
      </c>
      <c r="D266">
        <v>1.22</v>
      </c>
      <c r="E266">
        <v>59.65714286</v>
      </c>
      <c r="F266">
        <f>IF('RSI Debug'!I266="", "", 'RSI Debug'!I266)</f>
        <v>99.9</v>
      </c>
      <c r="G266">
        <f t="shared" si="52"/>
        <v>3795.4699285706565</v>
      </c>
      <c r="H266">
        <f t="shared" si="53"/>
        <v>3791.381184546206</v>
      </c>
      <c r="I266" s="3">
        <f t="shared" si="44"/>
        <v>0</v>
      </c>
      <c r="J266" s="3">
        <f t="shared" si="45"/>
        <v>1</v>
      </c>
      <c r="K266" s="4">
        <f t="shared" si="46"/>
        <v>1</v>
      </c>
      <c r="L266" s="4">
        <f t="shared" si="47"/>
        <v>1</v>
      </c>
      <c r="M266" s="4">
        <f t="shared" si="48"/>
        <v>0</v>
      </c>
      <c r="N266" s="4">
        <f t="shared" si="49"/>
        <v>2</v>
      </c>
      <c r="O266" s="4">
        <f t="shared" si="50"/>
        <v>1</v>
      </c>
      <c r="P266" s="4">
        <f t="shared" si="51"/>
        <v>0</v>
      </c>
      <c r="Q266" s="5">
        <v>100</v>
      </c>
      <c r="R266" s="5">
        <v>3795.469928570657</v>
      </c>
      <c r="S266" s="5">
        <v>3791.381184546206</v>
      </c>
      <c r="T266" s="5">
        <v>0</v>
      </c>
      <c r="U266" s="6">
        <f t="shared" si="54"/>
        <v>0</v>
      </c>
    </row>
    <row r="267" spans="1:21" x14ac:dyDescent="0.25">
      <c r="A267" s="2">
        <v>44873</v>
      </c>
      <c r="B267">
        <v>3809.25</v>
      </c>
      <c r="C267">
        <v>25.54</v>
      </c>
      <c r="D267">
        <v>0.92</v>
      </c>
      <c r="E267">
        <v>57.942857140000001</v>
      </c>
      <c r="F267">
        <f>IF('RSI Debug'!I267="", "", 'RSI Debug'!I267)</f>
        <v>99.9</v>
      </c>
      <c r="G267">
        <f t="shared" si="52"/>
        <v>3798.2259428565253</v>
      </c>
      <c r="H267">
        <f t="shared" si="53"/>
        <v>3793.6147864779305</v>
      </c>
      <c r="I267" s="3">
        <f t="shared" si="44"/>
        <v>0</v>
      </c>
      <c r="J267" s="3">
        <f t="shared" si="45"/>
        <v>1</v>
      </c>
      <c r="K267" s="4">
        <f t="shared" si="46"/>
        <v>1</v>
      </c>
      <c r="L267" s="4">
        <f t="shared" si="47"/>
        <v>1</v>
      </c>
      <c r="M267" s="4">
        <f t="shared" si="48"/>
        <v>0</v>
      </c>
      <c r="N267" s="4">
        <f t="shared" si="49"/>
        <v>2</v>
      </c>
      <c r="O267" s="4">
        <f t="shared" si="50"/>
        <v>1</v>
      </c>
      <c r="P267" s="4">
        <f t="shared" si="51"/>
        <v>0</v>
      </c>
      <c r="Q267" s="5">
        <v>100</v>
      </c>
      <c r="R267" s="5">
        <v>3798.2259428565249</v>
      </c>
      <c r="S267" s="5">
        <v>3793.61478647793</v>
      </c>
      <c r="T267" s="5">
        <v>0</v>
      </c>
      <c r="U267" s="6">
        <f t="shared" si="54"/>
        <v>0</v>
      </c>
    </row>
    <row r="268" spans="1:21" x14ac:dyDescent="0.25">
      <c r="A268" s="2">
        <v>44874</v>
      </c>
      <c r="B268">
        <v>3831.25</v>
      </c>
      <c r="C268">
        <v>26.09</v>
      </c>
      <c r="D268">
        <v>3.32</v>
      </c>
      <c r="E268">
        <v>54</v>
      </c>
      <c r="F268">
        <f>IF('RSI Debug'!I268="", "", 'RSI Debug'!I268)</f>
        <v>99.9</v>
      </c>
      <c r="G268">
        <f t="shared" si="52"/>
        <v>3804.8307542852203</v>
      </c>
      <c r="H268">
        <f t="shared" si="53"/>
        <v>3798.3191881681892</v>
      </c>
      <c r="I268" s="3">
        <f t="shared" si="44"/>
        <v>0</v>
      </c>
      <c r="J268" s="3">
        <f t="shared" si="45"/>
        <v>1</v>
      </c>
      <c r="K268" s="4">
        <f t="shared" si="46"/>
        <v>1</v>
      </c>
      <c r="L268" s="4">
        <f t="shared" si="47"/>
        <v>1</v>
      </c>
      <c r="M268" s="4">
        <f t="shared" si="48"/>
        <v>0</v>
      </c>
      <c r="N268" s="4">
        <f t="shared" si="49"/>
        <v>2</v>
      </c>
      <c r="O268" s="4">
        <f t="shared" si="50"/>
        <v>1</v>
      </c>
      <c r="P268" s="4">
        <f t="shared" si="51"/>
        <v>0</v>
      </c>
      <c r="Q268" s="5">
        <v>100</v>
      </c>
      <c r="R268" s="5">
        <v>3804.8307542852199</v>
      </c>
      <c r="S268" s="5">
        <v>3798.3191881681892</v>
      </c>
      <c r="T268" s="5">
        <v>0</v>
      </c>
      <c r="U268" s="6">
        <f t="shared" si="54"/>
        <v>0</v>
      </c>
    </row>
    <row r="269" spans="1:21" x14ac:dyDescent="0.25">
      <c r="A269" s="2">
        <v>44875</v>
      </c>
      <c r="B269">
        <v>3764.5</v>
      </c>
      <c r="C269">
        <v>23.53</v>
      </c>
      <c r="D269">
        <v>1.52</v>
      </c>
      <c r="E269">
        <v>60.34285714</v>
      </c>
      <c r="F269">
        <f>IF('RSI Debug'!I269="", "", 'RSI Debug'!I269)</f>
        <v>24.788732394366193</v>
      </c>
      <c r="G269">
        <f t="shared" si="52"/>
        <v>3796.7646034281765</v>
      </c>
      <c r="H269">
        <f t="shared" si="53"/>
        <v>3794.0917896471656</v>
      </c>
      <c r="I269" s="3">
        <f t="shared" si="44"/>
        <v>0</v>
      </c>
      <c r="J269" s="3">
        <f t="shared" si="45"/>
        <v>0</v>
      </c>
      <c r="K269" s="4">
        <f t="shared" si="46"/>
        <v>1</v>
      </c>
      <c r="L269" s="4">
        <f t="shared" si="47"/>
        <v>0</v>
      </c>
      <c r="M269" s="4">
        <f t="shared" si="48"/>
        <v>0</v>
      </c>
      <c r="N269" s="4">
        <f t="shared" si="49"/>
        <v>1</v>
      </c>
      <c r="O269" s="4">
        <f t="shared" si="50"/>
        <v>1</v>
      </c>
      <c r="P269" s="4">
        <f t="shared" si="51"/>
        <v>0</v>
      </c>
      <c r="Q269" s="5">
        <v>24.788732394366189</v>
      </c>
      <c r="R269" s="5">
        <v>3796.764603428177</v>
      </c>
      <c r="S269" s="5">
        <v>3794.091789647166</v>
      </c>
      <c r="T269" s="5">
        <v>0</v>
      </c>
      <c r="U269" s="6">
        <f t="shared" si="54"/>
        <v>0</v>
      </c>
    </row>
    <row r="270" spans="1:21" x14ac:dyDescent="0.25">
      <c r="A270" s="2">
        <v>44876</v>
      </c>
      <c r="B270">
        <v>3984.5</v>
      </c>
      <c r="C270">
        <v>22.52</v>
      </c>
      <c r="D270">
        <v>0.6</v>
      </c>
      <c r="E270">
        <v>63.742857139999998</v>
      </c>
      <c r="F270">
        <f>IF('RSI Debug'!I270="", "", 'RSI Debug'!I270)</f>
        <v>76.721883173496082</v>
      </c>
      <c r="G270">
        <f t="shared" si="52"/>
        <v>3834.3116827425415</v>
      </c>
      <c r="H270">
        <f t="shared" si="53"/>
        <v>3817.8928159412699</v>
      </c>
      <c r="I270" s="3">
        <f t="shared" si="44"/>
        <v>0</v>
      </c>
      <c r="J270" s="3">
        <f t="shared" si="45"/>
        <v>1</v>
      </c>
      <c r="K270" s="4">
        <f t="shared" si="46"/>
        <v>1</v>
      </c>
      <c r="L270" s="4">
        <f t="shared" si="47"/>
        <v>1</v>
      </c>
      <c r="M270" s="4">
        <f t="shared" si="48"/>
        <v>1</v>
      </c>
      <c r="N270" s="4">
        <f t="shared" si="49"/>
        <v>3</v>
      </c>
      <c r="O270" s="4">
        <f t="shared" si="50"/>
        <v>1</v>
      </c>
      <c r="P270" s="4">
        <f t="shared" si="51"/>
        <v>0</v>
      </c>
      <c r="Q270" s="5">
        <v>76.721883173496082</v>
      </c>
      <c r="R270" s="5">
        <v>3834.311682742542</v>
      </c>
      <c r="S270" s="5">
        <v>3817.8928159412699</v>
      </c>
      <c r="T270" s="5">
        <v>0</v>
      </c>
      <c r="U270" s="6">
        <f t="shared" si="54"/>
        <v>0</v>
      </c>
    </row>
    <row r="271" spans="1:21" x14ac:dyDescent="0.25">
      <c r="A271" s="2">
        <v>44878</v>
      </c>
      <c r="B271">
        <v>3984</v>
      </c>
      <c r="F271">
        <f>IF('RSI Debug'!I271="", "", 'RSI Debug'!I271)</f>
        <v>99.773242630385482</v>
      </c>
      <c r="G271">
        <f t="shared" si="52"/>
        <v>3864.2493461940335</v>
      </c>
      <c r="H271">
        <f t="shared" si="53"/>
        <v>3838.6562139486114</v>
      </c>
      <c r="I271" s="3">
        <f t="shared" si="44"/>
        <v>0</v>
      </c>
      <c r="J271" s="3">
        <f t="shared" si="45"/>
        <v>1</v>
      </c>
      <c r="K271" s="4">
        <f t="shared" si="46"/>
        <v>0</v>
      </c>
      <c r="L271" s="4">
        <f t="shared" si="47"/>
        <v>1</v>
      </c>
      <c r="M271" s="4">
        <f t="shared" si="48"/>
        <v>0</v>
      </c>
      <c r="N271" s="4">
        <f t="shared" si="49"/>
        <v>1</v>
      </c>
      <c r="O271" s="4">
        <f t="shared" si="50"/>
        <v>1</v>
      </c>
      <c r="P271" s="4">
        <f t="shared" si="51"/>
        <v>0</v>
      </c>
      <c r="Q271" s="5">
        <v>99.773242630385482</v>
      </c>
      <c r="R271" s="5">
        <v>3864.249346194033</v>
      </c>
      <c r="S271" s="5">
        <v>3838.6562139486109</v>
      </c>
      <c r="T271" s="5">
        <v>0</v>
      </c>
      <c r="U271" s="6">
        <f t="shared" si="54"/>
        <v>0</v>
      </c>
    </row>
    <row r="272" spans="1:21" x14ac:dyDescent="0.25">
      <c r="A272" s="2">
        <v>44879</v>
      </c>
      <c r="B272">
        <v>3982.25</v>
      </c>
      <c r="C272">
        <v>23.73</v>
      </c>
      <c r="D272">
        <v>1.01</v>
      </c>
      <c r="E272">
        <v>62.68571429</v>
      </c>
      <c r="F272">
        <f>IF('RSI Debug'!I272="", "", 'RSI Debug'!I272)</f>
        <v>0</v>
      </c>
      <c r="G272">
        <f t="shared" si="52"/>
        <v>3887.8494769552271</v>
      </c>
      <c r="H272">
        <f t="shared" si="53"/>
        <v>3856.6054372050348</v>
      </c>
      <c r="I272" s="3">
        <f t="shared" si="44"/>
        <v>0</v>
      </c>
      <c r="J272" s="3">
        <f t="shared" si="45"/>
        <v>0</v>
      </c>
      <c r="K272" s="4">
        <f t="shared" si="46"/>
        <v>1</v>
      </c>
      <c r="L272" s="4">
        <f t="shared" si="47"/>
        <v>0</v>
      </c>
      <c r="M272" s="4">
        <f t="shared" si="48"/>
        <v>0</v>
      </c>
      <c r="N272" s="4">
        <f t="shared" si="49"/>
        <v>1</v>
      </c>
      <c r="O272" s="4">
        <f t="shared" si="50"/>
        <v>1</v>
      </c>
      <c r="P272" s="4">
        <f t="shared" si="51"/>
        <v>0</v>
      </c>
      <c r="Q272" s="5">
        <v>0</v>
      </c>
      <c r="R272" s="5">
        <v>3887.8494769552271</v>
      </c>
      <c r="S272" s="5">
        <v>3856.6054372050348</v>
      </c>
      <c r="T272" s="5">
        <v>0</v>
      </c>
      <c r="U272" s="6">
        <f t="shared" si="54"/>
        <v>0</v>
      </c>
    </row>
    <row r="273" spans="1:21" x14ac:dyDescent="0.25">
      <c r="A273" s="2">
        <v>44880</v>
      </c>
      <c r="B273">
        <v>3984.25</v>
      </c>
      <c r="C273">
        <v>24.54</v>
      </c>
      <c r="D273">
        <v>1.18</v>
      </c>
      <c r="E273">
        <v>66.914285710000001</v>
      </c>
      <c r="F273">
        <f>IF('RSI Debug'!I273="", "", 'RSI Debug'!I273)</f>
        <v>53.333333333333329</v>
      </c>
      <c r="G273">
        <f t="shared" si="52"/>
        <v>3907.129581564182</v>
      </c>
      <c r="H273">
        <f t="shared" si="53"/>
        <v>3872.5610075544055</v>
      </c>
      <c r="I273" s="3">
        <f t="shared" si="44"/>
        <v>0</v>
      </c>
      <c r="J273" s="3">
        <f t="shared" si="45"/>
        <v>1</v>
      </c>
      <c r="K273" s="4">
        <f t="shared" si="46"/>
        <v>1</v>
      </c>
      <c r="L273" s="4">
        <f t="shared" si="47"/>
        <v>0</v>
      </c>
      <c r="M273" s="4">
        <f t="shared" si="48"/>
        <v>0</v>
      </c>
      <c r="N273" s="4">
        <f t="shared" si="49"/>
        <v>1</v>
      </c>
      <c r="O273" s="4">
        <f t="shared" si="50"/>
        <v>1</v>
      </c>
      <c r="P273" s="4">
        <f t="shared" si="51"/>
        <v>0</v>
      </c>
      <c r="Q273" s="5">
        <v>53.333333333333329</v>
      </c>
      <c r="R273" s="5">
        <v>3907.129581564182</v>
      </c>
      <c r="S273" s="5">
        <v>3872.561007554405</v>
      </c>
      <c r="T273" s="5">
        <v>0</v>
      </c>
      <c r="U273" s="6">
        <f t="shared" si="54"/>
        <v>0</v>
      </c>
    </row>
    <row r="274" spans="1:21" x14ac:dyDescent="0.25">
      <c r="A274" s="2">
        <v>44881</v>
      </c>
      <c r="B274">
        <v>4004.75</v>
      </c>
      <c r="C274">
        <v>24.11</v>
      </c>
      <c r="D274">
        <v>2.79</v>
      </c>
      <c r="E274">
        <v>65.085714289999999</v>
      </c>
      <c r="F274">
        <f>IF('RSI Debug'!I274="", "", 'RSI Debug'!I274)</f>
        <v>99.9</v>
      </c>
      <c r="G274">
        <f t="shared" si="52"/>
        <v>3926.653665251346</v>
      </c>
      <c r="H274">
        <f t="shared" si="53"/>
        <v>3889.0846316101047</v>
      </c>
      <c r="I274" s="3">
        <f t="shared" si="44"/>
        <v>0</v>
      </c>
      <c r="J274" s="3">
        <f t="shared" si="45"/>
        <v>1</v>
      </c>
      <c r="K274" s="4">
        <f t="shared" si="46"/>
        <v>1</v>
      </c>
      <c r="L274" s="4">
        <f t="shared" si="47"/>
        <v>1</v>
      </c>
      <c r="M274" s="4">
        <f t="shared" si="48"/>
        <v>0</v>
      </c>
      <c r="N274" s="4">
        <f t="shared" si="49"/>
        <v>2</v>
      </c>
      <c r="O274" s="4">
        <f t="shared" si="50"/>
        <v>1</v>
      </c>
      <c r="P274" s="4">
        <f t="shared" si="51"/>
        <v>0</v>
      </c>
      <c r="Q274" s="5">
        <v>100</v>
      </c>
      <c r="R274" s="5">
        <v>3926.653665251346</v>
      </c>
      <c r="S274" s="5">
        <v>3889.0846316101051</v>
      </c>
      <c r="T274" s="5">
        <v>0</v>
      </c>
      <c r="U274" s="6">
        <f t="shared" si="54"/>
        <v>0</v>
      </c>
    </row>
    <row r="275" spans="1:21" x14ac:dyDescent="0.25">
      <c r="A275" s="2">
        <v>44882</v>
      </c>
      <c r="B275">
        <v>3973.5</v>
      </c>
      <c r="C275">
        <v>23.93</v>
      </c>
      <c r="D275">
        <v>0.69</v>
      </c>
      <c r="E275">
        <v>61.485714289999997</v>
      </c>
      <c r="F275">
        <f>IF('RSI Debug'!I275="", "", 'RSI Debug'!I275)</f>
        <v>39.613526570048315</v>
      </c>
      <c r="G275">
        <f t="shared" si="52"/>
        <v>3936.0229322010773</v>
      </c>
      <c r="H275">
        <f t="shared" si="53"/>
        <v>3899.6365526588415</v>
      </c>
      <c r="I275" s="3">
        <f t="shared" si="44"/>
        <v>0</v>
      </c>
      <c r="J275" s="3">
        <f t="shared" si="45"/>
        <v>0</v>
      </c>
      <c r="K275" s="4">
        <f t="shared" si="46"/>
        <v>1</v>
      </c>
      <c r="L275" s="4">
        <f t="shared" si="47"/>
        <v>0</v>
      </c>
      <c r="M275" s="4">
        <f t="shared" si="48"/>
        <v>1</v>
      </c>
      <c r="N275" s="4">
        <f t="shared" si="49"/>
        <v>2</v>
      </c>
      <c r="O275" s="4">
        <f t="shared" si="50"/>
        <v>1</v>
      </c>
      <c r="P275" s="4">
        <f t="shared" si="51"/>
        <v>0</v>
      </c>
      <c r="Q275" s="5">
        <v>39.613526570048307</v>
      </c>
      <c r="R275" s="5">
        <v>3936.0229322010769</v>
      </c>
      <c r="S275" s="5">
        <v>3899.636552658842</v>
      </c>
      <c r="T275" s="5">
        <v>0</v>
      </c>
      <c r="U275" s="6">
        <f t="shared" si="54"/>
        <v>0</v>
      </c>
    </row>
    <row r="276" spans="1:21" x14ac:dyDescent="0.25">
      <c r="A276" s="2">
        <v>44883</v>
      </c>
      <c r="B276">
        <v>3952.5</v>
      </c>
      <c r="C276">
        <v>23.12</v>
      </c>
      <c r="D276">
        <v>1.21</v>
      </c>
      <c r="E276">
        <v>60.34285714</v>
      </c>
      <c r="F276">
        <f>IF('RSI Debug'!I276="", "", 'RSI Debug'!I276)</f>
        <v>0</v>
      </c>
      <c r="G276">
        <f t="shared" si="52"/>
        <v>3939.318345760862</v>
      </c>
      <c r="H276">
        <f t="shared" si="53"/>
        <v>3906.2444835764863</v>
      </c>
      <c r="I276" s="3">
        <f t="shared" si="44"/>
        <v>0</v>
      </c>
      <c r="J276" s="3">
        <f t="shared" si="45"/>
        <v>0</v>
      </c>
      <c r="K276" s="4">
        <f t="shared" si="46"/>
        <v>1</v>
      </c>
      <c r="L276" s="4">
        <f t="shared" si="47"/>
        <v>0</v>
      </c>
      <c r="M276" s="4">
        <f t="shared" si="48"/>
        <v>0</v>
      </c>
      <c r="N276" s="4">
        <f t="shared" si="49"/>
        <v>1</v>
      </c>
      <c r="O276" s="4">
        <f t="shared" si="50"/>
        <v>1</v>
      </c>
      <c r="P276" s="4">
        <f t="shared" si="51"/>
        <v>0</v>
      </c>
      <c r="Q276" s="5">
        <v>0</v>
      </c>
      <c r="R276" s="5">
        <v>3939.318345760862</v>
      </c>
      <c r="S276" s="5">
        <v>3906.2444835764859</v>
      </c>
      <c r="T276" s="5">
        <v>0</v>
      </c>
      <c r="U276" s="6">
        <f t="shared" si="54"/>
        <v>0</v>
      </c>
    </row>
    <row r="277" spans="1:21" x14ac:dyDescent="0.25">
      <c r="A277" s="2">
        <v>44885</v>
      </c>
      <c r="B277">
        <v>3972.5</v>
      </c>
      <c r="F277">
        <f>IF('RSI Debug'!I277="", "", 'RSI Debug'!I277)</f>
        <v>48.780487804878049</v>
      </c>
      <c r="G277">
        <f t="shared" si="52"/>
        <v>3945.9546766086896</v>
      </c>
      <c r="H277">
        <f t="shared" si="53"/>
        <v>3914.5264231294254</v>
      </c>
      <c r="I277" s="3">
        <f t="shared" si="44"/>
        <v>0</v>
      </c>
      <c r="J277" s="3">
        <f t="shared" si="45"/>
        <v>0</v>
      </c>
      <c r="K277" s="4">
        <f t="shared" si="46"/>
        <v>0</v>
      </c>
      <c r="L277" s="4">
        <f t="shared" si="47"/>
        <v>0</v>
      </c>
      <c r="M277" s="4">
        <f t="shared" si="48"/>
        <v>0</v>
      </c>
      <c r="N277" s="4">
        <f t="shared" si="49"/>
        <v>0</v>
      </c>
      <c r="O277" s="4">
        <f t="shared" si="50"/>
        <v>0</v>
      </c>
      <c r="P277" s="4">
        <f t="shared" si="51"/>
        <v>0</v>
      </c>
      <c r="Q277" s="5">
        <v>48.780487804878049</v>
      </c>
      <c r="R277" s="5">
        <v>3945.9546766086901</v>
      </c>
      <c r="S277" s="5">
        <v>3914.526423129425</v>
      </c>
      <c r="T277" s="5">
        <v>0</v>
      </c>
      <c r="U277" s="6">
        <f t="shared" si="54"/>
        <v>0</v>
      </c>
    </row>
    <row r="278" spans="1:21" x14ac:dyDescent="0.25">
      <c r="A278" s="2">
        <v>44886</v>
      </c>
      <c r="B278">
        <v>3963.5</v>
      </c>
      <c r="C278">
        <v>22.36</v>
      </c>
      <c r="D278">
        <v>1.31</v>
      </c>
      <c r="E278">
        <v>60.97142857</v>
      </c>
      <c r="F278">
        <f>IF('RSI Debug'!I278="", "", 'RSI Debug'!I278)</f>
        <v>68.965517241379303</v>
      </c>
      <c r="G278">
        <f t="shared" si="52"/>
        <v>3949.4637412869515</v>
      </c>
      <c r="H278">
        <f t="shared" si="53"/>
        <v>3920.6481202382474</v>
      </c>
      <c r="I278" s="3">
        <f t="shared" si="44"/>
        <v>0</v>
      </c>
      <c r="J278" s="3">
        <f t="shared" si="45"/>
        <v>1</v>
      </c>
      <c r="K278" s="4">
        <f t="shared" si="46"/>
        <v>1</v>
      </c>
      <c r="L278" s="4">
        <f t="shared" si="47"/>
        <v>1</v>
      </c>
      <c r="M278" s="4">
        <f t="shared" si="48"/>
        <v>0</v>
      </c>
      <c r="N278" s="4">
        <f t="shared" si="49"/>
        <v>2</v>
      </c>
      <c r="O278" s="4">
        <f t="shared" si="50"/>
        <v>1</v>
      </c>
      <c r="P278" s="4">
        <f t="shared" si="51"/>
        <v>0</v>
      </c>
      <c r="Q278" s="5">
        <v>68.965517241379303</v>
      </c>
      <c r="R278" s="5">
        <v>3949.463741286952</v>
      </c>
      <c r="S278" s="5">
        <v>3920.648120238247</v>
      </c>
      <c r="T278" s="5">
        <v>0</v>
      </c>
      <c r="U278" s="6">
        <f t="shared" si="54"/>
        <v>0</v>
      </c>
    </row>
    <row r="279" spans="1:21" x14ac:dyDescent="0.25">
      <c r="A279" s="2">
        <v>44887</v>
      </c>
      <c r="B279">
        <v>3957.25</v>
      </c>
      <c r="C279">
        <v>21.29</v>
      </c>
      <c r="D279">
        <v>1.1599999999999999</v>
      </c>
      <c r="E279">
        <v>60.8</v>
      </c>
      <c r="F279">
        <f>IF('RSI Debug'!I279="", "", 'RSI Debug'!I279)</f>
        <v>0</v>
      </c>
      <c r="G279">
        <f t="shared" si="52"/>
        <v>3951.0209930295614</v>
      </c>
      <c r="H279">
        <f t="shared" si="53"/>
        <v>3925.2233552084663</v>
      </c>
      <c r="I279" s="3">
        <f t="shared" si="44"/>
        <v>0</v>
      </c>
      <c r="J279" s="3">
        <f t="shared" si="45"/>
        <v>0</v>
      </c>
      <c r="K279" s="4">
        <f t="shared" si="46"/>
        <v>1</v>
      </c>
      <c r="L279" s="4">
        <f t="shared" si="47"/>
        <v>0</v>
      </c>
      <c r="M279" s="4">
        <f t="shared" si="48"/>
        <v>0</v>
      </c>
      <c r="N279" s="4">
        <f t="shared" si="49"/>
        <v>1</v>
      </c>
      <c r="O279" s="4">
        <f t="shared" si="50"/>
        <v>1</v>
      </c>
      <c r="P279" s="4">
        <f t="shared" si="51"/>
        <v>0</v>
      </c>
      <c r="Q279" s="5">
        <v>0</v>
      </c>
      <c r="R279" s="5">
        <v>3951.0209930295609</v>
      </c>
      <c r="S279" s="5">
        <v>3925.2233552084658</v>
      </c>
      <c r="T279" s="5">
        <v>0</v>
      </c>
      <c r="U279" s="6">
        <f t="shared" si="54"/>
        <v>0</v>
      </c>
    </row>
    <row r="280" spans="1:21" x14ac:dyDescent="0.25">
      <c r="A280" s="2">
        <v>44888</v>
      </c>
      <c r="B280">
        <v>4010.5</v>
      </c>
      <c r="C280">
        <v>20.350000000000001</v>
      </c>
      <c r="D280">
        <v>0.78</v>
      </c>
      <c r="E280">
        <v>64.257142860000002</v>
      </c>
      <c r="F280">
        <f>IF('RSI Debug'!I280="", "", 'RSI Debug'!I280)</f>
        <v>89.495798319327733</v>
      </c>
      <c r="G280">
        <f t="shared" si="52"/>
        <v>3962.9167944236492</v>
      </c>
      <c r="H280">
        <f t="shared" si="53"/>
        <v>3935.8829358074081</v>
      </c>
      <c r="I280" s="3">
        <f t="shared" si="44"/>
        <v>0</v>
      </c>
      <c r="J280" s="3">
        <f t="shared" si="45"/>
        <v>1</v>
      </c>
      <c r="K280" s="4">
        <f t="shared" si="46"/>
        <v>1</v>
      </c>
      <c r="L280" s="4">
        <f t="shared" si="47"/>
        <v>1</v>
      </c>
      <c r="M280" s="4">
        <f t="shared" si="48"/>
        <v>1</v>
      </c>
      <c r="N280" s="4">
        <f t="shared" si="49"/>
        <v>3</v>
      </c>
      <c r="O280" s="4">
        <f t="shared" si="50"/>
        <v>1</v>
      </c>
      <c r="P280" s="4">
        <f t="shared" si="51"/>
        <v>0</v>
      </c>
      <c r="Q280" s="5">
        <v>89.495798319327733</v>
      </c>
      <c r="R280" s="5">
        <v>3962.9167944236492</v>
      </c>
      <c r="S280" s="5">
        <v>3935.8829358074081</v>
      </c>
      <c r="T280" s="5">
        <v>0</v>
      </c>
      <c r="U280" s="6">
        <f t="shared" si="54"/>
        <v>0</v>
      </c>
    </row>
    <row r="281" spans="1:21" x14ac:dyDescent="0.25">
      <c r="A281" s="2">
        <v>44889</v>
      </c>
      <c r="B281">
        <v>4040</v>
      </c>
      <c r="F281">
        <f>IF('RSI Debug'!I281="", "", 'RSI Debug'!I281)</f>
        <v>99.9</v>
      </c>
      <c r="G281">
        <f t="shared" si="52"/>
        <v>3978.3334355389197</v>
      </c>
      <c r="H281">
        <f t="shared" si="53"/>
        <v>3948.8975688314822</v>
      </c>
      <c r="I281" s="3">
        <f t="shared" si="44"/>
        <v>0</v>
      </c>
      <c r="J281" s="3">
        <f t="shared" si="45"/>
        <v>1</v>
      </c>
      <c r="K281" s="4">
        <f t="shared" si="46"/>
        <v>0</v>
      </c>
      <c r="L281" s="4">
        <f t="shared" si="47"/>
        <v>1</v>
      </c>
      <c r="M281" s="4">
        <f t="shared" si="48"/>
        <v>0</v>
      </c>
      <c r="N281" s="4">
        <f t="shared" si="49"/>
        <v>1</v>
      </c>
      <c r="O281" s="4">
        <f t="shared" si="50"/>
        <v>1</v>
      </c>
      <c r="P281" s="4">
        <f t="shared" si="51"/>
        <v>0</v>
      </c>
      <c r="Q281" s="5">
        <v>100</v>
      </c>
      <c r="R281" s="5">
        <v>3978.3334355389202</v>
      </c>
      <c r="S281" s="5">
        <v>3948.8975688314822</v>
      </c>
      <c r="T281" s="5">
        <v>0</v>
      </c>
      <c r="U281" s="6">
        <f t="shared" si="54"/>
        <v>0</v>
      </c>
    </row>
    <row r="282" spans="1:21" x14ac:dyDescent="0.25">
      <c r="A282" s="2">
        <v>44890</v>
      </c>
      <c r="B282">
        <v>4041.5</v>
      </c>
      <c r="C282">
        <v>20.5</v>
      </c>
      <c r="D282">
        <v>1.42</v>
      </c>
      <c r="E282">
        <v>63.085714289999999</v>
      </c>
      <c r="F282">
        <f>IF('RSI Debug'!I282="", "", 'RSI Debug'!I282)</f>
        <v>99.9</v>
      </c>
      <c r="G282">
        <f t="shared" si="52"/>
        <v>3990.9667484311362</v>
      </c>
      <c r="H282">
        <f t="shared" si="53"/>
        <v>3960.4728727275469</v>
      </c>
      <c r="I282" s="3">
        <f t="shared" si="44"/>
        <v>0</v>
      </c>
      <c r="J282" s="3">
        <f t="shared" si="45"/>
        <v>1</v>
      </c>
      <c r="K282" s="4">
        <f t="shared" si="46"/>
        <v>1</v>
      </c>
      <c r="L282" s="4">
        <f t="shared" si="47"/>
        <v>1</v>
      </c>
      <c r="M282" s="4">
        <f t="shared" si="48"/>
        <v>0</v>
      </c>
      <c r="N282" s="4">
        <f t="shared" si="49"/>
        <v>2</v>
      </c>
      <c r="O282" s="4">
        <f t="shared" si="50"/>
        <v>1</v>
      </c>
      <c r="P282" s="4">
        <f t="shared" si="51"/>
        <v>0</v>
      </c>
      <c r="Q282" s="5">
        <v>100</v>
      </c>
      <c r="R282" s="5">
        <v>3990.9667484311358</v>
      </c>
      <c r="S282" s="5">
        <v>3960.4728727275469</v>
      </c>
      <c r="T282" s="5">
        <v>0</v>
      </c>
      <c r="U282" s="6">
        <f t="shared" si="54"/>
        <v>0</v>
      </c>
    </row>
    <row r="283" spans="1:21" x14ac:dyDescent="0.25">
      <c r="A283" s="2">
        <v>44892</v>
      </c>
      <c r="B283">
        <v>4020.25</v>
      </c>
      <c r="F283">
        <f>IF('RSI Debug'!I283="", "", 'RSI Debug'!I283)</f>
        <v>6.5934065934065842</v>
      </c>
      <c r="G283">
        <f t="shared" si="52"/>
        <v>3996.8233987449094</v>
      </c>
      <c r="H283">
        <f t="shared" si="53"/>
        <v>3967.9450136366036</v>
      </c>
      <c r="I283" s="3">
        <f t="shared" si="44"/>
        <v>0</v>
      </c>
      <c r="J283" s="3">
        <f t="shared" si="45"/>
        <v>0</v>
      </c>
      <c r="K283" s="4">
        <f t="shared" si="46"/>
        <v>0</v>
      </c>
      <c r="L283" s="4">
        <f t="shared" si="47"/>
        <v>0</v>
      </c>
      <c r="M283" s="4">
        <f t="shared" si="48"/>
        <v>0</v>
      </c>
      <c r="N283" s="4">
        <f t="shared" si="49"/>
        <v>0</v>
      </c>
      <c r="O283" s="4">
        <f t="shared" si="50"/>
        <v>0</v>
      </c>
      <c r="P283" s="4">
        <f t="shared" si="51"/>
        <v>0</v>
      </c>
      <c r="Q283" s="5">
        <v>6.5934065934065842</v>
      </c>
      <c r="R283" s="5">
        <v>3996.8233987449089</v>
      </c>
      <c r="S283" s="5">
        <v>3967.945013636604</v>
      </c>
      <c r="T283" s="5">
        <v>0</v>
      </c>
      <c r="U283" s="6">
        <f t="shared" si="54"/>
        <v>0</v>
      </c>
    </row>
    <row r="284" spans="1:21" x14ac:dyDescent="0.25">
      <c r="A284" s="2">
        <v>44893</v>
      </c>
      <c r="B284">
        <v>4002.75</v>
      </c>
      <c r="C284">
        <v>22.21</v>
      </c>
      <c r="D284">
        <v>1.48</v>
      </c>
      <c r="E284">
        <v>59.742857139999998</v>
      </c>
      <c r="F284">
        <f>IF('RSI Debug'!I284="", "", 'RSI Debug'!I284)</f>
        <v>0</v>
      </c>
      <c r="G284">
        <f t="shared" si="52"/>
        <v>3998.0087189959277</v>
      </c>
      <c r="H284">
        <f t="shared" si="53"/>
        <v>3972.2956369320282</v>
      </c>
      <c r="I284" s="3">
        <f t="shared" si="44"/>
        <v>0</v>
      </c>
      <c r="J284" s="3">
        <f t="shared" si="45"/>
        <v>0</v>
      </c>
      <c r="K284" s="4">
        <f t="shared" si="46"/>
        <v>1</v>
      </c>
      <c r="L284" s="4">
        <f t="shared" si="47"/>
        <v>0</v>
      </c>
      <c r="M284" s="4">
        <f t="shared" si="48"/>
        <v>0</v>
      </c>
      <c r="N284" s="4">
        <f t="shared" si="49"/>
        <v>1</v>
      </c>
      <c r="O284" s="4">
        <f t="shared" si="50"/>
        <v>1</v>
      </c>
      <c r="P284" s="4">
        <f t="shared" si="51"/>
        <v>0</v>
      </c>
      <c r="Q284" s="5">
        <v>0</v>
      </c>
      <c r="R284" s="5">
        <v>3998.0087189959281</v>
      </c>
      <c r="S284" s="5">
        <v>3972.2956369320282</v>
      </c>
      <c r="T284" s="5">
        <v>0</v>
      </c>
      <c r="U284" s="6">
        <f t="shared" si="54"/>
        <v>0</v>
      </c>
    </row>
    <row r="285" spans="1:21" x14ac:dyDescent="0.25">
      <c r="A285" s="2">
        <v>44894</v>
      </c>
      <c r="B285">
        <v>3983</v>
      </c>
      <c r="C285">
        <v>21.89</v>
      </c>
      <c r="D285">
        <v>0.52</v>
      </c>
      <c r="E285">
        <v>58.171428570000003</v>
      </c>
      <c r="F285">
        <f>IF('RSI Debug'!I285="", "", 'RSI Debug'!I285)</f>
        <v>0</v>
      </c>
      <c r="G285">
        <f t="shared" si="52"/>
        <v>3995.0069751967421</v>
      </c>
      <c r="H285">
        <f t="shared" si="53"/>
        <v>3973.6336823155248</v>
      </c>
      <c r="I285" s="3">
        <f t="shared" si="44"/>
        <v>0</v>
      </c>
      <c r="J285" s="3">
        <f t="shared" si="45"/>
        <v>0</v>
      </c>
      <c r="K285" s="4">
        <f t="shared" si="46"/>
        <v>1</v>
      </c>
      <c r="L285" s="4">
        <f t="shared" si="47"/>
        <v>0</v>
      </c>
      <c r="M285" s="4">
        <f t="shared" si="48"/>
        <v>1</v>
      </c>
      <c r="N285" s="4">
        <f t="shared" si="49"/>
        <v>2</v>
      </c>
      <c r="O285" s="4">
        <f t="shared" si="50"/>
        <v>1</v>
      </c>
      <c r="P285" s="4">
        <f t="shared" si="51"/>
        <v>0</v>
      </c>
      <c r="Q285" s="5">
        <v>0</v>
      </c>
      <c r="R285" s="5">
        <v>3995.0069751967421</v>
      </c>
      <c r="S285" s="5">
        <v>3973.6336823155252</v>
      </c>
      <c r="T285" s="5">
        <v>0</v>
      </c>
      <c r="U285" s="6">
        <f t="shared" si="54"/>
        <v>0</v>
      </c>
    </row>
    <row r="286" spans="1:21" x14ac:dyDescent="0.25">
      <c r="A286" s="2">
        <v>44895</v>
      </c>
      <c r="B286">
        <v>3965.25</v>
      </c>
      <c r="C286">
        <v>20.58</v>
      </c>
      <c r="D286">
        <v>0.37</v>
      </c>
      <c r="E286">
        <v>73.97142857</v>
      </c>
      <c r="F286">
        <f>IF('RSI Debug'!I286="", "", 'RSI Debug'!I286)</f>
        <v>0</v>
      </c>
      <c r="G286">
        <f t="shared" si="52"/>
        <v>3989.0555801573942</v>
      </c>
      <c r="H286">
        <f t="shared" si="53"/>
        <v>3972.5857220260841</v>
      </c>
      <c r="I286" s="3">
        <f t="shared" si="44"/>
        <v>0</v>
      </c>
      <c r="J286" s="3">
        <f t="shared" si="45"/>
        <v>0</v>
      </c>
      <c r="K286" s="4">
        <f t="shared" si="46"/>
        <v>1</v>
      </c>
      <c r="L286" s="4">
        <f t="shared" si="47"/>
        <v>0</v>
      </c>
      <c r="M286" s="4">
        <f t="shared" si="48"/>
        <v>1</v>
      </c>
      <c r="N286" s="4">
        <f t="shared" si="49"/>
        <v>2</v>
      </c>
      <c r="O286" s="4">
        <f t="shared" si="50"/>
        <v>1</v>
      </c>
      <c r="P286" s="4">
        <f t="shared" si="51"/>
        <v>0</v>
      </c>
      <c r="Q286" s="5">
        <v>0</v>
      </c>
      <c r="R286" s="5">
        <v>3989.0555801573942</v>
      </c>
      <c r="S286" s="5">
        <v>3972.5857220260841</v>
      </c>
      <c r="T286" s="5">
        <v>0</v>
      </c>
      <c r="U286" s="6">
        <f t="shared" si="54"/>
        <v>0</v>
      </c>
    </row>
    <row r="287" spans="1:21" x14ac:dyDescent="0.25">
      <c r="A287" s="2">
        <v>44896</v>
      </c>
      <c r="B287">
        <v>4091.75</v>
      </c>
      <c r="C287">
        <v>19.84</v>
      </c>
      <c r="D287">
        <v>1.38</v>
      </c>
      <c r="E287">
        <v>75.599999999999994</v>
      </c>
      <c r="F287">
        <f>IF('RSI Debug'!I287="", "", 'RSI Debug'!I287)</f>
        <v>87.6949740034662</v>
      </c>
      <c r="G287">
        <f t="shared" si="52"/>
        <v>4009.5944641259152</v>
      </c>
      <c r="H287">
        <f t="shared" si="53"/>
        <v>3987.4812567728236</v>
      </c>
      <c r="I287" s="3">
        <f t="shared" si="44"/>
        <v>0</v>
      </c>
      <c r="J287" s="3">
        <f t="shared" si="45"/>
        <v>1</v>
      </c>
      <c r="K287" s="4">
        <f t="shared" si="46"/>
        <v>0</v>
      </c>
      <c r="L287" s="4">
        <f t="shared" si="47"/>
        <v>1</v>
      </c>
      <c r="M287" s="4">
        <f t="shared" si="48"/>
        <v>0</v>
      </c>
      <c r="N287" s="4">
        <f t="shared" si="49"/>
        <v>1</v>
      </c>
      <c r="O287" s="4">
        <f t="shared" si="50"/>
        <v>1</v>
      </c>
      <c r="P287" s="4">
        <f t="shared" si="51"/>
        <v>0</v>
      </c>
      <c r="Q287" s="5">
        <v>87.6949740034662</v>
      </c>
      <c r="R287" s="5">
        <v>4009.5944641259148</v>
      </c>
      <c r="S287" s="5">
        <v>3987.4812567728241</v>
      </c>
      <c r="T287" s="5">
        <v>0</v>
      </c>
      <c r="U287" s="6">
        <f t="shared" si="54"/>
        <v>0</v>
      </c>
    </row>
    <row r="288" spans="1:21" x14ac:dyDescent="0.25">
      <c r="A288" s="2">
        <v>44897</v>
      </c>
      <c r="B288">
        <v>4075.25</v>
      </c>
      <c r="C288">
        <v>19.059999999999999</v>
      </c>
      <c r="D288">
        <v>0.7</v>
      </c>
      <c r="E288">
        <v>68.142857140000004</v>
      </c>
      <c r="F288">
        <f>IF('RSI Debug'!I288="", "", 'RSI Debug'!I288)</f>
        <v>88.461538461538467</v>
      </c>
      <c r="G288">
        <f t="shared" si="52"/>
        <v>4022.7255713007326</v>
      </c>
      <c r="H288">
        <f t="shared" si="53"/>
        <v>3998.4523496762208</v>
      </c>
      <c r="I288" s="3">
        <f t="shared" si="44"/>
        <v>0</v>
      </c>
      <c r="J288" s="3">
        <f t="shared" si="45"/>
        <v>1</v>
      </c>
      <c r="K288" s="4">
        <f t="shared" si="46"/>
        <v>0</v>
      </c>
      <c r="L288" s="4">
        <f t="shared" si="47"/>
        <v>1</v>
      </c>
      <c r="M288" s="4">
        <f t="shared" si="48"/>
        <v>1</v>
      </c>
      <c r="N288" s="4">
        <f t="shared" si="49"/>
        <v>2</v>
      </c>
      <c r="O288" s="4">
        <f t="shared" si="50"/>
        <v>1</v>
      </c>
      <c r="P288" s="4">
        <f t="shared" si="51"/>
        <v>0</v>
      </c>
      <c r="Q288" s="5">
        <v>88.461538461538467</v>
      </c>
      <c r="R288" s="5">
        <v>4022.725571300733</v>
      </c>
      <c r="S288" s="5">
        <v>3998.4523496762208</v>
      </c>
      <c r="T288" s="5">
        <v>0</v>
      </c>
      <c r="U288" s="6">
        <f t="shared" si="54"/>
        <v>0</v>
      </c>
    </row>
    <row r="289" spans="1:21" x14ac:dyDescent="0.25">
      <c r="A289" s="2">
        <v>44899</v>
      </c>
      <c r="B289">
        <v>4074</v>
      </c>
      <c r="F289">
        <f>IF('RSI Debug'!I289="", "", 'RSI Debug'!I289)</f>
        <v>0</v>
      </c>
      <c r="G289">
        <f t="shared" si="52"/>
        <v>4032.9804570405863</v>
      </c>
      <c r="H289">
        <f t="shared" si="53"/>
        <v>4007.8958059666934</v>
      </c>
      <c r="I289" s="3">
        <f t="shared" si="44"/>
        <v>0</v>
      </c>
      <c r="J289" s="3">
        <f t="shared" si="45"/>
        <v>0</v>
      </c>
      <c r="K289" s="4">
        <f t="shared" si="46"/>
        <v>0</v>
      </c>
      <c r="L289" s="4">
        <f t="shared" si="47"/>
        <v>0</v>
      </c>
      <c r="M289" s="4">
        <f t="shared" si="48"/>
        <v>0</v>
      </c>
      <c r="N289" s="4">
        <f t="shared" si="49"/>
        <v>0</v>
      </c>
      <c r="O289" s="4">
        <f t="shared" si="50"/>
        <v>0</v>
      </c>
      <c r="P289" s="4">
        <f t="shared" si="51"/>
        <v>0</v>
      </c>
      <c r="Q289" s="5">
        <v>0</v>
      </c>
      <c r="R289" s="5">
        <v>4032.9804570405859</v>
      </c>
      <c r="S289" s="5">
        <v>4007.8958059666929</v>
      </c>
      <c r="T289" s="5">
        <v>0</v>
      </c>
      <c r="U289" s="6">
        <f t="shared" si="54"/>
        <v>0</v>
      </c>
    </row>
    <row r="290" spans="1:21" x14ac:dyDescent="0.25">
      <c r="A290" s="2">
        <v>44900</v>
      </c>
      <c r="B290">
        <v>4071</v>
      </c>
      <c r="C290">
        <v>20.75</v>
      </c>
      <c r="D290">
        <v>2.91</v>
      </c>
      <c r="E290">
        <v>65.085714289999999</v>
      </c>
      <c r="F290">
        <f>IF('RSI Debug'!I290="", "", 'RSI Debug'!I290)</f>
        <v>0</v>
      </c>
      <c r="G290">
        <f t="shared" si="52"/>
        <v>4040.5843656324696</v>
      </c>
      <c r="H290">
        <f t="shared" si="53"/>
        <v>4015.7838302208565</v>
      </c>
      <c r="I290" s="3">
        <f t="shared" si="44"/>
        <v>0</v>
      </c>
      <c r="J290" s="3">
        <f t="shared" si="45"/>
        <v>0</v>
      </c>
      <c r="K290" s="4">
        <f t="shared" si="46"/>
        <v>1</v>
      </c>
      <c r="L290" s="4">
        <f t="shared" si="47"/>
        <v>0</v>
      </c>
      <c r="M290" s="4">
        <f t="shared" si="48"/>
        <v>0</v>
      </c>
      <c r="N290" s="4">
        <f t="shared" si="49"/>
        <v>1</v>
      </c>
      <c r="O290" s="4">
        <f t="shared" si="50"/>
        <v>1</v>
      </c>
      <c r="P290" s="4">
        <f t="shared" si="51"/>
        <v>0</v>
      </c>
      <c r="Q290" s="5">
        <v>0</v>
      </c>
      <c r="R290" s="5">
        <v>4040.5843656324701</v>
      </c>
      <c r="S290" s="5">
        <v>4015.783830220857</v>
      </c>
      <c r="T290" s="5">
        <v>0</v>
      </c>
      <c r="U290" s="6">
        <f t="shared" si="54"/>
        <v>0</v>
      </c>
    </row>
    <row r="291" spans="1:21" x14ac:dyDescent="0.25">
      <c r="A291" s="2">
        <v>44901</v>
      </c>
      <c r="B291">
        <v>4006</v>
      </c>
      <c r="C291">
        <v>22.17</v>
      </c>
      <c r="D291">
        <v>0.76</v>
      </c>
      <c r="E291">
        <v>61.828571429999997</v>
      </c>
      <c r="F291">
        <f>IF('RSI Debug'!I291="", "", 'RSI Debug'!I291)</f>
        <v>0</v>
      </c>
      <c r="G291">
        <f t="shared" si="52"/>
        <v>4033.667492505976</v>
      </c>
      <c r="H291">
        <f t="shared" si="53"/>
        <v>4014.5608514432497</v>
      </c>
      <c r="I291" s="3">
        <f t="shared" si="44"/>
        <v>0</v>
      </c>
      <c r="J291" s="3">
        <f t="shared" si="45"/>
        <v>0</v>
      </c>
      <c r="K291" s="4">
        <f t="shared" si="46"/>
        <v>1</v>
      </c>
      <c r="L291" s="4">
        <f t="shared" si="47"/>
        <v>0</v>
      </c>
      <c r="M291" s="4">
        <f t="shared" si="48"/>
        <v>1</v>
      </c>
      <c r="N291" s="4">
        <f t="shared" si="49"/>
        <v>2</v>
      </c>
      <c r="O291" s="4">
        <f t="shared" si="50"/>
        <v>1</v>
      </c>
      <c r="P291" s="4">
        <f t="shared" si="51"/>
        <v>0</v>
      </c>
      <c r="Q291" s="5">
        <v>0</v>
      </c>
      <c r="R291" s="5">
        <v>4033.667492505976</v>
      </c>
      <c r="S291" s="5">
        <v>4014.5608514432502</v>
      </c>
      <c r="T291" s="5">
        <v>0</v>
      </c>
      <c r="U291" s="6">
        <f t="shared" si="54"/>
        <v>0</v>
      </c>
    </row>
    <row r="292" spans="1:21" x14ac:dyDescent="0.25">
      <c r="A292" s="2">
        <v>44902</v>
      </c>
      <c r="B292">
        <v>3949</v>
      </c>
      <c r="C292">
        <v>22.68</v>
      </c>
      <c r="D292">
        <v>1.86</v>
      </c>
      <c r="E292">
        <v>58.428571429999998</v>
      </c>
      <c r="F292">
        <f>IF('RSI Debug'!I292="", "", 'RSI Debug'!I292)</f>
        <v>0</v>
      </c>
      <c r="G292">
        <f t="shared" si="52"/>
        <v>4016.7339940047814</v>
      </c>
      <c r="H292">
        <f t="shared" si="53"/>
        <v>4006.3657450128435</v>
      </c>
      <c r="I292" s="3">
        <f t="shared" si="44"/>
        <v>0</v>
      </c>
      <c r="J292" s="3">
        <f t="shared" si="45"/>
        <v>0</v>
      </c>
      <c r="K292" s="4">
        <f t="shared" si="46"/>
        <v>1</v>
      </c>
      <c r="L292" s="4">
        <f t="shared" si="47"/>
        <v>0</v>
      </c>
      <c r="M292" s="4">
        <f t="shared" si="48"/>
        <v>0</v>
      </c>
      <c r="N292" s="4">
        <f t="shared" si="49"/>
        <v>1</v>
      </c>
      <c r="O292" s="4">
        <f t="shared" si="50"/>
        <v>1</v>
      </c>
      <c r="P292" s="4">
        <f t="shared" si="51"/>
        <v>0</v>
      </c>
      <c r="Q292" s="5">
        <v>0</v>
      </c>
      <c r="R292" s="5">
        <v>4016.7339940047809</v>
      </c>
      <c r="S292" s="5">
        <v>4006.365745012843</v>
      </c>
      <c r="T292" s="5">
        <v>0</v>
      </c>
      <c r="U292" s="6">
        <f t="shared" si="54"/>
        <v>0</v>
      </c>
    </row>
    <row r="293" spans="1:21" x14ac:dyDescent="0.25">
      <c r="A293" s="2">
        <v>44903</v>
      </c>
      <c r="B293">
        <v>3934.75</v>
      </c>
      <c r="C293">
        <v>22.29</v>
      </c>
      <c r="D293">
        <v>0.78</v>
      </c>
      <c r="E293">
        <v>55.68571429</v>
      </c>
      <c r="F293">
        <f>IF('RSI Debug'!I293="", "", 'RSI Debug'!I293)</f>
        <v>0</v>
      </c>
      <c r="G293">
        <f t="shared" si="52"/>
        <v>4000.3371952038251</v>
      </c>
      <c r="H293">
        <f t="shared" si="53"/>
        <v>3997.4137768862379</v>
      </c>
      <c r="I293" s="3">
        <f t="shared" si="44"/>
        <v>0</v>
      </c>
      <c r="J293" s="3">
        <f t="shared" si="45"/>
        <v>0</v>
      </c>
      <c r="K293" s="4">
        <f t="shared" si="46"/>
        <v>1</v>
      </c>
      <c r="L293" s="4">
        <f t="shared" si="47"/>
        <v>0</v>
      </c>
      <c r="M293" s="4">
        <f t="shared" si="48"/>
        <v>1</v>
      </c>
      <c r="N293" s="4">
        <f t="shared" si="49"/>
        <v>2</v>
      </c>
      <c r="O293" s="4">
        <f t="shared" si="50"/>
        <v>1</v>
      </c>
      <c r="P293" s="4">
        <f t="shared" si="51"/>
        <v>0</v>
      </c>
      <c r="Q293" s="5">
        <v>0</v>
      </c>
      <c r="R293" s="5">
        <v>4000.3371952038251</v>
      </c>
      <c r="S293" s="5">
        <v>3997.4137768862379</v>
      </c>
      <c r="T293" s="5">
        <v>0</v>
      </c>
      <c r="U293" s="6">
        <f t="shared" si="54"/>
        <v>0</v>
      </c>
    </row>
    <row r="294" spans="1:21" x14ac:dyDescent="0.25">
      <c r="A294" s="2">
        <v>44904</v>
      </c>
      <c r="B294">
        <v>3974.25</v>
      </c>
      <c r="C294">
        <v>22.83</v>
      </c>
      <c r="D294">
        <v>0.81</v>
      </c>
      <c r="E294">
        <v>52.085714289999999</v>
      </c>
      <c r="F294">
        <f>IF('RSI Debug'!I294="", "", 'RSI Debug'!I294)</f>
        <v>73.488372093023258</v>
      </c>
      <c r="G294">
        <f t="shared" si="52"/>
        <v>3995.1197561630602</v>
      </c>
      <c r="H294">
        <f t="shared" si="53"/>
        <v>3994.5183047754581</v>
      </c>
      <c r="I294" s="3">
        <f t="shared" si="44"/>
        <v>0</v>
      </c>
      <c r="J294" s="3">
        <f t="shared" si="45"/>
        <v>1</v>
      </c>
      <c r="K294" s="4">
        <f t="shared" si="46"/>
        <v>1</v>
      </c>
      <c r="L294" s="4">
        <f t="shared" si="47"/>
        <v>1</v>
      </c>
      <c r="M294" s="4">
        <f t="shared" si="48"/>
        <v>1</v>
      </c>
      <c r="N294" s="4">
        <f t="shared" si="49"/>
        <v>3</v>
      </c>
      <c r="O294" s="4">
        <f t="shared" si="50"/>
        <v>1</v>
      </c>
      <c r="P294" s="4">
        <f t="shared" si="51"/>
        <v>0</v>
      </c>
      <c r="Q294" s="5">
        <v>73.488372093023258</v>
      </c>
      <c r="R294" s="5">
        <v>3995.1197561630602</v>
      </c>
      <c r="S294" s="5">
        <v>3994.5183047754581</v>
      </c>
      <c r="T294" s="5">
        <v>0</v>
      </c>
      <c r="U294" s="6">
        <f t="shared" si="54"/>
        <v>0</v>
      </c>
    </row>
    <row r="295" spans="1:21" x14ac:dyDescent="0.25">
      <c r="A295" s="2">
        <v>44906</v>
      </c>
      <c r="B295">
        <v>3933</v>
      </c>
      <c r="F295">
        <f>IF('RSI Debug'!I295="", "", 'RSI Debug'!I295)</f>
        <v>48.916408668730647</v>
      </c>
      <c r="G295">
        <f t="shared" si="52"/>
        <v>3982.695804930448</v>
      </c>
      <c r="H295">
        <f t="shared" si="53"/>
        <v>3986.8285166785258</v>
      </c>
      <c r="I295" s="3">
        <f t="shared" si="44"/>
        <v>0</v>
      </c>
      <c r="J295" s="3">
        <f t="shared" si="45"/>
        <v>0</v>
      </c>
      <c r="K295" s="4">
        <f t="shared" si="46"/>
        <v>0</v>
      </c>
      <c r="L295" s="4">
        <f t="shared" si="47"/>
        <v>0</v>
      </c>
      <c r="M295" s="4">
        <f t="shared" si="48"/>
        <v>0</v>
      </c>
      <c r="N295" s="4">
        <f t="shared" si="49"/>
        <v>0</v>
      </c>
      <c r="O295" s="4">
        <f t="shared" si="50"/>
        <v>0</v>
      </c>
      <c r="P295" s="4">
        <f t="shared" si="51"/>
        <v>0</v>
      </c>
      <c r="Q295" s="5">
        <v>48.916408668730647</v>
      </c>
      <c r="R295" s="5">
        <v>3982.695804930448</v>
      </c>
      <c r="S295" s="5">
        <v>3986.8285166785258</v>
      </c>
      <c r="T295" s="5">
        <v>0</v>
      </c>
      <c r="U295" s="6">
        <f t="shared" si="54"/>
        <v>0</v>
      </c>
    </row>
    <row r="296" spans="1:21" x14ac:dyDescent="0.25">
      <c r="A296" s="2">
        <v>44907</v>
      </c>
      <c r="B296">
        <v>3933</v>
      </c>
      <c r="C296">
        <v>25</v>
      </c>
      <c r="D296">
        <v>0.67</v>
      </c>
      <c r="E296">
        <v>57.2</v>
      </c>
      <c r="F296">
        <f>IF('RSI Debug'!I296="", "", 'RSI Debug'!I296)</f>
        <v>0</v>
      </c>
      <c r="G296">
        <f t="shared" si="52"/>
        <v>3972.7566439443585</v>
      </c>
      <c r="H296">
        <f t="shared" si="53"/>
        <v>3980.0999520937103</v>
      </c>
      <c r="I296" s="3">
        <f t="shared" si="44"/>
        <v>0</v>
      </c>
      <c r="J296" s="3">
        <f t="shared" si="45"/>
        <v>0</v>
      </c>
      <c r="K296" s="4">
        <f t="shared" si="46"/>
        <v>1</v>
      </c>
      <c r="L296" s="4">
        <f t="shared" si="47"/>
        <v>0</v>
      </c>
      <c r="M296" s="4">
        <f t="shared" si="48"/>
        <v>1</v>
      </c>
      <c r="N296" s="4">
        <f t="shared" si="49"/>
        <v>2</v>
      </c>
      <c r="O296" s="4">
        <f t="shared" si="50"/>
        <v>1</v>
      </c>
      <c r="P296" s="4">
        <f t="shared" si="51"/>
        <v>0</v>
      </c>
      <c r="Q296" s="5">
        <v>0</v>
      </c>
      <c r="R296" s="5">
        <v>3972.756643944359</v>
      </c>
      <c r="S296" s="5">
        <v>3980.0999520937098</v>
      </c>
      <c r="T296" s="5">
        <v>0</v>
      </c>
      <c r="U296" s="6">
        <f t="shared" si="54"/>
        <v>0</v>
      </c>
    </row>
    <row r="297" spans="1:21" x14ac:dyDescent="0.25">
      <c r="A297" s="2">
        <v>44908</v>
      </c>
      <c r="B297">
        <v>3996.5</v>
      </c>
      <c r="C297">
        <v>22.55</v>
      </c>
      <c r="D297">
        <v>2.06</v>
      </c>
      <c r="E297">
        <v>59.171428570000003</v>
      </c>
      <c r="F297">
        <f>IF('RSI Debug'!I297="", "", 'RSI Debug'!I297)</f>
        <v>99.9</v>
      </c>
      <c r="G297">
        <f t="shared" si="52"/>
        <v>3977.5053151554871</v>
      </c>
      <c r="H297">
        <f t="shared" si="53"/>
        <v>3982.1499580819964</v>
      </c>
      <c r="I297" s="3">
        <f t="shared" si="44"/>
        <v>0</v>
      </c>
      <c r="J297" s="3">
        <f t="shared" si="45"/>
        <v>1</v>
      </c>
      <c r="K297" s="4">
        <f t="shared" si="46"/>
        <v>1</v>
      </c>
      <c r="L297" s="4">
        <f t="shared" si="47"/>
        <v>1</v>
      </c>
      <c r="M297" s="4">
        <f t="shared" si="48"/>
        <v>0</v>
      </c>
      <c r="N297" s="4">
        <f t="shared" si="49"/>
        <v>2</v>
      </c>
      <c r="O297" s="4">
        <f t="shared" si="50"/>
        <v>1</v>
      </c>
      <c r="P297" s="4">
        <f t="shared" si="51"/>
        <v>0</v>
      </c>
      <c r="Q297" s="5">
        <v>100</v>
      </c>
      <c r="R297" s="5">
        <v>3977.5053151554871</v>
      </c>
      <c r="S297" s="5">
        <v>3982.1499580819959</v>
      </c>
      <c r="T297" s="5">
        <v>0</v>
      </c>
      <c r="U297" s="6">
        <f t="shared" si="54"/>
        <v>0</v>
      </c>
    </row>
    <row r="298" spans="1:21" x14ac:dyDescent="0.25">
      <c r="A298" s="2">
        <v>44909</v>
      </c>
      <c r="B298">
        <v>4068</v>
      </c>
      <c r="C298">
        <v>21.14</v>
      </c>
      <c r="D298">
        <v>1.27</v>
      </c>
      <c r="E298">
        <v>60.942857140000001</v>
      </c>
      <c r="F298">
        <f>IF('RSI Debug'!I298="", "", 'RSI Debug'!I298)</f>
        <v>99.9</v>
      </c>
      <c r="G298">
        <f t="shared" si="52"/>
        <v>3995.6042521243899</v>
      </c>
      <c r="H298">
        <f t="shared" si="53"/>
        <v>3992.8812133217471</v>
      </c>
      <c r="I298" s="3">
        <f t="shared" si="44"/>
        <v>0</v>
      </c>
      <c r="J298" s="3">
        <f t="shared" si="45"/>
        <v>1</v>
      </c>
      <c r="K298" s="4">
        <f t="shared" si="46"/>
        <v>1</v>
      </c>
      <c r="L298" s="4">
        <f t="shared" si="47"/>
        <v>1</v>
      </c>
      <c r="M298" s="4">
        <f t="shared" si="48"/>
        <v>0</v>
      </c>
      <c r="N298" s="4">
        <f t="shared" si="49"/>
        <v>2</v>
      </c>
      <c r="O298" s="4">
        <f t="shared" si="50"/>
        <v>1</v>
      </c>
      <c r="P298" s="4">
        <f t="shared" si="51"/>
        <v>0</v>
      </c>
      <c r="Q298" s="5">
        <v>100</v>
      </c>
      <c r="R298" s="5">
        <v>3995.6042521243899</v>
      </c>
      <c r="S298" s="5">
        <v>3992.8812133217471</v>
      </c>
      <c r="T298" s="5">
        <v>0</v>
      </c>
      <c r="U298" s="6">
        <f t="shared" si="54"/>
        <v>0</v>
      </c>
    </row>
    <row r="299" spans="1:21" x14ac:dyDescent="0.25">
      <c r="A299" s="2">
        <v>44910</v>
      </c>
      <c r="B299">
        <v>4034</v>
      </c>
      <c r="C299">
        <v>22.83</v>
      </c>
      <c r="D299">
        <v>1.28</v>
      </c>
      <c r="E299">
        <v>60.142857139999997</v>
      </c>
      <c r="F299">
        <f>IF('RSI Debug'!I299="", "", 'RSI Debug'!I299)</f>
        <v>67.772511848341225</v>
      </c>
      <c r="G299">
        <f t="shared" si="52"/>
        <v>4003.2834016995121</v>
      </c>
      <c r="H299">
        <f t="shared" si="53"/>
        <v>3998.0210616565287</v>
      </c>
      <c r="I299" s="3">
        <f t="shared" si="44"/>
        <v>0</v>
      </c>
      <c r="J299" s="3">
        <f t="shared" si="45"/>
        <v>1</v>
      </c>
      <c r="K299" s="4">
        <f t="shared" si="46"/>
        <v>1</v>
      </c>
      <c r="L299" s="4">
        <f t="shared" si="47"/>
        <v>1</v>
      </c>
      <c r="M299" s="4">
        <f t="shared" si="48"/>
        <v>0</v>
      </c>
      <c r="N299" s="4">
        <f t="shared" si="49"/>
        <v>2</v>
      </c>
      <c r="O299" s="4">
        <f t="shared" si="50"/>
        <v>1</v>
      </c>
      <c r="P299" s="4">
        <f t="shared" si="51"/>
        <v>0</v>
      </c>
      <c r="Q299" s="5">
        <v>67.772511848341225</v>
      </c>
      <c r="R299" s="5">
        <v>4003.2834016995121</v>
      </c>
      <c r="S299" s="5">
        <v>3998.0210616565291</v>
      </c>
      <c r="T299" s="5">
        <v>0</v>
      </c>
      <c r="U299" s="6">
        <f t="shared" si="54"/>
        <v>0</v>
      </c>
    </row>
    <row r="300" spans="1:21" x14ac:dyDescent="0.25">
      <c r="A300" s="2">
        <v>44911</v>
      </c>
      <c r="B300">
        <v>3928.25</v>
      </c>
      <c r="C300">
        <v>22.62</v>
      </c>
      <c r="D300">
        <v>1.24</v>
      </c>
      <c r="E300">
        <v>44.142857139999997</v>
      </c>
      <c r="F300">
        <f>IF('RSI Debug'!I300="", "", 'RSI Debug'!I300)</f>
        <v>0</v>
      </c>
      <c r="G300">
        <f t="shared" si="52"/>
        <v>3988.2767213596098</v>
      </c>
      <c r="H300">
        <f t="shared" si="53"/>
        <v>3989.2996789494628</v>
      </c>
      <c r="I300" s="3">
        <f t="shared" si="44"/>
        <v>0</v>
      </c>
      <c r="J300" s="3">
        <f t="shared" si="45"/>
        <v>0</v>
      </c>
      <c r="K300" s="4">
        <f t="shared" si="46"/>
        <v>1</v>
      </c>
      <c r="L300" s="4">
        <f t="shared" si="47"/>
        <v>0</v>
      </c>
      <c r="M300" s="4">
        <f t="shared" si="48"/>
        <v>0</v>
      </c>
      <c r="N300" s="4">
        <f t="shared" si="49"/>
        <v>1</v>
      </c>
      <c r="O300" s="4">
        <f t="shared" si="50"/>
        <v>1</v>
      </c>
      <c r="P300" s="4">
        <f t="shared" si="51"/>
        <v>0</v>
      </c>
      <c r="Q300" s="5">
        <v>0</v>
      </c>
      <c r="R300" s="5">
        <v>3988.2767213596098</v>
      </c>
      <c r="S300" s="5">
        <v>3989.2996789494632</v>
      </c>
      <c r="T300" s="5">
        <v>0</v>
      </c>
      <c r="U300" s="6">
        <f t="shared" si="54"/>
        <v>0</v>
      </c>
    </row>
    <row r="301" spans="1:21" x14ac:dyDescent="0.25">
      <c r="A301" s="2">
        <v>44913</v>
      </c>
      <c r="B301">
        <v>3874</v>
      </c>
      <c r="F301">
        <f>IF('RSI Debug'!I301="", "", 'RSI Debug'!I301)</f>
        <v>0</v>
      </c>
      <c r="G301">
        <f t="shared" si="52"/>
        <v>3965.4213770876881</v>
      </c>
      <c r="H301">
        <f t="shared" si="53"/>
        <v>3974.8872190807797</v>
      </c>
      <c r="I301" s="3">
        <f t="shared" si="44"/>
        <v>0</v>
      </c>
      <c r="J301" s="3">
        <f t="shared" si="45"/>
        <v>0</v>
      </c>
      <c r="K301" s="4">
        <f t="shared" si="46"/>
        <v>0</v>
      </c>
      <c r="L301" s="4">
        <f t="shared" si="47"/>
        <v>0</v>
      </c>
      <c r="M301" s="4">
        <f t="shared" si="48"/>
        <v>0</v>
      </c>
      <c r="N301" s="4">
        <f t="shared" si="49"/>
        <v>0</v>
      </c>
      <c r="O301" s="4">
        <f t="shared" si="50"/>
        <v>0</v>
      </c>
      <c r="P301" s="4">
        <f t="shared" si="51"/>
        <v>0</v>
      </c>
      <c r="Q301" s="5">
        <v>0</v>
      </c>
      <c r="R301" s="5">
        <v>3965.4213770876881</v>
      </c>
      <c r="S301" s="5">
        <v>3974.8872190807801</v>
      </c>
      <c r="T301" s="5">
        <v>0</v>
      </c>
      <c r="U301" s="6">
        <f t="shared" si="54"/>
        <v>0</v>
      </c>
    </row>
    <row r="302" spans="1:21" x14ac:dyDescent="0.25">
      <c r="A302" s="2">
        <v>44914</v>
      </c>
      <c r="B302">
        <v>3880.5</v>
      </c>
      <c r="C302">
        <v>22.42</v>
      </c>
      <c r="D302">
        <v>1.08</v>
      </c>
      <c r="E302">
        <v>39.97142857</v>
      </c>
      <c r="F302">
        <f>IF('RSI Debug'!I302="", "", 'RSI Debug'!I302)</f>
        <v>10.699588477366248</v>
      </c>
      <c r="G302">
        <f t="shared" si="52"/>
        <v>3948.4371016701507</v>
      </c>
      <c r="H302">
        <f t="shared" si="53"/>
        <v>3963.088816695682</v>
      </c>
      <c r="I302" s="3">
        <f t="shared" si="44"/>
        <v>0</v>
      </c>
      <c r="J302" s="3">
        <f t="shared" si="45"/>
        <v>0</v>
      </c>
      <c r="K302" s="4">
        <f t="shared" si="46"/>
        <v>1</v>
      </c>
      <c r="L302" s="4">
        <f t="shared" si="47"/>
        <v>0</v>
      </c>
      <c r="M302" s="4">
        <f t="shared" si="48"/>
        <v>0</v>
      </c>
      <c r="N302" s="4">
        <f t="shared" si="49"/>
        <v>1</v>
      </c>
      <c r="O302" s="4">
        <f t="shared" si="50"/>
        <v>1</v>
      </c>
      <c r="P302" s="4">
        <f t="shared" si="51"/>
        <v>0</v>
      </c>
      <c r="Q302" s="5">
        <v>10.69958847736625</v>
      </c>
      <c r="R302" s="5">
        <v>3948.4371016701512</v>
      </c>
      <c r="S302" s="5">
        <v>3963.088816695682</v>
      </c>
      <c r="T302" s="5">
        <v>0</v>
      </c>
      <c r="U302" s="6">
        <f t="shared" si="54"/>
        <v>0</v>
      </c>
    </row>
    <row r="303" spans="1:21" x14ac:dyDescent="0.25">
      <c r="A303" s="2">
        <v>44915</v>
      </c>
      <c r="B303">
        <v>3812.75</v>
      </c>
      <c r="C303">
        <v>21.48</v>
      </c>
      <c r="D303">
        <v>0.66</v>
      </c>
      <c r="E303">
        <v>38.31428571</v>
      </c>
      <c r="F303">
        <f>IF('RSI Debug'!I303="", "", 'RSI Debug'!I303)</f>
        <v>8.7542087542087614</v>
      </c>
      <c r="G303">
        <f t="shared" si="52"/>
        <v>3921.299681336121</v>
      </c>
      <c r="H303">
        <f t="shared" si="53"/>
        <v>3944.2964646087216</v>
      </c>
      <c r="I303" s="3">
        <f t="shared" si="44"/>
        <v>0</v>
      </c>
      <c r="J303" s="3">
        <f t="shared" si="45"/>
        <v>0</v>
      </c>
      <c r="K303" s="4">
        <f t="shared" si="46"/>
        <v>1</v>
      </c>
      <c r="L303" s="4">
        <f t="shared" si="47"/>
        <v>0</v>
      </c>
      <c r="M303" s="4">
        <f t="shared" si="48"/>
        <v>1</v>
      </c>
      <c r="N303" s="4">
        <f t="shared" si="49"/>
        <v>2</v>
      </c>
      <c r="O303" s="4">
        <f t="shared" si="50"/>
        <v>1</v>
      </c>
      <c r="P303" s="4">
        <f t="shared" si="51"/>
        <v>0</v>
      </c>
      <c r="Q303" s="5">
        <v>8.7542087542087614</v>
      </c>
      <c r="R303" s="5">
        <v>3921.299681336121</v>
      </c>
      <c r="S303" s="5">
        <v>3944.2964646087221</v>
      </c>
      <c r="T303" s="5">
        <v>0</v>
      </c>
      <c r="U303" s="6">
        <f t="shared" si="54"/>
        <v>0</v>
      </c>
    </row>
    <row r="304" spans="1:21" x14ac:dyDescent="0.25">
      <c r="A304" s="2">
        <v>44916</v>
      </c>
      <c r="B304">
        <v>3866.75</v>
      </c>
      <c r="C304">
        <v>20.07</v>
      </c>
      <c r="D304">
        <v>0.56000000000000005</v>
      </c>
      <c r="E304">
        <v>38.542857140000002</v>
      </c>
      <c r="F304">
        <f>IF('RSI Debug'!I304="", "", 'RSI Debug'!I304)</f>
        <v>44.353182751540039</v>
      </c>
      <c r="G304">
        <f t="shared" si="52"/>
        <v>3910.3897450688969</v>
      </c>
      <c r="H304">
        <f t="shared" si="53"/>
        <v>3934.6031565326316</v>
      </c>
      <c r="I304" s="3">
        <f t="shared" si="44"/>
        <v>0</v>
      </c>
      <c r="J304" s="3">
        <f t="shared" si="45"/>
        <v>0</v>
      </c>
      <c r="K304" s="4">
        <f t="shared" si="46"/>
        <v>1</v>
      </c>
      <c r="L304" s="4">
        <f t="shared" si="47"/>
        <v>0</v>
      </c>
      <c r="M304" s="4">
        <f t="shared" si="48"/>
        <v>1</v>
      </c>
      <c r="N304" s="4">
        <f t="shared" si="49"/>
        <v>2</v>
      </c>
      <c r="O304" s="4">
        <f t="shared" si="50"/>
        <v>1</v>
      </c>
      <c r="P304" s="4">
        <f t="shared" si="51"/>
        <v>0</v>
      </c>
      <c r="Q304" s="5">
        <v>44.353182751540039</v>
      </c>
      <c r="R304" s="5">
        <v>3910.3897450688969</v>
      </c>
      <c r="S304" s="5">
        <v>3934.6031565326321</v>
      </c>
      <c r="T304" s="5">
        <v>0</v>
      </c>
      <c r="U304" s="6">
        <f t="shared" si="54"/>
        <v>0</v>
      </c>
    </row>
    <row r="305" spans="1:21" x14ac:dyDescent="0.25">
      <c r="A305" s="2">
        <v>44917</v>
      </c>
      <c r="B305">
        <v>3917</v>
      </c>
      <c r="C305">
        <v>21.97</v>
      </c>
      <c r="D305">
        <v>0.55000000000000004</v>
      </c>
      <c r="E305">
        <v>37</v>
      </c>
      <c r="F305">
        <f>IF('RSI Debug'!I305="", "", 'RSI Debug'!I305)</f>
        <v>99.9</v>
      </c>
      <c r="G305">
        <f t="shared" si="52"/>
        <v>3911.7117960551177</v>
      </c>
      <c r="H305">
        <f t="shared" si="53"/>
        <v>3932.4027619660528</v>
      </c>
      <c r="I305" s="3">
        <f t="shared" si="44"/>
        <v>0</v>
      </c>
      <c r="J305" s="3">
        <f t="shared" si="45"/>
        <v>1</v>
      </c>
      <c r="K305" s="4">
        <f t="shared" si="46"/>
        <v>1</v>
      </c>
      <c r="L305" s="4">
        <f t="shared" si="47"/>
        <v>1</v>
      </c>
      <c r="M305" s="4">
        <f t="shared" si="48"/>
        <v>1</v>
      </c>
      <c r="N305" s="4">
        <f t="shared" si="49"/>
        <v>3</v>
      </c>
      <c r="O305" s="4">
        <f t="shared" si="50"/>
        <v>1</v>
      </c>
      <c r="P305" s="4">
        <f t="shared" si="51"/>
        <v>0</v>
      </c>
      <c r="Q305" s="5">
        <v>100</v>
      </c>
      <c r="R305" s="5">
        <v>3911.7117960551182</v>
      </c>
      <c r="S305" s="5">
        <v>3932.4027619660528</v>
      </c>
      <c r="T305" s="5">
        <v>0</v>
      </c>
      <c r="U305" s="6">
        <f t="shared" si="54"/>
        <v>0</v>
      </c>
    </row>
    <row r="306" spans="1:21" x14ac:dyDescent="0.25">
      <c r="A306" s="2">
        <v>44918</v>
      </c>
      <c r="B306">
        <v>3852.25</v>
      </c>
      <c r="C306">
        <v>20.87</v>
      </c>
      <c r="D306">
        <v>0.82</v>
      </c>
      <c r="E306">
        <v>39.514285710000003</v>
      </c>
      <c r="F306">
        <f>IF('RSI Debug'!I306="", "", 'RSI Debug'!I306)</f>
        <v>43.695652173913047</v>
      </c>
      <c r="G306">
        <f t="shared" si="52"/>
        <v>3899.8194368440945</v>
      </c>
      <c r="H306">
        <f t="shared" si="53"/>
        <v>3922.3836667202963</v>
      </c>
      <c r="I306" s="3">
        <f t="shared" si="44"/>
        <v>0</v>
      </c>
      <c r="J306" s="3">
        <f t="shared" si="45"/>
        <v>0</v>
      </c>
      <c r="K306" s="4">
        <f t="shared" si="46"/>
        <v>1</v>
      </c>
      <c r="L306" s="4">
        <f t="shared" si="47"/>
        <v>0</v>
      </c>
      <c r="M306" s="4">
        <f t="shared" si="48"/>
        <v>1</v>
      </c>
      <c r="N306" s="4">
        <f t="shared" si="49"/>
        <v>2</v>
      </c>
      <c r="O306" s="4">
        <f t="shared" si="50"/>
        <v>1</v>
      </c>
      <c r="P306" s="4">
        <f t="shared" si="51"/>
        <v>0</v>
      </c>
      <c r="Q306" s="5">
        <v>43.695652173913047</v>
      </c>
      <c r="R306" s="5">
        <v>3899.819436844095</v>
      </c>
      <c r="S306" s="5">
        <v>3922.3836667202959</v>
      </c>
      <c r="T306" s="5">
        <v>0</v>
      </c>
      <c r="U306" s="6">
        <f t="shared" si="54"/>
        <v>0</v>
      </c>
    </row>
    <row r="307" spans="1:21" x14ac:dyDescent="0.25">
      <c r="A307" s="2">
        <v>44921</v>
      </c>
      <c r="B307">
        <v>3878</v>
      </c>
      <c r="F307">
        <f>IF('RSI Debug'!I307="", "", 'RSI Debug'!I307)</f>
        <v>28.453038674033138</v>
      </c>
      <c r="G307">
        <f t="shared" si="52"/>
        <v>3895.4555494752758</v>
      </c>
      <c r="H307">
        <f t="shared" si="53"/>
        <v>3916.8357083802593</v>
      </c>
      <c r="I307" s="3">
        <f t="shared" si="44"/>
        <v>0</v>
      </c>
      <c r="J307" s="3">
        <f t="shared" si="45"/>
        <v>0</v>
      </c>
      <c r="K307" s="4">
        <f t="shared" si="46"/>
        <v>0</v>
      </c>
      <c r="L307" s="4">
        <f t="shared" si="47"/>
        <v>0</v>
      </c>
      <c r="M307" s="4">
        <f t="shared" si="48"/>
        <v>0</v>
      </c>
      <c r="N307" s="4">
        <f t="shared" si="49"/>
        <v>0</v>
      </c>
      <c r="O307" s="4">
        <f t="shared" si="50"/>
        <v>0</v>
      </c>
      <c r="P307" s="4">
        <f t="shared" si="51"/>
        <v>0</v>
      </c>
      <c r="Q307" s="5">
        <v>28.453038674033142</v>
      </c>
      <c r="R307" s="5">
        <v>3895.4555494752758</v>
      </c>
      <c r="S307" s="5">
        <v>3916.8357083802589</v>
      </c>
      <c r="T307" s="5">
        <v>0</v>
      </c>
      <c r="U307" s="6">
        <f t="shared" si="54"/>
        <v>0</v>
      </c>
    </row>
    <row r="308" spans="1:21" x14ac:dyDescent="0.25">
      <c r="A308" s="2">
        <v>44922</v>
      </c>
      <c r="B308">
        <v>3894.75</v>
      </c>
      <c r="C308">
        <v>21.65</v>
      </c>
      <c r="D308">
        <v>0.77</v>
      </c>
      <c r="E308">
        <v>39.942857140000001</v>
      </c>
      <c r="F308">
        <f>IF('RSI Debug'!I308="", "", 'RSI Debug'!I308)</f>
        <v>99.9</v>
      </c>
      <c r="G308">
        <f t="shared" si="52"/>
        <v>3895.314439580221</v>
      </c>
      <c r="H308">
        <f t="shared" si="53"/>
        <v>3914.074994832727</v>
      </c>
      <c r="I308" s="3">
        <f t="shared" si="44"/>
        <v>0</v>
      </c>
      <c r="J308" s="3">
        <f t="shared" si="45"/>
        <v>1</v>
      </c>
      <c r="K308" s="4">
        <f t="shared" si="46"/>
        <v>1</v>
      </c>
      <c r="L308" s="4">
        <f t="shared" si="47"/>
        <v>1</v>
      </c>
      <c r="M308" s="4">
        <f t="shared" si="48"/>
        <v>1</v>
      </c>
      <c r="N308" s="4">
        <f t="shared" si="49"/>
        <v>3</v>
      </c>
      <c r="O308" s="4">
        <f t="shared" si="50"/>
        <v>1</v>
      </c>
      <c r="P308" s="4">
        <f t="shared" si="51"/>
        <v>0</v>
      </c>
      <c r="Q308" s="5">
        <v>100</v>
      </c>
      <c r="R308" s="5">
        <v>3895.314439580221</v>
      </c>
      <c r="S308" s="5">
        <v>3914.074994832727</v>
      </c>
      <c r="T308" s="5">
        <v>0</v>
      </c>
      <c r="U308" s="6">
        <f t="shared" si="54"/>
        <v>0</v>
      </c>
    </row>
    <row r="309" spans="1:21" x14ac:dyDescent="0.25">
      <c r="A309" s="2">
        <v>44923</v>
      </c>
      <c r="B309">
        <v>3855.5</v>
      </c>
      <c r="C309">
        <v>22.14</v>
      </c>
      <c r="D309">
        <v>1.32</v>
      </c>
      <c r="E309">
        <v>35.514285710000003</v>
      </c>
      <c r="F309">
        <f>IF('RSI Debug'!I309="", "", 'RSI Debug'!I309)</f>
        <v>29.910714285714292</v>
      </c>
      <c r="G309">
        <f t="shared" si="52"/>
        <v>3887.3515516641769</v>
      </c>
      <c r="H309">
        <f t="shared" si="53"/>
        <v>3906.753120478636</v>
      </c>
      <c r="I309" s="3">
        <f t="shared" si="44"/>
        <v>0</v>
      </c>
      <c r="J309" s="3">
        <f t="shared" si="45"/>
        <v>0</v>
      </c>
      <c r="K309" s="4">
        <f t="shared" si="46"/>
        <v>1</v>
      </c>
      <c r="L309" s="4">
        <f t="shared" si="47"/>
        <v>0</v>
      </c>
      <c r="M309" s="4">
        <f t="shared" si="48"/>
        <v>0</v>
      </c>
      <c r="N309" s="4">
        <f t="shared" si="49"/>
        <v>1</v>
      </c>
      <c r="O309" s="4">
        <f t="shared" si="50"/>
        <v>1</v>
      </c>
      <c r="P309" s="4">
        <f t="shared" si="51"/>
        <v>0</v>
      </c>
      <c r="Q309" s="5">
        <v>29.910714285714288</v>
      </c>
      <c r="R309" s="5">
        <v>3887.3515516641769</v>
      </c>
      <c r="S309" s="5">
        <v>3906.753120478636</v>
      </c>
      <c r="T309" s="5">
        <v>0</v>
      </c>
      <c r="U309" s="6">
        <f t="shared" si="54"/>
        <v>0</v>
      </c>
    </row>
    <row r="310" spans="1:21" x14ac:dyDescent="0.25">
      <c r="A310" s="2">
        <v>44924</v>
      </c>
      <c r="B310">
        <v>3809.75</v>
      </c>
      <c r="C310">
        <v>21.44</v>
      </c>
      <c r="D310">
        <v>0.56999999999999995</v>
      </c>
      <c r="E310">
        <v>37.142857139999997</v>
      </c>
      <c r="F310">
        <f>IF('RSI Debug'!I310="", "", 'RSI Debug'!I310)</f>
        <v>0</v>
      </c>
      <c r="G310">
        <f t="shared" si="52"/>
        <v>3871.8312413313415</v>
      </c>
      <c r="H310">
        <f t="shared" si="53"/>
        <v>3894.6277304188066</v>
      </c>
      <c r="I310" s="3">
        <f t="shared" si="44"/>
        <v>0</v>
      </c>
      <c r="J310" s="3">
        <f t="shared" si="45"/>
        <v>0</v>
      </c>
      <c r="K310" s="4">
        <f t="shared" si="46"/>
        <v>1</v>
      </c>
      <c r="L310" s="4">
        <f t="shared" si="47"/>
        <v>0</v>
      </c>
      <c r="M310" s="4">
        <f t="shared" si="48"/>
        <v>1</v>
      </c>
      <c r="N310" s="4">
        <f t="shared" si="49"/>
        <v>2</v>
      </c>
      <c r="O310" s="4">
        <f t="shared" si="50"/>
        <v>1</v>
      </c>
      <c r="P310" s="4">
        <f t="shared" si="51"/>
        <v>0</v>
      </c>
      <c r="Q310" s="5">
        <v>0</v>
      </c>
      <c r="R310" s="5">
        <v>3871.831241331342</v>
      </c>
      <c r="S310" s="5">
        <v>3894.627730418807</v>
      </c>
      <c r="T310" s="5">
        <v>0</v>
      </c>
      <c r="U310" s="6">
        <f t="shared" si="54"/>
        <v>0</v>
      </c>
    </row>
    <row r="311" spans="1:21" x14ac:dyDescent="0.25">
      <c r="A311" s="2">
        <v>44925</v>
      </c>
      <c r="B311">
        <v>3863.5</v>
      </c>
      <c r="C311">
        <v>21.67</v>
      </c>
      <c r="D311">
        <v>0.98</v>
      </c>
      <c r="E311">
        <v>36.514285710000003</v>
      </c>
      <c r="F311">
        <f>IF('RSI Debug'!I311="", "", 'RSI Debug'!I311)</f>
        <v>54.02010050251257</v>
      </c>
      <c r="G311">
        <f t="shared" si="52"/>
        <v>3870.1649930650738</v>
      </c>
      <c r="H311">
        <f t="shared" si="53"/>
        <v>3890.7367641164556</v>
      </c>
      <c r="I311" s="3">
        <f t="shared" si="44"/>
        <v>0</v>
      </c>
      <c r="J311" s="3">
        <f t="shared" si="45"/>
        <v>1</v>
      </c>
      <c r="K311" s="4">
        <f t="shared" si="46"/>
        <v>1</v>
      </c>
      <c r="L311" s="4">
        <f t="shared" si="47"/>
        <v>0</v>
      </c>
      <c r="M311" s="4">
        <f t="shared" si="48"/>
        <v>0</v>
      </c>
      <c r="N311" s="4">
        <f t="shared" si="49"/>
        <v>1</v>
      </c>
      <c r="O311" s="4">
        <f t="shared" si="50"/>
        <v>1</v>
      </c>
      <c r="P311" s="4">
        <f t="shared" si="51"/>
        <v>0</v>
      </c>
      <c r="Q311" s="5">
        <v>54.02010050251257</v>
      </c>
      <c r="R311" s="5">
        <v>3870.1649930650742</v>
      </c>
      <c r="S311" s="5">
        <v>3890.736764116456</v>
      </c>
      <c r="T311" s="5">
        <v>0</v>
      </c>
      <c r="U311" s="6">
        <f t="shared" si="54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1"/>
  <sheetViews>
    <sheetView tabSelected="1" workbookViewId="0">
      <selection activeCell="D10" sqref="D10"/>
    </sheetView>
  </sheetViews>
  <sheetFormatPr defaultRowHeight="15" x14ac:dyDescent="0.25"/>
  <cols>
    <col min="1" max="1" width="17.28515625" bestFit="1" customWidth="1"/>
    <col min="2" max="2" width="10" customWidth="1"/>
    <col min="3" max="3" width="14" customWidth="1"/>
    <col min="4" max="11" width="15" customWidth="1"/>
  </cols>
  <sheetData>
    <row r="1" spans="1:11" x14ac:dyDescent="0.25">
      <c r="A1" s="7" t="s">
        <v>44</v>
      </c>
      <c r="B1" s="7" t="s">
        <v>45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</row>
    <row r="2" spans="1:11" x14ac:dyDescent="0.25">
      <c r="A2" s="2">
        <v>44563</v>
      </c>
      <c r="B2">
        <v>4771</v>
      </c>
      <c r="J2">
        <v>50</v>
      </c>
    </row>
    <row r="3" spans="1:11" x14ac:dyDescent="0.25">
      <c r="A3" s="2">
        <v>44564</v>
      </c>
      <c r="B3">
        <v>4778.75</v>
      </c>
      <c r="C3">
        <f t="shared" ref="C3:C66" si="0">B3-B2</f>
        <v>7.75</v>
      </c>
      <c r="D3">
        <f t="shared" ref="D3:D66" si="1">IF(C3&gt;0, C3, 0)</f>
        <v>7.75</v>
      </c>
      <c r="E3">
        <f t="shared" ref="E3:E66" si="2">IF(C3&lt;0, -C3, 0)</f>
        <v>0</v>
      </c>
      <c r="F3">
        <f>D3</f>
        <v>7.75</v>
      </c>
      <c r="G3">
        <f>E3</f>
        <v>0</v>
      </c>
      <c r="H3">
        <f t="shared" ref="H3:H66" si="3">IF(G3=0, 999, F3/G3)</f>
        <v>999</v>
      </c>
      <c r="I3">
        <f t="shared" ref="I3:I66" si="4">100-(100/(1+H3))</f>
        <v>99.9</v>
      </c>
      <c r="J3">
        <v>100</v>
      </c>
      <c r="K3">
        <f t="shared" ref="K3:K66" si="5">IF(AND(I3&lt;&gt;"", J3&lt;&gt;""), I3-J3, "")</f>
        <v>-9.9999999999994316E-2</v>
      </c>
    </row>
    <row r="4" spans="1:11" x14ac:dyDescent="0.25">
      <c r="A4" s="2">
        <v>44565</v>
      </c>
      <c r="B4">
        <v>4797.25</v>
      </c>
      <c r="C4">
        <f t="shared" si="0"/>
        <v>18.5</v>
      </c>
      <c r="D4">
        <f t="shared" si="1"/>
        <v>18.5</v>
      </c>
      <c r="E4">
        <f t="shared" si="2"/>
        <v>0</v>
      </c>
      <c r="F4">
        <f t="shared" ref="F4:F67" si="6">AVERAGE(D3:D4)</f>
        <v>13.125</v>
      </c>
      <c r="G4">
        <f t="shared" ref="G4:G67" si="7">AVERAGE(E3:E4)</f>
        <v>0</v>
      </c>
      <c r="H4">
        <f t="shared" si="3"/>
        <v>999</v>
      </c>
      <c r="I4">
        <f t="shared" si="4"/>
        <v>99.9</v>
      </c>
      <c r="J4">
        <v>100</v>
      </c>
      <c r="K4">
        <f t="shared" si="5"/>
        <v>-9.9999999999994316E-2</v>
      </c>
    </row>
    <row r="5" spans="1:11" x14ac:dyDescent="0.25">
      <c r="A5" s="2">
        <v>44566</v>
      </c>
      <c r="B5">
        <v>4768.5</v>
      </c>
      <c r="C5">
        <f t="shared" si="0"/>
        <v>-28.75</v>
      </c>
      <c r="D5">
        <f t="shared" si="1"/>
        <v>0</v>
      </c>
      <c r="E5">
        <f t="shared" si="2"/>
        <v>28.75</v>
      </c>
      <c r="F5">
        <f t="shared" si="6"/>
        <v>9.25</v>
      </c>
      <c r="G5">
        <f t="shared" si="7"/>
        <v>14.375</v>
      </c>
      <c r="H5">
        <f t="shared" si="3"/>
        <v>0.64347826086956517</v>
      </c>
      <c r="I5">
        <f t="shared" si="4"/>
        <v>39.153439153439145</v>
      </c>
      <c r="J5">
        <v>39.153439153439137</v>
      </c>
      <c r="K5">
        <f t="shared" si="5"/>
        <v>7.1054273576010019E-15</v>
      </c>
    </row>
    <row r="6" spans="1:11" x14ac:dyDescent="0.25">
      <c r="A6" s="2">
        <v>44567</v>
      </c>
      <c r="B6">
        <v>4674.75</v>
      </c>
      <c r="C6">
        <f t="shared" si="0"/>
        <v>-93.75</v>
      </c>
      <c r="D6">
        <f t="shared" si="1"/>
        <v>0</v>
      </c>
      <c r="E6">
        <f t="shared" si="2"/>
        <v>93.75</v>
      </c>
      <c r="F6">
        <f t="shared" si="6"/>
        <v>0</v>
      </c>
      <c r="G6">
        <f t="shared" si="7"/>
        <v>61.25</v>
      </c>
      <c r="H6">
        <f t="shared" si="3"/>
        <v>0</v>
      </c>
      <c r="I6">
        <f t="shared" si="4"/>
        <v>0</v>
      </c>
      <c r="J6">
        <v>0</v>
      </c>
      <c r="K6">
        <f t="shared" si="5"/>
        <v>0</v>
      </c>
    </row>
    <row r="7" spans="1:11" x14ac:dyDescent="0.25">
      <c r="A7" s="2">
        <v>44568</v>
      </c>
      <c r="B7">
        <v>4698.75</v>
      </c>
      <c r="C7">
        <f t="shared" si="0"/>
        <v>24</v>
      </c>
      <c r="D7">
        <f t="shared" si="1"/>
        <v>24</v>
      </c>
      <c r="E7">
        <f t="shared" si="2"/>
        <v>0</v>
      </c>
      <c r="F7">
        <f t="shared" si="6"/>
        <v>12</v>
      </c>
      <c r="G7">
        <f t="shared" si="7"/>
        <v>46.875</v>
      </c>
      <c r="H7">
        <f t="shared" si="3"/>
        <v>0.25600000000000001</v>
      </c>
      <c r="I7">
        <f t="shared" si="4"/>
        <v>20.382165605095537</v>
      </c>
      <c r="J7">
        <v>20.38216560509554</v>
      </c>
      <c r="K7">
        <f t="shared" si="5"/>
        <v>-3.5527136788005009E-15</v>
      </c>
    </row>
    <row r="8" spans="1:11" x14ac:dyDescent="0.25">
      <c r="A8" s="2">
        <v>44570</v>
      </c>
      <c r="B8">
        <v>4671.25</v>
      </c>
      <c r="C8">
        <f t="shared" si="0"/>
        <v>-27.5</v>
      </c>
      <c r="D8">
        <f t="shared" si="1"/>
        <v>0</v>
      </c>
      <c r="E8">
        <f t="shared" si="2"/>
        <v>27.5</v>
      </c>
      <c r="F8">
        <f t="shared" si="6"/>
        <v>12</v>
      </c>
      <c r="G8">
        <f t="shared" si="7"/>
        <v>13.75</v>
      </c>
      <c r="H8">
        <f t="shared" si="3"/>
        <v>0.87272727272727268</v>
      </c>
      <c r="I8">
        <f t="shared" si="4"/>
        <v>46.601941747572809</v>
      </c>
      <c r="J8">
        <v>46.601941747572809</v>
      </c>
      <c r="K8">
        <f t="shared" si="5"/>
        <v>0</v>
      </c>
    </row>
    <row r="9" spans="1:11" x14ac:dyDescent="0.25">
      <c r="A9" s="2">
        <v>44571</v>
      </c>
      <c r="B9">
        <v>4671.75</v>
      </c>
      <c r="C9">
        <f t="shared" si="0"/>
        <v>0.5</v>
      </c>
      <c r="D9">
        <f t="shared" si="1"/>
        <v>0.5</v>
      </c>
      <c r="E9">
        <f t="shared" si="2"/>
        <v>0</v>
      </c>
      <c r="F9">
        <f t="shared" si="6"/>
        <v>0.25</v>
      </c>
      <c r="G9">
        <f t="shared" si="7"/>
        <v>13.75</v>
      </c>
      <c r="H9">
        <f t="shared" si="3"/>
        <v>1.8181818181818181E-2</v>
      </c>
      <c r="I9">
        <f t="shared" si="4"/>
        <v>1.7857142857142776</v>
      </c>
      <c r="J9">
        <v>1.785714285714278</v>
      </c>
      <c r="K9">
        <f t="shared" si="5"/>
        <v>-4.4408920985006262E-16</v>
      </c>
    </row>
    <row r="10" spans="1:11" x14ac:dyDescent="0.25">
      <c r="A10" s="2">
        <v>44572</v>
      </c>
      <c r="B10">
        <v>4661</v>
      </c>
      <c r="C10">
        <f t="shared" si="0"/>
        <v>-10.75</v>
      </c>
      <c r="D10">
        <f t="shared" si="1"/>
        <v>0</v>
      </c>
      <c r="E10">
        <f t="shared" si="2"/>
        <v>10.75</v>
      </c>
      <c r="F10">
        <f t="shared" si="6"/>
        <v>0.25</v>
      </c>
      <c r="G10">
        <f t="shared" si="7"/>
        <v>5.375</v>
      </c>
      <c r="H10">
        <f t="shared" si="3"/>
        <v>4.6511627906976744E-2</v>
      </c>
      <c r="I10">
        <f t="shared" si="4"/>
        <v>4.4444444444444571</v>
      </c>
      <c r="J10">
        <v>4.4444444444444571</v>
      </c>
      <c r="K10">
        <f t="shared" si="5"/>
        <v>0</v>
      </c>
    </row>
    <row r="11" spans="1:11" x14ac:dyDescent="0.25">
      <c r="A11" s="2">
        <v>44573</v>
      </c>
      <c r="B11">
        <v>4715.5</v>
      </c>
      <c r="C11">
        <f t="shared" si="0"/>
        <v>54.5</v>
      </c>
      <c r="D11">
        <f t="shared" si="1"/>
        <v>54.5</v>
      </c>
      <c r="E11">
        <f t="shared" si="2"/>
        <v>0</v>
      </c>
      <c r="F11">
        <f t="shared" si="6"/>
        <v>27.25</v>
      </c>
      <c r="G11">
        <f t="shared" si="7"/>
        <v>5.375</v>
      </c>
      <c r="H11">
        <f t="shared" si="3"/>
        <v>5.0697674418604652</v>
      </c>
      <c r="I11">
        <f t="shared" si="4"/>
        <v>83.524904214559385</v>
      </c>
      <c r="J11">
        <v>83.524904214559385</v>
      </c>
      <c r="K11">
        <f t="shared" si="5"/>
        <v>0</v>
      </c>
    </row>
    <row r="12" spans="1:11" x14ac:dyDescent="0.25">
      <c r="A12" s="2">
        <v>44574</v>
      </c>
      <c r="B12">
        <v>4705.25</v>
      </c>
      <c r="C12">
        <f t="shared" si="0"/>
        <v>-10.25</v>
      </c>
      <c r="D12">
        <f t="shared" si="1"/>
        <v>0</v>
      </c>
      <c r="E12">
        <f t="shared" si="2"/>
        <v>10.25</v>
      </c>
      <c r="F12">
        <f t="shared" si="6"/>
        <v>27.25</v>
      </c>
      <c r="G12">
        <f t="shared" si="7"/>
        <v>5.125</v>
      </c>
      <c r="H12">
        <f t="shared" si="3"/>
        <v>5.3170731707317076</v>
      </c>
      <c r="I12">
        <f t="shared" si="4"/>
        <v>84.16988416988417</v>
      </c>
      <c r="J12">
        <v>84.16988416988417</v>
      </c>
      <c r="K12">
        <f t="shared" si="5"/>
        <v>0</v>
      </c>
    </row>
    <row r="13" spans="1:11" x14ac:dyDescent="0.25">
      <c r="A13" s="2">
        <v>44575</v>
      </c>
      <c r="B13">
        <v>4657.25</v>
      </c>
      <c r="C13">
        <f t="shared" si="0"/>
        <v>-48</v>
      </c>
      <c r="D13">
        <f t="shared" si="1"/>
        <v>0</v>
      </c>
      <c r="E13">
        <f t="shared" si="2"/>
        <v>48</v>
      </c>
      <c r="F13">
        <f t="shared" si="6"/>
        <v>0</v>
      </c>
      <c r="G13">
        <f t="shared" si="7"/>
        <v>29.125</v>
      </c>
      <c r="H13">
        <f t="shared" si="3"/>
        <v>0</v>
      </c>
      <c r="I13">
        <f t="shared" si="4"/>
        <v>0</v>
      </c>
      <c r="J13">
        <v>0</v>
      </c>
      <c r="K13">
        <f t="shared" si="5"/>
        <v>0</v>
      </c>
    </row>
    <row r="14" spans="1:11" x14ac:dyDescent="0.25">
      <c r="A14" s="2">
        <v>44577</v>
      </c>
      <c r="B14">
        <v>4666</v>
      </c>
      <c r="C14">
        <f t="shared" si="0"/>
        <v>8.75</v>
      </c>
      <c r="D14">
        <f t="shared" si="1"/>
        <v>8.75</v>
      </c>
      <c r="E14">
        <f t="shared" si="2"/>
        <v>0</v>
      </c>
      <c r="F14">
        <f t="shared" si="6"/>
        <v>4.375</v>
      </c>
      <c r="G14">
        <f t="shared" si="7"/>
        <v>24</v>
      </c>
      <c r="H14">
        <f t="shared" si="3"/>
        <v>0.18229166666666666</v>
      </c>
      <c r="I14">
        <f t="shared" si="4"/>
        <v>15.418502202643182</v>
      </c>
      <c r="J14">
        <v>15.418502202643181</v>
      </c>
      <c r="K14">
        <f t="shared" si="5"/>
        <v>1.7763568394002505E-15</v>
      </c>
    </row>
    <row r="15" spans="1:11" x14ac:dyDescent="0.25">
      <c r="A15" s="2">
        <v>44578</v>
      </c>
      <c r="B15">
        <v>4643</v>
      </c>
      <c r="C15">
        <f t="shared" si="0"/>
        <v>-23</v>
      </c>
      <c r="D15">
        <f t="shared" si="1"/>
        <v>0</v>
      </c>
      <c r="E15">
        <f t="shared" si="2"/>
        <v>23</v>
      </c>
      <c r="F15">
        <f t="shared" si="6"/>
        <v>4.375</v>
      </c>
      <c r="G15">
        <f t="shared" si="7"/>
        <v>11.5</v>
      </c>
      <c r="H15">
        <f t="shared" si="3"/>
        <v>0.38043478260869568</v>
      </c>
      <c r="I15">
        <f t="shared" si="4"/>
        <v>27.559055118110237</v>
      </c>
      <c r="J15">
        <v>27.559055118110241</v>
      </c>
      <c r="K15">
        <f t="shared" si="5"/>
        <v>-3.5527136788005009E-15</v>
      </c>
    </row>
    <row r="16" spans="1:11" x14ac:dyDescent="0.25">
      <c r="A16" s="2">
        <v>44579</v>
      </c>
      <c r="B16">
        <v>4631.5</v>
      </c>
      <c r="C16">
        <f t="shared" si="0"/>
        <v>-11.5</v>
      </c>
      <c r="D16">
        <f t="shared" si="1"/>
        <v>0</v>
      </c>
      <c r="E16">
        <f t="shared" si="2"/>
        <v>11.5</v>
      </c>
      <c r="F16">
        <f t="shared" si="6"/>
        <v>0</v>
      </c>
      <c r="G16">
        <f t="shared" si="7"/>
        <v>17.25</v>
      </c>
      <c r="H16">
        <f t="shared" si="3"/>
        <v>0</v>
      </c>
      <c r="I16">
        <f t="shared" si="4"/>
        <v>0</v>
      </c>
      <c r="J16">
        <v>0</v>
      </c>
      <c r="K16">
        <f t="shared" si="5"/>
        <v>0</v>
      </c>
    </row>
    <row r="17" spans="1:11" x14ac:dyDescent="0.25">
      <c r="A17" s="2">
        <v>44580</v>
      </c>
      <c r="B17">
        <v>4543.25</v>
      </c>
      <c r="C17">
        <f t="shared" si="0"/>
        <v>-88.25</v>
      </c>
      <c r="D17">
        <f t="shared" si="1"/>
        <v>0</v>
      </c>
      <c r="E17">
        <f t="shared" si="2"/>
        <v>88.25</v>
      </c>
      <c r="F17">
        <f t="shared" si="6"/>
        <v>0</v>
      </c>
      <c r="G17">
        <f t="shared" si="7"/>
        <v>49.875</v>
      </c>
      <c r="H17">
        <f t="shared" si="3"/>
        <v>0</v>
      </c>
      <c r="I17">
        <f t="shared" si="4"/>
        <v>0</v>
      </c>
      <c r="J17">
        <v>0</v>
      </c>
      <c r="K17">
        <f t="shared" si="5"/>
        <v>0</v>
      </c>
    </row>
    <row r="18" spans="1:11" x14ac:dyDescent="0.25">
      <c r="A18" s="2">
        <v>44581</v>
      </c>
      <c r="B18">
        <v>4540.75</v>
      </c>
      <c r="C18">
        <f t="shared" si="0"/>
        <v>-2.5</v>
      </c>
      <c r="D18">
        <f t="shared" si="1"/>
        <v>0</v>
      </c>
      <c r="E18">
        <f t="shared" si="2"/>
        <v>2.5</v>
      </c>
      <c r="F18">
        <f t="shared" si="6"/>
        <v>0</v>
      </c>
      <c r="G18">
        <f t="shared" si="7"/>
        <v>45.375</v>
      </c>
      <c r="H18">
        <f t="shared" si="3"/>
        <v>0</v>
      </c>
      <c r="I18">
        <f t="shared" si="4"/>
        <v>0</v>
      </c>
      <c r="J18">
        <v>0</v>
      </c>
      <c r="K18">
        <f t="shared" si="5"/>
        <v>0</v>
      </c>
    </row>
    <row r="19" spans="1:11" x14ac:dyDescent="0.25">
      <c r="A19" s="2">
        <v>44582</v>
      </c>
      <c r="B19">
        <v>4453.5</v>
      </c>
      <c r="C19">
        <f t="shared" si="0"/>
        <v>-87.25</v>
      </c>
      <c r="D19">
        <f t="shared" si="1"/>
        <v>0</v>
      </c>
      <c r="E19">
        <f t="shared" si="2"/>
        <v>87.25</v>
      </c>
      <c r="F19">
        <f t="shared" si="6"/>
        <v>0</v>
      </c>
      <c r="G19">
        <f t="shared" si="7"/>
        <v>44.875</v>
      </c>
      <c r="H19">
        <f t="shared" si="3"/>
        <v>0</v>
      </c>
      <c r="I19">
        <f t="shared" si="4"/>
        <v>0</v>
      </c>
      <c r="J19">
        <v>0</v>
      </c>
      <c r="K19">
        <f t="shared" si="5"/>
        <v>0</v>
      </c>
    </row>
    <row r="20" spans="1:11" x14ac:dyDescent="0.25">
      <c r="A20" s="2">
        <v>44584</v>
      </c>
      <c r="B20">
        <v>4389</v>
      </c>
      <c r="C20">
        <f t="shared" si="0"/>
        <v>-64.5</v>
      </c>
      <c r="D20">
        <f t="shared" si="1"/>
        <v>0</v>
      </c>
      <c r="E20">
        <f t="shared" si="2"/>
        <v>64.5</v>
      </c>
      <c r="F20">
        <f t="shared" si="6"/>
        <v>0</v>
      </c>
      <c r="G20">
        <f t="shared" si="7"/>
        <v>75.875</v>
      </c>
      <c r="H20">
        <f t="shared" si="3"/>
        <v>0</v>
      </c>
      <c r="I20">
        <f t="shared" si="4"/>
        <v>0</v>
      </c>
      <c r="J20">
        <v>0</v>
      </c>
      <c r="K20">
        <f t="shared" si="5"/>
        <v>0</v>
      </c>
    </row>
    <row r="21" spans="1:11" x14ac:dyDescent="0.25">
      <c r="A21" s="2">
        <v>44585</v>
      </c>
      <c r="B21">
        <v>4421.25</v>
      </c>
      <c r="C21">
        <f t="shared" si="0"/>
        <v>32.25</v>
      </c>
      <c r="D21">
        <f t="shared" si="1"/>
        <v>32.25</v>
      </c>
      <c r="E21">
        <f t="shared" si="2"/>
        <v>0</v>
      </c>
      <c r="F21">
        <f t="shared" si="6"/>
        <v>16.125</v>
      </c>
      <c r="G21">
        <f t="shared" si="7"/>
        <v>32.25</v>
      </c>
      <c r="H21">
        <f t="shared" si="3"/>
        <v>0.5</v>
      </c>
      <c r="I21">
        <f t="shared" si="4"/>
        <v>33.333333333333329</v>
      </c>
      <c r="J21">
        <v>33.333333333333329</v>
      </c>
      <c r="K21">
        <f t="shared" si="5"/>
        <v>0</v>
      </c>
    </row>
    <row r="22" spans="1:11" x14ac:dyDescent="0.25">
      <c r="A22" s="2">
        <v>44586</v>
      </c>
      <c r="B22">
        <v>4359.25</v>
      </c>
      <c r="C22">
        <f t="shared" si="0"/>
        <v>-62</v>
      </c>
      <c r="D22">
        <f t="shared" si="1"/>
        <v>0</v>
      </c>
      <c r="E22">
        <f t="shared" si="2"/>
        <v>62</v>
      </c>
      <c r="F22">
        <f t="shared" si="6"/>
        <v>16.125</v>
      </c>
      <c r="G22">
        <f t="shared" si="7"/>
        <v>31</v>
      </c>
      <c r="H22">
        <f t="shared" si="3"/>
        <v>0.52016129032258063</v>
      </c>
      <c r="I22">
        <f t="shared" si="4"/>
        <v>34.217506631299727</v>
      </c>
      <c r="J22">
        <v>34.217506631299727</v>
      </c>
      <c r="K22">
        <f t="shared" si="5"/>
        <v>0</v>
      </c>
    </row>
    <row r="23" spans="1:11" x14ac:dyDescent="0.25">
      <c r="A23" s="2">
        <v>44587</v>
      </c>
      <c r="B23">
        <v>4359.25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6"/>
        <v>0</v>
      </c>
      <c r="G23">
        <f t="shared" si="7"/>
        <v>31</v>
      </c>
      <c r="H23">
        <f t="shared" si="3"/>
        <v>0</v>
      </c>
      <c r="I23">
        <f t="shared" si="4"/>
        <v>0</v>
      </c>
      <c r="J23">
        <v>0</v>
      </c>
      <c r="K23">
        <f t="shared" si="5"/>
        <v>0</v>
      </c>
    </row>
    <row r="24" spans="1:11" x14ac:dyDescent="0.25">
      <c r="A24" s="2">
        <v>44588</v>
      </c>
      <c r="B24">
        <v>4285</v>
      </c>
      <c r="C24">
        <f t="shared" si="0"/>
        <v>-74.25</v>
      </c>
      <c r="D24">
        <f t="shared" si="1"/>
        <v>0</v>
      </c>
      <c r="E24">
        <f t="shared" si="2"/>
        <v>74.25</v>
      </c>
      <c r="F24">
        <f t="shared" si="6"/>
        <v>0</v>
      </c>
      <c r="G24">
        <f t="shared" si="7"/>
        <v>37.125</v>
      </c>
      <c r="H24">
        <f t="shared" si="3"/>
        <v>0</v>
      </c>
      <c r="I24">
        <f t="shared" si="4"/>
        <v>0</v>
      </c>
      <c r="J24">
        <v>0</v>
      </c>
      <c r="K24">
        <f t="shared" si="5"/>
        <v>0</v>
      </c>
    </row>
    <row r="25" spans="1:11" x14ac:dyDescent="0.25">
      <c r="A25" s="2">
        <v>44589</v>
      </c>
      <c r="B25">
        <v>4346.5</v>
      </c>
      <c r="C25">
        <f t="shared" si="0"/>
        <v>61.5</v>
      </c>
      <c r="D25">
        <f t="shared" si="1"/>
        <v>61.5</v>
      </c>
      <c r="E25">
        <f t="shared" si="2"/>
        <v>0</v>
      </c>
      <c r="F25">
        <f t="shared" si="6"/>
        <v>30.75</v>
      </c>
      <c r="G25">
        <f t="shared" si="7"/>
        <v>37.125</v>
      </c>
      <c r="H25">
        <f t="shared" si="3"/>
        <v>0.82828282828282829</v>
      </c>
      <c r="I25">
        <f t="shared" si="4"/>
        <v>45.303867403314918</v>
      </c>
      <c r="J25">
        <v>45.303867403314918</v>
      </c>
      <c r="K25">
        <f t="shared" si="5"/>
        <v>0</v>
      </c>
    </row>
    <row r="26" spans="1:11" x14ac:dyDescent="0.25">
      <c r="A26" s="2">
        <v>44591</v>
      </c>
      <c r="B26">
        <v>4423.5</v>
      </c>
      <c r="C26">
        <f t="shared" si="0"/>
        <v>77</v>
      </c>
      <c r="D26">
        <f t="shared" si="1"/>
        <v>77</v>
      </c>
      <c r="E26">
        <f t="shared" si="2"/>
        <v>0</v>
      </c>
      <c r="F26">
        <f t="shared" si="6"/>
        <v>69.25</v>
      </c>
      <c r="G26">
        <f t="shared" si="7"/>
        <v>0</v>
      </c>
      <c r="H26">
        <f t="shared" si="3"/>
        <v>999</v>
      </c>
      <c r="I26">
        <f t="shared" si="4"/>
        <v>99.9</v>
      </c>
      <c r="J26">
        <v>100</v>
      </c>
      <c r="K26">
        <f t="shared" si="5"/>
        <v>-9.9999999999994316E-2</v>
      </c>
    </row>
    <row r="27" spans="1:11" x14ac:dyDescent="0.25">
      <c r="A27" s="2">
        <v>44592</v>
      </c>
      <c r="B27">
        <v>4435</v>
      </c>
      <c r="C27">
        <f t="shared" si="0"/>
        <v>11.5</v>
      </c>
      <c r="D27">
        <f t="shared" si="1"/>
        <v>11.5</v>
      </c>
      <c r="E27">
        <f t="shared" si="2"/>
        <v>0</v>
      </c>
      <c r="F27">
        <f t="shared" si="6"/>
        <v>44.25</v>
      </c>
      <c r="G27">
        <f t="shared" si="7"/>
        <v>0</v>
      </c>
      <c r="H27">
        <f t="shared" si="3"/>
        <v>999</v>
      </c>
      <c r="I27">
        <f t="shared" si="4"/>
        <v>99.9</v>
      </c>
      <c r="J27">
        <v>100</v>
      </c>
      <c r="K27">
        <f t="shared" si="5"/>
        <v>-9.9999999999994316E-2</v>
      </c>
    </row>
    <row r="28" spans="1:11" x14ac:dyDescent="0.25">
      <c r="A28" s="2">
        <v>44593</v>
      </c>
      <c r="B28">
        <v>4494.25</v>
      </c>
      <c r="C28">
        <f t="shared" si="0"/>
        <v>59.25</v>
      </c>
      <c r="D28">
        <f t="shared" si="1"/>
        <v>59.25</v>
      </c>
      <c r="E28">
        <f t="shared" si="2"/>
        <v>0</v>
      </c>
      <c r="F28">
        <f t="shared" si="6"/>
        <v>35.375</v>
      </c>
      <c r="G28">
        <f t="shared" si="7"/>
        <v>0</v>
      </c>
      <c r="H28">
        <f t="shared" si="3"/>
        <v>999</v>
      </c>
      <c r="I28">
        <f t="shared" si="4"/>
        <v>99.9</v>
      </c>
      <c r="J28">
        <v>100</v>
      </c>
      <c r="K28">
        <f t="shared" si="5"/>
        <v>-9.9999999999994316E-2</v>
      </c>
    </row>
    <row r="29" spans="1:11" x14ac:dyDescent="0.25">
      <c r="A29" s="2">
        <v>44594</v>
      </c>
      <c r="B29">
        <v>4561.75</v>
      </c>
      <c r="C29">
        <f t="shared" si="0"/>
        <v>67.5</v>
      </c>
      <c r="D29">
        <f t="shared" si="1"/>
        <v>67.5</v>
      </c>
      <c r="E29">
        <f t="shared" si="2"/>
        <v>0</v>
      </c>
      <c r="F29">
        <f t="shared" si="6"/>
        <v>63.375</v>
      </c>
      <c r="G29">
        <f t="shared" si="7"/>
        <v>0</v>
      </c>
      <c r="H29">
        <f t="shared" si="3"/>
        <v>999</v>
      </c>
      <c r="I29">
        <f t="shared" si="4"/>
        <v>99.9</v>
      </c>
      <c r="J29">
        <v>100</v>
      </c>
      <c r="K29">
        <f t="shared" si="5"/>
        <v>-9.9999999999994316E-2</v>
      </c>
    </row>
    <row r="30" spans="1:11" x14ac:dyDescent="0.25">
      <c r="A30" s="2">
        <v>44595</v>
      </c>
      <c r="B30">
        <v>4535.5</v>
      </c>
      <c r="C30">
        <f t="shared" si="0"/>
        <v>-26.25</v>
      </c>
      <c r="D30">
        <f t="shared" si="1"/>
        <v>0</v>
      </c>
      <c r="E30">
        <f t="shared" si="2"/>
        <v>26.25</v>
      </c>
      <c r="F30">
        <f t="shared" si="6"/>
        <v>33.75</v>
      </c>
      <c r="G30">
        <f t="shared" si="7"/>
        <v>13.125</v>
      </c>
      <c r="H30">
        <f t="shared" si="3"/>
        <v>2.5714285714285716</v>
      </c>
      <c r="I30">
        <f t="shared" si="4"/>
        <v>72</v>
      </c>
      <c r="J30">
        <v>72</v>
      </c>
      <c r="K30">
        <f t="shared" si="5"/>
        <v>0</v>
      </c>
    </row>
    <row r="31" spans="1:11" x14ac:dyDescent="0.25">
      <c r="A31" s="2">
        <v>44596</v>
      </c>
      <c r="B31">
        <v>4525.5</v>
      </c>
      <c r="C31">
        <f t="shared" si="0"/>
        <v>-10</v>
      </c>
      <c r="D31">
        <f t="shared" si="1"/>
        <v>0</v>
      </c>
      <c r="E31">
        <f t="shared" si="2"/>
        <v>10</v>
      </c>
      <c r="F31">
        <f t="shared" si="6"/>
        <v>0</v>
      </c>
      <c r="G31">
        <f t="shared" si="7"/>
        <v>18.125</v>
      </c>
      <c r="H31">
        <f t="shared" si="3"/>
        <v>0</v>
      </c>
      <c r="I31">
        <f t="shared" si="4"/>
        <v>0</v>
      </c>
      <c r="J31">
        <v>0</v>
      </c>
      <c r="K31">
        <f t="shared" si="5"/>
        <v>0</v>
      </c>
    </row>
    <row r="32" spans="1:11" x14ac:dyDescent="0.25">
      <c r="A32" s="2">
        <v>44598</v>
      </c>
      <c r="B32">
        <v>4497</v>
      </c>
      <c r="C32">
        <f t="shared" si="0"/>
        <v>-28.5</v>
      </c>
      <c r="D32">
        <f t="shared" si="1"/>
        <v>0</v>
      </c>
      <c r="E32">
        <f t="shared" si="2"/>
        <v>28.5</v>
      </c>
      <c r="F32">
        <f t="shared" si="6"/>
        <v>0</v>
      </c>
      <c r="G32">
        <f t="shared" si="7"/>
        <v>19.25</v>
      </c>
      <c r="H32">
        <f t="shared" si="3"/>
        <v>0</v>
      </c>
      <c r="I32">
        <f t="shared" si="4"/>
        <v>0</v>
      </c>
      <c r="J32">
        <v>0</v>
      </c>
      <c r="K32">
        <f t="shared" si="5"/>
        <v>0</v>
      </c>
    </row>
    <row r="33" spans="1:11" x14ac:dyDescent="0.25">
      <c r="A33" s="2">
        <v>44599</v>
      </c>
      <c r="B33">
        <v>4493.5</v>
      </c>
      <c r="C33">
        <f t="shared" si="0"/>
        <v>-3.5</v>
      </c>
      <c r="D33">
        <f t="shared" si="1"/>
        <v>0</v>
      </c>
      <c r="E33">
        <f t="shared" si="2"/>
        <v>3.5</v>
      </c>
      <c r="F33">
        <f t="shared" si="6"/>
        <v>0</v>
      </c>
      <c r="G33">
        <f t="shared" si="7"/>
        <v>16</v>
      </c>
      <c r="H33">
        <f t="shared" si="3"/>
        <v>0</v>
      </c>
      <c r="I33">
        <f t="shared" si="4"/>
        <v>0</v>
      </c>
      <c r="J33">
        <v>0</v>
      </c>
      <c r="K33">
        <f t="shared" si="5"/>
        <v>0</v>
      </c>
    </row>
    <row r="34" spans="1:11" x14ac:dyDescent="0.25">
      <c r="A34" s="2">
        <v>44600</v>
      </c>
      <c r="B34">
        <v>4472.75</v>
      </c>
      <c r="C34">
        <f t="shared" si="0"/>
        <v>-20.75</v>
      </c>
      <c r="D34">
        <f t="shared" si="1"/>
        <v>0</v>
      </c>
      <c r="E34">
        <f t="shared" si="2"/>
        <v>20.75</v>
      </c>
      <c r="F34">
        <f t="shared" si="6"/>
        <v>0</v>
      </c>
      <c r="G34">
        <f t="shared" si="7"/>
        <v>12.125</v>
      </c>
      <c r="H34">
        <f t="shared" si="3"/>
        <v>0</v>
      </c>
      <c r="I34">
        <f t="shared" si="4"/>
        <v>0</v>
      </c>
      <c r="J34">
        <v>0</v>
      </c>
      <c r="K34">
        <f t="shared" si="5"/>
        <v>0</v>
      </c>
    </row>
    <row r="35" spans="1:11" x14ac:dyDescent="0.25">
      <c r="A35" s="2">
        <v>44601</v>
      </c>
      <c r="B35">
        <v>4532.25</v>
      </c>
      <c r="C35">
        <f t="shared" si="0"/>
        <v>59.5</v>
      </c>
      <c r="D35">
        <f t="shared" si="1"/>
        <v>59.5</v>
      </c>
      <c r="E35">
        <f t="shared" si="2"/>
        <v>0</v>
      </c>
      <c r="F35">
        <f t="shared" si="6"/>
        <v>29.75</v>
      </c>
      <c r="G35">
        <f t="shared" si="7"/>
        <v>10.375</v>
      </c>
      <c r="H35">
        <f t="shared" si="3"/>
        <v>2.8674698795180724</v>
      </c>
      <c r="I35">
        <f t="shared" si="4"/>
        <v>74.143302180685367</v>
      </c>
      <c r="J35">
        <v>74.143302180685367</v>
      </c>
      <c r="K35">
        <f t="shared" si="5"/>
        <v>0</v>
      </c>
    </row>
    <row r="36" spans="1:11" x14ac:dyDescent="0.25">
      <c r="A36" s="2">
        <v>44602</v>
      </c>
      <c r="B36">
        <v>4572.25</v>
      </c>
      <c r="C36">
        <f t="shared" si="0"/>
        <v>40</v>
      </c>
      <c r="D36">
        <f t="shared" si="1"/>
        <v>40</v>
      </c>
      <c r="E36">
        <f t="shared" si="2"/>
        <v>0</v>
      </c>
      <c r="F36">
        <f t="shared" si="6"/>
        <v>49.75</v>
      </c>
      <c r="G36">
        <f t="shared" si="7"/>
        <v>0</v>
      </c>
      <c r="H36">
        <f t="shared" si="3"/>
        <v>999</v>
      </c>
      <c r="I36">
        <f t="shared" si="4"/>
        <v>99.9</v>
      </c>
      <c r="J36">
        <v>100</v>
      </c>
      <c r="K36">
        <f t="shared" si="5"/>
        <v>-9.9999999999994316E-2</v>
      </c>
    </row>
    <row r="37" spans="1:11" x14ac:dyDescent="0.25">
      <c r="A37" s="2">
        <v>44603</v>
      </c>
      <c r="B37">
        <v>4458.25</v>
      </c>
      <c r="C37">
        <f t="shared" si="0"/>
        <v>-114</v>
      </c>
      <c r="D37">
        <f t="shared" si="1"/>
        <v>0</v>
      </c>
      <c r="E37">
        <f t="shared" si="2"/>
        <v>114</v>
      </c>
      <c r="F37">
        <f t="shared" si="6"/>
        <v>20</v>
      </c>
      <c r="G37">
        <f t="shared" si="7"/>
        <v>57</v>
      </c>
      <c r="H37">
        <f t="shared" si="3"/>
        <v>0.35087719298245612</v>
      </c>
      <c r="I37">
        <f t="shared" si="4"/>
        <v>25.974025974025977</v>
      </c>
      <c r="J37">
        <v>25.974025974025981</v>
      </c>
      <c r="K37">
        <f t="shared" si="5"/>
        <v>-3.5527136788005009E-15</v>
      </c>
    </row>
    <row r="38" spans="1:11" x14ac:dyDescent="0.25">
      <c r="A38" s="2">
        <v>44605</v>
      </c>
      <c r="B38">
        <v>4411.75</v>
      </c>
      <c r="C38">
        <f t="shared" si="0"/>
        <v>-46.5</v>
      </c>
      <c r="D38">
        <f t="shared" si="1"/>
        <v>0</v>
      </c>
      <c r="E38">
        <f t="shared" si="2"/>
        <v>46.5</v>
      </c>
      <c r="F38">
        <f t="shared" si="6"/>
        <v>0</v>
      </c>
      <c r="G38">
        <f t="shared" si="7"/>
        <v>80.25</v>
      </c>
      <c r="H38">
        <f t="shared" si="3"/>
        <v>0</v>
      </c>
      <c r="I38">
        <f t="shared" si="4"/>
        <v>0</v>
      </c>
      <c r="J38">
        <v>0</v>
      </c>
      <c r="K38">
        <f t="shared" si="5"/>
        <v>0</v>
      </c>
    </row>
    <row r="39" spans="1:11" x14ac:dyDescent="0.25">
      <c r="A39" s="2">
        <v>44606</v>
      </c>
      <c r="B39">
        <v>4416.75</v>
      </c>
      <c r="C39">
        <f t="shared" si="0"/>
        <v>5</v>
      </c>
      <c r="D39">
        <f t="shared" si="1"/>
        <v>5</v>
      </c>
      <c r="E39">
        <f t="shared" si="2"/>
        <v>0</v>
      </c>
      <c r="F39">
        <f t="shared" si="6"/>
        <v>2.5</v>
      </c>
      <c r="G39">
        <f t="shared" si="7"/>
        <v>23.25</v>
      </c>
      <c r="H39">
        <f t="shared" si="3"/>
        <v>0.10752688172043011</v>
      </c>
      <c r="I39">
        <f t="shared" si="4"/>
        <v>9.708737864077662</v>
      </c>
      <c r="J39">
        <v>9.708737864077662</v>
      </c>
      <c r="K39">
        <f t="shared" si="5"/>
        <v>0</v>
      </c>
    </row>
    <row r="40" spans="1:11" x14ac:dyDescent="0.25">
      <c r="A40" s="2">
        <v>44607</v>
      </c>
      <c r="B40">
        <v>4388</v>
      </c>
      <c r="C40">
        <f t="shared" si="0"/>
        <v>-28.75</v>
      </c>
      <c r="D40">
        <f t="shared" si="1"/>
        <v>0</v>
      </c>
      <c r="E40">
        <f t="shared" si="2"/>
        <v>28.75</v>
      </c>
      <c r="F40">
        <f t="shared" si="6"/>
        <v>2.5</v>
      </c>
      <c r="G40">
        <f t="shared" si="7"/>
        <v>14.375</v>
      </c>
      <c r="H40">
        <f t="shared" si="3"/>
        <v>0.17391304347826086</v>
      </c>
      <c r="I40">
        <f t="shared" si="4"/>
        <v>14.81481481481481</v>
      </c>
      <c r="J40">
        <v>14.81481481481481</v>
      </c>
      <c r="K40">
        <f t="shared" si="5"/>
        <v>0</v>
      </c>
    </row>
    <row r="41" spans="1:11" x14ac:dyDescent="0.25">
      <c r="A41" s="2">
        <v>44608</v>
      </c>
      <c r="B41">
        <v>4457.5</v>
      </c>
      <c r="C41">
        <f t="shared" si="0"/>
        <v>69.5</v>
      </c>
      <c r="D41">
        <f t="shared" si="1"/>
        <v>69.5</v>
      </c>
      <c r="E41">
        <f t="shared" si="2"/>
        <v>0</v>
      </c>
      <c r="F41">
        <f t="shared" si="6"/>
        <v>34.75</v>
      </c>
      <c r="G41">
        <f t="shared" si="7"/>
        <v>14.375</v>
      </c>
      <c r="H41">
        <f t="shared" si="3"/>
        <v>2.4173913043478259</v>
      </c>
      <c r="I41">
        <f t="shared" si="4"/>
        <v>70.737913486005084</v>
      </c>
      <c r="J41">
        <v>70.737913486005084</v>
      </c>
      <c r="K41">
        <f t="shared" si="5"/>
        <v>0</v>
      </c>
    </row>
    <row r="42" spans="1:11" x14ac:dyDescent="0.25">
      <c r="A42" s="2">
        <v>44609</v>
      </c>
      <c r="B42">
        <v>4450.75</v>
      </c>
      <c r="C42">
        <f t="shared" si="0"/>
        <v>-6.75</v>
      </c>
      <c r="D42">
        <f t="shared" si="1"/>
        <v>0</v>
      </c>
      <c r="E42">
        <f t="shared" si="2"/>
        <v>6.75</v>
      </c>
      <c r="F42">
        <f t="shared" si="6"/>
        <v>34.75</v>
      </c>
      <c r="G42">
        <f t="shared" si="7"/>
        <v>3.375</v>
      </c>
      <c r="H42">
        <f t="shared" si="3"/>
        <v>10.296296296296296</v>
      </c>
      <c r="I42">
        <f t="shared" si="4"/>
        <v>91.147540983606561</v>
      </c>
      <c r="J42">
        <v>91.147540983606561</v>
      </c>
      <c r="K42">
        <f t="shared" si="5"/>
        <v>0</v>
      </c>
    </row>
    <row r="43" spans="1:11" x14ac:dyDescent="0.25">
      <c r="A43" s="2">
        <v>44610</v>
      </c>
      <c r="B43">
        <v>4401</v>
      </c>
      <c r="C43">
        <f t="shared" si="0"/>
        <v>-49.75</v>
      </c>
      <c r="D43">
        <f t="shared" si="1"/>
        <v>0</v>
      </c>
      <c r="E43">
        <f t="shared" si="2"/>
        <v>49.75</v>
      </c>
      <c r="F43">
        <f t="shared" si="6"/>
        <v>0</v>
      </c>
      <c r="G43">
        <f t="shared" si="7"/>
        <v>28.25</v>
      </c>
      <c r="H43">
        <f t="shared" si="3"/>
        <v>0</v>
      </c>
      <c r="I43">
        <f t="shared" si="4"/>
        <v>0</v>
      </c>
      <c r="J43">
        <v>0</v>
      </c>
      <c r="K43">
        <f t="shared" si="5"/>
        <v>0</v>
      </c>
    </row>
    <row r="44" spans="1:11" x14ac:dyDescent="0.25">
      <c r="A44" s="2">
        <v>44612</v>
      </c>
      <c r="B44">
        <v>4324.25</v>
      </c>
      <c r="C44">
        <f t="shared" si="0"/>
        <v>-76.75</v>
      </c>
      <c r="D44">
        <f t="shared" si="1"/>
        <v>0</v>
      </c>
      <c r="E44">
        <f t="shared" si="2"/>
        <v>76.75</v>
      </c>
      <c r="F44">
        <f t="shared" si="6"/>
        <v>0</v>
      </c>
      <c r="G44">
        <f t="shared" si="7"/>
        <v>63.25</v>
      </c>
      <c r="H44">
        <f t="shared" si="3"/>
        <v>0</v>
      </c>
      <c r="I44">
        <f t="shared" si="4"/>
        <v>0</v>
      </c>
      <c r="J44">
        <v>0</v>
      </c>
      <c r="K44">
        <f t="shared" si="5"/>
        <v>0</v>
      </c>
    </row>
    <row r="45" spans="1:11" x14ac:dyDescent="0.25">
      <c r="A45" s="2">
        <v>44613</v>
      </c>
      <c r="B45">
        <v>4370.25</v>
      </c>
      <c r="C45">
        <f t="shared" si="0"/>
        <v>46</v>
      </c>
      <c r="D45">
        <f t="shared" si="1"/>
        <v>46</v>
      </c>
      <c r="E45">
        <f t="shared" si="2"/>
        <v>0</v>
      </c>
      <c r="F45">
        <f t="shared" si="6"/>
        <v>23</v>
      </c>
      <c r="G45">
        <f t="shared" si="7"/>
        <v>38.375</v>
      </c>
      <c r="H45">
        <f t="shared" si="3"/>
        <v>0.59934853420195444</v>
      </c>
      <c r="I45">
        <f t="shared" si="4"/>
        <v>37.474541751527497</v>
      </c>
      <c r="J45">
        <v>37.474541751527497</v>
      </c>
      <c r="K45">
        <f t="shared" si="5"/>
        <v>0</v>
      </c>
    </row>
    <row r="46" spans="1:11" x14ac:dyDescent="0.25">
      <c r="A46" s="2">
        <v>44614</v>
      </c>
      <c r="B46">
        <v>4280</v>
      </c>
      <c r="C46">
        <f t="shared" si="0"/>
        <v>-90.25</v>
      </c>
      <c r="D46">
        <f t="shared" si="1"/>
        <v>0</v>
      </c>
      <c r="E46">
        <f t="shared" si="2"/>
        <v>90.25</v>
      </c>
      <c r="F46">
        <f t="shared" si="6"/>
        <v>23</v>
      </c>
      <c r="G46">
        <f t="shared" si="7"/>
        <v>45.125</v>
      </c>
      <c r="H46">
        <f t="shared" si="3"/>
        <v>0.50969529085872578</v>
      </c>
      <c r="I46">
        <f t="shared" si="4"/>
        <v>33.761467889908261</v>
      </c>
      <c r="J46">
        <v>33.761467889908261</v>
      </c>
      <c r="K46">
        <f t="shared" si="5"/>
        <v>0</v>
      </c>
    </row>
    <row r="47" spans="1:11" x14ac:dyDescent="0.25">
      <c r="A47" s="2">
        <v>44615</v>
      </c>
      <c r="B47">
        <v>4321</v>
      </c>
      <c r="C47">
        <f t="shared" si="0"/>
        <v>41</v>
      </c>
      <c r="D47">
        <f t="shared" si="1"/>
        <v>41</v>
      </c>
      <c r="E47">
        <f t="shared" si="2"/>
        <v>0</v>
      </c>
      <c r="F47">
        <f t="shared" si="6"/>
        <v>20.5</v>
      </c>
      <c r="G47">
        <f t="shared" si="7"/>
        <v>45.125</v>
      </c>
      <c r="H47">
        <f t="shared" si="3"/>
        <v>0.45429362880886426</v>
      </c>
      <c r="I47">
        <f t="shared" si="4"/>
        <v>31.238095238095241</v>
      </c>
      <c r="J47">
        <v>31.238095238095241</v>
      </c>
      <c r="K47">
        <f t="shared" si="5"/>
        <v>0</v>
      </c>
    </row>
    <row r="48" spans="1:11" x14ac:dyDescent="0.25">
      <c r="A48" s="2">
        <v>44616</v>
      </c>
      <c r="B48">
        <v>4133.25</v>
      </c>
      <c r="C48">
        <f t="shared" si="0"/>
        <v>-187.75</v>
      </c>
      <c r="D48">
        <f t="shared" si="1"/>
        <v>0</v>
      </c>
      <c r="E48">
        <f t="shared" si="2"/>
        <v>187.75</v>
      </c>
      <c r="F48">
        <f t="shared" si="6"/>
        <v>20.5</v>
      </c>
      <c r="G48">
        <f t="shared" si="7"/>
        <v>93.875</v>
      </c>
      <c r="H48">
        <f t="shared" si="3"/>
        <v>0.21837549933422104</v>
      </c>
      <c r="I48">
        <f t="shared" si="4"/>
        <v>17.923497267759558</v>
      </c>
      <c r="J48">
        <v>17.923497267759561</v>
      </c>
      <c r="K48">
        <f t="shared" si="5"/>
        <v>-3.5527136788005009E-15</v>
      </c>
    </row>
    <row r="49" spans="1:11" x14ac:dyDescent="0.25">
      <c r="A49" s="2">
        <v>44617</v>
      </c>
      <c r="B49">
        <v>4257.25</v>
      </c>
      <c r="C49">
        <f t="shared" si="0"/>
        <v>124</v>
      </c>
      <c r="D49">
        <f t="shared" si="1"/>
        <v>124</v>
      </c>
      <c r="E49">
        <f t="shared" si="2"/>
        <v>0</v>
      </c>
      <c r="F49">
        <f t="shared" si="6"/>
        <v>62</v>
      </c>
      <c r="G49">
        <f t="shared" si="7"/>
        <v>93.875</v>
      </c>
      <c r="H49">
        <f t="shared" si="3"/>
        <v>0.66045272969374169</v>
      </c>
      <c r="I49">
        <f t="shared" si="4"/>
        <v>39.775461106655975</v>
      </c>
      <c r="J49">
        <v>39.775461106655968</v>
      </c>
      <c r="K49">
        <f t="shared" si="5"/>
        <v>7.1054273576010019E-15</v>
      </c>
    </row>
    <row r="50" spans="1:11" x14ac:dyDescent="0.25">
      <c r="A50" s="2">
        <v>44619</v>
      </c>
      <c r="B50">
        <v>4299.5</v>
      </c>
      <c r="C50">
        <f t="shared" si="0"/>
        <v>42.25</v>
      </c>
      <c r="D50">
        <f t="shared" si="1"/>
        <v>42.25</v>
      </c>
      <c r="E50">
        <f t="shared" si="2"/>
        <v>0</v>
      </c>
      <c r="F50">
        <f t="shared" si="6"/>
        <v>83.125</v>
      </c>
      <c r="G50">
        <f t="shared" si="7"/>
        <v>0</v>
      </c>
      <c r="H50">
        <f t="shared" si="3"/>
        <v>999</v>
      </c>
      <c r="I50">
        <f t="shared" si="4"/>
        <v>99.9</v>
      </c>
      <c r="J50">
        <v>100</v>
      </c>
      <c r="K50">
        <f t="shared" si="5"/>
        <v>-9.9999999999994316E-2</v>
      </c>
    </row>
    <row r="51" spans="1:11" x14ac:dyDescent="0.25">
      <c r="A51" s="2">
        <v>44620</v>
      </c>
      <c r="B51">
        <v>4286.75</v>
      </c>
      <c r="C51">
        <f t="shared" si="0"/>
        <v>-12.75</v>
      </c>
      <c r="D51">
        <f t="shared" si="1"/>
        <v>0</v>
      </c>
      <c r="E51">
        <f t="shared" si="2"/>
        <v>12.75</v>
      </c>
      <c r="F51">
        <f t="shared" si="6"/>
        <v>21.125</v>
      </c>
      <c r="G51">
        <f t="shared" si="7"/>
        <v>6.375</v>
      </c>
      <c r="H51">
        <f t="shared" si="3"/>
        <v>3.3137254901960786</v>
      </c>
      <c r="I51">
        <f t="shared" si="4"/>
        <v>76.818181818181813</v>
      </c>
      <c r="J51">
        <v>76.818181818181813</v>
      </c>
      <c r="K51">
        <f t="shared" si="5"/>
        <v>0</v>
      </c>
    </row>
    <row r="52" spans="1:11" x14ac:dyDescent="0.25">
      <c r="A52" s="2">
        <v>44621</v>
      </c>
      <c r="B52">
        <v>4368</v>
      </c>
      <c r="C52">
        <f t="shared" si="0"/>
        <v>81.25</v>
      </c>
      <c r="D52">
        <f t="shared" si="1"/>
        <v>81.25</v>
      </c>
      <c r="E52">
        <f t="shared" si="2"/>
        <v>0</v>
      </c>
      <c r="F52">
        <f t="shared" si="6"/>
        <v>40.625</v>
      </c>
      <c r="G52">
        <f t="shared" si="7"/>
        <v>6.375</v>
      </c>
      <c r="H52">
        <f t="shared" si="3"/>
        <v>6.3725490196078427</v>
      </c>
      <c r="I52">
        <f t="shared" si="4"/>
        <v>86.436170212765958</v>
      </c>
      <c r="J52">
        <v>86.436170212765958</v>
      </c>
      <c r="K52">
        <f t="shared" si="5"/>
        <v>0</v>
      </c>
    </row>
    <row r="53" spans="1:11" x14ac:dyDescent="0.25">
      <c r="A53" s="2">
        <v>44622</v>
      </c>
      <c r="B53">
        <v>4319</v>
      </c>
      <c r="C53">
        <f t="shared" si="0"/>
        <v>-49</v>
      </c>
      <c r="D53">
        <f t="shared" si="1"/>
        <v>0</v>
      </c>
      <c r="E53">
        <f t="shared" si="2"/>
        <v>49</v>
      </c>
      <c r="F53">
        <f t="shared" si="6"/>
        <v>40.625</v>
      </c>
      <c r="G53">
        <f t="shared" si="7"/>
        <v>24.5</v>
      </c>
      <c r="H53">
        <f t="shared" si="3"/>
        <v>1.6581632653061225</v>
      </c>
      <c r="I53">
        <f t="shared" si="4"/>
        <v>62.380038387715928</v>
      </c>
      <c r="J53">
        <v>62.380038387715928</v>
      </c>
      <c r="K53">
        <f t="shared" si="5"/>
        <v>0</v>
      </c>
    </row>
    <row r="54" spans="1:11" x14ac:dyDescent="0.25">
      <c r="A54" s="2">
        <v>44623</v>
      </c>
      <c r="B54">
        <v>4386.5</v>
      </c>
      <c r="C54">
        <f t="shared" si="0"/>
        <v>67.5</v>
      </c>
      <c r="D54">
        <f t="shared" si="1"/>
        <v>67.5</v>
      </c>
      <c r="E54">
        <f t="shared" si="2"/>
        <v>0</v>
      </c>
      <c r="F54">
        <f t="shared" si="6"/>
        <v>33.75</v>
      </c>
      <c r="G54">
        <f t="shared" si="7"/>
        <v>24.5</v>
      </c>
      <c r="H54">
        <f t="shared" si="3"/>
        <v>1.3775510204081634</v>
      </c>
      <c r="I54">
        <f t="shared" si="4"/>
        <v>57.939914163090137</v>
      </c>
      <c r="J54">
        <v>57.939914163090137</v>
      </c>
      <c r="K54">
        <f t="shared" si="5"/>
        <v>0</v>
      </c>
    </row>
    <row r="55" spans="1:11" x14ac:dyDescent="0.25">
      <c r="A55" s="2">
        <v>44624</v>
      </c>
      <c r="B55">
        <v>4337</v>
      </c>
      <c r="C55">
        <f t="shared" si="0"/>
        <v>-49.5</v>
      </c>
      <c r="D55">
        <f t="shared" si="1"/>
        <v>0</v>
      </c>
      <c r="E55">
        <f t="shared" si="2"/>
        <v>49.5</v>
      </c>
      <c r="F55">
        <f t="shared" si="6"/>
        <v>33.75</v>
      </c>
      <c r="G55">
        <f t="shared" si="7"/>
        <v>24.75</v>
      </c>
      <c r="H55">
        <f t="shared" si="3"/>
        <v>1.3636363636363635</v>
      </c>
      <c r="I55">
        <f t="shared" si="4"/>
        <v>57.692307692307686</v>
      </c>
      <c r="J55">
        <v>57.692307692307693</v>
      </c>
      <c r="K55">
        <f t="shared" si="5"/>
        <v>-7.1054273576010019E-15</v>
      </c>
    </row>
    <row r="56" spans="1:11" x14ac:dyDescent="0.25">
      <c r="A56" s="2">
        <v>44626</v>
      </c>
      <c r="B56">
        <v>4308.75</v>
      </c>
      <c r="C56">
        <f t="shared" si="0"/>
        <v>-28.25</v>
      </c>
      <c r="D56">
        <f t="shared" si="1"/>
        <v>0</v>
      </c>
      <c r="E56">
        <f t="shared" si="2"/>
        <v>28.25</v>
      </c>
      <c r="F56">
        <f t="shared" si="6"/>
        <v>0</v>
      </c>
      <c r="G56">
        <f t="shared" si="7"/>
        <v>38.875</v>
      </c>
      <c r="H56">
        <f t="shared" si="3"/>
        <v>0</v>
      </c>
      <c r="I56">
        <f t="shared" si="4"/>
        <v>0</v>
      </c>
      <c r="J56">
        <v>0</v>
      </c>
      <c r="K56">
        <f t="shared" si="5"/>
        <v>0</v>
      </c>
    </row>
    <row r="57" spans="1:11" x14ac:dyDescent="0.25">
      <c r="A57" s="2">
        <v>44627</v>
      </c>
      <c r="B57">
        <v>4271.75</v>
      </c>
      <c r="C57">
        <f t="shared" si="0"/>
        <v>-37</v>
      </c>
      <c r="D57">
        <f t="shared" si="1"/>
        <v>0</v>
      </c>
      <c r="E57">
        <f t="shared" si="2"/>
        <v>37</v>
      </c>
      <c r="F57">
        <f t="shared" si="6"/>
        <v>0</v>
      </c>
      <c r="G57">
        <f t="shared" si="7"/>
        <v>32.625</v>
      </c>
      <c r="H57">
        <f t="shared" si="3"/>
        <v>0</v>
      </c>
      <c r="I57">
        <f t="shared" si="4"/>
        <v>0</v>
      </c>
      <c r="J57">
        <v>0</v>
      </c>
      <c r="K57">
        <f t="shared" si="5"/>
        <v>0</v>
      </c>
    </row>
    <row r="58" spans="1:11" x14ac:dyDescent="0.25">
      <c r="A58" s="2">
        <v>44628</v>
      </c>
      <c r="B58">
        <v>4169.75</v>
      </c>
      <c r="C58">
        <f t="shared" si="0"/>
        <v>-102</v>
      </c>
      <c r="D58">
        <f t="shared" si="1"/>
        <v>0</v>
      </c>
      <c r="E58">
        <f t="shared" si="2"/>
        <v>102</v>
      </c>
      <c r="F58">
        <f t="shared" si="6"/>
        <v>0</v>
      </c>
      <c r="G58">
        <f t="shared" si="7"/>
        <v>69.5</v>
      </c>
      <c r="H58">
        <f t="shared" si="3"/>
        <v>0</v>
      </c>
      <c r="I58">
        <f t="shared" si="4"/>
        <v>0</v>
      </c>
      <c r="J58">
        <v>0</v>
      </c>
      <c r="K58">
        <f t="shared" si="5"/>
        <v>0</v>
      </c>
    </row>
    <row r="59" spans="1:11" x14ac:dyDescent="0.25">
      <c r="A59" s="2">
        <v>44629</v>
      </c>
      <c r="B59">
        <v>4177.75</v>
      </c>
      <c r="C59">
        <f t="shared" si="0"/>
        <v>8</v>
      </c>
      <c r="D59">
        <f t="shared" si="1"/>
        <v>8</v>
      </c>
      <c r="E59">
        <f t="shared" si="2"/>
        <v>0</v>
      </c>
      <c r="F59">
        <f t="shared" si="6"/>
        <v>4</v>
      </c>
      <c r="G59">
        <f t="shared" si="7"/>
        <v>51</v>
      </c>
      <c r="H59">
        <f t="shared" si="3"/>
        <v>7.8431372549019607E-2</v>
      </c>
      <c r="I59">
        <f t="shared" si="4"/>
        <v>7.2727272727272663</v>
      </c>
      <c r="J59">
        <v>7.2727272727272663</v>
      </c>
      <c r="K59">
        <f t="shared" si="5"/>
        <v>0</v>
      </c>
    </row>
    <row r="60" spans="1:11" x14ac:dyDescent="0.25">
      <c r="A60" s="2">
        <v>44630</v>
      </c>
      <c r="B60">
        <v>4270.75</v>
      </c>
      <c r="C60">
        <f t="shared" si="0"/>
        <v>93</v>
      </c>
      <c r="D60">
        <f t="shared" si="1"/>
        <v>93</v>
      </c>
      <c r="E60">
        <f t="shared" si="2"/>
        <v>0</v>
      </c>
      <c r="F60">
        <f t="shared" si="6"/>
        <v>50.5</v>
      </c>
      <c r="G60">
        <f t="shared" si="7"/>
        <v>0</v>
      </c>
      <c r="H60">
        <f t="shared" si="3"/>
        <v>999</v>
      </c>
      <c r="I60">
        <f t="shared" si="4"/>
        <v>99.9</v>
      </c>
      <c r="J60">
        <v>100</v>
      </c>
      <c r="K60">
        <f t="shared" si="5"/>
        <v>-9.9999999999994316E-2</v>
      </c>
    </row>
    <row r="61" spans="1:11" x14ac:dyDescent="0.25">
      <c r="A61" s="2">
        <v>44631</v>
      </c>
      <c r="B61">
        <v>4245</v>
      </c>
      <c r="C61">
        <f t="shared" si="0"/>
        <v>-25.75</v>
      </c>
      <c r="D61">
        <f t="shared" si="1"/>
        <v>0</v>
      </c>
      <c r="E61">
        <f t="shared" si="2"/>
        <v>25.75</v>
      </c>
      <c r="F61">
        <f t="shared" si="6"/>
        <v>46.5</v>
      </c>
      <c r="G61">
        <f t="shared" si="7"/>
        <v>12.875</v>
      </c>
      <c r="H61">
        <f t="shared" si="3"/>
        <v>3.6116504854368934</v>
      </c>
      <c r="I61">
        <f t="shared" si="4"/>
        <v>78.31578947368422</v>
      </c>
      <c r="J61">
        <v>78.31578947368422</v>
      </c>
      <c r="K61">
        <f t="shared" si="5"/>
        <v>0</v>
      </c>
    </row>
    <row r="62" spans="1:11" x14ac:dyDescent="0.25">
      <c r="A62" s="2">
        <v>44633</v>
      </c>
      <c r="B62">
        <v>4206.75</v>
      </c>
      <c r="C62">
        <f t="shared" si="0"/>
        <v>-38.25</v>
      </c>
      <c r="D62">
        <f t="shared" si="1"/>
        <v>0</v>
      </c>
      <c r="E62">
        <f t="shared" si="2"/>
        <v>38.25</v>
      </c>
      <c r="F62">
        <f t="shared" si="6"/>
        <v>0</v>
      </c>
      <c r="G62">
        <f t="shared" si="7"/>
        <v>32</v>
      </c>
      <c r="H62">
        <f t="shared" si="3"/>
        <v>0</v>
      </c>
      <c r="I62">
        <f t="shared" si="4"/>
        <v>0</v>
      </c>
      <c r="J62">
        <v>0</v>
      </c>
      <c r="K62">
        <f t="shared" si="5"/>
        <v>0</v>
      </c>
    </row>
    <row r="63" spans="1:11" x14ac:dyDescent="0.25">
      <c r="A63" s="2">
        <v>44634</v>
      </c>
      <c r="B63">
        <v>4215.75</v>
      </c>
      <c r="C63">
        <f t="shared" si="0"/>
        <v>9</v>
      </c>
      <c r="D63">
        <f t="shared" si="1"/>
        <v>9</v>
      </c>
      <c r="E63">
        <f t="shared" si="2"/>
        <v>0</v>
      </c>
      <c r="F63">
        <f t="shared" si="6"/>
        <v>4.5</v>
      </c>
      <c r="G63">
        <f t="shared" si="7"/>
        <v>19.125</v>
      </c>
      <c r="H63">
        <f t="shared" si="3"/>
        <v>0.23529411764705882</v>
      </c>
      <c r="I63">
        <f t="shared" si="4"/>
        <v>19.047619047619051</v>
      </c>
      <c r="J63">
        <v>19.047619047619051</v>
      </c>
      <c r="K63">
        <f t="shared" si="5"/>
        <v>0</v>
      </c>
    </row>
    <row r="64" spans="1:11" x14ac:dyDescent="0.25">
      <c r="A64" s="2">
        <v>44635</v>
      </c>
      <c r="B64">
        <v>4174.75</v>
      </c>
      <c r="C64">
        <f t="shared" si="0"/>
        <v>-41</v>
      </c>
      <c r="D64">
        <f t="shared" si="1"/>
        <v>0</v>
      </c>
      <c r="E64">
        <f t="shared" si="2"/>
        <v>41</v>
      </c>
      <c r="F64">
        <f t="shared" si="6"/>
        <v>4.5</v>
      </c>
      <c r="G64">
        <f t="shared" si="7"/>
        <v>20.5</v>
      </c>
      <c r="H64">
        <f t="shared" si="3"/>
        <v>0.21951219512195122</v>
      </c>
      <c r="I64">
        <f t="shared" si="4"/>
        <v>18</v>
      </c>
      <c r="J64">
        <v>18</v>
      </c>
      <c r="K64">
        <f t="shared" si="5"/>
        <v>0</v>
      </c>
    </row>
    <row r="65" spans="1:11" x14ac:dyDescent="0.25">
      <c r="A65" s="2">
        <v>44636</v>
      </c>
      <c r="B65">
        <v>4250.75</v>
      </c>
      <c r="C65">
        <f t="shared" si="0"/>
        <v>76</v>
      </c>
      <c r="D65">
        <f t="shared" si="1"/>
        <v>76</v>
      </c>
      <c r="E65">
        <f t="shared" si="2"/>
        <v>0</v>
      </c>
      <c r="F65">
        <f t="shared" si="6"/>
        <v>38</v>
      </c>
      <c r="G65">
        <f t="shared" si="7"/>
        <v>20.5</v>
      </c>
      <c r="H65">
        <f t="shared" si="3"/>
        <v>1.8536585365853659</v>
      </c>
      <c r="I65">
        <f t="shared" si="4"/>
        <v>64.957264957264954</v>
      </c>
      <c r="J65">
        <v>64.957264957264954</v>
      </c>
      <c r="K65">
        <f t="shared" si="5"/>
        <v>0</v>
      </c>
    </row>
    <row r="66" spans="1:11" x14ac:dyDescent="0.25">
      <c r="A66" s="2">
        <v>44637</v>
      </c>
      <c r="B66">
        <v>4346.25</v>
      </c>
      <c r="C66">
        <f t="shared" si="0"/>
        <v>95.5</v>
      </c>
      <c r="D66">
        <f t="shared" si="1"/>
        <v>95.5</v>
      </c>
      <c r="E66">
        <f t="shared" si="2"/>
        <v>0</v>
      </c>
      <c r="F66">
        <f t="shared" si="6"/>
        <v>85.75</v>
      </c>
      <c r="G66">
        <f t="shared" si="7"/>
        <v>0</v>
      </c>
      <c r="H66">
        <f t="shared" si="3"/>
        <v>999</v>
      </c>
      <c r="I66">
        <f t="shared" si="4"/>
        <v>99.9</v>
      </c>
      <c r="J66">
        <v>100</v>
      </c>
      <c r="K66">
        <f t="shared" si="5"/>
        <v>-9.9999999999994316E-2</v>
      </c>
    </row>
    <row r="67" spans="1:11" x14ac:dyDescent="0.25">
      <c r="A67" s="2">
        <v>44638</v>
      </c>
      <c r="B67">
        <v>4373.25</v>
      </c>
      <c r="C67">
        <f t="shared" ref="C67:C130" si="8">B67-B66</f>
        <v>27</v>
      </c>
      <c r="D67">
        <f t="shared" ref="D67:D130" si="9">IF(C67&gt;0, C67, 0)</f>
        <v>27</v>
      </c>
      <c r="E67">
        <f t="shared" ref="E67:E130" si="10">IF(C67&lt;0, -C67, 0)</f>
        <v>0</v>
      </c>
      <c r="F67">
        <f t="shared" si="6"/>
        <v>61.25</v>
      </c>
      <c r="G67">
        <f t="shared" si="7"/>
        <v>0</v>
      </c>
      <c r="H67">
        <f t="shared" ref="H67:H130" si="11">IF(G67=0, 999, F67/G67)</f>
        <v>999</v>
      </c>
      <c r="I67">
        <f t="shared" ref="I67:I130" si="12">100-(100/(1+H67))</f>
        <v>99.9</v>
      </c>
      <c r="J67">
        <v>100</v>
      </c>
      <c r="K67">
        <f t="shared" ref="K67:K130" si="13">IF(AND(I67&lt;&gt;"", J67&lt;&gt;""), I67-J67, "")</f>
        <v>-9.9999999999994316E-2</v>
      </c>
    </row>
    <row r="68" spans="1:11" x14ac:dyDescent="0.25">
      <c r="A68" s="2">
        <v>44640</v>
      </c>
      <c r="B68">
        <v>4460</v>
      </c>
      <c r="C68">
        <f t="shared" si="8"/>
        <v>86.75</v>
      </c>
      <c r="D68">
        <f t="shared" si="9"/>
        <v>86.75</v>
      </c>
      <c r="E68">
        <f t="shared" si="10"/>
        <v>0</v>
      </c>
      <c r="F68">
        <f t="shared" ref="F68:F131" si="14">AVERAGE(D67:D68)</f>
        <v>56.875</v>
      </c>
      <c r="G68">
        <f t="shared" ref="G68:G131" si="15">AVERAGE(E67:E68)</f>
        <v>0</v>
      </c>
      <c r="H68">
        <f t="shared" si="11"/>
        <v>999</v>
      </c>
      <c r="I68">
        <f t="shared" si="12"/>
        <v>99.9</v>
      </c>
      <c r="J68">
        <v>100</v>
      </c>
      <c r="K68">
        <f t="shared" si="13"/>
        <v>-9.9999999999994316E-2</v>
      </c>
    </row>
    <row r="69" spans="1:11" x14ac:dyDescent="0.25">
      <c r="A69" s="2">
        <v>44641</v>
      </c>
      <c r="B69">
        <v>4439.75</v>
      </c>
      <c r="C69">
        <f t="shared" si="8"/>
        <v>-20.25</v>
      </c>
      <c r="D69">
        <f t="shared" si="9"/>
        <v>0</v>
      </c>
      <c r="E69">
        <f t="shared" si="10"/>
        <v>20.25</v>
      </c>
      <c r="F69">
        <f t="shared" si="14"/>
        <v>43.375</v>
      </c>
      <c r="G69">
        <f t="shared" si="15"/>
        <v>10.125</v>
      </c>
      <c r="H69">
        <f t="shared" si="11"/>
        <v>4.283950617283951</v>
      </c>
      <c r="I69">
        <f t="shared" si="12"/>
        <v>81.074766355140184</v>
      </c>
      <c r="J69">
        <v>81.074766355140184</v>
      </c>
      <c r="K69">
        <f t="shared" si="13"/>
        <v>0</v>
      </c>
    </row>
    <row r="70" spans="1:11" x14ac:dyDescent="0.25">
      <c r="A70" s="2">
        <v>44642</v>
      </c>
      <c r="B70">
        <v>4440.75</v>
      </c>
      <c r="C70">
        <f t="shared" si="8"/>
        <v>1</v>
      </c>
      <c r="D70">
        <f t="shared" si="9"/>
        <v>1</v>
      </c>
      <c r="E70">
        <f t="shared" si="10"/>
        <v>0</v>
      </c>
      <c r="F70">
        <f t="shared" si="14"/>
        <v>0.5</v>
      </c>
      <c r="G70">
        <f t="shared" si="15"/>
        <v>10.125</v>
      </c>
      <c r="H70">
        <f t="shared" si="11"/>
        <v>4.9382716049382713E-2</v>
      </c>
      <c r="I70">
        <f t="shared" si="12"/>
        <v>4.705882352941174</v>
      </c>
      <c r="J70">
        <v>4.705882352941174</v>
      </c>
      <c r="K70">
        <f t="shared" si="13"/>
        <v>0</v>
      </c>
    </row>
    <row r="71" spans="1:11" x14ac:dyDescent="0.25">
      <c r="A71" s="2">
        <v>44643</v>
      </c>
      <c r="B71">
        <v>4511.75</v>
      </c>
      <c r="C71">
        <f t="shared" si="8"/>
        <v>71</v>
      </c>
      <c r="D71">
        <f t="shared" si="9"/>
        <v>71</v>
      </c>
      <c r="E71">
        <f t="shared" si="10"/>
        <v>0</v>
      </c>
      <c r="F71">
        <f t="shared" si="14"/>
        <v>36</v>
      </c>
      <c r="G71">
        <f t="shared" si="15"/>
        <v>0</v>
      </c>
      <c r="H71">
        <f t="shared" si="11"/>
        <v>999</v>
      </c>
      <c r="I71">
        <f t="shared" si="12"/>
        <v>99.9</v>
      </c>
      <c r="J71">
        <v>100</v>
      </c>
      <c r="K71">
        <f t="shared" si="13"/>
        <v>-9.9999999999994316E-2</v>
      </c>
    </row>
    <row r="72" spans="1:11" x14ac:dyDescent="0.25">
      <c r="A72" s="2">
        <v>44644</v>
      </c>
      <c r="B72">
        <v>4460</v>
      </c>
      <c r="C72">
        <f t="shared" si="8"/>
        <v>-51.75</v>
      </c>
      <c r="D72">
        <f t="shared" si="9"/>
        <v>0</v>
      </c>
      <c r="E72">
        <f t="shared" si="10"/>
        <v>51.75</v>
      </c>
      <c r="F72">
        <f t="shared" si="14"/>
        <v>35.5</v>
      </c>
      <c r="G72">
        <f t="shared" si="15"/>
        <v>25.875</v>
      </c>
      <c r="H72">
        <f t="shared" si="11"/>
        <v>1.3719806763285025</v>
      </c>
      <c r="I72">
        <f t="shared" si="12"/>
        <v>57.841140529531565</v>
      </c>
      <c r="J72">
        <v>57.841140529531557</v>
      </c>
      <c r="K72">
        <f t="shared" si="13"/>
        <v>7.1054273576010019E-15</v>
      </c>
    </row>
    <row r="73" spans="1:11" x14ac:dyDescent="0.25">
      <c r="A73" s="2">
        <v>44645</v>
      </c>
      <c r="B73">
        <v>4524</v>
      </c>
      <c r="C73">
        <f t="shared" si="8"/>
        <v>64</v>
      </c>
      <c r="D73">
        <f t="shared" si="9"/>
        <v>64</v>
      </c>
      <c r="E73">
        <f t="shared" si="10"/>
        <v>0</v>
      </c>
      <c r="F73">
        <f t="shared" si="14"/>
        <v>32</v>
      </c>
      <c r="G73">
        <f t="shared" si="15"/>
        <v>25.875</v>
      </c>
      <c r="H73">
        <f t="shared" si="11"/>
        <v>1.2367149758454106</v>
      </c>
      <c r="I73">
        <f t="shared" si="12"/>
        <v>55.291576673866096</v>
      </c>
      <c r="J73">
        <v>55.291576673866103</v>
      </c>
      <c r="K73">
        <f t="shared" si="13"/>
        <v>-7.1054273576010019E-15</v>
      </c>
    </row>
    <row r="74" spans="1:11" x14ac:dyDescent="0.25">
      <c r="A74" s="2">
        <v>44647</v>
      </c>
      <c r="B74">
        <v>4535.25</v>
      </c>
      <c r="C74">
        <f t="shared" si="8"/>
        <v>11.25</v>
      </c>
      <c r="D74">
        <f t="shared" si="9"/>
        <v>11.25</v>
      </c>
      <c r="E74">
        <f t="shared" si="10"/>
        <v>0</v>
      </c>
      <c r="F74">
        <f t="shared" si="14"/>
        <v>37.625</v>
      </c>
      <c r="G74">
        <f t="shared" si="15"/>
        <v>0</v>
      </c>
      <c r="H74">
        <f t="shared" si="11"/>
        <v>999</v>
      </c>
      <c r="I74">
        <f t="shared" si="12"/>
        <v>99.9</v>
      </c>
      <c r="J74">
        <v>100</v>
      </c>
      <c r="K74">
        <f t="shared" si="13"/>
        <v>-9.9999999999994316E-2</v>
      </c>
    </row>
    <row r="75" spans="1:11" x14ac:dyDescent="0.25">
      <c r="A75" s="2">
        <v>44648</v>
      </c>
      <c r="B75">
        <v>4522.25</v>
      </c>
      <c r="C75">
        <f t="shared" si="8"/>
        <v>-13</v>
      </c>
      <c r="D75">
        <f t="shared" si="9"/>
        <v>0</v>
      </c>
      <c r="E75">
        <f t="shared" si="10"/>
        <v>13</v>
      </c>
      <c r="F75">
        <f t="shared" si="14"/>
        <v>5.625</v>
      </c>
      <c r="G75">
        <f t="shared" si="15"/>
        <v>6.5</v>
      </c>
      <c r="H75">
        <f t="shared" si="11"/>
        <v>0.86538461538461542</v>
      </c>
      <c r="I75">
        <f t="shared" si="12"/>
        <v>46.391752577319586</v>
      </c>
      <c r="J75">
        <v>46.391752577319593</v>
      </c>
      <c r="K75">
        <f t="shared" si="13"/>
        <v>-7.1054273576010019E-15</v>
      </c>
    </row>
    <row r="76" spans="1:11" x14ac:dyDescent="0.25">
      <c r="A76" s="2">
        <v>44649</v>
      </c>
      <c r="B76">
        <v>4571.25</v>
      </c>
      <c r="C76">
        <f t="shared" si="8"/>
        <v>49</v>
      </c>
      <c r="D76">
        <f t="shared" si="9"/>
        <v>49</v>
      </c>
      <c r="E76">
        <f t="shared" si="10"/>
        <v>0</v>
      </c>
      <c r="F76">
        <f t="shared" si="14"/>
        <v>24.5</v>
      </c>
      <c r="G76">
        <f t="shared" si="15"/>
        <v>6.5</v>
      </c>
      <c r="H76">
        <f t="shared" si="11"/>
        <v>3.7692307692307692</v>
      </c>
      <c r="I76">
        <f t="shared" si="12"/>
        <v>79.032258064516128</v>
      </c>
      <c r="J76">
        <v>79.032258064516128</v>
      </c>
      <c r="K76">
        <f t="shared" si="13"/>
        <v>0</v>
      </c>
    </row>
    <row r="77" spans="1:11" x14ac:dyDescent="0.25">
      <c r="A77" s="2">
        <v>44650</v>
      </c>
      <c r="B77">
        <v>4616.5</v>
      </c>
      <c r="C77">
        <f t="shared" si="8"/>
        <v>45.25</v>
      </c>
      <c r="D77">
        <f t="shared" si="9"/>
        <v>45.25</v>
      </c>
      <c r="E77">
        <f t="shared" si="10"/>
        <v>0</v>
      </c>
      <c r="F77">
        <f t="shared" si="14"/>
        <v>47.125</v>
      </c>
      <c r="G77">
        <f t="shared" si="15"/>
        <v>0</v>
      </c>
      <c r="H77">
        <f t="shared" si="11"/>
        <v>999</v>
      </c>
      <c r="I77">
        <f t="shared" si="12"/>
        <v>99.9</v>
      </c>
      <c r="J77">
        <v>100</v>
      </c>
      <c r="K77">
        <f t="shared" si="13"/>
        <v>-9.9999999999994316E-2</v>
      </c>
    </row>
    <row r="78" spans="1:11" x14ac:dyDescent="0.25">
      <c r="A78" s="2">
        <v>44651</v>
      </c>
      <c r="B78">
        <v>4606</v>
      </c>
      <c r="C78">
        <f t="shared" si="8"/>
        <v>-10.5</v>
      </c>
      <c r="D78">
        <f t="shared" si="9"/>
        <v>0</v>
      </c>
      <c r="E78">
        <f t="shared" si="10"/>
        <v>10.5</v>
      </c>
      <c r="F78">
        <f t="shared" si="14"/>
        <v>22.625</v>
      </c>
      <c r="G78">
        <f t="shared" si="15"/>
        <v>5.25</v>
      </c>
      <c r="H78">
        <f t="shared" si="11"/>
        <v>4.3095238095238093</v>
      </c>
      <c r="I78">
        <f t="shared" si="12"/>
        <v>81.165919282511211</v>
      </c>
      <c r="J78">
        <v>81.165919282511211</v>
      </c>
      <c r="K78">
        <f t="shared" si="13"/>
        <v>0</v>
      </c>
    </row>
    <row r="79" spans="1:11" x14ac:dyDescent="0.25">
      <c r="A79" s="2">
        <v>44652</v>
      </c>
      <c r="B79">
        <v>4542.75</v>
      </c>
      <c r="C79">
        <f t="shared" si="8"/>
        <v>-63.25</v>
      </c>
      <c r="D79">
        <f t="shared" si="9"/>
        <v>0</v>
      </c>
      <c r="E79">
        <f t="shared" si="10"/>
        <v>63.25</v>
      </c>
      <c r="F79">
        <f t="shared" si="14"/>
        <v>0</v>
      </c>
      <c r="G79">
        <f t="shared" si="15"/>
        <v>36.875</v>
      </c>
      <c r="H79">
        <f t="shared" si="11"/>
        <v>0</v>
      </c>
      <c r="I79">
        <f t="shared" si="12"/>
        <v>0</v>
      </c>
      <c r="J79">
        <v>0</v>
      </c>
      <c r="K79">
        <f t="shared" si="13"/>
        <v>0</v>
      </c>
    </row>
    <row r="80" spans="1:11" x14ac:dyDescent="0.25">
      <c r="A80" s="2">
        <v>44654</v>
      </c>
      <c r="B80">
        <v>4538.25</v>
      </c>
      <c r="C80">
        <f t="shared" si="8"/>
        <v>-4.5</v>
      </c>
      <c r="D80">
        <f t="shared" si="9"/>
        <v>0</v>
      </c>
      <c r="E80">
        <f t="shared" si="10"/>
        <v>4.5</v>
      </c>
      <c r="F80">
        <f t="shared" si="14"/>
        <v>0</v>
      </c>
      <c r="G80">
        <f t="shared" si="15"/>
        <v>33.875</v>
      </c>
      <c r="H80">
        <f t="shared" si="11"/>
        <v>0</v>
      </c>
      <c r="I80">
        <f t="shared" si="12"/>
        <v>0</v>
      </c>
      <c r="J80">
        <v>0</v>
      </c>
      <c r="K80">
        <f t="shared" si="13"/>
        <v>0</v>
      </c>
    </row>
    <row r="81" spans="1:11" x14ac:dyDescent="0.25">
      <c r="A81" s="2">
        <v>44655</v>
      </c>
      <c r="B81">
        <v>4543.25</v>
      </c>
      <c r="C81">
        <f t="shared" si="8"/>
        <v>5</v>
      </c>
      <c r="D81">
        <f t="shared" si="9"/>
        <v>5</v>
      </c>
      <c r="E81">
        <f t="shared" si="10"/>
        <v>0</v>
      </c>
      <c r="F81">
        <f t="shared" si="14"/>
        <v>2.5</v>
      </c>
      <c r="G81">
        <f t="shared" si="15"/>
        <v>2.25</v>
      </c>
      <c r="H81">
        <f t="shared" si="11"/>
        <v>1.1111111111111112</v>
      </c>
      <c r="I81">
        <f t="shared" si="12"/>
        <v>52.631578947368425</v>
      </c>
      <c r="J81">
        <v>52.631578947368418</v>
      </c>
      <c r="K81">
        <f t="shared" si="13"/>
        <v>7.1054273576010019E-15</v>
      </c>
    </row>
    <row r="82" spans="1:11" x14ac:dyDescent="0.25">
      <c r="A82" s="2">
        <v>44656</v>
      </c>
      <c r="B82">
        <v>4573.75</v>
      </c>
      <c r="C82">
        <f t="shared" si="8"/>
        <v>30.5</v>
      </c>
      <c r="D82">
        <f t="shared" si="9"/>
        <v>30.5</v>
      </c>
      <c r="E82">
        <f t="shared" si="10"/>
        <v>0</v>
      </c>
      <c r="F82">
        <f t="shared" si="14"/>
        <v>17.75</v>
      </c>
      <c r="G82">
        <f t="shared" si="15"/>
        <v>0</v>
      </c>
      <c r="H82">
        <f t="shared" si="11"/>
        <v>999</v>
      </c>
      <c r="I82">
        <f t="shared" si="12"/>
        <v>99.9</v>
      </c>
      <c r="J82">
        <v>100</v>
      </c>
      <c r="K82">
        <f t="shared" si="13"/>
        <v>-9.9999999999994316E-2</v>
      </c>
    </row>
    <row r="83" spans="1:11" x14ac:dyDescent="0.25">
      <c r="A83" s="2">
        <v>44657</v>
      </c>
      <c r="B83">
        <v>4516.75</v>
      </c>
      <c r="C83">
        <f t="shared" si="8"/>
        <v>-57</v>
      </c>
      <c r="D83">
        <f t="shared" si="9"/>
        <v>0</v>
      </c>
      <c r="E83">
        <f t="shared" si="10"/>
        <v>57</v>
      </c>
      <c r="F83">
        <f t="shared" si="14"/>
        <v>15.25</v>
      </c>
      <c r="G83">
        <f t="shared" si="15"/>
        <v>28.5</v>
      </c>
      <c r="H83">
        <f t="shared" si="11"/>
        <v>0.53508771929824561</v>
      </c>
      <c r="I83">
        <f t="shared" si="12"/>
        <v>34.857142857142861</v>
      </c>
      <c r="J83">
        <v>34.857142857142861</v>
      </c>
      <c r="K83">
        <f t="shared" si="13"/>
        <v>0</v>
      </c>
    </row>
    <row r="84" spans="1:11" x14ac:dyDescent="0.25">
      <c r="A84" s="2">
        <v>44658</v>
      </c>
      <c r="B84">
        <v>4457.5</v>
      </c>
      <c r="C84">
        <f t="shared" si="8"/>
        <v>-59.25</v>
      </c>
      <c r="D84">
        <f t="shared" si="9"/>
        <v>0</v>
      </c>
      <c r="E84">
        <f t="shared" si="10"/>
        <v>59.25</v>
      </c>
      <c r="F84">
        <f t="shared" si="14"/>
        <v>0</v>
      </c>
      <c r="G84">
        <f t="shared" si="15"/>
        <v>58.125</v>
      </c>
      <c r="H84">
        <f t="shared" si="11"/>
        <v>0</v>
      </c>
      <c r="I84">
        <f t="shared" si="12"/>
        <v>0</v>
      </c>
      <c r="J84">
        <v>0</v>
      </c>
      <c r="K84">
        <f t="shared" si="13"/>
        <v>0</v>
      </c>
    </row>
    <row r="85" spans="1:11" x14ac:dyDescent="0.25">
      <c r="A85" s="2">
        <v>44659</v>
      </c>
      <c r="B85">
        <v>4493.75</v>
      </c>
      <c r="C85">
        <f t="shared" si="8"/>
        <v>36.25</v>
      </c>
      <c r="D85">
        <f t="shared" si="9"/>
        <v>36.25</v>
      </c>
      <c r="E85">
        <f t="shared" si="10"/>
        <v>0</v>
      </c>
      <c r="F85">
        <f t="shared" si="14"/>
        <v>18.125</v>
      </c>
      <c r="G85">
        <f t="shared" si="15"/>
        <v>29.625</v>
      </c>
      <c r="H85">
        <f t="shared" si="11"/>
        <v>0.61181434599156115</v>
      </c>
      <c r="I85">
        <f t="shared" si="12"/>
        <v>37.958115183246065</v>
      </c>
      <c r="J85">
        <v>37.958115183246058</v>
      </c>
      <c r="K85">
        <f t="shared" si="13"/>
        <v>7.1054273576010019E-15</v>
      </c>
    </row>
    <row r="86" spans="1:11" x14ac:dyDescent="0.25">
      <c r="A86" s="2">
        <v>44661</v>
      </c>
      <c r="B86">
        <v>4488.75</v>
      </c>
      <c r="C86">
        <f t="shared" si="8"/>
        <v>-5</v>
      </c>
      <c r="D86">
        <f t="shared" si="9"/>
        <v>0</v>
      </c>
      <c r="E86">
        <f t="shared" si="10"/>
        <v>5</v>
      </c>
      <c r="F86">
        <f t="shared" si="14"/>
        <v>18.125</v>
      </c>
      <c r="G86">
        <f t="shared" si="15"/>
        <v>2.5</v>
      </c>
      <c r="H86">
        <f t="shared" si="11"/>
        <v>7.25</v>
      </c>
      <c r="I86">
        <f t="shared" si="12"/>
        <v>87.878787878787875</v>
      </c>
      <c r="J86">
        <v>87.878787878787875</v>
      </c>
      <c r="K86">
        <f t="shared" si="13"/>
        <v>0</v>
      </c>
    </row>
    <row r="87" spans="1:11" x14ac:dyDescent="0.25">
      <c r="A87" s="2">
        <v>44662</v>
      </c>
      <c r="B87">
        <v>4452.75</v>
      </c>
      <c r="C87">
        <f t="shared" si="8"/>
        <v>-36</v>
      </c>
      <c r="D87">
        <f t="shared" si="9"/>
        <v>0</v>
      </c>
      <c r="E87">
        <f t="shared" si="10"/>
        <v>36</v>
      </c>
      <c r="F87">
        <f t="shared" si="14"/>
        <v>0</v>
      </c>
      <c r="G87">
        <f t="shared" si="15"/>
        <v>20.5</v>
      </c>
      <c r="H87">
        <f t="shared" si="11"/>
        <v>0</v>
      </c>
      <c r="I87">
        <f t="shared" si="12"/>
        <v>0</v>
      </c>
      <c r="J87">
        <v>0</v>
      </c>
      <c r="K87">
        <f t="shared" si="13"/>
        <v>0</v>
      </c>
    </row>
    <row r="88" spans="1:11" x14ac:dyDescent="0.25">
      <c r="A88" s="2">
        <v>44663</v>
      </c>
      <c r="B88">
        <v>4384</v>
      </c>
      <c r="C88">
        <f t="shared" si="8"/>
        <v>-68.75</v>
      </c>
      <c r="D88">
        <f t="shared" si="9"/>
        <v>0</v>
      </c>
      <c r="E88">
        <f t="shared" si="10"/>
        <v>68.75</v>
      </c>
      <c r="F88">
        <f t="shared" si="14"/>
        <v>0</v>
      </c>
      <c r="G88">
        <f t="shared" si="15"/>
        <v>52.375</v>
      </c>
      <c r="H88">
        <f t="shared" si="11"/>
        <v>0</v>
      </c>
      <c r="I88">
        <f t="shared" si="12"/>
        <v>0</v>
      </c>
      <c r="J88">
        <v>0</v>
      </c>
      <c r="K88">
        <f t="shared" si="13"/>
        <v>0</v>
      </c>
    </row>
    <row r="89" spans="1:11" x14ac:dyDescent="0.25">
      <c r="A89" s="2">
        <v>44664</v>
      </c>
      <c r="B89">
        <v>4413</v>
      </c>
      <c r="C89">
        <f t="shared" si="8"/>
        <v>29</v>
      </c>
      <c r="D89">
        <f t="shared" si="9"/>
        <v>29</v>
      </c>
      <c r="E89">
        <f t="shared" si="10"/>
        <v>0</v>
      </c>
      <c r="F89">
        <f t="shared" si="14"/>
        <v>14.5</v>
      </c>
      <c r="G89">
        <f t="shared" si="15"/>
        <v>34.375</v>
      </c>
      <c r="H89">
        <f t="shared" si="11"/>
        <v>0.42181818181818181</v>
      </c>
      <c r="I89">
        <f t="shared" si="12"/>
        <v>29.667519181585675</v>
      </c>
      <c r="J89">
        <v>29.667519181585671</v>
      </c>
      <c r="K89">
        <f t="shared" si="13"/>
        <v>3.5527136788005009E-15</v>
      </c>
    </row>
    <row r="90" spans="1:11" x14ac:dyDescent="0.25">
      <c r="A90" s="2">
        <v>44665</v>
      </c>
      <c r="B90">
        <v>4452.5</v>
      </c>
      <c r="C90">
        <f t="shared" si="8"/>
        <v>39.5</v>
      </c>
      <c r="D90">
        <f t="shared" si="9"/>
        <v>39.5</v>
      </c>
      <c r="E90">
        <f t="shared" si="10"/>
        <v>0</v>
      </c>
      <c r="F90">
        <f t="shared" si="14"/>
        <v>34.25</v>
      </c>
      <c r="G90">
        <f t="shared" si="15"/>
        <v>0</v>
      </c>
      <c r="H90">
        <f t="shared" si="11"/>
        <v>999</v>
      </c>
      <c r="I90">
        <f t="shared" si="12"/>
        <v>99.9</v>
      </c>
      <c r="J90">
        <v>100</v>
      </c>
      <c r="K90">
        <f t="shared" si="13"/>
        <v>-9.9999999999994316E-2</v>
      </c>
    </row>
    <row r="91" spans="1:11" x14ac:dyDescent="0.25">
      <c r="A91" s="2">
        <v>44668</v>
      </c>
      <c r="B91">
        <v>4390</v>
      </c>
      <c r="C91">
        <f t="shared" si="8"/>
        <v>-62.5</v>
      </c>
      <c r="D91">
        <f t="shared" si="9"/>
        <v>0</v>
      </c>
      <c r="E91">
        <f t="shared" si="10"/>
        <v>62.5</v>
      </c>
      <c r="F91">
        <f t="shared" si="14"/>
        <v>19.75</v>
      </c>
      <c r="G91">
        <f t="shared" si="15"/>
        <v>31.25</v>
      </c>
      <c r="H91">
        <f t="shared" si="11"/>
        <v>0.63200000000000001</v>
      </c>
      <c r="I91">
        <f t="shared" si="12"/>
        <v>38.725490196078432</v>
      </c>
      <c r="J91">
        <v>38.725490196078432</v>
      </c>
      <c r="K91">
        <f t="shared" si="13"/>
        <v>0</v>
      </c>
    </row>
    <row r="92" spans="1:11" x14ac:dyDescent="0.25">
      <c r="A92" s="2">
        <v>44669</v>
      </c>
      <c r="B92">
        <v>4362.5</v>
      </c>
      <c r="C92">
        <f t="shared" si="8"/>
        <v>-27.5</v>
      </c>
      <c r="D92">
        <f t="shared" si="9"/>
        <v>0</v>
      </c>
      <c r="E92">
        <f t="shared" si="10"/>
        <v>27.5</v>
      </c>
      <c r="F92">
        <f t="shared" si="14"/>
        <v>0</v>
      </c>
      <c r="G92">
        <f t="shared" si="15"/>
        <v>45</v>
      </c>
      <c r="H92">
        <f t="shared" si="11"/>
        <v>0</v>
      </c>
      <c r="I92">
        <f t="shared" si="12"/>
        <v>0</v>
      </c>
      <c r="J92">
        <v>0</v>
      </c>
      <c r="K92">
        <f t="shared" si="13"/>
        <v>0</v>
      </c>
    </row>
    <row r="93" spans="1:11" x14ac:dyDescent="0.25">
      <c r="A93" s="2">
        <v>44670</v>
      </c>
      <c r="B93">
        <v>4404.75</v>
      </c>
      <c r="C93">
        <f t="shared" si="8"/>
        <v>42.25</v>
      </c>
      <c r="D93">
        <f t="shared" si="9"/>
        <v>42.25</v>
      </c>
      <c r="E93">
        <f t="shared" si="10"/>
        <v>0</v>
      </c>
      <c r="F93">
        <f t="shared" si="14"/>
        <v>21.125</v>
      </c>
      <c r="G93">
        <f t="shared" si="15"/>
        <v>13.75</v>
      </c>
      <c r="H93">
        <f t="shared" si="11"/>
        <v>1.5363636363636364</v>
      </c>
      <c r="I93">
        <f t="shared" si="12"/>
        <v>60.573476702508955</v>
      </c>
      <c r="J93">
        <v>60.573476702508962</v>
      </c>
      <c r="K93">
        <f t="shared" si="13"/>
        <v>-7.1054273576010019E-15</v>
      </c>
    </row>
    <row r="94" spans="1:11" x14ac:dyDescent="0.25">
      <c r="A94" s="2">
        <v>44671</v>
      </c>
      <c r="B94">
        <v>4443.25</v>
      </c>
      <c r="C94">
        <f t="shared" si="8"/>
        <v>38.5</v>
      </c>
      <c r="D94">
        <f t="shared" si="9"/>
        <v>38.5</v>
      </c>
      <c r="E94">
        <f t="shared" si="10"/>
        <v>0</v>
      </c>
      <c r="F94">
        <f t="shared" si="14"/>
        <v>40.375</v>
      </c>
      <c r="G94">
        <f t="shared" si="15"/>
        <v>0</v>
      </c>
      <c r="H94">
        <f t="shared" si="11"/>
        <v>999</v>
      </c>
      <c r="I94">
        <f t="shared" si="12"/>
        <v>99.9</v>
      </c>
      <c r="J94">
        <v>100</v>
      </c>
      <c r="K94">
        <f t="shared" si="13"/>
        <v>-9.9999999999994316E-2</v>
      </c>
    </row>
    <row r="95" spans="1:11" x14ac:dyDescent="0.25">
      <c r="A95" s="2">
        <v>44672</v>
      </c>
      <c r="B95">
        <v>4474.75</v>
      </c>
      <c r="C95">
        <f t="shared" si="8"/>
        <v>31.5</v>
      </c>
      <c r="D95">
        <f t="shared" si="9"/>
        <v>31.5</v>
      </c>
      <c r="E95">
        <f t="shared" si="10"/>
        <v>0</v>
      </c>
      <c r="F95">
        <f t="shared" si="14"/>
        <v>35</v>
      </c>
      <c r="G95">
        <f t="shared" si="15"/>
        <v>0</v>
      </c>
      <c r="H95">
        <f t="shared" si="11"/>
        <v>999</v>
      </c>
      <c r="I95">
        <f t="shared" si="12"/>
        <v>99.9</v>
      </c>
      <c r="J95">
        <v>100</v>
      </c>
      <c r="K95">
        <f t="shared" si="13"/>
        <v>-9.9999999999994316E-2</v>
      </c>
    </row>
    <row r="96" spans="1:11" x14ac:dyDescent="0.25">
      <c r="A96" s="2">
        <v>44673</v>
      </c>
      <c r="B96">
        <v>4379</v>
      </c>
      <c r="C96">
        <f t="shared" si="8"/>
        <v>-95.75</v>
      </c>
      <c r="D96">
        <f t="shared" si="9"/>
        <v>0</v>
      </c>
      <c r="E96">
        <f t="shared" si="10"/>
        <v>95.75</v>
      </c>
      <c r="F96">
        <f t="shared" si="14"/>
        <v>15.75</v>
      </c>
      <c r="G96">
        <f t="shared" si="15"/>
        <v>47.875</v>
      </c>
      <c r="H96">
        <f t="shared" si="11"/>
        <v>0.32898172323759789</v>
      </c>
      <c r="I96">
        <f t="shared" si="12"/>
        <v>24.754420432220044</v>
      </c>
      <c r="J96">
        <v>24.754420432220041</v>
      </c>
      <c r="K96">
        <f t="shared" si="13"/>
        <v>3.5527136788005009E-15</v>
      </c>
    </row>
    <row r="97" spans="1:11" x14ac:dyDescent="0.25">
      <c r="A97" s="2">
        <v>44675</v>
      </c>
      <c r="B97">
        <v>4259</v>
      </c>
      <c r="C97">
        <f t="shared" si="8"/>
        <v>-120</v>
      </c>
      <c r="D97">
        <f t="shared" si="9"/>
        <v>0</v>
      </c>
      <c r="E97">
        <f t="shared" si="10"/>
        <v>120</v>
      </c>
      <c r="F97">
        <f t="shared" si="14"/>
        <v>0</v>
      </c>
      <c r="G97">
        <f t="shared" si="15"/>
        <v>107.875</v>
      </c>
      <c r="H97">
        <f t="shared" si="11"/>
        <v>0</v>
      </c>
      <c r="I97">
        <f t="shared" si="12"/>
        <v>0</v>
      </c>
      <c r="J97">
        <v>0</v>
      </c>
      <c r="K97">
        <f t="shared" si="13"/>
        <v>0</v>
      </c>
    </row>
    <row r="98" spans="1:11" x14ac:dyDescent="0.25">
      <c r="A98" s="2">
        <v>44676</v>
      </c>
      <c r="B98">
        <v>4238.5</v>
      </c>
      <c r="C98">
        <f t="shared" si="8"/>
        <v>-20.5</v>
      </c>
      <c r="D98">
        <f t="shared" si="9"/>
        <v>0</v>
      </c>
      <c r="E98">
        <f t="shared" si="10"/>
        <v>20.5</v>
      </c>
      <c r="F98">
        <f t="shared" si="14"/>
        <v>0</v>
      </c>
      <c r="G98">
        <f t="shared" si="15"/>
        <v>70.25</v>
      </c>
      <c r="H98">
        <f t="shared" si="11"/>
        <v>0</v>
      </c>
      <c r="I98">
        <f t="shared" si="12"/>
        <v>0</v>
      </c>
      <c r="J98">
        <v>0</v>
      </c>
      <c r="K98">
        <f t="shared" si="13"/>
        <v>0</v>
      </c>
    </row>
    <row r="99" spans="1:11" x14ac:dyDescent="0.25">
      <c r="A99" s="2">
        <v>44677</v>
      </c>
      <c r="B99">
        <v>4301.5</v>
      </c>
      <c r="C99">
        <f t="shared" si="8"/>
        <v>63</v>
      </c>
      <c r="D99">
        <f t="shared" si="9"/>
        <v>63</v>
      </c>
      <c r="E99">
        <f t="shared" si="10"/>
        <v>0</v>
      </c>
      <c r="F99">
        <f t="shared" si="14"/>
        <v>31.5</v>
      </c>
      <c r="G99">
        <f t="shared" si="15"/>
        <v>10.25</v>
      </c>
      <c r="H99">
        <f t="shared" si="11"/>
        <v>3.0731707317073171</v>
      </c>
      <c r="I99">
        <f t="shared" si="12"/>
        <v>75.449101796407177</v>
      </c>
      <c r="J99">
        <v>75.449101796407177</v>
      </c>
      <c r="K99">
        <f t="shared" si="13"/>
        <v>0</v>
      </c>
    </row>
    <row r="100" spans="1:11" x14ac:dyDescent="0.25">
      <c r="A100" s="2">
        <v>44678</v>
      </c>
      <c r="B100">
        <v>4191.5</v>
      </c>
      <c r="C100">
        <f t="shared" si="8"/>
        <v>-110</v>
      </c>
      <c r="D100">
        <f t="shared" si="9"/>
        <v>0</v>
      </c>
      <c r="E100">
        <f t="shared" si="10"/>
        <v>110</v>
      </c>
      <c r="F100">
        <f t="shared" si="14"/>
        <v>31.5</v>
      </c>
      <c r="G100">
        <f t="shared" si="15"/>
        <v>55</v>
      </c>
      <c r="H100">
        <f t="shared" si="11"/>
        <v>0.57272727272727275</v>
      </c>
      <c r="I100">
        <f t="shared" si="12"/>
        <v>36.416184971098268</v>
      </c>
      <c r="J100">
        <v>36.416184971098268</v>
      </c>
      <c r="K100">
        <f t="shared" si="13"/>
        <v>0</v>
      </c>
    </row>
    <row r="101" spans="1:11" x14ac:dyDescent="0.25">
      <c r="A101" s="2">
        <v>44679</v>
      </c>
      <c r="B101">
        <v>4214</v>
      </c>
      <c r="C101">
        <f t="shared" si="8"/>
        <v>22.5</v>
      </c>
      <c r="D101">
        <f t="shared" si="9"/>
        <v>22.5</v>
      </c>
      <c r="E101">
        <f t="shared" si="10"/>
        <v>0</v>
      </c>
      <c r="F101">
        <f t="shared" si="14"/>
        <v>11.25</v>
      </c>
      <c r="G101">
        <f t="shared" si="15"/>
        <v>55</v>
      </c>
      <c r="H101">
        <f t="shared" si="11"/>
        <v>0.20454545454545456</v>
      </c>
      <c r="I101">
        <f t="shared" si="12"/>
        <v>16.981132075471706</v>
      </c>
      <c r="J101">
        <v>16.981132075471709</v>
      </c>
      <c r="K101">
        <f t="shared" si="13"/>
        <v>-3.5527136788005009E-15</v>
      </c>
    </row>
    <row r="102" spans="1:11" x14ac:dyDescent="0.25">
      <c r="A102" s="2">
        <v>44680</v>
      </c>
      <c r="B102">
        <v>4267.5</v>
      </c>
      <c r="C102">
        <f t="shared" si="8"/>
        <v>53.5</v>
      </c>
      <c r="D102">
        <f t="shared" si="9"/>
        <v>53.5</v>
      </c>
      <c r="E102">
        <f t="shared" si="10"/>
        <v>0</v>
      </c>
      <c r="F102">
        <f t="shared" si="14"/>
        <v>38</v>
      </c>
      <c r="G102">
        <f t="shared" si="15"/>
        <v>0</v>
      </c>
      <c r="H102">
        <f t="shared" si="11"/>
        <v>999</v>
      </c>
      <c r="I102">
        <f t="shared" si="12"/>
        <v>99.9</v>
      </c>
      <c r="J102">
        <v>100</v>
      </c>
      <c r="K102">
        <f t="shared" si="13"/>
        <v>-9.9999999999994316E-2</v>
      </c>
    </row>
    <row r="103" spans="1:11" x14ac:dyDescent="0.25">
      <c r="A103" s="2">
        <v>44682</v>
      </c>
      <c r="B103">
        <v>4144</v>
      </c>
      <c r="C103">
        <f t="shared" si="8"/>
        <v>-123.5</v>
      </c>
      <c r="D103">
        <f t="shared" si="9"/>
        <v>0</v>
      </c>
      <c r="E103">
        <f t="shared" si="10"/>
        <v>123.5</v>
      </c>
      <c r="F103">
        <f t="shared" si="14"/>
        <v>26.75</v>
      </c>
      <c r="G103">
        <f t="shared" si="15"/>
        <v>61.75</v>
      </c>
      <c r="H103">
        <f t="shared" si="11"/>
        <v>0.4331983805668016</v>
      </c>
      <c r="I103">
        <f t="shared" si="12"/>
        <v>30.225988700564969</v>
      </c>
      <c r="J103">
        <v>30.225988700564969</v>
      </c>
      <c r="K103">
        <f t="shared" si="13"/>
        <v>0</v>
      </c>
    </row>
    <row r="104" spans="1:11" x14ac:dyDescent="0.25">
      <c r="A104" s="2">
        <v>44683</v>
      </c>
      <c r="B104">
        <v>4150.75</v>
      </c>
      <c r="C104">
        <f t="shared" si="8"/>
        <v>6.75</v>
      </c>
      <c r="D104">
        <f t="shared" si="9"/>
        <v>6.75</v>
      </c>
      <c r="E104">
        <f t="shared" si="10"/>
        <v>0</v>
      </c>
      <c r="F104">
        <f t="shared" si="14"/>
        <v>3.375</v>
      </c>
      <c r="G104">
        <f t="shared" si="15"/>
        <v>61.75</v>
      </c>
      <c r="H104">
        <f t="shared" si="11"/>
        <v>5.4655870445344132E-2</v>
      </c>
      <c r="I104">
        <f t="shared" si="12"/>
        <v>5.1823416506717876</v>
      </c>
      <c r="J104">
        <v>5.1823416506717876</v>
      </c>
      <c r="K104">
        <f t="shared" si="13"/>
        <v>0</v>
      </c>
    </row>
    <row r="105" spans="1:11" x14ac:dyDescent="0.25">
      <c r="A105" s="2">
        <v>44684</v>
      </c>
      <c r="B105">
        <v>4163.25</v>
      </c>
      <c r="C105">
        <f t="shared" si="8"/>
        <v>12.5</v>
      </c>
      <c r="D105">
        <f t="shared" si="9"/>
        <v>12.5</v>
      </c>
      <c r="E105">
        <f t="shared" si="10"/>
        <v>0</v>
      </c>
      <c r="F105">
        <f t="shared" si="14"/>
        <v>9.625</v>
      </c>
      <c r="G105">
        <f t="shared" si="15"/>
        <v>0</v>
      </c>
      <c r="H105">
        <f t="shared" si="11"/>
        <v>999</v>
      </c>
      <c r="I105">
        <f t="shared" si="12"/>
        <v>99.9</v>
      </c>
      <c r="J105">
        <v>100</v>
      </c>
      <c r="K105">
        <f t="shared" si="13"/>
        <v>-9.9999999999994316E-2</v>
      </c>
    </row>
    <row r="106" spans="1:11" x14ac:dyDescent="0.25">
      <c r="A106" s="2">
        <v>44685</v>
      </c>
      <c r="B106">
        <v>4173.25</v>
      </c>
      <c r="C106">
        <f t="shared" si="8"/>
        <v>10</v>
      </c>
      <c r="D106">
        <f t="shared" si="9"/>
        <v>10</v>
      </c>
      <c r="E106">
        <f t="shared" si="10"/>
        <v>0</v>
      </c>
      <c r="F106">
        <f t="shared" si="14"/>
        <v>11.25</v>
      </c>
      <c r="G106">
        <f t="shared" si="15"/>
        <v>0</v>
      </c>
      <c r="H106">
        <f t="shared" si="11"/>
        <v>999</v>
      </c>
      <c r="I106">
        <f t="shared" si="12"/>
        <v>99.9</v>
      </c>
      <c r="J106">
        <v>100</v>
      </c>
      <c r="K106">
        <f t="shared" si="13"/>
        <v>-9.9999999999994316E-2</v>
      </c>
    </row>
    <row r="107" spans="1:11" x14ac:dyDescent="0.25">
      <c r="A107" s="2">
        <v>44686</v>
      </c>
      <c r="B107">
        <v>4297</v>
      </c>
      <c r="C107">
        <f t="shared" si="8"/>
        <v>123.75</v>
      </c>
      <c r="D107">
        <f t="shared" si="9"/>
        <v>123.75</v>
      </c>
      <c r="E107">
        <f t="shared" si="10"/>
        <v>0</v>
      </c>
      <c r="F107">
        <f t="shared" si="14"/>
        <v>66.875</v>
      </c>
      <c r="G107">
        <f t="shared" si="15"/>
        <v>0</v>
      </c>
      <c r="H107">
        <f t="shared" si="11"/>
        <v>999</v>
      </c>
      <c r="I107">
        <f t="shared" si="12"/>
        <v>99.9</v>
      </c>
      <c r="J107">
        <v>100</v>
      </c>
      <c r="K107">
        <f t="shared" si="13"/>
        <v>-9.9999999999994316E-2</v>
      </c>
    </row>
    <row r="108" spans="1:11" x14ac:dyDescent="0.25">
      <c r="A108" s="2">
        <v>44687</v>
      </c>
      <c r="B108">
        <v>4140.25</v>
      </c>
      <c r="C108">
        <f t="shared" si="8"/>
        <v>-156.75</v>
      </c>
      <c r="D108">
        <f t="shared" si="9"/>
        <v>0</v>
      </c>
      <c r="E108">
        <f t="shared" si="10"/>
        <v>156.75</v>
      </c>
      <c r="F108">
        <f t="shared" si="14"/>
        <v>61.875</v>
      </c>
      <c r="G108">
        <f t="shared" si="15"/>
        <v>78.375</v>
      </c>
      <c r="H108">
        <f t="shared" si="11"/>
        <v>0.78947368421052633</v>
      </c>
      <c r="I108">
        <f t="shared" si="12"/>
        <v>44.117647058823529</v>
      </c>
      <c r="J108">
        <v>44.117647058823529</v>
      </c>
      <c r="K108">
        <f t="shared" si="13"/>
        <v>0</v>
      </c>
    </row>
    <row r="109" spans="1:11" x14ac:dyDescent="0.25">
      <c r="A109" s="2">
        <v>44689</v>
      </c>
      <c r="B109">
        <v>4087.25</v>
      </c>
      <c r="C109">
        <f t="shared" si="8"/>
        <v>-53</v>
      </c>
      <c r="D109">
        <f t="shared" si="9"/>
        <v>0</v>
      </c>
      <c r="E109">
        <f t="shared" si="10"/>
        <v>53</v>
      </c>
      <c r="F109">
        <f t="shared" si="14"/>
        <v>0</v>
      </c>
      <c r="G109">
        <f t="shared" si="15"/>
        <v>104.875</v>
      </c>
      <c r="H109">
        <f t="shared" si="11"/>
        <v>0</v>
      </c>
      <c r="I109">
        <f t="shared" si="12"/>
        <v>0</v>
      </c>
      <c r="J109">
        <v>0</v>
      </c>
      <c r="K109">
        <f t="shared" si="13"/>
        <v>0</v>
      </c>
    </row>
    <row r="110" spans="1:11" x14ac:dyDescent="0.25">
      <c r="A110" s="2">
        <v>44690</v>
      </c>
      <c r="B110">
        <v>4075.75</v>
      </c>
      <c r="C110">
        <f t="shared" si="8"/>
        <v>-11.5</v>
      </c>
      <c r="D110">
        <f t="shared" si="9"/>
        <v>0</v>
      </c>
      <c r="E110">
        <f t="shared" si="10"/>
        <v>11.5</v>
      </c>
      <c r="F110">
        <f t="shared" si="14"/>
        <v>0</v>
      </c>
      <c r="G110">
        <f t="shared" si="15"/>
        <v>32.25</v>
      </c>
      <c r="H110">
        <f t="shared" si="11"/>
        <v>0</v>
      </c>
      <c r="I110">
        <f t="shared" si="12"/>
        <v>0</v>
      </c>
      <c r="J110">
        <v>0</v>
      </c>
      <c r="K110">
        <f t="shared" si="13"/>
        <v>0</v>
      </c>
    </row>
    <row r="111" spans="1:11" x14ac:dyDescent="0.25">
      <c r="A111" s="2">
        <v>44691</v>
      </c>
      <c r="B111">
        <v>4008.5</v>
      </c>
      <c r="C111">
        <f t="shared" si="8"/>
        <v>-67.25</v>
      </c>
      <c r="D111">
        <f t="shared" si="9"/>
        <v>0</v>
      </c>
      <c r="E111">
        <f t="shared" si="10"/>
        <v>67.25</v>
      </c>
      <c r="F111">
        <f t="shared" si="14"/>
        <v>0</v>
      </c>
      <c r="G111">
        <f t="shared" si="15"/>
        <v>39.375</v>
      </c>
      <c r="H111">
        <f t="shared" si="11"/>
        <v>0</v>
      </c>
      <c r="I111">
        <f t="shared" si="12"/>
        <v>0</v>
      </c>
      <c r="J111">
        <v>0</v>
      </c>
      <c r="K111">
        <f t="shared" si="13"/>
        <v>0</v>
      </c>
    </row>
    <row r="112" spans="1:11" x14ac:dyDescent="0.25">
      <c r="A112" s="2">
        <v>44692</v>
      </c>
      <c r="B112">
        <v>4013.5</v>
      </c>
      <c r="C112">
        <f t="shared" si="8"/>
        <v>5</v>
      </c>
      <c r="D112">
        <f t="shared" si="9"/>
        <v>5</v>
      </c>
      <c r="E112">
        <f t="shared" si="10"/>
        <v>0</v>
      </c>
      <c r="F112">
        <f t="shared" si="14"/>
        <v>2.5</v>
      </c>
      <c r="G112">
        <f t="shared" si="15"/>
        <v>33.625</v>
      </c>
      <c r="H112">
        <f t="shared" si="11"/>
        <v>7.434944237918216E-2</v>
      </c>
      <c r="I112">
        <f t="shared" si="12"/>
        <v>6.9204152249134978</v>
      </c>
      <c r="J112">
        <v>6.9204152249134978</v>
      </c>
      <c r="K112">
        <f t="shared" si="13"/>
        <v>0</v>
      </c>
    </row>
    <row r="113" spans="1:11" x14ac:dyDescent="0.25">
      <c r="A113" s="2">
        <v>44693</v>
      </c>
      <c r="B113">
        <v>3930.25</v>
      </c>
      <c r="C113">
        <f t="shared" si="8"/>
        <v>-83.25</v>
      </c>
      <c r="D113">
        <f t="shared" si="9"/>
        <v>0</v>
      </c>
      <c r="E113">
        <f t="shared" si="10"/>
        <v>83.25</v>
      </c>
      <c r="F113">
        <f t="shared" si="14"/>
        <v>2.5</v>
      </c>
      <c r="G113">
        <f t="shared" si="15"/>
        <v>41.625</v>
      </c>
      <c r="H113">
        <f t="shared" si="11"/>
        <v>6.006006006006006E-2</v>
      </c>
      <c r="I113">
        <f t="shared" si="12"/>
        <v>5.6657223796033946</v>
      </c>
      <c r="J113">
        <v>5.6657223796033946</v>
      </c>
      <c r="K113">
        <f t="shared" si="13"/>
        <v>0</v>
      </c>
    </row>
    <row r="114" spans="1:11" x14ac:dyDescent="0.25">
      <c r="A114" s="2">
        <v>44694</v>
      </c>
      <c r="B114">
        <v>3966.5</v>
      </c>
      <c r="C114">
        <f t="shared" si="8"/>
        <v>36.25</v>
      </c>
      <c r="D114">
        <f t="shared" si="9"/>
        <v>36.25</v>
      </c>
      <c r="E114">
        <f t="shared" si="10"/>
        <v>0</v>
      </c>
      <c r="F114">
        <f t="shared" si="14"/>
        <v>18.125</v>
      </c>
      <c r="G114">
        <f t="shared" si="15"/>
        <v>41.625</v>
      </c>
      <c r="H114">
        <f t="shared" si="11"/>
        <v>0.43543543543543545</v>
      </c>
      <c r="I114">
        <f t="shared" si="12"/>
        <v>30.3347280334728</v>
      </c>
      <c r="J114">
        <v>30.3347280334728</v>
      </c>
      <c r="K114">
        <f t="shared" si="13"/>
        <v>0</v>
      </c>
    </row>
    <row r="115" spans="1:11" x14ac:dyDescent="0.25">
      <c r="A115" s="2">
        <v>44696</v>
      </c>
      <c r="B115">
        <v>4025</v>
      </c>
      <c r="C115">
        <f t="shared" si="8"/>
        <v>58.5</v>
      </c>
      <c r="D115">
        <f t="shared" si="9"/>
        <v>58.5</v>
      </c>
      <c r="E115">
        <f t="shared" si="10"/>
        <v>0</v>
      </c>
      <c r="F115">
        <f t="shared" si="14"/>
        <v>47.375</v>
      </c>
      <c r="G115">
        <f t="shared" si="15"/>
        <v>0</v>
      </c>
      <c r="H115">
        <f t="shared" si="11"/>
        <v>999</v>
      </c>
      <c r="I115">
        <f t="shared" si="12"/>
        <v>99.9</v>
      </c>
      <c r="J115">
        <v>100</v>
      </c>
      <c r="K115">
        <f t="shared" si="13"/>
        <v>-9.9999999999994316E-2</v>
      </c>
    </row>
    <row r="116" spans="1:11" x14ac:dyDescent="0.25">
      <c r="A116" s="2">
        <v>44697</v>
      </c>
      <c r="B116">
        <v>4000</v>
      </c>
      <c r="C116">
        <f t="shared" si="8"/>
        <v>-25</v>
      </c>
      <c r="D116">
        <f t="shared" si="9"/>
        <v>0</v>
      </c>
      <c r="E116">
        <f t="shared" si="10"/>
        <v>25</v>
      </c>
      <c r="F116">
        <f t="shared" si="14"/>
        <v>29.25</v>
      </c>
      <c r="G116">
        <f t="shared" si="15"/>
        <v>12.5</v>
      </c>
      <c r="H116">
        <f t="shared" si="11"/>
        <v>2.34</v>
      </c>
      <c r="I116">
        <f t="shared" si="12"/>
        <v>70.059880239520965</v>
      </c>
      <c r="J116">
        <v>70.059880239520965</v>
      </c>
      <c r="K116">
        <f t="shared" si="13"/>
        <v>0</v>
      </c>
    </row>
    <row r="117" spans="1:11" x14ac:dyDescent="0.25">
      <c r="A117" s="2">
        <v>44698</v>
      </c>
      <c r="B117">
        <v>4020</v>
      </c>
      <c r="C117">
        <f t="shared" si="8"/>
        <v>20</v>
      </c>
      <c r="D117">
        <f t="shared" si="9"/>
        <v>20</v>
      </c>
      <c r="E117">
        <f t="shared" si="10"/>
        <v>0</v>
      </c>
      <c r="F117">
        <f t="shared" si="14"/>
        <v>10</v>
      </c>
      <c r="G117">
        <f t="shared" si="15"/>
        <v>12.5</v>
      </c>
      <c r="H117">
        <f t="shared" si="11"/>
        <v>0.8</v>
      </c>
      <c r="I117">
        <f t="shared" si="12"/>
        <v>44.444444444444443</v>
      </c>
      <c r="J117">
        <v>44.444444444444443</v>
      </c>
      <c r="K117">
        <f t="shared" si="13"/>
        <v>0</v>
      </c>
    </row>
    <row r="118" spans="1:11" x14ac:dyDescent="0.25">
      <c r="A118" s="2">
        <v>44699</v>
      </c>
      <c r="B118">
        <v>4072.25</v>
      </c>
      <c r="C118">
        <f t="shared" si="8"/>
        <v>52.25</v>
      </c>
      <c r="D118">
        <f t="shared" si="9"/>
        <v>52.25</v>
      </c>
      <c r="E118">
        <f t="shared" si="10"/>
        <v>0</v>
      </c>
      <c r="F118">
        <f t="shared" si="14"/>
        <v>36.125</v>
      </c>
      <c r="G118">
        <f t="shared" si="15"/>
        <v>0</v>
      </c>
      <c r="H118">
        <f t="shared" si="11"/>
        <v>999</v>
      </c>
      <c r="I118">
        <f t="shared" si="12"/>
        <v>99.9</v>
      </c>
      <c r="J118">
        <v>100</v>
      </c>
      <c r="K118">
        <f t="shared" si="13"/>
        <v>-9.9999999999994316E-2</v>
      </c>
    </row>
    <row r="119" spans="1:11" x14ac:dyDescent="0.25">
      <c r="A119" s="2">
        <v>44700</v>
      </c>
      <c r="B119">
        <v>3929.25</v>
      </c>
      <c r="C119">
        <f t="shared" si="8"/>
        <v>-143</v>
      </c>
      <c r="D119">
        <f t="shared" si="9"/>
        <v>0</v>
      </c>
      <c r="E119">
        <f t="shared" si="10"/>
        <v>143</v>
      </c>
      <c r="F119">
        <f t="shared" si="14"/>
        <v>26.125</v>
      </c>
      <c r="G119">
        <f t="shared" si="15"/>
        <v>71.5</v>
      </c>
      <c r="H119">
        <f t="shared" si="11"/>
        <v>0.36538461538461536</v>
      </c>
      <c r="I119">
        <f t="shared" si="12"/>
        <v>26.760563380281695</v>
      </c>
      <c r="J119">
        <v>26.760563380281699</v>
      </c>
      <c r="K119">
        <f t="shared" si="13"/>
        <v>-3.5527136788005009E-15</v>
      </c>
    </row>
    <row r="120" spans="1:11" x14ac:dyDescent="0.25">
      <c r="A120" s="2">
        <v>44701</v>
      </c>
      <c r="B120">
        <v>3930.5</v>
      </c>
      <c r="C120">
        <f t="shared" si="8"/>
        <v>1.25</v>
      </c>
      <c r="D120">
        <f t="shared" si="9"/>
        <v>1.25</v>
      </c>
      <c r="E120">
        <f t="shared" si="10"/>
        <v>0</v>
      </c>
      <c r="F120">
        <f t="shared" si="14"/>
        <v>0.625</v>
      </c>
      <c r="G120">
        <f t="shared" si="15"/>
        <v>71.5</v>
      </c>
      <c r="H120">
        <f t="shared" si="11"/>
        <v>8.7412587412587419E-3</v>
      </c>
      <c r="I120">
        <f t="shared" si="12"/>
        <v>0.86655112651646959</v>
      </c>
      <c r="J120">
        <v>0.86655112651646959</v>
      </c>
      <c r="K120">
        <f t="shared" si="13"/>
        <v>0</v>
      </c>
    </row>
    <row r="121" spans="1:11" x14ac:dyDescent="0.25">
      <c r="A121" s="2">
        <v>44703</v>
      </c>
      <c r="B121">
        <v>3910.5</v>
      </c>
      <c r="C121">
        <f t="shared" si="8"/>
        <v>-20</v>
      </c>
      <c r="D121">
        <f t="shared" si="9"/>
        <v>0</v>
      </c>
      <c r="E121">
        <f t="shared" si="10"/>
        <v>20</v>
      </c>
      <c r="F121">
        <f t="shared" si="14"/>
        <v>0.625</v>
      </c>
      <c r="G121">
        <f t="shared" si="15"/>
        <v>10</v>
      </c>
      <c r="H121">
        <f t="shared" si="11"/>
        <v>6.25E-2</v>
      </c>
      <c r="I121">
        <f t="shared" si="12"/>
        <v>5.8823529411764639</v>
      </c>
      <c r="J121">
        <v>5.8823529411764639</v>
      </c>
      <c r="K121">
        <f t="shared" si="13"/>
        <v>0</v>
      </c>
    </row>
    <row r="122" spans="1:11" x14ac:dyDescent="0.25">
      <c r="A122" s="2">
        <v>44704</v>
      </c>
      <c r="B122">
        <v>3931.75</v>
      </c>
      <c r="C122">
        <f t="shared" si="8"/>
        <v>21.25</v>
      </c>
      <c r="D122">
        <f t="shared" si="9"/>
        <v>21.25</v>
      </c>
      <c r="E122">
        <f t="shared" si="10"/>
        <v>0</v>
      </c>
      <c r="F122">
        <f t="shared" si="14"/>
        <v>10.625</v>
      </c>
      <c r="G122">
        <f t="shared" si="15"/>
        <v>10</v>
      </c>
      <c r="H122">
        <f t="shared" si="11"/>
        <v>1.0625</v>
      </c>
      <c r="I122">
        <f t="shared" si="12"/>
        <v>51.515151515151516</v>
      </c>
      <c r="J122">
        <v>51.515151515151523</v>
      </c>
      <c r="K122">
        <f t="shared" si="13"/>
        <v>-7.1054273576010019E-15</v>
      </c>
    </row>
    <row r="123" spans="1:11" x14ac:dyDescent="0.25">
      <c r="A123" s="2">
        <v>44705</v>
      </c>
      <c r="B123">
        <v>3934</v>
      </c>
      <c r="C123">
        <f t="shared" si="8"/>
        <v>2.25</v>
      </c>
      <c r="D123">
        <f t="shared" si="9"/>
        <v>2.25</v>
      </c>
      <c r="E123">
        <f t="shared" si="10"/>
        <v>0</v>
      </c>
      <c r="F123">
        <f t="shared" si="14"/>
        <v>11.75</v>
      </c>
      <c r="G123">
        <f t="shared" si="15"/>
        <v>0</v>
      </c>
      <c r="H123">
        <f t="shared" si="11"/>
        <v>999</v>
      </c>
      <c r="I123">
        <f t="shared" si="12"/>
        <v>99.9</v>
      </c>
      <c r="J123">
        <v>100</v>
      </c>
      <c r="K123">
        <f t="shared" si="13"/>
        <v>-9.9999999999994316E-2</v>
      </c>
    </row>
    <row r="124" spans="1:11" x14ac:dyDescent="0.25">
      <c r="A124" s="2">
        <v>44706</v>
      </c>
      <c r="B124">
        <v>3962.25</v>
      </c>
      <c r="C124">
        <f t="shared" si="8"/>
        <v>28.25</v>
      </c>
      <c r="D124">
        <f t="shared" si="9"/>
        <v>28.25</v>
      </c>
      <c r="E124">
        <f t="shared" si="10"/>
        <v>0</v>
      </c>
      <c r="F124">
        <f t="shared" si="14"/>
        <v>15.25</v>
      </c>
      <c r="G124">
        <f t="shared" si="15"/>
        <v>0</v>
      </c>
      <c r="H124">
        <f t="shared" si="11"/>
        <v>999</v>
      </c>
      <c r="I124">
        <f t="shared" si="12"/>
        <v>99.9</v>
      </c>
      <c r="J124">
        <v>100</v>
      </c>
      <c r="K124">
        <f t="shared" si="13"/>
        <v>-9.9999999999994316E-2</v>
      </c>
    </row>
    <row r="125" spans="1:11" x14ac:dyDescent="0.25">
      <c r="A125" s="2">
        <v>44707</v>
      </c>
      <c r="B125">
        <v>3966.25</v>
      </c>
      <c r="C125">
        <f t="shared" si="8"/>
        <v>4</v>
      </c>
      <c r="D125">
        <f t="shared" si="9"/>
        <v>4</v>
      </c>
      <c r="E125">
        <f t="shared" si="10"/>
        <v>0</v>
      </c>
      <c r="F125">
        <f t="shared" si="14"/>
        <v>16.125</v>
      </c>
      <c r="G125">
        <f t="shared" si="15"/>
        <v>0</v>
      </c>
      <c r="H125">
        <f t="shared" si="11"/>
        <v>999</v>
      </c>
      <c r="I125">
        <f t="shared" si="12"/>
        <v>99.9</v>
      </c>
      <c r="J125">
        <v>100</v>
      </c>
      <c r="K125">
        <f t="shared" si="13"/>
        <v>-9.9999999999994316E-2</v>
      </c>
    </row>
    <row r="126" spans="1:11" x14ac:dyDescent="0.25">
      <c r="A126" s="2">
        <v>44708</v>
      </c>
      <c r="B126">
        <v>4052</v>
      </c>
      <c r="C126">
        <f t="shared" si="8"/>
        <v>85.75</v>
      </c>
      <c r="D126">
        <f t="shared" si="9"/>
        <v>85.75</v>
      </c>
      <c r="E126">
        <f t="shared" si="10"/>
        <v>0</v>
      </c>
      <c r="F126">
        <f t="shared" si="14"/>
        <v>44.875</v>
      </c>
      <c r="G126">
        <f t="shared" si="15"/>
        <v>0</v>
      </c>
      <c r="H126">
        <f t="shared" si="11"/>
        <v>999</v>
      </c>
      <c r="I126">
        <f t="shared" si="12"/>
        <v>99.9</v>
      </c>
      <c r="J126">
        <v>100</v>
      </c>
      <c r="K126">
        <f t="shared" si="13"/>
        <v>-9.9999999999994316E-2</v>
      </c>
    </row>
    <row r="127" spans="1:11" x14ac:dyDescent="0.25">
      <c r="A127" s="2">
        <v>44710</v>
      </c>
      <c r="B127">
        <v>4164.5</v>
      </c>
      <c r="C127">
        <f t="shared" si="8"/>
        <v>112.5</v>
      </c>
      <c r="D127">
        <f t="shared" si="9"/>
        <v>112.5</v>
      </c>
      <c r="E127">
        <f t="shared" si="10"/>
        <v>0</v>
      </c>
      <c r="F127">
        <f t="shared" si="14"/>
        <v>99.125</v>
      </c>
      <c r="G127">
        <f t="shared" si="15"/>
        <v>0</v>
      </c>
      <c r="H127">
        <f t="shared" si="11"/>
        <v>999</v>
      </c>
      <c r="I127">
        <f t="shared" si="12"/>
        <v>99.9</v>
      </c>
      <c r="J127">
        <v>100</v>
      </c>
      <c r="K127">
        <f t="shared" si="13"/>
        <v>-9.9999999999994316E-2</v>
      </c>
    </row>
    <row r="128" spans="1:11" x14ac:dyDescent="0.25">
      <c r="A128" s="2">
        <v>44711</v>
      </c>
      <c r="B128">
        <v>4178</v>
      </c>
      <c r="C128">
        <f t="shared" si="8"/>
        <v>13.5</v>
      </c>
      <c r="D128">
        <f t="shared" si="9"/>
        <v>13.5</v>
      </c>
      <c r="E128">
        <f t="shared" si="10"/>
        <v>0</v>
      </c>
      <c r="F128">
        <f t="shared" si="14"/>
        <v>63</v>
      </c>
      <c r="G128">
        <f t="shared" si="15"/>
        <v>0</v>
      </c>
      <c r="H128">
        <f t="shared" si="11"/>
        <v>999</v>
      </c>
      <c r="I128">
        <f t="shared" si="12"/>
        <v>99.9</v>
      </c>
      <c r="J128">
        <v>100</v>
      </c>
      <c r="K128">
        <f t="shared" si="13"/>
        <v>-9.9999999999994316E-2</v>
      </c>
    </row>
    <row r="129" spans="1:11" x14ac:dyDescent="0.25">
      <c r="A129" s="2">
        <v>44712</v>
      </c>
      <c r="B129">
        <v>4166</v>
      </c>
      <c r="C129">
        <f t="shared" si="8"/>
        <v>-12</v>
      </c>
      <c r="D129">
        <f t="shared" si="9"/>
        <v>0</v>
      </c>
      <c r="E129">
        <f t="shared" si="10"/>
        <v>12</v>
      </c>
      <c r="F129">
        <f t="shared" si="14"/>
        <v>6.75</v>
      </c>
      <c r="G129">
        <f t="shared" si="15"/>
        <v>6</v>
      </c>
      <c r="H129">
        <f t="shared" si="11"/>
        <v>1.125</v>
      </c>
      <c r="I129">
        <f t="shared" si="12"/>
        <v>52.941176470588232</v>
      </c>
      <c r="J129">
        <v>52.941176470588232</v>
      </c>
      <c r="K129">
        <f t="shared" si="13"/>
        <v>0</v>
      </c>
    </row>
    <row r="130" spans="1:11" x14ac:dyDescent="0.25">
      <c r="A130" s="2">
        <v>44713</v>
      </c>
      <c r="B130">
        <v>4146.75</v>
      </c>
      <c r="C130">
        <f t="shared" si="8"/>
        <v>-19.25</v>
      </c>
      <c r="D130">
        <f t="shared" si="9"/>
        <v>0</v>
      </c>
      <c r="E130">
        <f t="shared" si="10"/>
        <v>19.25</v>
      </c>
      <c r="F130">
        <f t="shared" si="14"/>
        <v>0</v>
      </c>
      <c r="G130">
        <f t="shared" si="15"/>
        <v>15.625</v>
      </c>
      <c r="H130">
        <f t="shared" si="11"/>
        <v>0</v>
      </c>
      <c r="I130">
        <f t="shared" si="12"/>
        <v>0</v>
      </c>
      <c r="J130">
        <v>0</v>
      </c>
      <c r="K130">
        <f t="shared" si="13"/>
        <v>0</v>
      </c>
    </row>
    <row r="131" spans="1:11" x14ac:dyDescent="0.25">
      <c r="A131" s="2">
        <v>44714</v>
      </c>
      <c r="B131">
        <v>4103</v>
      </c>
      <c r="C131">
        <f t="shared" ref="C131:C194" si="16">B131-B130</f>
        <v>-43.75</v>
      </c>
      <c r="D131">
        <f t="shared" ref="D131:D194" si="17">IF(C131&gt;0, C131, 0)</f>
        <v>0</v>
      </c>
      <c r="E131">
        <f t="shared" ref="E131:E194" si="18">IF(C131&lt;0, -C131, 0)</f>
        <v>43.75</v>
      </c>
      <c r="F131">
        <f t="shared" si="14"/>
        <v>0</v>
      </c>
      <c r="G131">
        <f t="shared" si="15"/>
        <v>31.5</v>
      </c>
      <c r="H131">
        <f t="shared" ref="H131:H194" si="19">IF(G131=0, 999, F131/G131)</f>
        <v>0</v>
      </c>
      <c r="I131">
        <f t="shared" ref="I131:I194" si="20">100-(100/(1+H131))</f>
        <v>0</v>
      </c>
      <c r="J131">
        <v>0</v>
      </c>
      <c r="K131">
        <f t="shared" ref="K131:K194" si="21">IF(AND(I131&lt;&gt;"", J131&lt;&gt;""), I131-J131, "")</f>
        <v>0</v>
      </c>
    </row>
    <row r="132" spans="1:11" x14ac:dyDescent="0.25">
      <c r="A132" s="2">
        <v>44715</v>
      </c>
      <c r="B132">
        <v>4176.5</v>
      </c>
      <c r="C132">
        <f t="shared" si="16"/>
        <v>73.5</v>
      </c>
      <c r="D132">
        <f t="shared" si="17"/>
        <v>73.5</v>
      </c>
      <c r="E132">
        <f t="shared" si="18"/>
        <v>0</v>
      </c>
      <c r="F132">
        <f t="shared" ref="F132:F195" si="22">AVERAGE(D131:D132)</f>
        <v>36.75</v>
      </c>
      <c r="G132">
        <f t="shared" ref="G132:G195" si="23">AVERAGE(E131:E132)</f>
        <v>21.875</v>
      </c>
      <c r="H132">
        <f t="shared" si="19"/>
        <v>1.68</v>
      </c>
      <c r="I132">
        <f t="shared" si="20"/>
        <v>62.686567164179102</v>
      </c>
      <c r="J132">
        <v>62.686567164179102</v>
      </c>
      <c r="K132">
        <f t="shared" si="21"/>
        <v>0</v>
      </c>
    </row>
    <row r="133" spans="1:11" x14ac:dyDescent="0.25">
      <c r="A133" s="2">
        <v>44717</v>
      </c>
      <c r="B133">
        <v>4110.5</v>
      </c>
      <c r="C133">
        <f t="shared" si="16"/>
        <v>-66</v>
      </c>
      <c r="D133">
        <f t="shared" si="17"/>
        <v>0</v>
      </c>
      <c r="E133">
        <f t="shared" si="18"/>
        <v>66</v>
      </c>
      <c r="F133">
        <f t="shared" si="22"/>
        <v>36.75</v>
      </c>
      <c r="G133">
        <f t="shared" si="23"/>
        <v>33</v>
      </c>
      <c r="H133">
        <f t="shared" si="19"/>
        <v>1.1136363636363635</v>
      </c>
      <c r="I133">
        <f t="shared" si="20"/>
        <v>52.688172043010745</v>
      </c>
      <c r="J133">
        <v>52.688172043010738</v>
      </c>
      <c r="K133">
        <f t="shared" si="21"/>
        <v>7.1054273576010019E-15</v>
      </c>
    </row>
    <row r="134" spans="1:11" x14ac:dyDescent="0.25">
      <c r="A134" s="2">
        <v>44718</v>
      </c>
      <c r="B134">
        <v>4129.75</v>
      </c>
      <c r="C134">
        <f t="shared" si="16"/>
        <v>19.25</v>
      </c>
      <c r="D134">
        <f t="shared" si="17"/>
        <v>19.25</v>
      </c>
      <c r="E134">
        <f t="shared" si="18"/>
        <v>0</v>
      </c>
      <c r="F134">
        <f t="shared" si="22"/>
        <v>9.625</v>
      </c>
      <c r="G134">
        <f t="shared" si="23"/>
        <v>33</v>
      </c>
      <c r="H134">
        <f t="shared" si="19"/>
        <v>0.29166666666666669</v>
      </c>
      <c r="I134">
        <f t="shared" si="20"/>
        <v>22.58064516129032</v>
      </c>
      <c r="J134">
        <v>22.58064516129032</v>
      </c>
      <c r="K134">
        <f t="shared" si="21"/>
        <v>0</v>
      </c>
    </row>
    <row r="135" spans="1:11" x14ac:dyDescent="0.25">
      <c r="A135" s="2">
        <v>44719</v>
      </c>
      <c r="B135">
        <v>4098.25</v>
      </c>
      <c r="C135">
        <f t="shared" si="16"/>
        <v>-31.5</v>
      </c>
      <c r="D135">
        <f t="shared" si="17"/>
        <v>0</v>
      </c>
      <c r="E135">
        <f t="shared" si="18"/>
        <v>31.5</v>
      </c>
      <c r="F135">
        <f t="shared" si="22"/>
        <v>9.625</v>
      </c>
      <c r="G135">
        <f t="shared" si="23"/>
        <v>15.75</v>
      </c>
      <c r="H135">
        <f t="shared" si="19"/>
        <v>0.61111111111111116</v>
      </c>
      <c r="I135">
        <f t="shared" si="20"/>
        <v>37.931034482758619</v>
      </c>
      <c r="J135">
        <v>37.931034482758619</v>
      </c>
      <c r="K135">
        <f t="shared" si="21"/>
        <v>0</v>
      </c>
    </row>
    <row r="136" spans="1:11" x14ac:dyDescent="0.25">
      <c r="A136" s="2">
        <v>44720</v>
      </c>
      <c r="B136">
        <v>4139.5</v>
      </c>
      <c r="C136">
        <f t="shared" si="16"/>
        <v>41.25</v>
      </c>
      <c r="D136">
        <f t="shared" si="17"/>
        <v>41.25</v>
      </c>
      <c r="E136">
        <f t="shared" si="18"/>
        <v>0</v>
      </c>
      <c r="F136">
        <f t="shared" si="22"/>
        <v>20.625</v>
      </c>
      <c r="G136">
        <f t="shared" si="23"/>
        <v>15.75</v>
      </c>
      <c r="H136">
        <f t="shared" si="19"/>
        <v>1.3095238095238095</v>
      </c>
      <c r="I136">
        <f t="shared" si="20"/>
        <v>56.701030927835049</v>
      </c>
      <c r="J136">
        <v>56.701030927835049</v>
      </c>
      <c r="K136">
        <f t="shared" si="21"/>
        <v>0</v>
      </c>
    </row>
    <row r="137" spans="1:11" x14ac:dyDescent="0.25">
      <c r="A137" s="2">
        <v>44721</v>
      </c>
      <c r="B137">
        <v>4111.5</v>
      </c>
      <c r="C137">
        <f t="shared" si="16"/>
        <v>-28</v>
      </c>
      <c r="D137">
        <f t="shared" si="17"/>
        <v>0</v>
      </c>
      <c r="E137">
        <f t="shared" si="18"/>
        <v>28</v>
      </c>
      <c r="F137">
        <f t="shared" si="22"/>
        <v>20.625</v>
      </c>
      <c r="G137">
        <f t="shared" si="23"/>
        <v>14</v>
      </c>
      <c r="H137">
        <f t="shared" si="19"/>
        <v>1.4732142857142858</v>
      </c>
      <c r="I137">
        <f t="shared" si="20"/>
        <v>59.566787003610109</v>
      </c>
      <c r="J137">
        <v>59.566787003610109</v>
      </c>
      <c r="K137">
        <f t="shared" si="21"/>
        <v>0</v>
      </c>
    </row>
    <row r="138" spans="1:11" x14ac:dyDescent="0.25">
      <c r="A138" s="2">
        <v>44722</v>
      </c>
      <c r="B138">
        <v>4018</v>
      </c>
      <c r="C138">
        <f t="shared" si="16"/>
        <v>-93.5</v>
      </c>
      <c r="D138">
        <f t="shared" si="17"/>
        <v>0</v>
      </c>
      <c r="E138">
        <f t="shared" si="18"/>
        <v>93.5</v>
      </c>
      <c r="F138">
        <f t="shared" si="22"/>
        <v>0</v>
      </c>
      <c r="G138">
        <f t="shared" si="23"/>
        <v>60.75</v>
      </c>
      <c r="H138">
        <f t="shared" si="19"/>
        <v>0</v>
      </c>
      <c r="I138">
        <f t="shared" si="20"/>
        <v>0</v>
      </c>
      <c r="J138">
        <v>0</v>
      </c>
      <c r="K138">
        <f t="shared" si="21"/>
        <v>0</v>
      </c>
    </row>
    <row r="139" spans="1:11" x14ac:dyDescent="0.25">
      <c r="A139" s="2">
        <v>44724</v>
      </c>
      <c r="B139">
        <v>3870.75</v>
      </c>
      <c r="C139">
        <f t="shared" si="16"/>
        <v>-147.25</v>
      </c>
      <c r="D139">
        <f t="shared" si="17"/>
        <v>0</v>
      </c>
      <c r="E139">
        <f t="shared" si="18"/>
        <v>147.25</v>
      </c>
      <c r="F139">
        <f t="shared" si="22"/>
        <v>0</v>
      </c>
      <c r="G139">
        <f t="shared" si="23"/>
        <v>120.375</v>
      </c>
      <c r="H139">
        <f t="shared" si="19"/>
        <v>0</v>
      </c>
      <c r="I139">
        <f t="shared" si="20"/>
        <v>0</v>
      </c>
      <c r="J139">
        <v>0</v>
      </c>
      <c r="K139">
        <f t="shared" si="21"/>
        <v>0</v>
      </c>
    </row>
    <row r="140" spans="1:11" x14ac:dyDescent="0.25">
      <c r="A140" s="2">
        <v>44725</v>
      </c>
      <c r="B140">
        <v>3841.25</v>
      </c>
      <c r="C140">
        <f t="shared" si="16"/>
        <v>-29.5</v>
      </c>
      <c r="D140">
        <f t="shared" si="17"/>
        <v>0</v>
      </c>
      <c r="E140">
        <f t="shared" si="18"/>
        <v>29.5</v>
      </c>
      <c r="F140">
        <f t="shared" si="22"/>
        <v>0</v>
      </c>
      <c r="G140">
        <f t="shared" si="23"/>
        <v>88.375</v>
      </c>
      <c r="H140">
        <f t="shared" si="19"/>
        <v>0</v>
      </c>
      <c r="I140">
        <f t="shared" si="20"/>
        <v>0</v>
      </c>
      <c r="J140">
        <v>0</v>
      </c>
      <c r="K140">
        <f t="shared" si="21"/>
        <v>0</v>
      </c>
    </row>
    <row r="141" spans="1:11" x14ac:dyDescent="0.25">
      <c r="A141" s="2">
        <v>44726</v>
      </c>
      <c r="B141">
        <v>3792.75</v>
      </c>
      <c r="C141">
        <f t="shared" si="16"/>
        <v>-48.5</v>
      </c>
      <c r="D141">
        <f t="shared" si="17"/>
        <v>0</v>
      </c>
      <c r="E141">
        <f t="shared" si="18"/>
        <v>48.5</v>
      </c>
      <c r="F141">
        <f t="shared" si="22"/>
        <v>0</v>
      </c>
      <c r="G141">
        <f t="shared" si="23"/>
        <v>39</v>
      </c>
      <c r="H141">
        <f t="shared" si="19"/>
        <v>0</v>
      </c>
      <c r="I141">
        <f t="shared" si="20"/>
        <v>0</v>
      </c>
      <c r="J141">
        <v>0</v>
      </c>
      <c r="K141">
        <f t="shared" si="21"/>
        <v>0</v>
      </c>
    </row>
    <row r="142" spans="1:11" x14ac:dyDescent="0.25">
      <c r="A142" s="2">
        <v>44727</v>
      </c>
      <c r="B142">
        <v>3746</v>
      </c>
      <c r="C142">
        <f t="shared" si="16"/>
        <v>-46.75</v>
      </c>
      <c r="D142">
        <f t="shared" si="17"/>
        <v>0</v>
      </c>
      <c r="E142">
        <f t="shared" si="18"/>
        <v>46.75</v>
      </c>
      <c r="F142">
        <f t="shared" si="22"/>
        <v>0</v>
      </c>
      <c r="G142">
        <f t="shared" si="23"/>
        <v>47.625</v>
      </c>
      <c r="H142">
        <f t="shared" si="19"/>
        <v>0</v>
      </c>
      <c r="I142">
        <f t="shared" si="20"/>
        <v>0</v>
      </c>
      <c r="J142">
        <v>0</v>
      </c>
      <c r="K142">
        <f t="shared" si="21"/>
        <v>0</v>
      </c>
    </row>
    <row r="143" spans="1:11" x14ac:dyDescent="0.25">
      <c r="A143" s="2">
        <v>44728</v>
      </c>
      <c r="B143">
        <v>3799.5</v>
      </c>
      <c r="C143">
        <f t="shared" si="16"/>
        <v>53.5</v>
      </c>
      <c r="D143">
        <f t="shared" si="17"/>
        <v>53.5</v>
      </c>
      <c r="E143">
        <f t="shared" si="18"/>
        <v>0</v>
      </c>
      <c r="F143">
        <f t="shared" si="22"/>
        <v>26.75</v>
      </c>
      <c r="G143">
        <f t="shared" si="23"/>
        <v>23.375</v>
      </c>
      <c r="H143">
        <f t="shared" si="19"/>
        <v>1.1443850267379678</v>
      </c>
      <c r="I143">
        <f t="shared" si="20"/>
        <v>53.366583541147136</v>
      </c>
      <c r="J143">
        <v>53.366583541147143</v>
      </c>
      <c r="K143">
        <f t="shared" si="21"/>
        <v>-7.1054273576010019E-15</v>
      </c>
    </row>
    <row r="144" spans="1:11" x14ac:dyDescent="0.25">
      <c r="A144" s="2">
        <v>44729</v>
      </c>
      <c r="B144">
        <v>3703.5</v>
      </c>
      <c r="C144">
        <f t="shared" si="16"/>
        <v>-96</v>
      </c>
      <c r="D144">
        <f t="shared" si="17"/>
        <v>0</v>
      </c>
      <c r="E144">
        <f t="shared" si="18"/>
        <v>96</v>
      </c>
      <c r="F144">
        <f t="shared" si="22"/>
        <v>26.75</v>
      </c>
      <c r="G144">
        <f t="shared" si="23"/>
        <v>48</v>
      </c>
      <c r="H144">
        <f t="shared" si="19"/>
        <v>0.55729166666666663</v>
      </c>
      <c r="I144">
        <f t="shared" si="20"/>
        <v>35.785953177257525</v>
      </c>
      <c r="J144">
        <v>35.785953177257532</v>
      </c>
      <c r="K144">
        <f t="shared" si="21"/>
        <v>-7.1054273576010019E-15</v>
      </c>
    </row>
    <row r="145" spans="1:11" x14ac:dyDescent="0.25">
      <c r="A145" s="2">
        <v>44731</v>
      </c>
      <c r="B145">
        <v>3684</v>
      </c>
      <c r="C145">
        <f t="shared" si="16"/>
        <v>-19.5</v>
      </c>
      <c r="D145">
        <f t="shared" si="17"/>
        <v>0</v>
      </c>
      <c r="E145">
        <f t="shared" si="18"/>
        <v>19.5</v>
      </c>
      <c r="F145">
        <f t="shared" si="22"/>
        <v>0</v>
      </c>
      <c r="G145">
        <f t="shared" si="23"/>
        <v>57.75</v>
      </c>
      <c r="H145">
        <f t="shared" si="19"/>
        <v>0</v>
      </c>
      <c r="I145">
        <f t="shared" si="20"/>
        <v>0</v>
      </c>
      <c r="J145">
        <v>0</v>
      </c>
      <c r="K145">
        <f t="shared" si="21"/>
        <v>0</v>
      </c>
    </row>
    <row r="146" spans="1:11" x14ac:dyDescent="0.25">
      <c r="A146" s="2">
        <v>44732</v>
      </c>
      <c r="B146">
        <v>3683</v>
      </c>
      <c r="C146">
        <f t="shared" si="16"/>
        <v>-1</v>
      </c>
      <c r="D146">
        <f t="shared" si="17"/>
        <v>0</v>
      </c>
      <c r="E146">
        <f t="shared" si="18"/>
        <v>1</v>
      </c>
      <c r="F146">
        <f t="shared" si="22"/>
        <v>0</v>
      </c>
      <c r="G146">
        <f t="shared" si="23"/>
        <v>10.25</v>
      </c>
      <c r="H146">
        <f t="shared" si="19"/>
        <v>0</v>
      </c>
      <c r="I146">
        <f t="shared" si="20"/>
        <v>0</v>
      </c>
      <c r="J146">
        <v>0</v>
      </c>
      <c r="K146">
        <f t="shared" si="21"/>
        <v>0</v>
      </c>
    </row>
    <row r="147" spans="1:11" x14ac:dyDescent="0.25">
      <c r="A147" s="2">
        <v>44733</v>
      </c>
      <c r="B147">
        <v>3735</v>
      </c>
      <c r="C147">
        <f t="shared" si="16"/>
        <v>52</v>
      </c>
      <c r="D147">
        <f t="shared" si="17"/>
        <v>52</v>
      </c>
      <c r="E147">
        <f t="shared" si="18"/>
        <v>0</v>
      </c>
      <c r="F147">
        <f t="shared" si="22"/>
        <v>26</v>
      </c>
      <c r="G147">
        <f t="shared" si="23"/>
        <v>0.5</v>
      </c>
      <c r="H147">
        <f t="shared" si="19"/>
        <v>52</v>
      </c>
      <c r="I147">
        <f t="shared" si="20"/>
        <v>98.113207547169807</v>
      </c>
      <c r="J147">
        <v>98.113207547169807</v>
      </c>
      <c r="K147">
        <f t="shared" si="21"/>
        <v>0</v>
      </c>
    </row>
    <row r="148" spans="1:11" x14ac:dyDescent="0.25">
      <c r="A148" s="2">
        <v>44734</v>
      </c>
      <c r="B148">
        <v>3734.25</v>
      </c>
      <c r="C148">
        <f t="shared" si="16"/>
        <v>-0.75</v>
      </c>
      <c r="D148">
        <f t="shared" si="17"/>
        <v>0</v>
      </c>
      <c r="E148">
        <f t="shared" si="18"/>
        <v>0.75</v>
      </c>
      <c r="F148">
        <f t="shared" si="22"/>
        <v>26</v>
      </c>
      <c r="G148">
        <f t="shared" si="23"/>
        <v>0.375</v>
      </c>
      <c r="H148">
        <f t="shared" si="19"/>
        <v>69.333333333333329</v>
      </c>
      <c r="I148">
        <f t="shared" si="20"/>
        <v>98.578199052132703</v>
      </c>
      <c r="J148">
        <v>98.578199052132703</v>
      </c>
      <c r="K148">
        <f t="shared" si="21"/>
        <v>0</v>
      </c>
    </row>
    <row r="149" spans="1:11" x14ac:dyDescent="0.25">
      <c r="A149" s="2">
        <v>44735</v>
      </c>
      <c r="B149">
        <v>3757.75</v>
      </c>
      <c r="C149">
        <f t="shared" si="16"/>
        <v>23.5</v>
      </c>
      <c r="D149">
        <f t="shared" si="17"/>
        <v>23.5</v>
      </c>
      <c r="E149">
        <f t="shared" si="18"/>
        <v>0</v>
      </c>
      <c r="F149">
        <f t="shared" si="22"/>
        <v>11.75</v>
      </c>
      <c r="G149">
        <f t="shared" si="23"/>
        <v>0.375</v>
      </c>
      <c r="H149">
        <f t="shared" si="19"/>
        <v>31.333333333333332</v>
      </c>
      <c r="I149">
        <f t="shared" si="20"/>
        <v>96.907216494845358</v>
      </c>
      <c r="J149">
        <v>96.907216494845358</v>
      </c>
      <c r="K149">
        <f t="shared" si="21"/>
        <v>0</v>
      </c>
    </row>
    <row r="150" spans="1:11" x14ac:dyDescent="0.25">
      <c r="A150" s="2">
        <v>44736</v>
      </c>
      <c r="B150">
        <v>3828.25</v>
      </c>
      <c r="C150">
        <f t="shared" si="16"/>
        <v>70.5</v>
      </c>
      <c r="D150">
        <f t="shared" si="17"/>
        <v>70.5</v>
      </c>
      <c r="E150">
        <f t="shared" si="18"/>
        <v>0</v>
      </c>
      <c r="F150">
        <f t="shared" si="22"/>
        <v>47</v>
      </c>
      <c r="G150">
        <f t="shared" si="23"/>
        <v>0</v>
      </c>
      <c r="H150">
        <f t="shared" si="19"/>
        <v>999</v>
      </c>
      <c r="I150">
        <f t="shared" si="20"/>
        <v>99.9</v>
      </c>
      <c r="J150">
        <v>100</v>
      </c>
      <c r="K150">
        <f t="shared" si="21"/>
        <v>-9.9999999999994316E-2</v>
      </c>
    </row>
    <row r="151" spans="1:11" x14ac:dyDescent="0.25">
      <c r="A151" s="2">
        <v>44738</v>
      </c>
      <c r="B151">
        <v>3915</v>
      </c>
      <c r="C151">
        <f t="shared" si="16"/>
        <v>86.75</v>
      </c>
      <c r="D151">
        <f t="shared" si="17"/>
        <v>86.75</v>
      </c>
      <c r="E151">
        <f t="shared" si="18"/>
        <v>0</v>
      </c>
      <c r="F151">
        <f t="shared" si="22"/>
        <v>78.625</v>
      </c>
      <c r="G151">
        <f t="shared" si="23"/>
        <v>0</v>
      </c>
      <c r="H151">
        <f t="shared" si="19"/>
        <v>999</v>
      </c>
      <c r="I151">
        <f t="shared" si="20"/>
        <v>99.9</v>
      </c>
      <c r="J151">
        <v>100</v>
      </c>
      <c r="K151">
        <f t="shared" si="21"/>
        <v>-9.9999999999994316E-2</v>
      </c>
    </row>
    <row r="152" spans="1:11" x14ac:dyDescent="0.25">
      <c r="A152" s="2">
        <v>44739</v>
      </c>
      <c r="B152">
        <v>3927</v>
      </c>
      <c r="C152">
        <f t="shared" si="16"/>
        <v>12</v>
      </c>
      <c r="D152">
        <f t="shared" si="17"/>
        <v>12</v>
      </c>
      <c r="E152">
        <f t="shared" si="18"/>
        <v>0</v>
      </c>
      <c r="F152">
        <f t="shared" si="22"/>
        <v>49.375</v>
      </c>
      <c r="G152">
        <f t="shared" si="23"/>
        <v>0</v>
      </c>
      <c r="H152">
        <f t="shared" si="19"/>
        <v>999</v>
      </c>
      <c r="I152">
        <f t="shared" si="20"/>
        <v>99.9</v>
      </c>
      <c r="J152">
        <v>100</v>
      </c>
      <c r="K152">
        <f t="shared" si="21"/>
        <v>-9.9999999999994316E-2</v>
      </c>
    </row>
    <row r="153" spans="1:11" x14ac:dyDescent="0.25">
      <c r="A153" s="2">
        <v>44740</v>
      </c>
      <c r="B153">
        <v>3899.5</v>
      </c>
      <c r="C153">
        <f t="shared" si="16"/>
        <v>-27.5</v>
      </c>
      <c r="D153">
        <f t="shared" si="17"/>
        <v>0</v>
      </c>
      <c r="E153">
        <f t="shared" si="18"/>
        <v>27.5</v>
      </c>
      <c r="F153">
        <f t="shared" si="22"/>
        <v>6</v>
      </c>
      <c r="G153">
        <f t="shared" si="23"/>
        <v>13.75</v>
      </c>
      <c r="H153">
        <f t="shared" si="19"/>
        <v>0.43636363636363634</v>
      </c>
      <c r="I153">
        <f t="shared" si="20"/>
        <v>30.379746835443029</v>
      </c>
      <c r="J153">
        <v>30.379746835443029</v>
      </c>
      <c r="K153">
        <f t="shared" si="21"/>
        <v>0</v>
      </c>
    </row>
    <row r="154" spans="1:11" x14ac:dyDescent="0.25">
      <c r="A154" s="2">
        <v>44741</v>
      </c>
      <c r="B154">
        <v>3832.25</v>
      </c>
      <c r="C154">
        <f t="shared" si="16"/>
        <v>-67.25</v>
      </c>
      <c r="D154">
        <f t="shared" si="17"/>
        <v>0</v>
      </c>
      <c r="E154">
        <f t="shared" si="18"/>
        <v>67.25</v>
      </c>
      <c r="F154">
        <f t="shared" si="22"/>
        <v>0</v>
      </c>
      <c r="G154">
        <f t="shared" si="23"/>
        <v>47.375</v>
      </c>
      <c r="H154">
        <f t="shared" si="19"/>
        <v>0</v>
      </c>
      <c r="I154">
        <f t="shared" si="20"/>
        <v>0</v>
      </c>
      <c r="J154">
        <v>0</v>
      </c>
      <c r="K154">
        <f t="shared" si="21"/>
        <v>0</v>
      </c>
    </row>
    <row r="155" spans="1:11" x14ac:dyDescent="0.25">
      <c r="A155" s="2">
        <v>44742</v>
      </c>
      <c r="B155">
        <v>3808.5</v>
      </c>
      <c r="C155">
        <f t="shared" si="16"/>
        <v>-23.75</v>
      </c>
      <c r="D155">
        <f t="shared" si="17"/>
        <v>0</v>
      </c>
      <c r="E155">
        <f t="shared" si="18"/>
        <v>23.75</v>
      </c>
      <c r="F155">
        <f t="shared" si="22"/>
        <v>0</v>
      </c>
      <c r="G155">
        <f t="shared" si="23"/>
        <v>45.5</v>
      </c>
      <c r="H155">
        <f t="shared" si="19"/>
        <v>0</v>
      </c>
      <c r="I155">
        <f t="shared" si="20"/>
        <v>0</v>
      </c>
      <c r="J155">
        <v>0</v>
      </c>
      <c r="K155">
        <f t="shared" si="21"/>
        <v>0</v>
      </c>
    </row>
    <row r="156" spans="1:11" x14ac:dyDescent="0.25">
      <c r="A156" s="2">
        <v>44743</v>
      </c>
      <c r="B156">
        <v>3751.5</v>
      </c>
      <c r="C156">
        <f t="shared" si="16"/>
        <v>-57</v>
      </c>
      <c r="D156">
        <f t="shared" si="17"/>
        <v>0</v>
      </c>
      <c r="E156">
        <f t="shared" si="18"/>
        <v>57</v>
      </c>
      <c r="F156">
        <f t="shared" si="22"/>
        <v>0</v>
      </c>
      <c r="G156">
        <f t="shared" si="23"/>
        <v>40.375</v>
      </c>
      <c r="H156">
        <f t="shared" si="19"/>
        <v>0</v>
      </c>
      <c r="I156">
        <f t="shared" si="20"/>
        <v>0</v>
      </c>
      <c r="J156">
        <v>0</v>
      </c>
      <c r="K156">
        <f t="shared" si="21"/>
        <v>0</v>
      </c>
    </row>
    <row r="157" spans="1:11" x14ac:dyDescent="0.25">
      <c r="A157" s="2">
        <v>44745</v>
      </c>
      <c r="B157">
        <v>3828.5</v>
      </c>
      <c r="C157">
        <f t="shared" si="16"/>
        <v>77</v>
      </c>
      <c r="D157">
        <f t="shared" si="17"/>
        <v>77</v>
      </c>
      <c r="E157">
        <f t="shared" si="18"/>
        <v>0</v>
      </c>
      <c r="F157">
        <f t="shared" si="22"/>
        <v>38.5</v>
      </c>
      <c r="G157">
        <f t="shared" si="23"/>
        <v>28.5</v>
      </c>
      <c r="H157">
        <f t="shared" si="19"/>
        <v>1.3508771929824561</v>
      </c>
      <c r="I157">
        <f t="shared" si="20"/>
        <v>57.462686567164184</v>
      </c>
      <c r="J157">
        <v>57.462686567164177</v>
      </c>
      <c r="K157">
        <f t="shared" si="21"/>
        <v>7.1054273576010019E-15</v>
      </c>
    </row>
    <row r="158" spans="1:11" x14ac:dyDescent="0.25">
      <c r="A158" s="2">
        <v>44746</v>
      </c>
      <c r="B158">
        <v>3803</v>
      </c>
      <c r="C158">
        <f t="shared" si="16"/>
        <v>-25.5</v>
      </c>
      <c r="D158">
        <f t="shared" si="17"/>
        <v>0</v>
      </c>
      <c r="E158">
        <f t="shared" si="18"/>
        <v>25.5</v>
      </c>
      <c r="F158">
        <f t="shared" si="22"/>
        <v>38.5</v>
      </c>
      <c r="G158">
        <f t="shared" si="23"/>
        <v>12.75</v>
      </c>
      <c r="H158">
        <f t="shared" si="19"/>
        <v>3.0196078431372548</v>
      </c>
      <c r="I158">
        <f t="shared" si="20"/>
        <v>75.121951219512198</v>
      </c>
      <c r="J158">
        <v>75.121951219512198</v>
      </c>
      <c r="K158">
        <f t="shared" si="21"/>
        <v>0</v>
      </c>
    </row>
    <row r="159" spans="1:11" x14ac:dyDescent="0.25">
      <c r="A159" s="2">
        <v>44747</v>
      </c>
      <c r="B159">
        <v>3843</v>
      </c>
      <c r="C159">
        <f t="shared" si="16"/>
        <v>40</v>
      </c>
      <c r="D159">
        <f t="shared" si="17"/>
        <v>40</v>
      </c>
      <c r="E159">
        <f t="shared" si="18"/>
        <v>0</v>
      </c>
      <c r="F159">
        <f t="shared" si="22"/>
        <v>20</v>
      </c>
      <c r="G159">
        <f t="shared" si="23"/>
        <v>12.75</v>
      </c>
      <c r="H159">
        <f t="shared" si="19"/>
        <v>1.5686274509803921</v>
      </c>
      <c r="I159">
        <f t="shared" si="20"/>
        <v>61.068702290076331</v>
      </c>
      <c r="J159">
        <v>61.068702290076331</v>
      </c>
      <c r="K159">
        <f t="shared" si="21"/>
        <v>0</v>
      </c>
    </row>
    <row r="160" spans="1:11" x14ac:dyDescent="0.25">
      <c r="A160" s="2">
        <v>44748</v>
      </c>
      <c r="B160">
        <v>3828.5</v>
      </c>
      <c r="C160">
        <f t="shared" si="16"/>
        <v>-14.5</v>
      </c>
      <c r="D160">
        <f t="shared" si="17"/>
        <v>0</v>
      </c>
      <c r="E160">
        <f t="shared" si="18"/>
        <v>14.5</v>
      </c>
      <c r="F160">
        <f t="shared" si="22"/>
        <v>20</v>
      </c>
      <c r="G160">
        <f t="shared" si="23"/>
        <v>7.25</v>
      </c>
      <c r="H160">
        <f t="shared" si="19"/>
        <v>2.7586206896551726</v>
      </c>
      <c r="I160">
        <f t="shared" si="20"/>
        <v>73.394495412844037</v>
      </c>
      <c r="J160">
        <v>73.394495412844037</v>
      </c>
      <c r="K160">
        <f t="shared" si="21"/>
        <v>0</v>
      </c>
    </row>
    <row r="161" spans="1:11" x14ac:dyDescent="0.25">
      <c r="A161" s="2">
        <v>44749</v>
      </c>
      <c r="B161">
        <v>3854.75</v>
      </c>
      <c r="C161">
        <f t="shared" si="16"/>
        <v>26.25</v>
      </c>
      <c r="D161">
        <f t="shared" si="17"/>
        <v>26.25</v>
      </c>
      <c r="E161">
        <f t="shared" si="18"/>
        <v>0</v>
      </c>
      <c r="F161">
        <f t="shared" si="22"/>
        <v>13.125</v>
      </c>
      <c r="G161">
        <f t="shared" si="23"/>
        <v>7.25</v>
      </c>
      <c r="H161">
        <f t="shared" si="19"/>
        <v>1.8103448275862069</v>
      </c>
      <c r="I161">
        <f t="shared" si="20"/>
        <v>64.417177914110425</v>
      </c>
      <c r="J161">
        <v>64.417177914110425</v>
      </c>
      <c r="K161">
        <f t="shared" si="21"/>
        <v>0</v>
      </c>
    </row>
    <row r="162" spans="1:11" x14ac:dyDescent="0.25">
      <c r="A162" s="2">
        <v>44750</v>
      </c>
      <c r="B162">
        <v>3893.25</v>
      </c>
      <c r="C162">
        <f t="shared" si="16"/>
        <v>38.5</v>
      </c>
      <c r="D162">
        <f t="shared" si="17"/>
        <v>38.5</v>
      </c>
      <c r="E162">
        <f t="shared" si="18"/>
        <v>0</v>
      </c>
      <c r="F162">
        <f t="shared" si="22"/>
        <v>32.375</v>
      </c>
      <c r="G162">
        <f t="shared" si="23"/>
        <v>0</v>
      </c>
      <c r="H162">
        <f t="shared" si="19"/>
        <v>999</v>
      </c>
      <c r="I162">
        <f t="shared" si="20"/>
        <v>99.9</v>
      </c>
      <c r="J162">
        <v>100</v>
      </c>
      <c r="K162">
        <f t="shared" si="21"/>
        <v>-9.9999999999994316E-2</v>
      </c>
    </row>
    <row r="163" spans="1:11" x14ac:dyDescent="0.25">
      <c r="A163" s="2">
        <v>44752</v>
      </c>
      <c r="B163">
        <v>3900</v>
      </c>
      <c r="C163">
        <f t="shared" si="16"/>
        <v>6.75</v>
      </c>
      <c r="D163">
        <f t="shared" si="17"/>
        <v>6.75</v>
      </c>
      <c r="E163">
        <f t="shared" si="18"/>
        <v>0</v>
      </c>
      <c r="F163">
        <f t="shared" si="22"/>
        <v>22.625</v>
      </c>
      <c r="G163">
        <f t="shared" si="23"/>
        <v>0</v>
      </c>
      <c r="H163">
        <f t="shared" si="19"/>
        <v>999</v>
      </c>
      <c r="I163">
        <f t="shared" si="20"/>
        <v>99.9</v>
      </c>
      <c r="J163">
        <v>100</v>
      </c>
      <c r="K163">
        <f t="shared" si="21"/>
        <v>-9.9999999999994316E-2</v>
      </c>
    </row>
    <row r="164" spans="1:11" x14ac:dyDescent="0.25">
      <c r="A164" s="2">
        <v>44753</v>
      </c>
      <c r="B164">
        <v>3876</v>
      </c>
      <c r="C164">
        <f t="shared" si="16"/>
        <v>-24</v>
      </c>
      <c r="D164">
        <f t="shared" si="17"/>
        <v>0</v>
      </c>
      <c r="E164">
        <f t="shared" si="18"/>
        <v>24</v>
      </c>
      <c r="F164">
        <f t="shared" si="22"/>
        <v>3.375</v>
      </c>
      <c r="G164">
        <f t="shared" si="23"/>
        <v>12</v>
      </c>
      <c r="H164">
        <f t="shared" si="19"/>
        <v>0.28125</v>
      </c>
      <c r="I164">
        <f t="shared" si="20"/>
        <v>21.951219512195124</v>
      </c>
      <c r="J164">
        <v>21.95121951219512</v>
      </c>
      <c r="K164">
        <f t="shared" si="21"/>
        <v>3.5527136788005009E-15</v>
      </c>
    </row>
    <row r="165" spans="1:11" x14ac:dyDescent="0.25">
      <c r="A165" s="2">
        <v>44754</v>
      </c>
      <c r="B165">
        <v>3835.25</v>
      </c>
      <c r="C165">
        <f t="shared" si="16"/>
        <v>-40.75</v>
      </c>
      <c r="D165">
        <f t="shared" si="17"/>
        <v>0</v>
      </c>
      <c r="E165">
        <f t="shared" si="18"/>
        <v>40.75</v>
      </c>
      <c r="F165">
        <f t="shared" si="22"/>
        <v>0</v>
      </c>
      <c r="G165">
        <f t="shared" si="23"/>
        <v>32.375</v>
      </c>
      <c r="H165">
        <f t="shared" si="19"/>
        <v>0</v>
      </c>
      <c r="I165">
        <f t="shared" si="20"/>
        <v>0</v>
      </c>
      <c r="J165">
        <v>0</v>
      </c>
      <c r="K165">
        <f t="shared" si="21"/>
        <v>0</v>
      </c>
    </row>
    <row r="166" spans="1:11" x14ac:dyDescent="0.25">
      <c r="A166" s="2">
        <v>44755</v>
      </c>
      <c r="B166">
        <v>3828.5</v>
      </c>
      <c r="C166">
        <f t="shared" si="16"/>
        <v>-6.75</v>
      </c>
      <c r="D166">
        <f t="shared" si="17"/>
        <v>0</v>
      </c>
      <c r="E166">
        <f t="shared" si="18"/>
        <v>6.75</v>
      </c>
      <c r="F166">
        <f t="shared" si="22"/>
        <v>0</v>
      </c>
      <c r="G166">
        <f t="shared" si="23"/>
        <v>23.75</v>
      </c>
      <c r="H166">
        <f t="shared" si="19"/>
        <v>0</v>
      </c>
      <c r="I166">
        <f t="shared" si="20"/>
        <v>0</v>
      </c>
      <c r="J166">
        <v>0</v>
      </c>
      <c r="K166">
        <f t="shared" si="21"/>
        <v>0</v>
      </c>
    </row>
    <row r="167" spans="1:11" x14ac:dyDescent="0.25">
      <c r="A167" s="2">
        <v>44756</v>
      </c>
      <c r="B167">
        <v>3802.25</v>
      </c>
      <c r="C167">
        <f t="shared" si="16"/>
        <v>-26.25</v>
      </c>
      <c r="D167">
        <f t="shared" si="17"/>
        <v>0</v>
      </c>
      <c r="E167">
        <f t="shared" si="18"/>
        <v>26.25</v>
      </c>
      <c r="F167">
        <f t="shared" si="22"/>
        <v>0</v>
      </c>
      <c r="G167">
        <f t="shared" si="23"/>
        <v>16.5</v>
      </c>
      <c r="H167">
        <f t="shared" si="19"/>
        <v>0</v>
      </c>
      <c r="I167">
        <f t="shared" si="20"/>
        <v>0</v>
      </c>
      <c r="J167">
        <v>0</v>
      </c>
      <c r="K167">
        <f t="shared" si="21"/>
        <v>0</v>
      </c>
    </row>
    <row r="168" spans="1:11" x14ac:dyDescent="0.25">
      <c r="A168" s="2">
        <v>44757</v>
      </c>
      <c r="B168">
        <v>3804</v>
      </c>
      <c r="C168">
        <f t="shared" si="16"/>
        <v>1.75</v>
      </c>
      <c r="D168">
        <f t="shared" si="17"/>
        <v>1.75</v>
      </c>
      <c r="E168">
        <f t="shared" si="18"/>
        <v>0</v>
      </c>
      <c r="F168">
        <f t="shared" si="22"/>
        <v>0.875</v>
      </c>
      <c r="G168">
        <f t="shared" si="23"/>
        <v>13.125</v>
      </c>
      <c r="H168">
        <f t="shared" si="19"/>
        <v>6.6666666666666666E-2</v>
      </c>
      <c r="I168">
        <f t="shared" si="20"/>
        <v>6.25</v>
      </c>
      <c r="J168">
        <v>6.25</v>
      </c>
      <c r="K168">
        <f t="shared" si="21"/>
        <v>0</v>
      </c>
    </row>
    <row r="169" spans="1:11" x14ac:dyDescent="0.25">
      <c r="A169" s="2">
        <v>44759</v>
      </c>
      <c r="B169">
        <v>3878.5</v>
      </c>
      <c r="C169">
        <f t="shared" si="16"/>
        <v>74.5</v>
      </c>
      <c r="D169">
        <f t="shared" si="17"/>
        <v>74.5</v>
      </c>
      <c r="E169">
        <f t="shared" si="18"/>
        <v>0</v>
      </c>
      <c r="F169">
        <f t="shared" si="22"/>
        <v>38.125</v>
      </c>
      <c r="G169">
        <f t="shared" si="23"/>
        <v>0</v>
      </c>
      <c r="H169">
        <f t="shared" si="19"/>
        <v>999</v>
      </c>
      <c r="I169">
        <f t="shared" si="20"/>
        <v>99.9</v>
      </c>
      <c r="J169">
        <v>100</v>
      </c>
      <c r="K169">
        <f t="shared" si="21"/>
        <v>-9.9999999999994316E-2</v>
      </c>
    </row>
    <row r="170" spans="1:11" x14ac:dyDescent="0.25">
      <c r="A170" s="2">
        <v>44760</v>
      </c>
      <c r="B170">
        <v>3882.5</v>
      </c>
      <c r="C170">
        <f t="shared" si="16"/>
        <v>4</v>
      </c>
      <c r="D170">
        <f t="shared" si="17"/>
        <v>4</v>
      </c>
      <c r="E170">
        <f t="shared" si="18"/>
        <v>0</v>
      </c>
      <c r="F170">
        <f t="shared" si="22"/>
        <v>39.25</v>
      </c>
      <c r="G170">
        <f t="shared" si="23"/>
        <v>0</v>
      </c>
      <c r="H170">
        <f t="shared" si="19"/>
        <v>999</v>
      </c>
      <c r="I170">
        <f t="shared" si="20"/>
        <v>99.9</v>
      </c>
      <c r="J170">
        <v>100</v>
      </c>
      <c r="K170">
        <f t="shared" si="21"/>
        <v>-9.9999999999994316E-2</v>
      </c>
    </row>
    <row r="171" spans="1:11" x14ac:dyDescent="0.25">
      <c r="A171" s="2">
        <v>44761</v>
      </c>
      <c r="B171">
        <v>3837.75</v>
      </c>
      <c r="C171">
        <f t="shared" si="16"/>
        <v>-44.75</v>
      </c>
      <c r="D171">
        <f t="shared" si="17"/>
        <v>0</v>
      </c>
      <c r="E171">
        <f t="shared" si="18"/>
        <v>44.75</v>
      </c>
      <c r="F171">
        <f t="shared" si="22"/>
        <v>2</v>
      </c>
      <c r="G171">
        <f t="shared" si="23"/>
        <v>22.375</v>
      </c>
      <c r="H171">
        <f t="shared" si="19"/>
        <v>8.9385474860335198E-2</v>
      </c>
      <c r="I171">
        <f t="shared" si="20"/>
        <v>8.2051282051281902</v>
      </c>
      <c r="J171">
        <v>8.2051282051281902</v>
      </c>
      <c r="K171">
        <f t="shared" si="21"/>
        <v>0</v>
      </c>
    </row>
    <row r="172" spans="1:11" x14ac:dyDescent="0.25">
      <c r="A172" s="2">
        <v>44762</v>
      </c>
      <c r="B172">
        <v>3959.5</v>
      </c>
      <c r="C172">
        <f t="shared" si="16"/>
        <v>121.75</v>
      </c>
      <c r="D172">
        <f t="shared" si="17"/>
        <v>121.75</v>
      </c>
      <c r="E172">
        <f t="shared" si="18"/>
        <v>0</v>
      </c>
      <c r="F172">
        <f t="shared" si="22"/>
        <v>60.875</v>
      </c>
      <c r="G172">
        <f t="shared" si="23"/>
        <v>22.375</v>
      </c>
      <c r="H172">
        <f t="shared" si="19"/>
        <v>2.7206703910614527</v>
      </c>
      <c r="I172">
        <f t="shared" si="20"/>
        <v>73.123123123123122</v>
      </c>
      <c r="J172">
        <v>73.123123123123122</v>
      </c>
      <c r="K172">
        <f t="shared" si="21"/>
        <v>0</v>
      </c>
    </row>
    <row r="173" spans="1:11" x14ac:dyDescent="0.25">
      <c r="A173" s="2">
        <v>44763</v>
      </c>
      <c r="B173">
        <v>3959.5</v>
      </c>
      <c r="C173">
        <f t="shared" si="16"/>
        <v>0</v>
      </c>
      <c r="D173">
        <f t="shared" si="17"/>
        <v>0</v>
      </c>
      <c r="E173">
        <f t="shared" si="18"/>
        <v>0</v>
      </c>
      <c r="F173">
        <f t="shared" si="22"/>
        <v>60.875</v>
      </c>
      <c r="G173">
        <f t="shared" si="23"/>
        <v>0</v>
      </c>
      <c r="H173">
        <f t="shared" si="19"/>
        <v>999</v>
      </c>
      <c r="I173">
        <f t="shared" si="20"/>
        <v>99.9</v>
      </c>
      <c r="J173">
        <v>100</v>
      </c>
      <c r="K173">
        <f t="shared" si="21"/>
        <v>-9.9999999999994316E-2</v>
      </c>
    </row>
    <row r="174" spans="1:11" x14ac:dyDescent="0.25">
      <c r="A174" s="2">
        <v>44764</v>
      </c>
      <c r="B174">
        <v>3984</v>
      </c>
      <c r="C174">
        <f t="shared" si="16"/>
        <v>24.5</v>
      </c>
      <c r="D174">
        <f t="shared" si="17"/>
        <v>24.5</v>
      </c>
      <c r="E174">
        <f t="shared" si="18"/>
        <v>0</v>
      </c>
      <c r="F174">
        <f t="shared" si="22"/>
        <v>12.25</v>
      </c>
      <c r="G174">
        <f t="shared" si="23"/>
        <v>0</v>
      </c>
      <c r="H174">
        <f t="shared" si="19"/>
        <v>999</v>
      </c>
      <c r="I174">
        <f t="shared" si="20"/>
        <v>99.9</v>
      </c>
      <c r="J174">
        <v>100</v>
      </c>
      <c r="K174">
        <f t="shared" si="21"/>
        <v>-9.9999999999994316E-2</v>
      </c>
    </row>
    <row r="175" spans="1:11" x14ac:dyDescent="0.25">
      <c r="A175" s="2">
        <v>44766</v>
      </c>
      <c r="B175">
        <v>3967.75</v>
      </c>
      <c r="C175">
        <f t="shared" si="16"/>
        <v>-16.25</v>
      </c>
      <c r="D175">
        <f t="shared" si="17"/>
        <v>0</v>
      </c>
      <c r="E175">
        <f t="shared" si="18"/>
        <v>16.25</v>
      </c>
      <c r="F175">
        <f t="shared" si="22"/>
        <v>12.25</v>
      </c>
      <c r="G175">
        <f t="shared" si="23"/>
        <v>8.125</v>
      </c>
      <c r="H175">
        <f t="shared" si="19"/>
        <v>1.5076923076923077</v>
      </c>
      <c r="I175">
        <f t="shared" si="20"/>
        <v>60.122699386503065</v>
      </c>
      <c r="J175">
        <v>60.122699386503058</v>
      </c>
      <c r="K175">
        <f t="shared" si="21"/>
        <v>7.1054273576010019E-15</v>
      </c>
    </row>
    <row r="176" spans="1:11" x14ac:dyDescent="0.25">
      <c r="A176" s="2">
        <v>44767</v>
      </c>
      <c r="B176">
        <v>3960</v>
      </c>
      <c r="C176">
        <f t="shared" si="16"/>
        <v>-7.75</v>
      </c>
      <c r="D176">
        <f t="shared" si="17"/>
        <v>0</v>
      </c>
      <c r="E176">
        <f t="shared" si="18"/>
        <v>7.75</v>
      </c>
      <c r="F176">
        <f t="shared" si="22"/>
        <v>0</v>
      </c>
      <c r="G176">
        <f t="shared" si="23"/>
        <v>12</v>
      </c>
      <c r="H176">
        <f t="shared" si="19"/>
        <v>0</v>
      </c>
      <c r="I176">
        <f t="shared" si="20"/>
        <v>0</v>
      </c>
      <c r="J176">
        <v>0</v>
      </c>
      <c r="K176">
        <f t="shared" si="21"/>
        <v>0</v>
      </c>
    </row>
    <row r="177" spans="1:11" x14ac:dyDescent="0.25">
      <c r="A177" s="2">
        <v>44768</v>
      </c>
      <c r="B177">
        <v>3958.75</v>
      </c>
      <c r="C177">
        <f t="shared" si="16"/>
        <v>-1.25</v>
      </c>
      <c r="D177">
        <f t="shared" si="17"/>
        <v>0</v>
      </c>
      <c r="E177">
        <f t="shared" si="18"/>
        <v>1.25</v>
      </c>
      <c r="F177">
        <f t="shared" si="22"/>
        <v>0</v>
      </c>
      <c r="G177">
        <f t="shared" si="23"/>
        <v>4.5</v>
      </c>
      <c r="H177">
        <f t="shared" si="19"/>
        <v>0</v>
      </c>
      <c r="I177">
        <f t="shared" si="20"/>
        <v>0</v>
      </c>
      <c r="J177">
        <v>0</v>
      </c>
      <c r="K177">
        <f t="shared" si="21"/>
        <v>0</v>
      </c>
    </row>
    <row r="178" spans="1:11" x14ac:dyDescent="0.25">
      <c r="A178" s="2">
        <v>44769</v>
      </c>
      <c r="B178">
        <v>3959.25</v>
      </c>
      <c r="C178">
        <f t="shared" si="16"/>
        <v>0.5</v>
      </c>
      <c r="D178">
        <f t="shared" si="17"/>
        <v>0.5</v>
      </c>
      <c r="E178">
        <f t="shared" si="18"/>
        <v>0</v>
      </c>
      <c r="F178">
        <f t="shared" si="22"/>
        <v>0.25</v>
      </c>
      <c r="G178">
        <f t="shared" si="23"/>
        <v>0.625</v>
      </c>
      <c r="H178">
        <f t="shared" si="19"/>
        <v>0.4</v>
      </c>
      <c r="I178">
        <f t="shared" si="20"/>
        <v>28.571428571428569</v>
      </c>
      <c r="J178">
        <v>28.571428571428569</v>
      </c>
      <c r="K178">
        <f t="shared" si="21"/>
        <v>0</v>
      </c>
    </row>
    <row r="179" spans="1:11" x14ac:dyDescent="0.25">
      <c r="A179" s="2">
        <v>44770</v>
      </c>
      <c r="B179">
        <v>4015.75</v>
      </c>
      <c r="C179">
        <f t="shared" si="16"/>
        <v>56.5</v>
      </c>
      <c r="D179">
        <f t="shared" si="17"/>
        <v>56.5</v>
      </c>
      <c r="E179">
        <f t="shared" si="18"/>
        <v>0</v>
      </c>
      <c r="F179">
        <f t="shared" si="22"/>
        <v>28.5</v>
      </c>
      <c r="G179">
        <f t="shared" si="23"/>
        <v>0</v>
      </c>
      <c r="H179">
        <f t="shared" si="19"/>
        <v>999</v>
      </c>
      <c r="I179">
        <f t="shared" si="20"/>
        <v>99.9</v>
      </c>
      <c r="J179">
        <v>100</v>
      </c>
      <c r="K179">
        <f t="shared" si="21"/>
        <v>-9.9999999999994316E-2</v>
      </c>
    </row>
    <row r="180" spans="1:11" x14ac:dyDescent="0.25">
      <c r="A180" s="2">
        <v>44771</v>
      </c>
      <c r="B180">
        <v>4097.5</v>
      </c>
      <c r="C180">
        <f t="shared" si="16"/>
        <v>81.75</v>
      </c>
      <c r="D180">
        <f t="shared" si="17"/>
        <v>81.75</v>
      </c>
      <c r="E180">
        <f t="shared" si="18"/>
        <v>0</v>
      </c>
      <c r="F180">
        <f t="shared" si="22"/>
        <v>69.125</v>
      </c>
      <c r="G180">
        <f t="shared" si="23"/>
        <v>0</v>
      </c>
      <c r="H180">
        <f t="shared" si="19"/>
        <v>999</v>
      </c>
      <c r="I180">
        <f t="shared" si="20"/>
        <v>99.9</v>
      </c>
      <c r="J180">
        <v>100</v>
      </c>
      <c r="K180">
        <f t="shared" si="21"/>
        <v>-9.9999999999994316E-2</v>
      </c>
    </row>
    <row r="181" spans="1:11" x14ac:dyDescent="0.25">
      <c r="A181" s="2">
        <v>44773</v>
      </c>
      <c r="B181">
        <v>4137.5</v>
      </c>
      <c r="C181">
        <f t="shared" si="16"/>
        <v>40</v>
      </c>
      <c r="D181">
        <f t="shared" si="17"/>
        <v>40</v>
      </c>
      <c r="E181">
        <f t="shared" si="18"/>
        <v>0</v>
      </c>
      <c r="F181">
        <f t="shared" si="22"/>
        <v>60.875</v>
      </c>
      <c r="G181">
        <f t="shared" si="23"/>
        <v>0</v>
      </c>
      <c r="H181">
        <f t="shared" si="19"/>
        <v>999</v>
      </c>
      <c r="I181">
        <f t="shared" si="20"/>
        <v>99.9</v>
      </c>
      <c r="J181">
        <v>100</v>
      </c>
      <c r="K181">
        <f t="shared" si="21"/>
        <v>-9.9999999999994316E-2</v>
      </c>
    </row>
    <row r="182" spans="1:11" x14ac:dyDescent="0.25">
      <c r="A182" s="2">
        <v>44774</v>
      </c>
      <c r="B182">
        <v>4116.5</v>
      </c>
      <c r="C182">
        <f t="shared" si="16"/>
        <v>-21</v>
      </c>
      <c r="D182">
        <f t="shared" si="17"/>
        <v>0</v>
      </c>
      <c r="E182">
        <f t="shared" si="18"/>
        <v>21</v>
      </c>
      <c r="F182">
        <f t="shared" si="22"/>
        <v>20</v>
      </c>
      <c r="G182">
        <f t="shared" si="23"/>
        <v>10.5</v>
      </c>
      <c r="H182">
        <f t="shared" si="19"/>
        <v>1.9047619047619047</v>
      </c>
      <c r="I182">
        <f t="shared" si="20"/>
        <v>65.573770491803288</v>
      </c>
      <c r="J182">
        <v>65.573770491803288</v>
      </c>
      <c r="K182">
        <f t="shared" si="21"/>
        <v>0</v>
      </c>
    </row>
    <row r="183" spans="1:11" x14ac:dyDescent="0.25">
      <c r="A183" s="2">
        <v>44775</v>
      </c>
      <c r="B183">
        <v>4103.25</v>
      </c>
      <c r="C183">
        <f t="shared" si="16"/>
        <v>-13.25</v>
      </c>
      <c r="D183">
        <f t="shared" si="17"/>
        <v>0</v>
      </c>
      <c r="E183">
        <f t="shared" si="18"/>
        <v>13.25</v>
      </c>
      <c r="F183">
        <f t="shared" si="22"/>
        <v>0</v>
      </c>
      <c r="G183">
        <f t="shared" si="23"/>
        <v>17.125</v>
      </c>
      <c r="H183">
        <f t="shared" si="19"/>
        <v>0</v>
      </c>
      <c r="I183">
        <f t="shared" si="20"/>
        <v>0</v>
      </c>
      <c r="J183">
        <v>0</v>
      </c>
      <c r="K183">
        <f t="shared" si="21"/>
        <v>0</v>
      </c>
    </row>
    <row r="184" spans="1:11" x14ac:dyDescent="0.25">
      <c r="A184" s="2">
        <v>44776</v>
      </c>
      <c r="B184">
        <v>4100.5</v>
      </c>
      <c r="C184">
        <f t="shared" si="16"/>
        <v>-2.75</v>
      </c>
      <c r="D184">
        <f t="shared" si="17"/>
        <v>0</v>
      </c>
      <c r="E184">
        <f t="shared" si="18"/>
        <v>2.75</v>
      </c>
      <c r="F184">
        <f t="shared" si="22"/>
        <v>0</v>
      </c>
      <c r="G184">
        <f t="shared" si="23"/>
        <v>8</v>
      </c>
      <c r="H184">
        <f t="shared" si="19"/>
        <v>0</v>
      </c>
      <c r="I184">
        <f t="shared" si="20"/>
        <v>0</v>
      </c>
      <c r="J184">
        <v>0</v>
      </c>
      <c r="K184">
        <f t="shared" si="21"/>
        <v>0</v>
      </c>
    </row>
    <row r="185" spans="1:11" x14ac:dyDescent="0.25">
      <c r="A185" s="2">
        <v>44777</v>
      </c>
      <c r="B185">
        <v>4152.25</v>
      </c>
      <c r="C185">
        <f t="shared" si="16"/>
        <v>51.75</v>
      </c>
      <c r="D185">
        <f t="shared" si="17"/>
        <v>51.75</v>
      </c>
      <c r="E185">
        <f t="shared" si="18"/>
        <v>0</v>
      </c>
      <c r="F185">
        <f t="shared" si="22"/>
        <v>25.875</v>
      </c>
      <c r="G185">
        <f t="shared" si="23"/>
        <v>1.375</v>
      </c>
      <c r="H185">
        <f t="shared" si="19"/>
        <v>18.818181818181817</v>
      </c>
      <c r="I185">
        <f t="shared" si="20"/>
        <v>94.954128440366972</v>
      </c>
      <c r="J185">
        <v>94.954128440366972</v>
      </c>
      <c r="K185">
        <f t="shared" si="21"/>
        <v>0</v>
      </c>
    </row>
    <row r="186" spans="1:11" x14ac:dyDescent="0.25">
      <c r="A186" s="2">
        <v>44778</v>
      </c>
      <c r="B186">
        <v>4163.5</v>
      </c>
      <c r="C186">
        <f t="shared" si="16"/>
        <v>11.25</v>
      </c>
      <c r="D186">
        <f t="shared" si="17"/>
        <v>11.25</v>
      </c>
      <c r="E186">
        <f t="shared" si="18"/>
        <v>0</v>
      </c>
      <c r="F186">
        <f t="shared" si="22"/>
        <v>31.5</v>
      </c>
      <c r="G186">
        <f t="shared" si="23"/>
        <v>0</v>
      </c>
      <c r="H186">
        <f t="shared" si="19"/>
        <v>999</v>
      </c>
      <c r="I186">
        <f t="shared" si="20"/>
        <v>99.9</v>
      </c>
      <c r="J186">
        <v>100</v>
      </c>
      <c r="K186">
        <f t="shared" si="21"/>
        <v>-9.9999999999994316E-2</v>
      </c>
    </row>
    <row r="187" spans="1:11" x14ac:dyDescent="0.25">
      <c r="A187" s="2">
        <v>44780</v>
      </c>
      <c r="B187">
        <v>4149.75</v>
      </c>
      <c r="C187">
        <f t="shared" si="16"/>
        <v>-13.75</v>
      </c>
      <c r="D187">
        <f t="shared" si="17"/>
        <v>0</v>
      </c>
      <c r="E187">
        <f t="shared" si="18"/>
        <v>13.75</v>
      </c>
      <c r="F187">
        <f t="shared" si="22"/>
        <v>5.625</v>
      </c>
      <c r="G187">
        <f t="shared" si="23"/>
        <v>6.875</v>
      </c>
      <c r="H187">
        <f t="shared" si="19"/>
        <v>0.81818181818181823</v>
      </c>
      <c r="I187">
        <f t="shared" si="20"/>
        <v>45.000000000000007</v>
      </c>
      <c r="J187">
        <v>45.000000000000007</v>
      </c>
      <c r="K187">
        <f t="shared" si="21"/>
        <v>0</v>
      </c>
    </row>
    <row r="188" spans="1:11" x14ac:dyDescent="0.25">
      <c r="A188" s="2">
        <v>44781</v>
      </c>
      <c r="B188">
        <v>4143.5</v>
      </c>
      <c r="C188">
        <f t="shared" si="16"/>
        <v>-6.25</v>
      </c>
      <c r="D188">
        <f t="shared" si="17"/>
        <v>0</v>
      </c>
      <c r="E188">
        <f t="shared" si="18"/>
        <v>6.25</v>
      </c>
      <c r="F188">
        <f t="shared" si="22"/>
        <v>0</v>
      </c>
      <c r="G188">
        <f t="shared" si="23"/>
        <v>10</v>
      </c>
      <c r="H188">
        <f t="shared" si="19"/>
        <v>0</v>
      </c>
      <c r="I188">
        <f t="shared" si="20"/>
        <v>0</v>
      </c>
      <c r="J188">
        <v>0</v>
      </c>
      <c r="K188">
        <f t="shared" si="21"/>
        <v>0</v>
      </c>
    </row>
    <row r="189" spans="1:11" x14ac:dyDescent="0.25">
      <c r="A189" s="2">
        <v>44782</v>
      </c>
      <c r="B189">
        <v>4151.5</v>
      </c>
      <c r="C189">
        <f t="shared" si="16"/>
        <v>8</v>
      </c>
      <c r="D189">
        <f t="shared" si="17"/>
        <v>8</v>
      </c>
      <c r="E189">
        <f t="shared" si="18"/>
        <v>0</v>
      </c>
      <c r="F189">
        <f t="shared" si="22"/>
        <v>4</v>
      </c>
      <c r="G189">
        <f t="shared" si="23"/>
        <v>3.125</v>
      </c>
      <c r="H189">
        <f t="shared" si="19"/>
        <v>1.28</v>
      </c>
      <c r="I189">
        <f t="shared" si="20"/>
        <v>56.140350877192986</v>
      </c>
      <c r="J189">
        <v>56.140350877192994</v>
      </c>
      <c r="K189">
        <f t="shared" si="21"/>
        <v>-7.1054273576010019E-15</v>
      </c>
    </row>
    <row r="190" spans="1:11" x14ac:dyDescent="0.25">
      <c r="A190" s="2">
        <v>44783</v>
      </c>
      <c r="B190">
        <v>4123.5</v>
      </c>
      <c r="C190">
        <f t="shared" si="16"/>
        <v>-28</v>
      </c>
      <c r="D190">
        <f t="shared" si="17"/>
        <v>0</v>
      </c>
      <c r="E190">
        <f t="shared" si="18"/>
        <v>28</v>
      </c>
      <c r="F190">
        <f t="shared" si="22"/>
        <v>4</v>
      </c>
      <c r="G190">
        <f t="shared" si="23"/>
        <v>14</v>
      </c>
      <c r="H190">
        <f t="shared" si="19"/>
        <v>0.2857142857142857</v>
      </c>
      <c r="I190">
        <f t="shared" si="20"/>
        <v>22.222222222222214</v>
      </c>
      <c r="J190">
        <v>22.222222222222211</v>
      </c>
      <c r="K190">
        <f t="shared" si="21"/>
        <v>3.5527136788005009E-15</v>
      </c>
    </row>
    <row r="191" spans="1:11" x14ac:dyDescent="0.25">
      <c r="A191" s="2">
        <v>44784</v>
      </c>
      <c r="B191">
        <v>4219.25</v>
      </c>
      <c r="C191">
        <f t="shared" si="16"/>
        <v>95.75</v>
      </c>
      <c r="D191">
        <f t="shared" si="17"/>
        <v>95.75</v>
      </c>
      <c r="E191">
        <f t="shared" si="18"/>
        <v>0</v>
      </c>
      <c r="F191">
        <f t="shared" si="22"/>
        <v>47.875</v>
      </c>
      <c r="G191">
        <f t="shared" si="23"/>
        <v>14</v>
      </c>
      <c r="H191">
        <f t="shared" si="19"/>
        <v>3.4196428571428572</v>
      </c>
      <c r="I191">
        <f t="shared" si="20"/>
        <v>77.373737373737384</v>
      </c>
      <c r="J191">
        <v>77.373737373737384</v>
      </c>
      <c r="K191">
        <f t="shared" si="21"/>
        <v>0</v>
      </c>
    </row>
    <row r="192" spans="1:11" x14ac:dyDescent="0.25">
      <c r="A192" s="2">
        <v>44785</v>
      </c>
      <c r="B192">
        <v>4215.25</v>
      </c>
      <c r="C192">
        <f t="shared" si="16"/>
        <v>-4</v>
      </c>
      <c r="D192">
        <f t="shared" si="17"/>
        <v>0</v>
      </c>
      <c r="E192">
        <f t="shared" si="18"/>
        <v>4</v>
      </c>
      <c r="F192">
        <f t="shared" si="22"/>
        <v>47.875</v>
      </c>
      <c r="G192">
        <f t="shared" si="23"/>
        <v>2</v>
      </c>
      <c r="H192">
        <f t="shared" si="19"/>
        <v>23.9375</v>
      </c>
      <c r="I192">
        <f t="shared" si="20"/>
        <v>95.989974937343362</v>
      </c>
      <c r="J192">
        <v>95.989974937343362</v>
      </c>
      <c r="K192">
        <f t="shared" si="21"/>
        <v>0</v>
      </c>
    </row>
    <row r="193" spans="1:11" x14ac:dyDescent="0.25">
      <c r="A193" s="2">
        <v>44787</v>
      </c>
      <c r="B193">
        <v>4277</v>
      </c>
      <c r="C193">
        <f t="shared" si="16"/>
        <v>61.75</v>
      </c>
      <c r="D193">
        <f t="shared" si="17"/>
        <v>61.75</v>
      </c>
      <c r="E193">
        <f t="shared" si="18"/>
        <v>0</v>
      </c>
      <c r="F193">
        <f t="shared" si="22"/>
        <v>30.875</v>
      </c>
      <c r="G193">
        <f t="shared" si="23"/>
        <v>2</v>
      </c>
      <c r="H193">
        <f t="shared" si="19"/>
        <v>15.4375</v>
      </c>
      <c r="I193">
        <f t="shared" si="20"/>
        <v>93.916349809885929</v>
      </c>
      <c r="J193">
        <v>93.916349809885929</v>
      </c>
      <c r="K193">
        <f t="shared" si="21"/>
        <v>0</v>
      </c>
    </row>
    <row r="194" spans="1:11" x14ac:dyDescent="0.25">
      <c r="A194" s="2">
        <v>44788</v>
      </c>
      <c r="B194">
        <v>4271.75</v>
      </c>
      <c r="C194">
        <f t="shared" si="16"/>
        <v>-5.25</v>
      </c>
      <c r="D194">
        <f t="shared" si="17"/>
        <v>0</v>
      </c>
      <c r="E194">
        <f t="shared" si="18"/>
        <v>5.25</v>
      </c>
      <c r="F194">
        <f t="shared" si="22"/>
        <v>30.875</v>
      </c>
      <c r="G194">
        <f t="shared" si="23"/>
        <v>2.625</v>
      </c>
      <c r="H194">
        <f t="shared" si="19"/>
        <v>11.761904761904763</v>
      </c>
      <c r="I194">
        <f t="shared" si="20"/>
        <v>92.164179104477611</v>
      </c>
      <c r="J194">
        <v>92.164179104477611</v>
      </c>
      <c r="K194">
        <f t="shared" si="21"/>
        <v>0</v>
      </c>
    </row>
    <row r="195" spans="1:11" x14ac:dyDescent="0.25">
      <c r="A195" s="2">
        <v>44789</v>
      </c>
      <c r="B195">
        <v>4295.25</v>
      </c>
      <c r="C195">
        <f t="shared" ref="C195:C258" si="24">B195-B194</f>
        <v>23.5</v>
      </c>
      <c r="D195">
        <f t="shared" ref="D195:D258" si="25">IF(C195&gt;0, C195, 0)</f>
        <v>23.5</v>
      </c>
      <c r="E195">
        <f t="shared" ref="E195:E258" si="26">IF(C195&lt;0, -C195, 0)</f>
        <v>0</v>
      </c>
      <c r="F195">
        <f t="shared" si="22"/>
        <v>11.75</v>
      </c>
      <c r="G195">
        <f t="shared" si="23"/>
        <v>2.625</v>
      </c>
      <c r="H195">
        <f t="shared" ref="H195:H258" si="27">IF(G195=0, 999, F195/G195)</f>
        <v>4.4761904761904763</v>
      </c>
      <c r="I195">
        <f t="shared" ref="I195:I258" si="28">100-(100/(1+H195))</f>
        <v>81.739130434782609</v>
      </c>
      <c r="J195">
        <v>81.739130434782609</v>
      </c>
      <c r="K195">
        <f t="shared" ref="K195:K258" si="29">IF(AND(I195&lt;&gt;"", J195&lt;&gt;""), I195-J195, "")</f>
        <v>0</v>
      </c>
    </row>
    <row r="196" spans="1:11" x14ac:dyDescent="0.25">
      <c r="A196" s="2">
        <v>44790</v>
      </c>
      <c r="B196">
        <v>4310.5</v>
      </c>
      <c r="C196">
        <f t="shared" si="24"/>
        <v>15.25</v>
      </c>
      <c r="D196">
        <f t="shared" si="25"/>
        <v>15.25</v>
      </c>
      <c r="E196">
        <f t="shared" si="26"/>
        <v>0</v>
      </c>
      <c r="F196">
        <f t="shared" ref="F196:F259" si="30">AVERAGE(D195:D196)</f>
        <v>19.375</v>
      </c>
      <c r="G196">
        <f t="shared" ref="G196:G259" si="31">AVERAGE(E195:E196)</f>
        <v>0</v>
      </c>
      <c r="H196">
        <f t="shared" si="27"/>
        <v>999</v>
      </c>
      <c r="I196">
        <f t="shared" si="28"/>
        <v>99.9</v>
      </c>
      <c r="J196">
        <v>100</v>
      </c>
      <c r="K196">
        <f t="shared" si="29"/>
        <v>-9.9999999999994316E-2</v>
      </c>
    </row>
    <row r="197" spans="1:11" x14ac:dyDescent="0.25">
      <c r="A197" s="2">
        <v>44791</v>
      </c>
      <c r="B197">
        <v>4269.5</v>
      </c>
      <c r="C197">
        <f t="shared" si="24"/>
        <v>-41</v>
      </c>
      <c r="D197">
        <f t="shared" si="25"/>
        <v>0</v>
      </c>
      <c r="E197">
        <f t="shared" si="26"/>
        <v>41</v>
      </c>
      <c r="F197">
        <f t="shared" si="30"/>
        <v>7.625</v>
      </c>
      <c r="G197">
        <f t="shared" si="31"/>
        <v>20.5</v>
      </c>
      <c r="H197">
        <f t="shared" si="27"/>
        <v>0.37195121951219512</v>
      </c>
      <c r="I197">
        <f t="shared" si="28"/>
        <v>27.111111111111114</v>
      </c>
      <c r="J197">
        <v>27.111111111111111</v>
      </c>
      <c r="K197">
        <f t="shared" si="29"/>
        <v>3.5527136788005009E-15</v>
      </c>
    </row>
    <row r="198" spans="1:11" x14ac:dyDescent="0.25">
      <c r="A198" s="2">
        <v>44792</v>
      </c>
      <c r="B198">
        <v>4277.75</v>
      </c>
      <c r="C198">
        <f t="shared" si="24"/>
        <v>8.25</v>
      </c>
      <c r="D198">
        <f t="shared" si="25"/>
        <v>8.25</v>
      </c>
      <c r="E198">
        <f t="shared" si="26"/>
        <v>0</v>
      </c>
      <c r="F198">
        <f t="shared" si="30"/>
        <v>4.125</v>
      </c>
      <c r="G198">
        <f t="shared" si="31"/>
        <v>20.5</v>
      </c>
      <c r="H198">
        <f t="shared" si="27"/>
        <v>0.20121951219512196</v>
      </c>
      <c r="I198">
        <f t="shared" si="28"/>
        <v>16.751269035532985</v>
      </c>
      <c r="J198">
        <v>16.751269035532989</v>
      </c>
      <c r="K198">
        <f t="shared" si="29"/>
        <v>-3.5527136788005009E-15</v>
      </c>
    </row>
    <row r="199" spans="1:11" x14ac:dyDescent="0.25">
      <c r="A199" s="2">
        <v>44794</v>
      </c>
      <c r="B199">
        <v>4221</v>
      </c>
      <c r="C199">
        <f t="shared" si="24"/>
        <v>-56.75</v>
      </c>
      <c r="D199">
        <f t="shared" si="25"/>
        <v>0</v>
      </c>
      <c r="E199">
        <f t="shared" si="26"/>
        <v>56.75</v>
      </c>
      <c r="F199">
        <f t="shared" si="30"/>
        <v>4.125</v>
      </c>
      <c r="G199">
        <f t="shared" si="31"/>
        <v>28.375</v>
      </c>
      <c r="H199">
        <f t="shared" si="27"/>
        <v>0.14537444933920704</v>
      </c>
      <c r="I199">
        <f t="shared" si="28"/>
        <v>12.692307692307693</v>
      </c>
      <c r="J199">
        <v>12.69230769230769</v>
      </c>
      <c r="K199">
        <f t="shared" si="29"/>
        <v>3.5527136788005009E-15</v>
      </c>
    </row>
    <row r="200" spans="1:11" x14ac:dyDescent="0.25">
      <c r="A200" s="2">
        <v>44795</v>
      </c>
      <c r="B200">
        <v>4211.25</v>
      </c>
      <c r="C200">
        <f t="shared" si="24"/>
        <v>-9.75</v>
      </c>
      <c r="D200">
        <f t="shared" si="25"/>
        <v>0</v>
      </c>
      <c r="E200">
        <f t="shared" si="26"/>
        <v>9.75</v>
      </c>
      <c r="F200">
        <f t="shared" si="30"/>
        <v>0</v>
      </c>
      <c r="G200">
        <f t="shared" si="31"/>
        <v>33.25</v>
      </c>
      <c r="H200">
        <f t="shared" si="27"/>
        <v>0</v>
      </c>
      <c r="I200">
        <f t="shared" si="28"/>
        <v>0</v>
      </c>
      <c r="J200">
        <v>0</v>
      </c>
      <c r="K200">
        <f t="shared" si="29"/>
        <v>0</v>
      </c>
    </row>
    <row r="201" spans="1:11" x14ac:dyDescent="0.25">
      <c r="A201" s="2">
        <v>44796</v>
      </c>
      <c r="B201">
        <v>4142.25</v>
      </c>
      <c r="C201">
        <f t="shared" si="24"/>
        <v>-69</v>
      </c>
      <c r="D201">
        <f t="shared" si="25"/>
        <v>0</v>
      </c>
      <c r="E201">
        <f t="shared" si="26"/>
        <v>69</v>
      </c>
      <c r="F201">
        <f t="shared" si="30"/>
        <v>0</v>
      </c>
      <c r="G201">
        <f t="shared" si="31"/>
        <v>39.375</v>
      </c>
      <c r="H201">
        <f t="shared" si="27"/>
        <v>0</v>
      </c>
      <c r="I201">
        <f t="shared" si="28"/>
        <v>0</v>
      </c>
      <c r="J201">
        <v>0</v>
      </c>
      <c r="K201">
        <f t="shared" si="29"/>
        <v>0</v>
      </c>
    </row>
    <row r="202" spans="1:11" x14ac:dyDescent="0.25">
      <c r="A202" s="2">
        <v>44797</v>
      </c>
      <c r="B202">
        <v>4124.75</v>
      </c>
      <c r="C202">
        <f t="shared" si="24"/>
        <v>-17.5</v>
      </c>
      <c r="D202">
        <f t="shared" si="25"/>
        <v>0</v>
      </c>
      <c r="E202">
        <f t="shared" si="26"/>
        <v>17.5</v>
      </c>
      <c r="F202">
        <f t="shared" si="30"/>
        <v>0</v>
      </c>
      <c r="G202">
        <f t="shared" si="31"/>
        <v>43.25</v>
      </c>
      <c r="H202">
        <f t="shared" si="27"/>
        <v>0</v>
      </c>
      <c r="I202">
        <f t="shared" si="28"/>
        <v>0</v>
      </c>
      <c r="J202">
        <v>0</v>
      </c>
      <c r="K202">
        <f t="shared" si="29"/>
        <v>0</v>
      </c>
    </row>
    <row r="203" spans="1:11" x14ac:dyDescent="0.25">
      <c r="A203" s="2">
        <v>44798</v>
      </c>
      <c r="B203">
        <v>4160</v>
      </c>
      <c r="C203">
        <f t="shared" si="24"/>
        <v>35.25</v>
      </c>
      <c r="D203">
        <f t="shared" si="25"/>
        <v>35.25</v>
      </c>
      <c r="E203">
        <f t="shared" si="26"/>
        <v>0</v>
      </c>
      <c r="F203">
        <f t="shared" si="30"/>
        <v>17.625</v>
      </c>
      <c r="G203">
        <f t="shared" si="31"/>
        <v>8.75</v>
      </c>
      <c r="H203">
        <f t="shared" si="27"/>
        <v>2.0142857142857142</v>
      </c>
      <c r="I203">
        <f t="shared" si="28"/>
        <v>66.824644549763036</v>
      </c>
      <c r="J203">
        <v>66.824644549763036</v>
      </c>
      <c r="K203">
        <f t="shared" si="29"/>
        <v>0</v>
      </c>
    </row>
    <row r="204" spans="1:11" x14ac:dyDescent="0.25">
      <c r="A204" s="2">
        <v>44799</v>
      </c>
      <c r="B204">
        <v>4195.5</v>
      </c>
      <c r="C204">
        <f t="shared" si="24"/>
        <v>35.5</v>
      </c>
      <c r="D204">
        <f t="shared" si="25"/>
        <v>35.5</v>
      </c>
      <c r="E204">
        <f t="shared" si="26"/>
        <v>0</v>
      </c>
      <c r="F204">
        <f t="shared" si="30"/>
        <v>35.375</v>
      </c>
      <c r="G204">
        <f t="shared" si="31"/>
        <v>0</v>
      </c>
      <c r="H204">
        <f t="shared" si="27"/>
        <v>999</v>
      </c>
      <c r="I204">
        <f t="shared" si="28"/>
        <v>99.9</v>
      </c>
      <c r="J204">
        <v>100</v>
      </c>
      <c r="K204">
        <f t="shared" si="29"/>
        <v>-9.9999999999994316E-2</v>
      </c>
    </row>
    <row r="205" spans="1:11" x14ac:dyDescent="0.25">
      <c r="A205" s="2">
        <v>44801</v>
      </c>
      <c r="B205">
        <v>4024</v>
      </c>
      <c r="C205">
        <f t="shared" si="24"/>
        <v>-171.5</v>
      </c>
      <c r="D205">
        <f t="shared" si="25"/>
        <v>0</v>
      </c>
      <c r="E205">
        <f t="shared" si="26"/>
        <v>171.5</v>
      </c>
      <c r="F205">
        <f t="shared" si="30"/>
        <v>17.75</v>
      </c>
      <c r="G205">
        <f t="shared" si="31"/>
        <v>85.75</v>
      </c>
      <c r="H205">
        <f t="shared" si="27"/>
        <v>0.20699708454810495</v>
      </c>
      <c r="I205">
        <f t="shared" si="28"/>
        <v>17.149758454106276</v>
      </c>
      <c r="J205">
        <v>17.14975845410628</v>
      </c>
      <c r="K205">
        <f t="shared" si="29"/>
        <v>-3.5527136788005009E-15</v>
      </c>
    </row>
    <row r="206" spans="1:11" x14ac:dyDescent="0.25">
      <c r="A206" s="2">
        <v>44802</v>
      </c>
      <c r="B206">
        <v>4026</v>
      </c>
      <c r="C206">
        <f t="shared" si="24"/>
        <v>2</v>
      </c>
      <c r="D206">
        <f t="shared" si="25"/>
        <v>2</v>
      </c>
      <c r="E206">
        <f t="shared" si="26"/>
        <v>0</v>
      </c>
      <c r="F206">
        <f t="shared" si="30"/>
        <v>1</v>
      </c>
      <c r="G206">
        <f t="shared" si="31"/>
        <v>85.75</v>
      </c>
      <c r="H206">
        <f t="shared" si="27"/>
        <v>1.1661807580174927E-2</v>
      </c>
      <c r="I206">
        <f t="shared" si="28"/>
        <v>1.1527377521613715</v>
      </c>
      <c r="J206">
        <v>1.152737752161372</v>
      </c>
      <c r="K206">
        <f t="shared" si="29"/>
        <v>-4.4408920985006262E-16</v>
      </c>
    </row>
    <row r="207" spans="1:11" x14ac:dyDescent="0.25">
      <c r="A207" s="2">
        <v>44803</v>
      </c>
      <c r="B207">
        <v>4045.5</v>
      </c>
      <c r="C207">
        <f t="shared" si="24"/>
        <v>19.5</v>
      </c>
      <c r="D207">
        <f t="shared" si="25"/>
        <v>19.5</v>
      </c>
      <c r="E207">
        <f t="shared" si="26"/>
        <v>0</v>
      </c>
      <c r="F207">
        <f t="shared" si="30"/>
        <v>10.75</v>
      </c>
      <c r="G207">
        <f t="shared" si="31"/>
        <v>0</v>
      </c>
      <c r="H207">
        <f t="shared" si="27"/>
        <v>999</v>
      </c>
      <c r="I207">
        <f t="shared" si="28"/>
        <v>99.9</v>
      </c>
      <c r="J207">
        <v>100</v>
      </c>
      <c r="K207">
        <f t="shared" si="29"/>
        <v>-9.9999999999994316E-2</v>
      </c>
    </row>
    <row r="208" spans="1:11" x14ac:dyDescent="0.25">
      <c r="A208" s="2">
        <v>44804</v>
      </c>
      <c r="B208">
        <v>4013.5</v>
      </c>
      <c r="C208">
        <f t="shared" si="24"/>
        <v>-32</v>
      </c>
      <c r="D208">
        <f t="shared" si="25"/>
        <v>0</v>
      </c>
      <c r="E208">
        <f t="shared" si="26"/>
        <v>32</v>
      </c>
      <c r="F208">
        <f t="shared" si="30"/>
        <v>9.75</v>
      </c>
      <c r="G208">
        <f t="shared" si="31"/>
        <v>16</v>
      </c>
      <c r="H208">
        <f t="shared" si="27"/>
        <v>0.609375</v>
      </c>
      <c r="I208">
        <f t="shared" si="28"/>
        <v>37.864077669902912</v>
      </c>
      <c r="J208">
        <v>37.864077669902912</v>
      </c>
      <c r="K208">
        <f t="shared" si="29"/>
        <v>0</v>
      </c>
    </row>
    <row r="209" spans="1:11" x14ac:dyDescent="0.25">
      <c r="A209" s="2">
        <v>44805</v>
      </c>
      <c r="B209">
        <v>3934.5</v>
      </c>
      <c r="C209">
        <f t="shared" si="24"/>
        <v>-79</v>
      </c>
      <c r="D209">
        <f t="shared" si="25"/>
        <v>0</v>
      </c>
      <c r="E209">
        <f t="shared" si="26"/>
        <v>79</v>
      </c>
      <c r="F209">
        <f t="shared" si="30"/>
        <v>0</v>
      </c>
      <c r="G209">
        <f t="shared" si="31"/>
        <v>55.5</v>
      </c>
      <c r="H209">
        <f t="shared" si="27"/>
        <v>0</v>
      </c>
      <c r="I209">
        <f t="shared" si="28"/>
        <v>0</v>
      </c>
      <c r="J209">
        <v>0</v>
      </c>
      <c r="K209">
        <f t="shared" si="29"/>
        <v>0</v>
      </c>
    </row>
    <row r="210" spans="1:11" x14ac:dyDescent="0.25">
      <c r="A210" s="2">
        <v>44806</v>
      </c>
      <c r="B210">
        <v>3970</v>
      </c>
      <c r="C210">
        <f t="shared" si="24"/>
        <v>35.5</v>
      </c>
      <c r="D210">
        <f t="shared" si="25"/>
        <v>35.5</v>
      </c>
      <c r="E210">
        <f t="shared" si="26"/>
        <v>0</v>
      </c>
      <c r="F210">
        <f t="shared" si="30"/>
        <v>17.75</v>
      </c>
      <c r="G210">
        <f t="shared" si="31"/>
        <v>39.5</v>
      </c>
      <c r="H210">
        <f t="shared" si="27"/>
        <v>0.44936708860759494</v>
      </c>
      <c r="I210">
        <f t="shared" si="28"/>
        <v>31.004366812227076</v>
      </c>
      <c r="J210">
        <v>31.004366812227079</v>
      </c>
      <c r="K210">
        <f t="shared" si="29"/>
        <v>-3.5527136788005009E-15</v>
      </c>
    </row>
    <row r="211" spans="1:11" x14ac:dyDescent="0.25">
      <c r="A211" s="2">
        <v>44808</v>
      </c>
      <c r="B211">
        <v>3929</v>
      </c>
      <c r="C211">
        <f t="shared" si="24"/>
        <v>-41</v>
      </c>
      <c r="D211">
        <f t="shared" si="25"/>
        <v>0</v>
      </c>
      <c r="E211">
        <f t="shared" si="26"/>
        <v>41</v>
      </c>
      <c r="F211">
        <f t="shared" si="30"/>
        <v>17.75</v>
      </c>
      <c r="G211">
        <f t="shared" si="31"/>
        <v>20.5</v>
      </c>
      <c r="H211">
        <f t="shared" si="27"/>
        <v>0.86585365853658536</v>
      </c>
      <c r="I211">
        <f t="shared" si="28"/>
        <v>46.405228758169933</v>
      </c>
      <c r="J211">
        <v>46.405228758169933</v>
      </c>
      <c r="K211">
        <f t="shared" si="29"/>
        <v>0</v>
      </c>
    </row>
    <row r="212" spans="1:11" x14ac:dyDescent="0.25">
      <c r="A212" s="2">
        <v>44809</v>
      </c>
      <c r="B212">
        <v>3932.5</v>
      </c>
      <c r="C212">
        <f t="shared" si="24"/>
        <v>3.5</v>
      </c>
      <c r="D212">
        <f t="shared" si="25"/>
        <v>3.5</v>
      </c>
      <c r="E212">
        <f t="shared" si="26"/>
        <v>0</v>
      </c>
      <c r="F212">
        <f t="shared" si="30"/>
        <v>1.75</v>
      </c>
      <c r="G212">
        <f t="shared" si="31"/>
        <v>20.5</v>
      </c>
      <c r="H212">
        <f t="shared" si="27"/>
        <v>8.5365853658536592E-2</v>
      </c>
      <c r="I212">
        <f t="shared" si="28"/>
        <v>7.8651685393258504</v>
      </c>
      <c r="J212">
        <v>7.8651685393258504</v>
      </c>
      <c r="K212">
        <f t="shared" si="29"/>
        <v>0</v>
      </c>
    </row>
    <row r="213" spans="1:11" x14ac:dyDescent="0.25">
      <c r="A213" s="2">
        <v>44810</v>
      </c>
      <c r="B213">
        <v>3938</v>
      </c>
      <c r="C213">
        <f t="shared" si="24"/>
        <v>5.5</v>
      </c>
      <c r="D213">
        <f t="shared" si="25"/>
        <v>5.5</v>
      </c>
      <c r="E213">
        <f t="shared" si="26"/>
        <v>0</v>
      </c>
      <c r="F213">
        <f t="shared" si="30"/>
        <v>4.5</v>
      </c>
      <c r="G213">
        <f t="shared" si="31"/>
        <v>0</v>
      </c>
      <c r="H213">
        <f t="shared" si="27"/>
        <v>999</v>
      </c>
      <c r="I213">
        <f t="shared" si="28"/>
        <v>99.9</v>
      </c>
      <c r="J213">
        <v>100</v>
      </c>
      <c r="K213">
        <f t="shared" si="29"/>
        <v>-9.9999999999994316E-2</v>
      </c>
    </row>
    <row r="214" spans="1:11" x14ac:dyDescent="0.25">
      <c r="A214" s="2">
        <v>44811</v>
      </c>
      <c r="B214">
        <v>3896.25</v>
      </c>
      <c r="C214">
        <f t="shared" si="24"/>
        <v>-41.75</v>
      </c>
      <c r="D214">
        <f t="shared" si="25"/>
        <v>0</v>
      </c>
      <c r="E214">
        <f t="shared" si="26"/>
        <v>41.75</v>
      </c>
      <c r="F214">
        <f t="shared" si="30"/>
        <v>2.75</v>
      </c>
      <c r="G214">
        <f t="shared" si="31"/>
        <v>20.875</v>
      </c>
      <c r="H214">
        <f t="shared" si="27"/>
        <v>0.1317365269461078</v>
      </c>
      <c r="I214">
        <f t="shared" si="28"/>
        <v>11.640211640211632</v>
      </c>
      <c r="J214">
        <v>11.64021164021163</v>
      </c>
      <c r="K214">
        <f t="shared" si="29"/>
        <v>1.7763568394002505E-15</v>
      </c>
    </row>
    <row r="215" spans="1:11" x14ac:dyDescent="0.25">
      <c r="A215" s="2">
        <v>44812</v>
      </c>
      <c r="B215">
        <v>3985</v>
      </c>
      <c r="C215">
        <f t="shared" si="24"/>
        <v>88.75</v>
      </c>
      <c r="D215">
        <f t="shared" si="25"/>
        <v>88.75</v>
      </c>
      <c r="E215">
        <f t="shared" si="26"/>
        <v>0</v>
      </c>
      <c r="F215">
        <f t="shared" si="30"/>
        <v>44.375</v>
      </c>
      <c r="G215">
        <f t="shared" si="31"/>
        <v>20.875</v>
      </c>
      <c r="H215">
        <f t="shared" si="27"/>
        <v>2.125748502994012</v>
      </c>
      <c r="I215">
        <f t="shared" si="28"/>
        <v>68.00766283524905</v>
      </c>
      <c r="J215">
        <v>68.00766283524905</v>
      </c>
      <c r="K215">
        <f t="shared" si="29"/>
        <v>0</v>
      </c>
    </row>
    <row r="216" spans="1:11" x14ac:dyDescent="0.25">
      <c r="A216" s="2">
        <v>44813</v>
      </c>
      <c r="B216">
        <v>4024.25</v>
      </c>
      <c r="C216">
        <f t="shared" si="24"/>
        <v>39.25</v>
      </c>
      <c r="D216">
        <f t="shared" si="25"/>
        <v>39.25</v>
      </c>
      <c r="E216">
        <f t="shared" si="26"/>
        <v>0</v>
      </c>
      <c r="F216">
        <f t="shared" si="30"/>
        <v>64</v>
      </c>
      <c r="G216">
        <f t="shared" si="31"/>
        <v>0</v>
      </c>
      <c r="H216">
        <f t="shared" si="27"/>
        <v>999</v>
      </c>
      <c r="I216">
        <f t="shared" si="28"/>
        <v>99.9</v>
      </c>
      <c r="J216">
        <v>100</v>
      </c>
      <c r="K216">
        <f t="shared" si="29"/>
        <v>-9.9999999999994316E-2</v>
      </c>
    </row>
    <row r="217" spans="1:11" x14ac:dyDescent="0.25">
      <c r="A217" s="2">
        <v>44815</v>
      </c>
      <c r="B217">
        <v>4077.25</v>
      </c>
      <c r="C217">
        <f t="shared" si="24"/>
        <v>53</v>
      </c>
      <c r="D217">
        <f t="shared" si="25"/>
        <v>53</v>
      </c>
      <c r="E217">
        <f t="shared" si="26"/>
        <v>0</v>
      </c>
      <c r="F217">
        <f t="shared" si="30"/>
        <v>46.125</v>
      </c>
      <c r="G217">
        <f t="shared" si="31"/>
        <v>0</v>
      </c>
      <c r="H217">
        <f t="shared" si="27"/>
        <v>999</v>
      </c>
      <c r="I217">
        <f t="shared" si="28"/>
        <v>99.9</v>
      </c>
      <c r="J217">
        <v>100</v>
      </c>
      <c r="K217">
        <f t="shared" si="29"/>
        <v>-9.9999999999994316E-2</v>
      </c>
    </row>
    <row r="218" spans="1:11" x14ac:dyDescent="0.25">
      <c r="A218" s="2">
        <v>44816</v>
      </c>
      <c r="B218">
        <v>4064.75</v>
      </c>
      <c r="C218">
        <f t="shared" si="24"/>
        <v>-12.5</v>
      </c>
      <c r="D218">
        <f t="shared" si="25"/>
        <v>0</v>
      </c>
      <c r="E218">
        <f t="shared" si="26"/>
        <v>12.5</v>
      </c>
      <c r="F218">
        <f t="shared" si="30"/>
        <v>26.5</v>
      </c>
      <c r="G218">
        <f t="shared" si="31"/>
        <v>6.25</v>
      </c>
      <c r="H218">
        <f t="shared" si="27"/>
        <v>4.24</v>
      </c>
      <c r="I218">
        <f t="shared" si="28"/>
        <v>80.916030534351151</v>
      </c>
      <c r="J218">
        <v>80.916030534351151</v>
      </c>
      <c r="K218">
        <f t="shared" si="29"/>
        <v>0</v>
      </c>
    </row>
    <row r="219" spans="1:11" x14ac:dyDescent="0.25">
      <c r="A219" s="2">
        <v>44817</v>
      </c>
      <c r="B219">
        <v>4131.75</v>
      </c>
      <c r="C219">
        <f t="shared" si="24"/>
        <v>67</v>
      </c>
      <c r="D219">
        <f t="shared" si="25"/>
        <v>67</v>
      </c>
      <c r="E219">
        <f t="shared" si="26"/>
        <v>0</v>
      </c>
      <c r="F219">
        <f t="shared" si="30"/>
        <v>33.5</v>
      </c>
      <c r="G219">
        <f t="shared" si="31"/>
        <v>6.25</v>
      </c>
      <c r="H219">
        <f t="shared" si="27"/>
        <v>5.36</v>
      </c>
      <c r="I219">
        <f t="shared" si="28"/>
        <v>84.276729559748432</v>
      </c>
      <c r="J219">
        <v>84.276729559748432</v>
      </c>
      <c r="K219">
        <f t="shared" si="29"/>
        <v>0</v>
      </c>
    </row>
    <row r="220" spans="1:11" x14ac:dyDescent="0.25">
      <c r="A220" s="2">
        <v>44818</v>
      </c>
      <c r="B220">
        <v>3959.5</v>
      </c>
      <c r="C220">
        <f t="shared" si="24"/>
        <v>-172.25</v>
      </c>
      <c r="D220">
        <f t="shared" si="25"/>
        <v>0</v>
      </c>
      <c r="E220">
        <f t="shared" si="26"/>
        <v>172.25</v>
      </c>
      <c r="F220">
        <f t="shared" si="30"/>
        <v>33.5</v>
      </c>
      <c r="G220">
        <f t="shared" si="31"/>
        <v>86.125</v>
      </c>
      <c r="H220">
        <f t="shared" si="27"/>
        <v>0.38896952104499272</v>
      </c>
      <c r="I220">
        <f t="shared" si="28"/>
        <v>28.004179728317666</v>
      </c>
      <c r="J220">
        <v>28.00417972831767</v>
      </c>
      <c r="K220">
        <f t="shared" si="29"/>
        <v>-3.5527136788005009E-15</v>
      </c>
    </row>
    <row r="221" spans="1:11" x14ac:dyDescent="0.25">
      <c r="A221" s="2">
        <v>44819</v>
      </c>
      <c r="B221">
        <v>3967.5</v>
      </c>
      <c r="C221">
        <f t="shared" si="24"/>
        <v>8</v>
      </c>
      <c r="D221">
        <f t="shared" si="25"/>
        <v>8</v>
      </c>
      <c r="E221">
        <f t="shared" si="26"/>
        <v>0</v>
      </c>
      <c r="F221">
        <f t="shared" si="30"/>
        <v>4</v>
      </c>
      <c r="G221">
        <f t="shared" si="31"/>
        <v>86.125</v>
      </c>
      <c r="H221">
        <f t="shared" si="27"/>
        <v>4.6444121915820029E-2</v>
      </c>
      <c r="I221">
        <f t="shared" si="28"/>
        <v>4.4382801664355043</v>
      </c>
      <c r="J221">
        <v>4.4382801664355043</v>
      </c>
      <c r="K221">
        <f t="shared" si="29"/>
        <v>0</v>
      </c>
    </row>
    <row r="222" spans="1:11" x14ac:dyDescent="0.25">
      <c r="A222" s="2">
        <v>44820</v>
      </c>
      <c r="B222">
        <v>3892.5</v>
      </c>
      <c r="C222">
        <f t="shared" si="24"/>
        <v>-75</v>
      </c>
      <c r="D222">
        <f t="shared" si="25"/>
        <v>0</v>
      </c>
      <c r="E222">
        <f t="shared" si="26"/>
        <v>75</v>
      </c>
      <c r="F222">
        <f t="shared" si="30"/>
        <v>4</v>
      </c>
      <c r="G222">
        <f t="shared" si="31"/>
        <v>37.5</v>
      </c>
      <c r="H222">
        <f t="shared" si="27"/>
        <v>0.10666666666666667</v>
      </c>
      <c r="I222">
        <f t="shared" si="28"/>
        <v>9.638554216867476</v>
      </c>
      <c r="J222">
        <v>9.638554216867476</v>
      </c>
      <c r="K222">
        <f t="shared" si="29"/>
        <v>0</v>
      </c>
    </row>
    <row r="223" spans="1:11" x14ac:dyDescent="0.25">
      <c r="A223" s="2">
        <v>44822</v>
      </c>
      <c r="B223">
        <v>3889.5</v>
      </c>
      <c r="C223">
        <f t="shared" si="24"/>
        <v>-3</v>
      </c>
      <c r="D223">
        <f t="shared" si="25"/>
        <v>0</v>
      </c>
      <c r="E223">
        <f t="shared" si="26"/>
        <v>3</v>
      </c>
      <c r="F223">
        <f t="shared" si="30"/>
        <v>0</v>
      </c>
      <c r="G223">
        <f t="shared" si="31"/>
        <v>39</v>
      </c>
      <c r="H223">
        <f t="shared" si="27"/>
        <v>0</v>
      </c>
      <c r="I223">
        <f t="shared" si="28"/>
        <v>0</v>
      </c>
      <c r="J223">
        <v>0</v>
      </c>
      <c r="K223">
        <f t="shared" si="29"/>
        <v>0</v>
      </c>
    </row>
    <row r="224" spans="1:11" x14ac:dyDescent="0.25">
      <c r="A224" s="2">
        <v>44823</v>
      </c>
      <c r="B224">
        <v>3882.75</v>
      </c>
      <c r="C224">
        <f t="shared" si="24"/>
        <v>-6.75</v>
      </c>
      <c r="D224">
        <f t="shared" si="25"/>
        <v>0</v>
      </c>
      <c r="E224">
        <f t="shared" si="26"/>
        <v>6.75</v>
      </c>
      <c r="F224">
        <f t="shared" si="30"/>
        <v>0</v>
      </c>
      <c r="G224">
        <f t="shared" si="31"/>
        <v>4.875</v>
      </c>
      <c r="H224">
        <f t="shared" si="27"/>
        <v>0</v>
      </c>
      <c r="I224">
        <f t="shared" si="28"/>
        <v>0</v>
      </c>
      <c r="J224">
        <v>0</v>
      </c>
      <c r="K224">
        <f t="shared" si="29"/>
        <v>0</v>
      </c>
    </row>
    <row r="225" spans="1:11" x14ac:dyDescent="0.25">
      <c r="A225" s="2">
        <v>44824</v>
      </c>
      <c r="B225">
        <v>3926</v>
      </c>
      <c r="C225">
        <f t="shared" si="24"/>
        <v>43.25</v>
      </c>
      <c r="D225">
        <f t="shared" si="25"/>
        <v>43.25</v>
      </c>
      <c r="E225">
        <f t="shared" si="26"/>
        <v>0</v>
      </c>
      <c r="F225">
        <f t="shared" si="30"/>
        <v>21.625</v>
      </c>
      <c r="G225">
        <f t="shared" si="31"/>
        <v>3.375</v>
      </c>
      <c r="H225">
        <f t="shared" si="27"/>
        <v>6.4074074074074074</v>
      </c>
      <c r="I225">
        <f t="shared" si="28"/>
        <v>86.5</v>
      </c>
      <c r="J225">
        <v>86.5</v>
      </c>
      <c r="K225">
        <f t="shared" si="29"/>
        <v>0</v>
      </c>
    </row>
    <row r="226" spans="1:11" x14ac:dyDescent="0.25">
      <c r="A226" s="2">
        <v>44825</v>
      </c>
      <c r="B226">
        <v>3877</v>
      </c>
      <c r="C226">
        <f t="shared" si="24"/>
        <v>-49</v>
      </c>
      <c r="D226">
        <f t="shared" si="25"/>
        <v>0</v>
      </c>
      <c r="E226">
        <f t="shared" si="26"/>
        <v>49</v>
      </c>
      <c r="F226">
        <f t="shared" si="30"/>
        <v>21.625</v>
      </c>
      <c r="G226">
        <f t="shared" si="31"/>
        <v>24.5</v>
      </c>
      <c r="H226">
        <f t="shared" si="27"/>
        <v>0.88265306122448983</v>
      </c>
      <c r="I226">
        <f t="shared" si="28"/>
        <v>46.883468834688351</v>
      </c>
      <c r="J226">
        <v>46.883468834688351</v>
      </c>
      <c r="K226">
        <f t="shared" si="29"/>
        <v>0</v>
      </c>
    </row>
    <row r="227" spans="1:11" x14ac:dyDescent="0.25">
      <c r="A227" s="2">
        <v>44826</v>
      </c>
      <c r="B227">
        <v>3784.75</v>
      </c>
      <c r="C227">
        <f t="shared" si="24"/>
        <v>-92.25</v>
      </c>
      <c r="D227">
        <f t="shared" si="25"/>
        <v>0</v>
      </c>
      <c r="E227">
        <f t="shared" si="26"/>
        <v>92.25</v>
      </c>
      <c r="F227">
        <f t="shared" si="30"/>
        <v>0</v>
      </c>
      <c r="G227">
        <f t="shared" si="31"/>
        <v>70.625</v>
      </c>
      <c r="H227">
        <f t="shared" si="27"/>
        <v>0</v>
      </c>
      <c r="I227">
        <f t="shared" si="28"/>
        <v>0</v>
      </c>
      <c r="J227">
        <v>0</v>
      </c>
      <c r="K227">
        <f t="shared" si="29"/>
        <v>0</v>
      </c>
    </row>
    <row r="228" spans="1:11" x14ac:dyDescent="0.25">
      <c r="A228" s="2">
        <v>44827</v>
      </c>
      <c r="B228">
        <v>3759.5</v>
      </c>
      <c r="C228">
        <f t="shared" si="24"/>
        <v>-25.25</v>
      </c>
      <c r="D228">
        <f t="shared" si="25"/>
        <v>0</v>
      </c>
      <c r="E228">
        <f t="shared" si="26"/>
        <v>25.25</v>
      </c>
      <c r="F228">
        <f t="shared" si="30"/>
        <v>0</v>
      </c>
      <c r="G228">
        <f t="shared" si="31"/>
        <v>58.75</v>
      </c>
      <c r="H228">
        <f t="shared" si="27"/>
        <v>0</v>
      </c>
      <c r="I228">
        <f t="shared" si="28"/>
        <v>0</v>
      </c>
      <c r="J228">
        <v>0</v>
      </c>
      <c r="K228">
        <f t="shared" si="29"/>
        <v>0</v>
      </c>
    </row>
    <row r="229" spans="1:11" x14ac:dyDescent="0.25">
      <c r="A229" s="2">
        <v>44829</v>
      </c>
      <c r="B229">
        <v>3705.25</v>
      </c>
      <c r="C229">
        <f t="shared" si="24"/>
        <v>-54.25</v>
      </c>
      <c r="D229">
        <f t="shared" si="25"/>
        <v>0</v>
      </c>
      <c r="E229">
        <f t="shared" si="26"/>
        <v>54.25</v>
      </c>
      <c r="F229">
        <f t="shared" si="30"/>
        <v>0</v>
      </c>
      <c r="G229">
        <f t="shared" si="31"/>
        <v>39.75</v>
      </c>
      <c r="H229">
        <f t="shared" si="27"/>
        <v>0</v>
      </c>
      <c r="I229">
        <f t="shared" si="28"/>
        <v>0</v>
      </c>
      <c r="J229">
        <v>0</v>
      </c>
      <c r="K229">
        <f t="shared" si="29"/>
        <v>0</v>
      </c>
    </row>
    <row r="230" spans="1:11" x14ac:dyDescent="0.25">
      <c r="A230" s="2">
        <v>44830</v>
      </c>
      <c r="B230">
        <v>3681.75</v>
      </c>
      <c r="C230">
        <f t="shared" si="24"/>
        <v>-23.5</v>
      </c>
      <c r="D230">
        <f t="shared" si="25"/>
        <v>0</v>
      </c>
      <c r="E230">
        <f t="shared" si="26"/>
        <v>23.5</v>
      </c>
      <c r="F230">
        <f t="shared" si="30"/>
        <v>0</v>
      </c>
      <c r="G230">
        <f t="shared" si="31"/>
        <v>38.875</v>
      </c>
      <c r="H230">
        <f t="shared" si="27"/>
        <v>0</v>
      </c>
      <c r="I230">
        <f t="shared" si="28"/>
        <v>0</v>
      </c>
      <c r="J230">
        <v>0</v>
      </c>
      <c r="K230">
        <f t="shared" si="29"/>
        <v>0</v>
      </c>
    </row>
    <row r="231" spans="1:11" x14ac:dyDescent="0.25">
      <c r="A231" s="2">
        <v>44831</v>
      </c>
      <c r="B231">
        <v>3695.5</v>
      </c>
      <c r="C231">
        <f t="shared" si="24"/>
        <v>13.75</v>
      </c>
      <c r="D231">
        <f t="shared" si="25"/>
        <v>13.75</v>
      </c>
      <c r="E231">
        <f t="shared" si="26"/>
        <v>0</v>
      </c>
      <c r="F231">
        <f t="shared" si="30"/>
        <v>6.875</v>
      </c>
      <c r="G231">
        <f t="shared" si="31"/>
        <v>11.75</v>
      </c>
      <c r="H231">
        <f t="shared" si="27"/>
        <v>0.58510638297872342</v>
      </c>
      <c r="I231">
        <f t="shared" si="28"/>
        <v>36.912751677852356</v>
      </c>
      <c r="J231">
        <v>36.912751677852363</v>
      </c>
      <c r="K231">
        <f t="shared" si="29"/>
        <v>-7.1054273576010019E-15</v>
      </c>
    </row>
    <row r="232" spans="1:11" x14ac:dyDescent="0.25">
      <c r="A232" s="2">
        <v>44832</v>
      </c>
      <c r="B232">
        <v>3638.75</v>
      </c>
      <c r="C232">
        <f t="shared" si="24"/>
        <v>-56.75</v>
      </c>
      <c r="D232">
        <f t="shared" si="25"/>
        <v>0</v>
      </c>
      <c r="E232">
        <f t="shared" si="26"/>
        <v>56.75</v>
      </c>
      <c r="F232">
        <f t="shared" si="30"/>
        <v>6.875</v>
      </c>
      <c r="G232">
        <f t="shared" si="31"/>
        <v>28.375</v>
      </c>
      <c r="H232">
        <f t="shared" si="27"/>
        <v>0.24229074889867841</v>
      </c>
      <c r="I232">
        <f t="shared" si="28"/>
        <v>19.503546099290773</v>
      </c>
      <c r="J232">
        <v>19.503546099290769</v>
      </c>
      <c r="K232">
        <f t="shared" si="29"/>
        <v>3.5527136788005009E-15</v>
      </c>
    </row>
    <row r="233" spans="1:11" x14ac:dyDescent="0.25">
      <c r="A233" s="2">
        <v>44833</v>
      </c>
      <c r="B233">
        <v>3733.5</v>
      </c>
      <c r="C233">
        <f t="shared" si="24"/>
        <v>94.75</v>
      </c>
      <c r="D233">
        <f t="shared" si="25"/>
        <v>94.75</v>
      </c>
      <c r="E233">
        <f t="shared" si="26"/>
        <v>0</v>
      </c>
      <c r="F233">
        <f t="shared" si="30"/>
        <v>47.375</v>
      </c>
      <c r="G233">
        <f t="shared" si="31"/>
        <v>28.375</v>
      </c>
      <c r="H233">
        <f t="shared" si="27"/>
        <v>1.669603524229075</v>
      </c>
      <c r="I233">
        <f t="shared" si="28"/>
        <v>62.541254125412543</v>
      </c>
      <c r="J233">
        <v>62.541254125412543</v>
      </c>
      <c r="K233">
        <f t="shared" si="29"/>
        <v>0</v>
      </c>
    </row>
    <row r="234" spans="1:11" x14ac:dyDescent="0.25">
      <c r="A234" s="2">
        <v>44834</v>
      </c>
      <c r="B234">
        <v>3648.75</v>
      </c>
      <c r="C234">
        <f t="shared" si="24"/>
        <v>-84.75</v>
      </c>
      <c r="D234">
        <f t="shared" si="25"/>
        <v>0</v>
      </c>
      <c r="E234">
        <f t="shared" si="26"/>
        <v>84.75</v>
      </c>
      <c r="F234">
        <f t="shared" si="30"/>
        <v>47.375</v>
      </c>
      <c r="G234">
        <f t="shared" si="31"/>
        <v>42.375</v>
      </c>
      <c r="H234">
        <f t="shared" si="27"/>
        <v>1.1179941002949854</v>
      </c>
      <c r="I234">
        <f t="shared" si="28"/>
        <v>52.785515320334262</v>
      </c>
      <c r="J234">
        <v>52.785515320334262</v>
      </c>
      <c r="K234">
        <f t="shared" si="29"/>
        <v>0</v>
      </c>
    </row>
    <row r="235" spans="1:11" x14ac:dyDescent="0.25">
      <c r="A235" s="2">
        <v>44836</v>
      </c>
      <c r="B235">
        <v>3593.25</v>
      </c>
      <c r="C235">
        <f t="shared" si="24"/>
        <v>-55.5</v>
      </c>
      <c r="D235">
        <f t="shared" si="25"/>
        <v>0</v>
      </c>
      <c r="E235">
        <f t="shared" si="26"/>
        <v>55.5</v>
      </c>
      <c r="F235">
        <f t="shared" si="30"/>
        <v>0</v>
      </c>
      <c r="G235">
        <f t="shared" si="31"/>
        <v>70.125</v>
      </c>
      <c r="H235">
        <f t="shared" si="27"/>
        <v>0</v>
      </c>
      <c r="I235">
        <f t="shared" si="28"/>
        <v>0</v>
      </c>
      <c r="J235">
        <v>0</v>
      </c>
      <c r="K235">
        <f t="shared" si="29"/>
        <v>0</v>
      </c>
    </row>
    <row r="236" spans="1:11" x14ac:dyDescent="0.25">
      <c r="A236" s="2">
        <v>44837</v>
      </c>
      <c r="B236">
        <v>3595.5</v>
      </c>
      <c r="C236">
        <f t="shared" si="24"/>
        <v>2.25</v>
      </c>
      <c r="D236">
        <f t="shared" si="25"/>
        <v>2.25</v>
      </c>
      <c r="E236">
        <f t="shared" si="26"/>
        <v>0</v>
      </c>
      <c r="F236">
        <f t="shared" si="30"/>
        <v>1.125</v>
      </c>
      <c r="G236">
        <f t="shared" si="31"/>
        <v>27.75</v>
      </c>
      <c r="H236">
        <f t="shared" si="27"/>
        <v>4.0540540540540543E-2</v>
      </c>
      <c r="I236">
        <f t="shared" si="28"/>
        <v>3.8961038961038952</v>
      </c>
      <c r="J236">
        <v>3.8961038961038952</v>
      </c>
      <c r="K236">
        <f t="shared" si="29"/>
        <v>0</v>
      </c>
    </row>
    <row r="237" spans="1:11" x14ac:dyDescent="0.25">
      <c r="A237" s="2">
        <v>44838</v>
      </c>
      <c r="B237">
        <v>3724.75</v>
      </c>
      <c r="C237">
        <f t="shared" si="24"/>
        <v>129.25</v>
      </c>
      <c r="D237">
        <f t="shared" si="25"/>
        <v>129.25</v>
      </c>
      <c r="E237">
        <f t="shared" si="26"/>
        <v>0</v>
      </c>
      <c r="F237">
        <f t="shared" si="30"/>
        <v>65.75</v>
      </c>
      <c r="G237">
        <f t="shared" si="31"/>
        <v>0</v>
      </c>
      <c r="H237">
        <f t="shared" si="27"/>
        <v>999</v>
      </c>
      <c r="I237">
        <f t="shared" si="28"/>
        <v>99.9</v>
      </c>
      <c r="J237">
        <v>100</v>
      </c>
      <c r="K237">
        <f t="shared" si="29"/>
        <v>-9.9999999999994316E-2</v>
      </c>
    </row>
    <row r="238" spans="1:11" x14ac:dyDescent="0.25">
      <c r="A238" s="2">
        <v>44839</v>
      </c>
      <c r="B238">
        <v>3782.75</v>
      </c>
      <c r="C238">
        <f t="shared" si="24"/>
        <v>58</v>
      </c>
      <c r="D238">
        <f t="shared" si="25"/>
        <v>58</v>
      </c>
      <c r="E238">
        <f t="shared" si="26"/>
        <v>0</v>
      </c>
      <c r="F238">
        <f t="shared" si="30"/>
        <v>93.625</v>
      </c>
      <c r="G238">
        <f t="shared" si="31"/>
        <v>0</v>
      </c>
      <c r="H238">
        <f t="shared" si="27"/>
        <v>999</v>
      </c>
      <c r="I238">
        <f t="shared" si="28"/>
        <v>99.9</v>
      </c>
      <c r="J238">
        <v>100</v>
      </c>
      <c r="K238">
        <f t="shared" si="29"/>
        <v>-9.9999999999994316E-2</v>
      </c>
    </row>
    <row r="239" spans="1:11" x14ac:dyDescent="0.25">
      <c r="A239" s="2">
        <v>44840</v>
      </c>
      <c r="B239">
        <v>3814.25</v>
      </c>
      <c r="C239">
        <f t="shared" si="24"/>
        <v>31.5</v>
      </c>
      <c r="D239">
        <f t="shared" si="25"/>
        <v>31.5</v>
      </c>
      <c r="E239">
        <f t="shared" si="26"/>
        <v>0</v>
      </c>
      <c r="F239">
        <f t="shared" si="30"/>
        <v>44.75</v>
      </c>
      <c r="G239">
        <f t="shared" si="31"/>
        <v>0</v>
      </c>
      <c r="H239">
        <f t="shared" si="27"/>
        <v>999</v>
      </c>
      <c r="I239">
        <f t="shared" si="28"/>
        <v>99.9</v>
      </c>
      <c r="J239">
        <v>100</v>
      </c>
      <c r="K239">
        <f t="shared" si="29"/>
        <v>-9.9999999999994316E-2</v>
      </c>
    </row>
    <row r="240" spans="1:11" x14ac:dyDescent="0.25">
      <c r="A240" s="2">
        <v>44841</v>
      </c>
      <c r="B240">
        <v>3747</v>
      </c>
      <c r="C240">
        <f t="shared" si="24"/>
        <v>-67.25</v>
      </c>
      <c r="D240">
        <f t="shared" si="25"/>
        <v>0</v>
      </c>
      <c r="E240">
        <f t="shared" si="26"/>
        <v>67.25</v>
      </c>
      <c r="F240">
        <f t="shared" si="30"/>
        <v>15.75</v>
      </c>
      <c r="G240">
        <f t="shared" si="31"/>
        <v>33.625</v>
      </c>
      <c r="H240">
        <f t="shared" si="27"/>
        <v>0.46840148698884759</v>
      </c>
      <c r="I240">
        <f t="shared" si="28"/>
        <v>31.898734177215189</v>
      </c>
      <c r="J240">
        <v>31.898734177215189</v>
      </c>
      <c r="K240">
        <f t="shared" si="29"/>
        <v>0</v>
      </c>
    </row>
    <row r="241" spans="1:11" x14ac:dyDescent="0.25">
      <c r="A241" s="2">
        <v>44843</v>
      </c>
      <c r="B241">
        <v>3638.75</v>
      </c>
      <c r="C241">
        <f t="shared" si="24"/>
        <v>-108.25</v>
      </c>
      <c r="D241">
        <f t="shared" si="25"/>
        <v>0</v>
      </c>
      <c r="E241">
        <f t="shared" si="26"/>
        <v>108.25</v>
      </c>
      <c r="F241">
        <f t="shared" si="30"/>
        <v>0</v>
      </c>
      <c r="G241">
        <f t="shared" si="31"/>
        <v>87.75</v>
      </c>
      <c r="H241">
        <f t="shared" si="27"/>
        <v>0</v>
      </c>
      <c r="I241">
        <f t="shared" si="28"/>
        <v>0</v>
      </c>
      <c r="J241">
        <v>0</v>
      </c>
      <c r="K241">
        <f t="shared" si="29"/>
        <v>0</v>
      </c>
    </row>
    <row r="242" spans="1:11" x14ac:dyDescent="0.25">
      <c r="A242" s="2">
        <v>44844</v>
      </c>
      <c r="B242">
        <v>3640.75</v>
      </c>
      <c r="C242">
        <f t="shared" si="24"/>
        <v>2</v>
      </c>
      <c r="D242">
        <f t="shared" si="25"/>
        <v>2</v>
      </c>
      <c r="E242">
        <f t="shared" si="26"/>
        <v>0</v>
      </c>
      <c r="F242">
        <f t="shared" si="30"/>
        <v>1</v>
      </c>
      <c r="G242">
        <f t="shared" si="31"/>
        <v>54.125</v>
      </c>
      <c r="H242">
        <f t="shared" si="27"/>
        <v>1.8475750577367205E-2</v>
      </c>
      <c r="I242">
        <f t="shared" si="28"/>
        <v>1.8140589569160994</v>
      </c>
      <c r="J242">
        <v>1.814058956916099</v>
      </c>
      <c r="K242">
        <f t="shared" si="29"/>
        <v>4.4408920985006262E-16</v>
      </c>
    </row>
    <row r="243" spans="1:11" x14ac:dyDescent="0.25">
      <c r="A243" s="2">
        <v>44845</v>
      </c>
      <c r="B243">
        <v>3604.75</v>
      </c>
      <c r="C243">
        <f t="shared" si="24"/>
        <v>-36</v>
      </c>
      <c r="D243">
        <f t="shared" si="25"/>
        <v>0</v>
      </c>
      <c r="E243">
        <f t="shared" si="26"/>
        <v>36</v>
      </c>
      <c r="F243">
        <f t="shared" si="30"/>
        <v>1</v>
      </c>
      <c r="G243">
        <f t="shared" si="31"/>
        <v>18</v>
      </c>
      <c r="H243">
        <f t="shared" si="27"/>
        <v>5.5555555555555552E-2</v>
      </c>
      <c r="I243">
        <f t="shared" si="28"/>
        <v>5.2631578947368496</v>
      </c>
      <c r="J243">
        <v>5.2631578947368496</v>
      </c>
      <c r="K243">
        <f t="shared" si="29"/>
        <v>0</v>
      </c>
    </row>
    <row r="244" spans="1:11" x14ac:dyDescent="0.25">
      <c r="A244" s="2">
        <v>44846</v>
      </c>
      <c r="B244">
        <v>3616.75</v>
      </c>
      <c r="C244">
        <f t="shared" si="24"/>
        <v>12</v>
      </c>
      <c r="D244">
        <f t="shared" si="25"/>
        <v>12</v>
      </c>
      <c r="E244">
        <f t="shared" si="26"/>
        <v>0</v>
      </c>
      <c r="F244">
        <f t="shared" si="30"/>
        <v>6</v>
      </c>
      <c r="G244">
        <f t="shared" si="31"/>
        <v>18</v>
      </c>
      <c r="H244">
        <f t="shared" si="27"/>
        <v>0.33333333333333331</v>
      </c>
      <c r="I244">
        <f t="shared" si="28"/>
        <v>25</v>
      </c>
      <c r="J244">
        <v>25</v>
      </c>
      <c r="K244">
        <f t="shared" si="29"/>
        <v>0</v>
      </c>
    </row>
    <row r="245" spans="1:11" x14ac:dyDescent="0.25">
      <c r="A245" s="2">
        <v>44847</v>
      </c>
      <c r="B245">
        <v>3592</v>
      </c>
      <c r="C245">
        <f t="shared" si="24"/>
        <v>-24.75</v>
      </c>
      <c r="D245">
        <f t="shared" si="25"/>
        <v>0</v>
      </c>
      <c r="E245">
        <f t="shared" si="26"/>
        <v>24.75</v>
      </c>
      <c r="F245">
        <f t="shared" si="30"/>
        <v>6</v>
      </c>
      <c r="G245">
        <f t="shared" si="31"/>
        <v>12.375</v>
      </c>
      <c r="H245">
        <f t="shared" si="27"/>
        <v>0.48484848484848486</v>
      </c>
      <c r="I245">
        <f t="shared" si="28"/>
        <v>32.65306122448979</v>
      </c>
      <c r="J245">
        <v>32.65306122448979</v>
      </c>
      <c r="K245">
        <f t="shared" si="29"/>
        <v>0</v>
      </c>
    </row>
    <row r="246" spans="1:11" x14ac:dyDescent="0.25">
      <c r="A246" s="2">
        <v>44848</v>
      </c>
      <c r="B246">
        <v>3704.75</v>
      </c>
      <c r="C246">
        <f t="shared" si="24"/>
        <v>112.75</v>
      </c>
      <c r="D246">
        <f t="shared" si="25"/>
        <v>112.75</v>
      </c>
      <c r="E246">
        <f t="shared" si="26"/>
        <v>0</v>
      </c>
      <c r="F246">
        <f t="shared" si="30"/>
        <v>56.375</v>
      </c>
      <c r="G246">
        <f t="shared" si="31"/>
        <v>12.375</v>
      </c>
      <c r="H246">
        <f t="shared" si="27"/>
        <v>4.5555555555555554</v>
      </c>
      <c r="I246">
        <f t="shared" si="28"/>
        <v>82</v>
      </c>
      <c r="J246">
        <v>82</v>
      </c>
      <c r="K246">
        <f t="shared" si="29"/>
        <v>0</v>
      </c>
    </row>
    <row r="247" spans="1:11" x14ac:dyDescent="0.25">
      <c r="A247" s="2">
        <v>44850</v>
      </c>
      <c r="B247">
        <v>3591</v>
      </c>
      <c r="C247">
        <f t="shared" si="24"/>
        <v>-113.75</v>
      </c>
      <c r="D247">
        <f t="shared" si="25"/>
        <v>0</v>
      </c>
      <c r="E247">
        <f t="shared" si="26"/>
        <v>113.75</v>
      </c>
      <c r="F247">
        <f t="shared" si="30"/>
        <v>56.375</v>
      </c>
      <c r="G247">
        <f t="shared" si="31"/>
        <v>56.875</v>
      </c>
      <c r="H247">
        <f t="shared" si="27"/>
        <v>0.99120879120879124</v>
      </c>
      <c r="I247">
        <f t="shared" si="28"/>
        <v>49.779249448123622</v>
      </c>
      <c r="J247">
        <v>49.779249448123622</v>
      </c>
      <c r="K247">
        <f t="shared" si="29"/>
        <v>0</v>
      </c>
    </row>
    <row r="248" spans="1:11" x14ac:dyDescent="0.25">
      <c r="A248" s="2">
        <v>44851</v>
      </c>
      <c r="B248">
        <v>3613.75</v>
      </c>
      <c r="C248">
        <f t="shared" si="24"/>
        <v>22.75</v>
      </c>
      <c r="D248">
        <f t="shared" si="25"/>
        <v>22.75</v>
      </c>
      <c r="E248">
        <f t="shared" si="26"/>
        <v>0</v>
      </c>
      <c r="F248">
        <f t="shared" si="30"/>
        <v>11.375</v>
      </c>
      <c r="G248">
        <f t="shared" si="31"/>
        <v>56.875</v>
      </c>
      <c r="H248">
        <f t="shared" si="27"/>
        <v>0.2</v>
      </c>
      <c r="I248">
        <f t="shared" si="28"/>
        <v>16.666666666666657</v>
      </c>
      <c r="J248">
        <v>16.666666666666661</v>
      </c>
      <c r="K248">
        <f t="shared" si="29"/>
        <v>-3.5527136788005009E-15</v>
      </c>
    </row>
    <row r="249" spans="1:11" x14ac:dyDescent="0.25">
      <c r="A249" s="2">
        <v>44852</v>
      </c>
      <c r="B249">
        <v>3753.75</v>
      </c>
      <c r="C249">
        <f t="shared" si="24"/>
        <v>140</v>
      </c>
      <c r="D249">
        <f t="shared" si="25"/>
        <v>140</v>
      </c>
      <c r="E249">
        <f t="shared" si="26"/>
        <v>0</v>
      </c>
      <c r="F249">
        <f t="shared" si="30"/>
        <v>81.375</v>
      </c>
      <c r="G249">
        <f t="shared" si="31"/>
        <v>0</v>
      </c>
      <c r="H249">
        <f t="shared" si="27"/>
        <v>999</v>
      </c>
      <c r="I249">
        <f t="shared" si="28"/>
        <v>99.9</v>
      </c>
      <c r="J249">
        <v>100</v>
      </c>
      <c r="K249">
        <f t="shared" si="29"/>
        <v>-9.9999999999994316E-2</v>
      </c>
    </row>
    <row r="250" spans="1:11" x14ac:dyDescent="0.25">
      <c r="A250" s="2">
        <v>44853</v>
      </c>
      <c r="B250">
        <v>3759.25</v>
      </c>
      <c r="C250">
        <f t="shared" si="24"/>
        <v>5.5</v>
      </c>
      <c r="D250">
        <f t="shared" si="25"/>
        <v>5.5</v>
      </c>
      <c r="E250">
        <f t="shared" si="26"/>
        <v>0</v>
      </c>
      <c r="F250">
        <f t="shared" si="30"/>
        <v>72.75</v>
      </c>
      <c r="G250">
        <f t="shared" si="31"/>
        <v>0</v>
      </c>
      <c r="H250">
        <f t="shared" si="27"/>
        <v>999</v>
      </c>
      <c r="I250">
        <f t="shared" si="28"/>
        <v>99.9</v>
      </c>
      <c r="J250">
        <v>100</v>
      </c>
      <c r="K250">
        <f t="shared" si="29"/>
        <v>-9.9999999999994316E-2</v>
      </c>
    </row>
    <row r="251" spans="1:11" x14ac:dyDescent="0.25">
      <c r="A251" s="2">
        <v>44854</v>
      </c>
      <c r="B251">
        <v>3698</v>
      </c>
      <c r="C251">
        <f t="shared" si="24"/>
        <v>-61.25</v>
      </c>
      <c r="D251">
        <f t="shared" si="25"/>
        <v>0</v>
      </c>
      <c r="E251">
        <f t="shared" si="26"/>
        <v>61.25</v>
      </c>
      <c r="F251">
        <f t="shared" si="30"/>
        <v>2.75</v>
      </c>
      <c r="G251">
        <f t="shared" si="31"/>
        <v>30.625</v>
      </c>
      <c r="H251">
        <f t="shared" si="27"/>
        <v>8.9795918367346933E-2</v>
      </c>
      <c r="I251">
        <f t="shared" si="28"/>
        <v>8.2397003745318358</v>
      </c>
      <c r="J251">
        <v>8.2397003745318358</v>
      </c>
      <c r="K251">
        <f t="shared" si="29"/>
        <v>0</v>
      </c>
    </row>
    <row r="252" spans="1:11" x14ac:dyDescent="0.25">
      <c r="A252" s="2">
        <v>44855</v>
      </c>
      <c r="B252">
        <v>3665.25</v>
      </c>
      <c r="C252">
        <f t="shared" si="24"/>
        <v>-32.75</v>
      </c>
      <c r="D252">
        <f t="shared" si="25"/>
        <v>0</v>
      </c>
      <c r="E252">
        <f t="shared" si="26"/>
        <v>32.75</v>
      </c>
      <c r="F252">
        <f t="shared" si="30"/>
        <v>0</v>
      </c>
      <c r="G252">
        <f t="shared" si="31"/>
        <v>47</v>
      </c>
      <c r="H252">
        <f t="shared" si="27"/>
        <v>0</v>
      </c>
      <c r="I252">
        <f t="shared" si="28"/>
        <v>0</v>
      </c>
      <c r="J252">
        <v>0</v>
      </c>
      <c r="K252">
        <f t="shared" si="29"/>
        <v>0</v>
      </c>
    </row>
    <row r="253" spans="1:11" x14ac:dyDescent="0.25">
      <c r="A253" s="2">
        <v>44857</v>
      </c>
      <c r="B253">
        <v>3771</v>
      </c>
      <c r="C253">
        <f t="shared" si="24"/>
        <v>105.75</v>
      </c>
      <c r="D253">
        <f t="shared" si="25"/>
        <v>105.75</v>
      </c>
      <c r="E253">
        <f t="shared" si="26"/>
        <v>0</v>
      </c>
      <c r="F253">
        <f t="shared" si="30"/>
        <v>52.875</v>
      </c>
      <c r="G253">
        <f t="shared" si="31"/>
        <v>16.375</v>
      </c>
      <c r="H253">
        <f t="shared" si="27"/>
        <v>3.2290076335877864</v>
      </c>
      <c r="I253">
        <f t="shared" si="28"/>
        <v>76.353790613718417</v>
      </c>
      <c r="J253">
        <v>76.353790613718417</v>
      </c>
      <c r="K253">
        <f t="shared" si="29"/>
        <v>0</v>
      </c>
    </row>
    <row r="254" spans="1:11" x14ac:dyDescent="0.25">
      <c r="A254" s="2">
        <v>44858</v>
      </c>
      <c r="B254">
        <v>3779.25</v>
      </c>
      <c r="C254">
        <f t="shared" si="24"/>
        <v>8.25</v>
      </c>
      <c r="D254">
        <f t="shared" si="25"/>
        <v>8.25</v>
      </c>
      <c r="E254">
        <f t="shared" si="26"/>
        <v>0</v>
      </c>
      <c r="F254">
        <f t="shared" si="30"/>
        <v>57</v>
      </c>
      <c r="G254">
        <f t="shared" si="31"/>
        <v>0</v>
      </c>
      <c r="H254">
        <f t="shared" si="27"/>
        <v>999</v>
      </c>
      <c r="I254">
        <f t="shared" si="28"/>
        <v>99.9</v>
      </c>
      <c r="J254">
        <v>100</v>
      </c>
      <c r="K254">
        <f t="shared" si="29"/>
        <v>-9.9999999999994316E-2</v>
      </c>
    </row>
    <row r="255" spans="1:11" x14ac:dyDescent="0.25">
      <c r="A255" s="2">
        <v>44859</v>
      </c>
      <c r="B255">
        <v>3812</v>
      </c>
      <c r="C255">
        <f t="shared" si="24"/>
        <v>32.75</v>
      </c>
      <c r="D255">
        <f t="shared" si="25"/>
        <v>32.75</v>
      </c>
      <c r="E255">
        <f t="shared" si="26"/>
        <v>0</v>
      </c>
      <c r="F255">
        <f t="shared" si="30"/>
        <v>20.5</v>
      </c>
      <c r="G255">
        <f t="shared" si="31"/>
        <v>0</v>
      </c>
      <c r="H255">
        <f t="shared" si="27"/>
        <v>999</v>
      </c>
      <c r="I255">
        <f t="shared" si="28"/>
        <v>99.9</v>
      </c>
      <c r="J255">
        <v>100</v>
      </c>
      <c r="K255">
        <f t="shared" si="29"/>
        <v>-9.9999999999994316E-2</v>
      </c>
    </row>
    <row r="256" spans="1:11" x14ac:dyDescent="0.25">
      <c r="A256" s="2">
        <v>44860</v>
      </c>
      <c r="B256">
        <v>3835.25</v>
      </c>
      <c r="C256">
        <f t="shared" si="24"/>
        <v>23.25</v>
      </c>
      <c r="D256">
        <f t="shared" si="25"/>
        <v>23.25</v>
      </c>
      <c r="E256">
        <f t="shared" si="26"/>
        <v>0</v>
      </c>
      <c r="F256">
        <f t="shared" si="30"/>
        <v>28</v>
      </c>
      <c r="G256">
        <f t="shared" si="31"/>
        <v>0</v>
      </c>
      <c r="H256">
        <f t="shared" si="27"/>
        <v>999</v>
      </c>
      <c r="I256">
        <f t="shared" si="28"/>
        <v>99.9</v>
      </c>
      <c r="J256">
        <v>100</v>
      </c>
      <c r="K256">
        <f t="shared" si="29"/>
        <v>-9.9999999999994316E-2</v>
      </c>
    </row>
    <row r="257" spans="1:11" x14ac:dyDescent="0.25">
      <c r="A257" s="2">
        <v>44861</v>
      </c>
      <c r="B257">
        <v>3862.75</v>
      </c>
      <c r="C257">
        <f t="shared" si="24"/>
        <v>27.5</v>
      </c>
      <c r="D257">
        <f t="shared" si="25"/>
        <v>27.5</v>
      </c>
      <c r="E257">
        <f t="shared" si="26"/>
        <v>0</v>
      </c>
      <c r="F257">
        <f t="shared" si="30"/>
        <v>25.375</v>
      </c>
      <c r="G257">
        <f t="shared" si="31"/>
        <v>0</v>
      </c>
      <c r="H257">
        <f t="shared" si="27"/>
        <v>999</v>
      </c>
      <c r="I257">
        <f t="shared" si="28"/>
        <v>99.9</v>
      </c>
      <c r="J257">
        <v>100</v>
      </c>
      <c r="K257">
        <f t="shared" si="29"/>
        <v>-9.9999999999994316E-2</v>
      </c>
    </row>
    <row r="258" spans="1:11" x14ac:dyDescent="0.25">
      <c r="A258" s="2">
        <v>44862</v>
      </c>
      <c r="B258">
        <v>3799.75</v>
      </c>
      <c r="C258">
        <f t="shared" si="24"/>
        <v>-63</v>
      </c>
      <c r="D258">
        <f t="shared" si="25"/>
        <v>0</v>
      </c>
      <c r="E258">
        <f t="shared" si="26"/>
        <v>63</v>
      </c>
      <c r="F258">
        <f t="shared" si="30"/>
        <v>13.75</v>
      </c>
      <c r="G258">
        <f t="shared" si="31"/>
        <v>31.5</v>
      </c>
      <c r="H258">
        <f t="shared" si="27"/>
        <v>0.43650793650793651</v>
      </c>
      <c r="I258">
        <f t="shared" si="28"/>
        <v>30.386740331491708</v>
      </c>
      <c r="J258">
        <v>30.386740331491708</v>
      </c>
      <c r="K258">
        <f t="shared" si="29"/>
        <v>0</v>
      </c>
    </row>
    <row r="259" spans="1:11" x14ac:dyDescent="0.25">
      <c r="A259" s="2">
        <v>44864</v>
      </c>
      <c r="B259">
        <v>3911.5</v>
      </c>
      <c r="C259">
        <f t="shared" ref="C259:C322" si="32">B259-B258</f>
        <v>111.75</v>
      </c>
      <c r="D259">
        <f t="shared" ref="D259:D322" si="33">IF(C259&gt;0, C259, 0)</f>
        <v>111.75</v>
      </c>
      <c r="E259">
        <f t="shared" ref="E259:E311" si="34">IF(C259&lt;0, -C259, 0)</f>
        <v>0</v>
      </c>
      <c r="F259">
        <f t="shared" si="30"/>
        <v>55.875</v>
      </c>
      <c r="G259">
        <f t="shared" si="31"/>
        <v>31.5</v>
      </c>
      <c r="H259">
        <f t="shared" ref="H259:H322" si="35">IF(G259=0, 999, F259/G259)</f>
        <v>1.7738095238095237</v>
      </c>
      <c r="I259">
        <f t="shared" ref="I259:I322" si="36">100-(100/(1+H259))</f>
        <v>63.948497854077253</v>
      </c>
      <c r="J259">
        <v>63.948497854077253</v>
      </c>
      <c r="K259">
        <f t="shared" ref="K259:K322" si="37">IF(AND(I259&lt;&gt;"", J259&lt;&gt;""), I259-J259, "")</f>
        <v>0</v>
      </c>
    </row>
    <row r="260" spans="1:11" x14ac:dyDescent="0.25">
      <c r="A260" s="2">
        <v>44865</v>
      </c>
      <c r="B260">
        <v>3904.5</v>
      </c>
      <c r="C260">
        <f t="shared" si="32"/>
        <v>-7</v>
      </c>
      <c r="D260">
        <f t="shared" si="33"/>
        <v>0</v>
      </c>
      <c r="E260">
        <f t="shared" si="34"/>
        <v>7</v>
      </c>
      <c r="F260">
        <f t="shared" ref="F260:F311" si="38">AVERAGE(D259:D260)</f>
        <v>55.875</v>
      </c>
      <c r="G260">
        <f t="shared" ref="G260:G311" si="39">AVERAGE(E259:E260)</f>
        <v>3.5</v>
      </c>
      <c r="H260">
        <f t="shared" si="35"/>
        <v>15.964285714285714</v>
      </c>
      <c r="I260">
        <f t="shared" si="36"/>
        <v>94.10526315789474</v>
      </c>
      <c r="J260">
        <v>94.10526315789474</v>
      </c>
      <c r="K260">
        <f t="shared" si="37"/>
        <v>0</v>
      </c>
    </row>
    <row r="261" spans="1:11" x14ac:dyDescent="0.25">
      <c r="A261" s="2">
        <v>44866</v>
      </c>
      <c r="B261">
        <v>3896.25</v>
      </c>
      <c r="C261">
        <f t="shared" si="32"/>
        <v>-8.25</v>
      </c>
      <c r="D261">
        <f t="shared" si="33"/>
        <v>0</v>
      </c>
      <c r="E261">
        <f t="shared" si="34"/>
        <v>8.25</v>
      </c>
      <c r="F261">
        <f t="shared" si="38"/>
        <v>0</v>
      </c>
      <c r="G261">
        <f t="shared" si="39"/>
        <v>7.625</v>
      </c>
      <c r="H261">
        <f t="shared" si="35"/>
        <v>0</v>
      </c>
      <c r="I261">
        <f t="shared" si="36"/>
        <v>0</v>
      </c>
      <c r="J261">
        <v>0</v>
      </c>
      <c r="K261">
        <f t="shared" si="37"/>
        <v>0</v>
      </c>
    </row>
    <row r="262" spans="1:11" x14ac:dyDescent="0.25">
      <c r="A262" s="2">
        <v>44867</v>
      </c>
      <c r="B262">
        <v>3876.5</v>
      </c>
      <c r="C262">
        <f t="shared" si="32"/>
        <v>-19.75</v>
      </c>
      <c r="D262">
        <f t="shared" si="33"/>
        <v>0</v>
      </c>
      <c r="E262">
        <f t="shared" si="34"/>
        <v>19.75</v>
      </c>
      <c r="F262">
        <f t="shared" si="38"/>
        <v>0</v>
      </c>
      <c r="G262">
        <f t="shared" si="39"/>
        <v>14</v>
      </c>
      <c r="H262">
        <f t="shared" si="35"/>
        <v>0</v>
      </c>
      <c r="I262">
        <f t="shared" si="36"/>
        <v>0</v>
      </c>
      <c r="J262">
        <v>0</v>
      </c>
      <c r="K262">
        <f t="shared" si="37"/>
        <v>0</v>
      </c>
    </row>
    <row r="263" spans="1:11" x14ac:dyDescent="0.25">
      <c r="A263" s="2">
        <v>44868</v>
      </c>
      <c r="B263">
        <v>3776</v>
      </c>
      <c r="C263">
        <f t="shared" si="32"/>
        <v>-100.5</v>
      </c>
      <c r="D263">
        <f t="shared" si="33"/>
        <v>0</v>
      </c>
      <c r="E263">
        <f t="shared" si="34"/>
        <v>100.5</v>
      </c>
      <c r="F263">
        <f t="shared" si="38"/>
        <v>0</v>
      </c>
      <c r="G263">
        <f t="shared" si="39"/>
        <v>60.125</v>
      </c>
      <c r="H263">
        <f t="shared" si="35"/>
        <v>0</v>
      </c>
      <c r="I263">
        <f t="shared" si="36"/>
        <v>0</v>
      </c>
      <c r="J263">
        <v>0</v>
      </c>
      <c r="K263">
        <f t="shared" si="37"/>
        <v>0</v>
      </c>
    </row>
    <row r="264" spans="1:11" x14ac:dyDescent="0.25">
      <c r="A264" s="2">
        <v>44869</v>
      </c>
      <c r="B264">
        <v>3736.75</v>
      </c>
      <c r="C264">
        <f t="shared" si="32"/>
        <v>-39.25</v>
      </c>
      <c r="D264">
        <f t="shared" si="33"/>
        <v>0</v>
      </c>
      <c r="E264">
        <f t="shared" si="34"/>
        <v>39.25</v>
      </c>
      <c r="F264">
        <f t="shared" si="38"/>
        <v>0</v>
      </c>
      <c r="G264">
        <f t="shared" si="39"/>
        <v>69.875</v>
      </c>
      <c r="H264">
        <f t="shared" si="35"/>
        <v>0</v>
      </c>
      <c r="I264">
        <f t="shared" si="36"/>
        <v>0</v>
      </c>
      <c r="J264">
        <v>0</v>
      </c>
      <c r="K264">
        <f t="shared" si="37"/>
        <v>0</v>
      </c>
    </row>
    <row r="265" spans="1:11" x14ac:dyDescent="0.25">
      <c r="A265" s="2">
        <v>44871</v>
      </c>
      <c r="B265">
        <v>3750</v>
      </c>
      <c r="C265">
        <f t="shared" si="32"/>
        <v>13.25</v>
      </c>
      <c r="D265">
        <f t="shared" si="33"/>
        <v>13.25</v>
      </c>
      <c r="E265">
        <f t="shared" si="34"/>
        <v>0</v>
      </c>
      <c r="F265">
        <f t="shared" si="38"/>
        <v>6.625</v>
      </c>
      <c r="G265">
        <f t="shared" si="39"/>
        <v>19.625</v>
      </c>
      <c r="H265">
        <f t="shared" si="35"/>
        <v>0.33757961783439489</v>
      </c>
      <c r="I265">
        <f t="shared" si="36"/>
        <v>25.238095238095241</v>
      </c>
      <c r="J265">
        <v>25.238095238095241</v>
      </c>
      <c r="K265">
        <f t="shared" si="37"/>
        <v>0</v>
      </c>
    </row>
    <row r="266" spans="1:11" x14ac:dyDescent="0.25">
      <c r="A266" s="2">
        <v>44872</v>
      </c>
      <c r="B266">
        <v>3772.25</v>
      </c>
      <c r="C266">
        <f t="shared" si="32"/>
        <v>22.25</v>
      </c>
      <c r="D266">
        <f t="shared" si="33"/>
        <v>22.25</v>
      </c>
      <c r="E266">
        <f t="shared" si="34"/>
        <v>0</v>
      </c>
      <c r="F266">
        <f t="shared" si="38"/>
        <v>17.75</v>
      </c>
      <c r="G266">
        <f t="shared" si="39"/>
        <v>0</v>
      </c>
      <c r="H266">
        <f t="shared" si="35"/>
        <v>999</v>
      </c>
      <c r="I266">
        <f t="shared" si="36"/>
        <v>99.9</v>
      </c>
      <c r="J266">
        <v>100</v>
      </c>
      <c r="K266">
        <f t="shared" si="37"/>
        <v>-9.9999999999994316E-2</v>
      </c>
    </row>
    <row r="267" spans="1:11" x14ac:dyDescent="0.25">
      <c r="A267" s="2">
        <v>44873</v>
      </c>
      <c r="B267">
        <v>3809.25</v>
      </c>
      <c r="C267">
        <f t="shared" si="32"/>
        <v>37</v>
      </c>
      <c r="D267">
        <f t="shared" si="33"/>
        <v>37</v>
      </c>
      <c r="E267">
        <f t="shared" si="34"/>
        <v>0</v>
      </c>
      <c r="F267">
        <f t="shared" si="38"/>
        <v>29.625</v>
      </c>
      <c r="G267">
        <f t="shared" si="39"/>
        <v>0</v>
      </c>
      <c r="H267">
        <f t="shared" si="35"/>
        <v>999</v>
      </c>
      <c r="I267">
        <f t="shared" si="36"/>
        <v>99.9</v>
      </c>
      <c r="J267">
        <v>100</v>
      </c>
      <c r="K267">
        <f t="shared" si="37"/>
        <v>-9.9999999999994316E-2</v>
      </c>
    </row>
    <row r="268" spans="1:11" x14ac:dyDescent="0.25">
      <c r="A268" s="2">
        <v>44874</v>
      </c>
      <c r="B268">
        <v>3831.25</v>
      </c>
      <c r="C268">
        <f t="shared" si="32"/>
        <v>22</v>
      </c>
      <c r="D268">
        <f t="shared" si="33"/>
        <v>22</v>
      </c>
      <c r="E268">
        <f t="shared" si="34"/>
        <v>0</v>
      </c>
      <c r="F268">
        <f t="shared" si="38"/>
        <v>29.5</v>
      </c>
      <c r="G268">
        <f t="shared" si="39"/>
        <v>0</v>
      </c>
      <c r="H268">
        <f t="shared" si="35"/>
        <v>999</v>
      </c>
      <c r="I268">
        <f t="shared" si="36"/>
        <v>99.9</v>
      </c>
      <c r="J268">
        <v>100</v>
      </c>
      <c r="K268">
        <f t="shared" si="37"/>
        <v>-9.9999999999994316E-2</v>
      </c>
    </row>
    <row r="269" spans="1:11" x14ac:dyDescent="0.25">
      <c r="A269" s="2">
        <v>44875</v>
      </c>
      <c r="B269">
        <v>3764.5</v>
      </c>
      <c r="C269">
        <f t="shared" si="32"/>
        <v>-66.75</v>
      </c>
      <c r="D269">
        <f t="shared" si="33"/>
        <v>0</v>
      </c>
      <c r="E269">
        <f t="shared" si="34"/>
        <v>66.75</v>
      </c>
      <c r="F269">
        <f t="shared" si="38"/>
        <v>11</v>
      </c>
      <c r="G269">
        <f t="shared" si="39"/>
        <v>33.375</v>
      </c>
      <c r="H269">
        <f t="shared" si="35"/>
        <v>0.32958801498127338</v>
      </c>
      <c r="I269">
        <f t="shared" si="36"/>
        <v>24.788732394366193</v>
      </c>
      <c r="J269">
        <v>24.788732394366189</v>
      </c>
      <c r="K269">
        <f t="shared" si="37"/>
        <v>3.5527136788005009E-15</v>
      </c>
    </row>
    <row r="270" spans="1:11" x14ac:dyDescent="0.25">
      <c r="A270" s="2">
        <v>44876</v>
      </c>
      <c r="B270">
        <v>3984.5</v>
      </c>
      <c r="C270">
        <f t="shared" si="32"/>
        <v>220</v>
      </c>
      <c r="D270">
        <f t="shared" si="33"/>
        <v>220</v>
      </c>
      <c r="E270">
        <f t="shared" si="34"/>
        <v>0</v>
      </c>
      <c r="F270">
        <f t="shared" si="38"/>
        <v>110</v>
      </c>
      <c r="G270">
        <f t="shared" si="39"/>
        <v>33.375</v>
      </c>
      <c r="H270">
        <f t="shared" si="35"/>
        <v>3.2958801498127341</v>
      </c>
      <c r="I270">
        <f t="shared" si="36"/>
        <v>76.721883173496082</v>
      </c>
      <c r="J270">
        <v>76.721883173496082</v>
      </c>
      <c r="K270">
        <f t="shared" si="37"/>
        <v>0</v>
      </c>
    </row>
    <row r="271" spans="1:11" x14ac:dyDescent="0.25">
      <c r="A271" s="2">
        <v>44878</v>
      </c>
      <c r="B271">
        <v>3984</v>
      </c>
      <c r="C271">
        <f t="shared" si="32"/>
        <v>-0.5</v>
      </c>
      <c r="D271">
        <f t="shared" si="33"/>
        <v>0</v>
      </c>
      <c r="E271">
        <f t="shared" si="34"/>
        <v>0.5</v>
      </c>
      <c r="F271">
        <f t="shared" si="38"/>
        <v>110</v>
      </c>
      <c r="G271">
        <f t="shared" si="39"/>
        <v>0.25</v>
      </c>
      <c r="H271">
        <f t="shared" si="35"/>
        <v>440</v>
      </c>
      <c r="I271">
        <f t="shared" si="36"/>
        <v>99.773242630385482</v>
      </c>
      <c r="J271">
        <v>99.773242630385482</v>
      </c>
      <c r="K271">
        <f t="shared" si="37"/>
        <v>0</v>
      </c>
    </row>
    <row r="272" spans="1:11" x14ac:dyDescent="0.25">
      <c r="A272" s="2">
        <v>44879</v>
      </c>
      <c r="B272">
        <v>3982.25</v>
      </c>
      <c r="C272">
        <f t="shared" si="32"/>
        <v>-1.75</v>
      </c>
      <c r="D272">
        <f t="shared" si="33"/>
        <v>0</v>
      </c>
      <c r="E272">
        <f t="shared" si="34"/>
        <v>1.75</v>
      </c>
      <c r="F272">
        <f t="shared" si="38"/>
        <v>0</v>
      </c>
      <c r="G272">
        <f t="shared" si="39"/>
        <v>1.125</v>
      </c>
      <c r="H272">
        <f t="shared" si="35"/>
        <v>0</v>
      </c>
      <c r="I272">
        <f t="shared" si="36"/>
        <v>0</v>
      </c>
      <c r="J272">
        <v>0</v>
      </c>
      <c r="K272">
        <f t="shared" si="37"/>
        <v>0</v>
      </c>
    </row>
    <row r="273" spans="1:11" x14ac:dyDescent="0.25">
      <c r="A273" s="2">
        <v>44880</v>
      </c>
      <c r="B273">
        <v>3984.25</v>
      </c>
      <c r="C273">
        <f t="shared" si="32"/>
        <v>2</v>
      </c>
      <c r="D273">
        <f t="shared" si="33"/>
        <v>2</v>
      </c>
      <c r="E273">
        <f t="shared" si="34"/>
        <v>0</v>
      </c>
      <c r="F273">
        <f t="shared" si="38"/>
        <v>1</v>
      </c>
      <c r="G273">
        <f t="shared" si="39"/>
        <v>0.875</v>
      </c>
      <c r="H273">
        <f t="shared" si="35"/>
        <v>1.1428571428571428</v>
      </c>
      <c r="I273">
        <f t="shared" si="36"/>
        <v>53.333333333333329</v>
      </c>
      <c r="J273">
        <v>53.333333333333329</v>
      </c>
      <c r="K273">
        <f t="shared" si="37"/>
        <v>0</v>
      </c>
    </row>
    <row r="274" spans="1:11" x14ac:dyDescent="0.25">
      <c r="A274" s="2">
        <v>44881</v>
      </c>
      <c r="B274">
        <v>4004.75</v>
      </c>
      <c r="C274">
        <f t="shared" si="32"/>
        <v>20.5</v>
      </c>
      <c r="D274">
        <f t="shared" si="33"/>
        <v>20.5</v>
      </c>
      <c r="E274">
        <f t="shared" si="34"/>
        <v>0</v>
      </c>
      <c r="F274">
        <f t="shared" si="38"/>
        <v>11.25</v>
      </c>
      <c r="G274">
        <f t="shared" si="39"/>
        <v>0</v>
      </c>
      <c r="H274">
        <f t="shared" si="35"/>
        <v>999</v>
      </c>
      <c r="I274">
        <f t="shared" si="36"/>
        <v>99.9</v>
      </c>
      <c r="J274">
        <v>100</v>
      </c>
      <c r="K274">
        <f t="shared" si="37"/>
        <v>-9.9999999999994316E-2</v>
      </c>
    </row>
    <row r="275" spans="1:11" x14ac:dyDescent="0.25">
      <c r="A275" s="2">
        <v>44882</v>
      </c>
      <c r="B275">
        <v>3973.5</v>
      </c>
      <c r="C275">
        <f t="shared" si="32"/>
        <v>-31.25</v>
      </c>
      <c r="D275">
        <f t="shared" si="33"/>
        <v>0</v>
      </c>
      <c r="E275">
        <f t="shared" si="34"/>
        <v>31.25</v>
      </c>
      <c r="F275">
        <f t="shared" si="38"/>
        <v>10.25</v>
      </c>
      <c r="G275">
        <f t="shared" si="39"/>
        <v>15.625</v>
      </c>
      <c r="H275">
        <f t="shared" si="35"/>
        <v>0.65600000000000003</v>
      </c>
      <c r="I275">
        <f t="shared" si="36"/>
        <v>39.613526570048315</v>
      </c>
      <c r="J275">
        <v>39.613526570048307</v>
      </c>
      <c r="K275">
        <f t="shared" si="37"/>
        <v>7.1054273576010019E-15</v>
      </c>
    </row>
    <row r="276" spans="1:11" x14ac:dyDescent="0.25">
      <c r="A276" s="2">
        <v>44883</v>
      </c>
      <c r="B276">
        <v>3952.5</v>
      </c>
      <c r="C276">
        <f t="shared" si="32"/>
        <v>-21</v>
      </c>
      <c r="D276">
        <f t="shared" si="33"/>
        <v>0</v>
      </c>
      <c r="E276">
        <f t="shared" si="34"/>
        <v>21</v>
      </c>
      <c r="F276">
        <f t="shared" si="38"/>
        <v>0</v>
      </c>
      <c r="G276">
        <f t="shared" si="39"/>
        <v>26.125</v>
      </c>
      <c r="H276">
        <f t="shared" si="35"/>
        <v>0</v>
      </c>
      <c r="I276">
        <f t="shared" si="36"/>
        <v>0</v>
      </c>
      <c r="J276">
        <v>0</v>
      </c>
      <c r="K276">
        <f t="shared" si="37"/>
        <v>0</v>
      </c>
    </row>
    <row r="277" spans="1:11" x14ac:dyDescent="0.25">
      <c r="A277" s="2">
        <v>44885</v>
      </c>
      <c r="B277">
        <v>3972.5</v>
      </c>
      <c r="C277">
        <f t="shared" si="32"/>
        <v>20</v>
      </c>
      <c r="D277">
        <f t="shared" si="33"/>
        <v>20</v>
      </c>
      <c r="E277">
        <f t="shared" si="34"/>
        <v>0</v>
      </c>
      <c r="F277">
        <f t="shared" si="38"/>
        <v>10</v>
      </c>
      <c r="G277">
        <f t="shared" si="39"/>
        <v>10.5</v>
      </c>
      <c r="H277">
        <f t="shared" si="35"/>
        <v>0.95238095238095233</v>
      </c>
      <c r="I277">
        <f t="shared" si="36"/>
        <v>48.780487804878049</v>
      </c>
      <c r="J277">
        <v>48.780487804878049</v>
      </c>
      <c r="K277">
        <f t="shared" si="37"/>
        <v>0</v>
      </c>
    </row>
    <row r="278" spans="1:11" x14ac:dyDescent="0.25">
      <c r="A278" s="2">
        <v>44886</v>
      </c>
      <c r="B278">
        <v>3963.5</v>
      </c>
      <c r="C278">
        <f t="shared" si="32"/>
        <v>-9</v>
      </c>
      <c r="D278">
        <f t="shared" si="33"/>
        <v>0</v>
      </c>
      <c r="E278">
        <f t="shared" si="34"/>
        <v>9</v>
      </c>
      <c r="F278">
        <f t="shared" si="38"/>
        <v>10</v>
      </c>
      <c r="G278">
        <f t="shared" si="39"/>
        <v>4.5</v>
      </c>
      <c r="H278">
        <f t="shared" si="35"/>
        <v>2.2222222222222223</v>
      </c>
      <c r="I278">
        <f t="shared" si="36"/>
        <v>68.965517241379303</v>
      </c>
      <c r="J278">
        <v>68.965517241379303</v>
      </c>
      <c r="K278">
        <f t="shared" si="37"/>
        <v>0</v>
      </c>
    </row>
    <row r="279" spans="1:11" x14ac:dyDescent="0.25">
      <c r="A279" s="2">
        <v>44887</v>
      </c>
      <c r="B279">
        <v>3957.25</v>
      </c>
      <c r="C279">
        <f t="shared" si="32"/>
        <v>-6.25</v>
      </c>
      <c r="D279">
        <f t="shared" si="33"/>
        <v>0</v>
      </c>
      <c r="E279">
        <f t="shared" si="34"/>
        <v>6.25</v>
      </c>
      <c r="F279">
        <f t="shared" si="38"/>
        <v>0</v>
      </c>
      <c r="G279">
        <f t="shared" si="39"/>
        <v>7.625</v>
      </c>
      <c r="H279">
        <f t="shared" si="35"/>
        <v>0</v>
      </c>
      <c r="I279">
        <f t="shared" si="36"/>
        <v>0</v>
      </c>
      <c r="J279">
        <v>0</v>
      </c>
      <c r="K279">
        <f t="shared" si="37"/>
        <v>0</v>
      </c>
    </row>
    <row r="280" spans="1:11" x14ac:dyDescent="0.25">
      <c r="A280" s="2">
        <v>44888</v>
      </c>
      <c r="B280">
        <v>4010.5</v>
      </c>
      <c r="C280">
        <f t="shared" si="32"/>
        <v>53.25</v>
      </c>
      <c r="D280">
        <f t="shared" si="33"/>
        <v>53.25</v>
      </c>
      <c r="E280">
        <f t="shared" si="34"/>
        <v>0</v>
      </c>
      <c r="F280">
        <f t="shared" si="38"/>
        <v>26.625</v>
      </c>
      <c r="G280">
        <f t="shared" si="39"/>
        <v>3.125</v>
      </c>
      <c r="H280">
        <f t="shared" si="35"/>
        <v>8.52</v>
      </c>
      <c r="I280">
        <f t="shared" si="36"/>
        <v>89.495798319327733</v>
      </c>
      <c r="J280">
        <v>89.495798319327733</v>
      </c>
      <c r="K280">
        <f t="shared" si="37"/>
        <v>0</v>
      </c>
    </row>
    <row r="281" spans="1:11" x14ac:dyDescent="0.25">
      <c r="A281" s="2">
        <v>44889</v>
      </c>
      <c r="B281">
        <v>4040</v>
      </c>
      <c r="C281">
        <f t="shared" si="32"/>
        <v>29.5</v>
      </c>
      <c r="D281">
        <f t="shared" si="33"/>
        <v>29.5</v>
      </c>
      <c r="E281">
        <f t="shared" si="34"/>
        <v>0</v>
      </c>
      <c r="F281">
        <f t="shared" si="38"/>
        <v>41.375</v>
      </c>
      <c r="G281">
        <f t="shared" si="39"/>
        <v>0</v>
      </c>
      <c r="H281">
        <f t="shared" si="35"/>
        <v>999</v>
      </c>
      <c r="I281">
        <f t="shared" si="36"/>
        <v>99.9</v>
      </c>
      <c r="J281">
        <v>100</v>
      </c>
      <c r="K281">
        <f t="shared" si="37"/>
        <v>-9.9999999999994316E-2</v>
      </c>
    </row>
    <row r="282" spans="1:11" x14ac:dyDescent="0.25">
      <c r="A282" s="2">
        <v>44890</v>
      </c>
      <c r="B282">
        <v>4041.5</v>
      </c>
      <c r="C282">
        <f t="shared" si="32"/>
        <v>1.5</v>
      </c>
      <c r="D282">
        <f t="shared" si="33"/>
        <v>1.5</v>
      </c>
      <c r="E282">
        <f t="shared" si="34"/>
        <v>0</v>
      </c>
      <c r="F282">
        <f t="shared" si="38"/>
        <v>15.5</v>
      </c>
      <c r="G282">
        <f t="shared" si="39"/>
        <v>0</v>
      </c>
      <c r="H282">
        <f t="shared" si="35"/>
        <v>999</v>
      </c>
      <c r="I282">
        <f t="shared" si="36"/>
        <v>99.9</v>
      </c>
      <c r="J282">
        <v>100</v>
      </c>
      <c r="K282">
        <f t="shared" si="37"/>
        <v>-9.9999999999994316E-2</v>
      </c>
    </row>
    <row r="283" spans="1:11" x14ac:dyDescent="0.25">
      <c r="A283" s="2">
        <v>44892</v>
      </c>
      <c r="B283">
        <v>4020.25</v>
      </c>
      <c r="C283">
        <f t="shared" si="32"/>
        <v>-21.25</v>
      </c>
      <c r="D283">
        <f t="shared" si="33"/>
        <v>0</v>
      </c>
      <c r="E283">
        <f t="shared" si="34"/>
        <v>21.25</v>
      </c>
      <c r="F283">
        <f t="shared" si="38"/>
        <v>0.75</v>
      </c>
      <c r="G283">
        <f t="shared" si="39"/>
        <v>10.625</v>
      </c>
      <c r="H283">
        <f t="shared" si="35"/>
        <v>7.0588235294117646E-2</v>
      </c>
      <c r="I283">
        <f t="shared" si="36"/>
        <v>6.5934065934065842</v>
      </c>
      <c r="J283">
        <v>6.5934065934065842</v>
      </c>
      <c r="K283">
        <f t="shared" si="37"/>
        <v>0</v>
      </c>
    </row>
    <row r="284" spans="1:11" x14ac:dyDescent="0.25">
      <c r="A284" s="2">
        <v>44893</v>
      </c>
      <c r="B284">
        <v>4002.75</v>
      </c>
      <c r="C284">
        <f t="shared" si="32"/>
        <v>-17.5</v>
      </c>
      <c r="D284">
        <f t="shared" si="33"/>
        <v>0</v>
      </c>
      <c r="E284">
        <f t="shared" si="34"/>
        <v>17.5</v>
      </c>
      <c r="F284">
        <f t="shared" si="38"/>
        <v>0</v>
      </c>
      <c r="G284">
        <f t="shared" si="39"/>
        <v>19.375</v>
      </c>
      <c r="H284">
        <f t="shared" si="35"/>
        <v>0</v>
      </c>
      <c r="I284">
        <f t="shared" si="36"/>
        <v>0</v>
      </c>
      <c r="J284">
        <v>0</v>
      </c>
      <c r="K284">
        <f t="shared" si="37"/>
        <v>0</v>
      </c>
    </row>
    <row r="285" spans="1:11" x14ac:dyDescent="0.25">
      <c r="A285" s="2">
        <v>44894</v>
      </c>
      <c r="B285">
        <v>3983</v>
      </c>
      <c r="C285">
        <f t="shared" si="32"/>
        <v>-19.75</v>
      </c>
      <c r="D285">
        <f t="shared" si="33"/>
        <v>0</v>
      </c>
      <c r="E285">
        <f t="shared" si="34"/>
        <v>19.75</v>
      </c>
      <c r="F285">
        <f t="shared" si="38"/>
        <v>0</v>
      </c>
      <c r="G285">
        <f t="shared" si="39"/>
        <v>18.625</v>
      </c>
      <c r="H285">
        <f t="shared" si="35"/>
        <v>0</v>
      </c>
      <c r="I285">
        <f t="shared" si="36"/>
        <v>0</v>
      </c>
      <c r="J285">
        <v>0</v>
      </c>
      <c r="K285">
        <f t="shared" si="37"/>
        <v>0</v>
      </c>
    </row>
    <row r="286" spans="1:11" x14ac:dyDescent="0.25">
      <c r="A286" s="2">
        <v>44895</v>
      </c>
      <c r="B286">
        <v>3965.25</v>
      </c>
      <c r="C286">
        <f t="shared" si="32"/>
        <v>-17.75</v>
      </c>
      <c r="D286">
        <f t="shared" si="33"/>
        <v>0</v>
      </c>
      <c r="E286">
        <f t="shared" si="34"/>
        <v>17.75</v>
      </c>
      <c r="F286">
        <f t="shared" si="38"/>
        <v>0</v>
      </c>
      <c r="G286">
        <f t="shared" si="39"/>
        <v>18.75</v>
      </c>
      <c r="H286">
        <f t="shared" si="35"/>
        <v>0</v>
      </c>
      <c r="I286">
        <f t="shared" si="36"/>
        <v>0</v>
      </c>
      <c r="J286">
        <v>0</v>
      </c>
      <c r="K286">
        <f t="shared" si="37"/>
        <v>0</v>
      </c>
    </row>
    <row r="287" spans="1:11" x14ac:dyDescent="0.25">
      <c r="A287" s="2">
        <v>44896</v>
      </c>
      <c r="B287">
        <v>4091.75</v>
      </c>
      <c r="C287">
        <f t="shared" si="32"/>
        <v>126.5</v>
      </c>
      <c r="D287">
        <f t="shared" si="33"/>
        <v>126.5</v>
      </c>
      <c r="E287">
        <f t="shared" si="34"/>
        <v>0</v>
      </c>
      <c r="F287">
        <f t="shared" si="38"/>
        <v>63.25</v>
      </c>
      <c r="G287">
        <f t="shared" si="39"/>
        <v>8.875</v>
      </c>
      <c r="H287">
        <f t="shared" si="35"/>
        <v>7.126760563380282</v>
      </c>
      <c r="I287">
        <f t="shared" si="36"/>
        <v>87.6949740034662</v>
      </c>
      <c r="J287">
        <v>87.6949740034662</v>
      </c>
      <c r="K287">
        <f t="shared" si="37"/>
        <v>0</v>
      </c>
    </row>
    <row r="288" spans="1:11" x14ac:dyDescent="0.25">
      <c r="A288" s="2">
        <v>44897</v>
      </c>
      <c r="B288">
        <v>4075.25</v>
      </c>
      <c r="C288">
        <f t="shared" si="32"/>
        <v>-16.5</v>
      </c>
      <c r="D288">
        <f t="shared" si="33"/>
        <v>0</v>
      </c>
      <c r="E288">
        <f t="shared" si="34"/>
        <v>16.5</v>
      </c>
      <c r="F288">
        <f t="shared" si="38"/>
        <v>63.25</v>
      </c>
      <c r="G288">
        <f t="shared" si="39"/>
        <v>8.25</v>
      </c>
      <c r="H288">
        <f t="shared" si="35"/>
        <v>7.666666666666667</v>
      </c>
      <c r="I288">
        <f t="shared" si="36"/>
        <v>88.461538461538467</v>
      </c>
      <c r="J288">
        <v>88.461538461538467</v>
      </c>
      <c r="K288">
        <f t="shared" si="37"/>
        <v>0</v>
      </c>
    </row>
    <row r="289" spans="1:11" x14ac:dyDescent="0.25">
      <c r="A289" s="2">
        <v>44899</v>
      </c>
      <c r="B289">
        <v>4074</v>
      </c>
      <c r="C289">
        <f t="shared" si="32"/>
        <v>-1.25</v>
      </c>
      <c r="D289">
        <f t="shared" si="33"/>
        <v>0</v>
      </c>
      <c r="E289">
        <f t="shared" si="34"/>
        <v>1.25</v>
      </c>
      <c r="F289">
        <f t="shared" si="38"/>
        <v>0</v>
      </c>
      <c r="G289">
        <f t="shared" si="39"/>
        <v>8.875</v>
      </c>
      <c r="H289">
        <f t="shared" si="35"/>
        <v>0</v>
      </c>
      <c r="I289">
        <f t="shared" si="36"/>
        <v>0</v>
      </c>
      <c r="J289">
        <v>0</v>
      </c>
      <c r="K289">
        <f t="shared" si="37"/>
        <v>0</v>
      </c>
    </row>
    <row r="290" spans="1:11" x14ac:dyDescent="0.25">
      <c r="A290" s="2">
        <v>44900</v>
      </c>
      <c r="B290">
        <v>4071</v>
      </c>
      <c r="C290">
        <f t="shared" si="32"/>
        <v>-3</v>
      </c>
      <c r="D290">
        <f t="shared" si="33"/>
        <v>0</v>
      </c>
      <c r="E290">
        <f t="shared" si="34"/>
        <v>3</v>
      </c>
      <c r="F290">
        <f t="shared" si="38"/>
        <v>0</v>
      </c>
      <c r="G290">
        <f t="shared" si="39"/>
        <v>2.125</v>
      </c>
      <c r="H290">
        <f t="shared" si="35"/>
        <v>0</v>
      </c>
      <c r="I290">
        <f t="shared" si="36"/>
        <v>0</v>
      </c>
      <c r="J290">
        <v>0</v>
      </c>
      <c r="K290">
        <f t="shared" si="37"/>
        <v>0</v>
      </c>
    </row>
    <row r="291" spans="1:11" x14ac:dyDescent="0.25">
      <c r="A291" s="2">
        <v>44901</v>
      </c>
      <c r="B291">
        <v>4006</v>
      </c>
      <c r="C291">
        <f t="shared" si="32"/>
        <v>-65</v>
      </c>
      <c r="D291">
        <f t="shared" si="33"/>
        <v>0</v>
      </c>
      <c r="E291">
        <f t="shared" si="34"/>
        <v>65</v>
      </c>
      <c r="F291">
        <f t="shared" si="38"/>
        <v>0</v>
      </c>
      <c r="G291">
        <f t="shared" si="39"/>
        <v>34</v>
      </c>
      <c r="H291">
        <f t="shared" si="35"/>
        <v>0</v>
      </c>
      <c r="I291">
        <f t="shared" si="36"/>
        <v>0</v>
      </c>
      <c r="J291">
        <v>0</v>
      </c>
      <c r="K291">
        <f t="shared" si="37"/>
        <v>0</v>
      </c>
    </row>
    <row r="292" spans="1:11" x14ac:dyDescent="0.25">
      <c r="A292" s="2">
        <v>44902</v>
      </c>
      <c r="B292">
        <v>3949</v>
      </c>
      <c r="C292">
        <f t="shared" si="32"/>
        <v>-57</v>
      </c>
      <c r="D292">
        <f t="shared" si="33"/>
        <v>0</v>
      </c>
      <c r="E292">
        <f t="shared" si="34"/>
        <v>57</v>
      </c>
      <c r="F292">
        <f t="shared" si="38"/>
        <v>0</v>
      </c>
      <c r="G292">
        <f t="shared" si="39"/>
        <v>61</v>
      </c>
      <c r="H292">
        <f t="shared" si="35"/>
        <v>0</v>
      </c>
      <c r="I292">
        <f t="shared" si="36"/>
        <v>0</v>
      </c>
      <c r="J292">
        <v>0</v>
      </c>
      <c r="K292">
        <f t="shared" si="37"/>
        <v>0</v>
      </c>
    </row>
    <row r="293" spans="1:11" x14ac:dyDescent="0.25">
      <c r="A293" s="2">
        <v>44903</v>
      </c>
      <c r="B293">
        <v>3934.75</v>
      </c>
      <c r="C293">
        <f t="shared" si="32"/>
        <v>-14.25</v>
      </c>
      <c r="D293">
        <f t="shared" si="33"/>
        <v>0</v>
      </c>
      <c r="E293">
        <f t="shared" si="34"/>
        <v>14.25</v>
      </c>
      <c r="F293">
        <f t="shared" si="38"/>
        <v>0</v>
      </c>
      <c r="G293">
        <f t="shared" si="39"/>
        <v>35.625</v>
      </c>
      <c r="H293">
        <f t="shared" si="35"/>
        <v>0</v>
      </c>
      <c r="I293">
        <f t="shared" si="36"/>
        <v>0</v>
      </c>
      <c r="J293">
        <v>0</v>
      </c>
      <c r="K293">
        <f t="shared" si="37"/>
        <v>0</v>
      </c>
    </row>
    <row r="294" spans="1:11" x14ac:dyDescent="0.25">
      <c r="A294" s="2">
        <v>44904</v>
      </c>
      <c r="B294">
        <v>3974.25</v>
      </c>
      <c r="C294">
        <f t="shared" si="32"/>
        <v>39.5</v>
      </c>
      <c r="D294">
        <f t="shared" si="33"/>
        <v>39.5</v>
      </c>
      <c r="E294">
        <f t="shared" si="34"/>
        <v>0</v>
      </c>
      <c r="F294">
        <f t="shared" si="38"/>
        <v>19.75</v>
      </c>
      <c r="G294">
        <f t="shared" si="39"/>
        <v>7.125</v>
      </c>
      <c r="H294">
        <f t="shared" si="35"/>
        <v>2.7719298245614037</v>
      </c>
      <c r="I294">
        <f t="shared" si="36"/>
        <v>73.488372093023258</v>
      </c>
      <c r="J294">
        <v>73.488372093023258</v>
      </c>
      <c r="K294">
        <f t="shared" si="37"/>
        <v>0</v>
      </c>
    </row>
    <row r="295" spans="1:11" x14ac:dyDescent="0.25">
      <c r="A295" s="2">
        <v>44906</v>
      </c>
      <c r="B295">
        <v>3933</v>
      </c>
      <c r="C295">
        <f t="shared" si="32"/>
        <v>-41.25</v>
      </c>
      <c r="D295">
        <f t="shared" si="33"/>
        <v>0</v>
      </c>
      <c r="E295">
        <f t="shared" si="34"/>
        <v>41.25</v>
      </c>
      <c r="F295">
        <f t="shared" si="38"/>
        <v>19.75</v>
      </c>
      <c r="G295">
        <f t="shared" si="39"/>
        <v>20.625</v>
      </c>
      <c r="H295">
        <f t="shared" si="35"/>
        <v>0.95757575757575752</v>
      </c>
      <c r="I295">
        <f t="shared" si="36"/>
        <v>48.916408668730647</v>
      </c>
      <c r="J295">
        <v>48.916408668730647</v>
      </c>
      <c r="K295">
        <f t="shared" si="37"/>
        <v>0</v>
      </c>
    </row>
    <row r="296" spans="1:11" x14ac:dyDescent="0.25">
      <c r="A296" s="2">
        <v>44907</v>
      </c>
      <c r="B296">
        <v>3933</v>
      </c>
      <c r="C296">
        <f t="shared" si="32"/>
        <v>0</v>
      </c>
      <c r="D296">
        <f t="shared" si="33"/>
        <v>0</v>
      </c>
      <c r="E296">
        <f t="shared" si="34"/>
        <v>0</v>
      </c>
      <c r="F296">
        <f t="shared" si="38"/>
        <v>0</v>
      </c>
      <c r="G296">
        <f t="shared" si="39"/>
        <v>20.625</v>
      </c>
      <c r="H296">
        <f t="shared" si="35"/>
        <v>0</v>
      </c>
      <c r="I296">
        <f t="shared" si="36"/>
        <v>0</v>
      </c>
      <c r="J296">
        <v>0</v>
      </c>
      <c r="K296">
        <f t="shared" si="37"/>
        <v>0</v>
      </c>
    </row>
    <row r="297" spans="1:11" x14ac:dyDescent="0.25">
      <c r="A297" s="2">
        <v>44908</v>
      </c>
      <c r="B297">
        <v>3996.5</v>
      </c>
      <c r="C297">
        <f t="shared" si="32"/>
        <v>63.5</v>
      </c>
      <c r="D297">
        <f t="shared" si="33"/>
        <v>63.5</v>
      </c>
      <c r="E297">
        <f t="shared" si="34"/>
        <v>0</v>
      </c>
      <c r="F297">
        <f t="shared" si="38"/>
        <v>31.75</v>
      </c>
      <c r="G297">
        <f t="shared" si="39"/>
        <v>0</v>
      </c>
      <c r="H297">
        <f t="shared" si="35"/>
        <v>999</v>
      </c>
      <c r="I297">
        <f t="shared" si="36"/>
        <v>99.9</v>
      </c>
      <c r="J297">
        <v>100</v>
      </c>
      <c r="K297">
        <f t="shared" si="37"/>
        <v>-9.9999999999994316E-2</v>
      </c>
    </row>
    <row r="298" spans="1:11" x14ac:dyDescent="0.25">
      <c r="A298" s="2">
        <v>44909</v>
      </c>
      <c r="B298">
        <v>4068</v>
      </c>
      <c r="C298">
        <f t="shared" si="32"/>
        <v>71.5</v>
      </c>
      <c r="D298">
        <f t="shared" si="33"/>
        <v>71.5</v>
      </c>
      <c r="E298">
        <f t="shared" si="34"/>
        <v>0</v>
      </c>
      <c r="F298">
        <f t="shared" si="38"/>
        <v>67.5</v>
      </c>
      <c r="G298">
        <f t="shared" si="39"/>
        <v>0</v>
      </c>
      <c r="H298">
        <f t="shared" si="35"/>
        <v>999</v>
      </c>
      <c r="I298">
        <f t="shared" si="36"/>
        <v>99.9</v>
      </c>
      <c r="J298">
        <v>100</v>
      </c>
      <c r="K298">
        <f t="shared" si="37"/>
        <v>-9.9999999999994316E-2</v>
      </c>
    </row>
    <row r="299" spans="1:11" x14ac:dyDescent="0.25">
      <c r="A299" s="2">
        <v>44910</v>
      </c>
      <c r="B299">
        <v>4034</v>
      </c>
      <c r="C299">
        <f t="shared" si="32"/>
        <v>-34</v>
      </c>
      <c r="D299">
        <f t="shared" si="33"/>
        <v>0</v>
      </c>
      <c r="E299">
        <f t="shared" si="34"/>
        <v>34</v>
      </c>
      <c r="F299">
        <f t="shared" si="38"/>
        <v>35.75</v>
      </c>
      <c r="G299">
        <f t="shared" si="39"/>
        <v>17</v>
      </c>
      <c r="H299">
        <f t="shared" si="35"/>
        <v>2.1029411764705883</v>
      </c>
      <c r="I299">
        <f t="shared" si="36"/>
        <v>67.772511848341225</v>
      </c>
      <c r="J299">
        <v>67.772511848341225</v>
      </c>
      <c r="K299">
        <f t="shared" si="37"/>
        <v>0</v>
      </c>
    </row>
    <row r="300" spans="1:11" x14ac:dyDescent="0.25">
      <c r="A300" s="2">
        <v>44911</v>
      </c>
      <c r="B300">
        <v>3928.25</v>
      </c>
      <c r="C300">
        <f t="shared" si="32"/>
        <v>-105.75</v>
      </c>
      <c r="D300">
        <f t="shared" si="33"/>
        <v>0</v>
      </c>
      <c r="E300">
        <f t="shared" si="34"/>
        <v>105.75</v>
      </c>
      <c r="F300">
        <f t="shared" si="38"/>
        <v>0</v>
      </c>
      <c r="G300">
        <f t="shared" si="39"/>
        <v>69.875</v>
      </c>
      <c r="H300">
        <f t="shared" si="35"/>
        <v>0</v>
      </c>
      <c r="I300">
        <f t="shared" si="36"/>
        <v>0</v>
      </c>
      <c r="J300">
        <v>0</v>
      </c>
      <c r="K300">
        <f t="shared" si="37"/>
        <v>0</v>
      </c>
    </row>
    <row r="301" spans="1:11" x14ac:dyDescent="0.25">
      <c r="A301" s="2">
        <v>44913</v>
      </c>
      <c r="B301">
        <v>3874</v>
      </c>
      <c r="C301">
        <f t="shared" si="32"/>
        <v>-54.25</v>
      </c>
      <c r="D301">
        <f t="shared" si="33"/>
        <v>0</v>
      </c>
      <c r="E301">
        <f t="shared" si="34"/>
        <v>54.25</v>
      </c>
      <c r="F301">
        <f t="shared" si="38"/>
        <v>0</v>
      </c>
      <c r="G301">
        <f t="shared" si="39"/>
        <v>80</v>
      </c>
      <c r="H301">
        <f t="shared" si="35"/>
        <v>0</v>
      </c>
      <c r="I301">
        <f t="shared" si="36"/>
        <v>0</v>
      </c>
      <c r="J301">
        <v>0</v>
      </c>
      <c r="K301">
        <f t="shared" si="37"/>
        <v>0</v>
      </c>
    </row>
    <row r="302" spans="1:11" x14ac:dyDescent="0.25">
      <c r="A302" s="2">
        <v>44914</v>
      </c>
      <c r="B302">
        <v>3880.5</v>
      </c>
      <c r="C302">
        <f t="shared" si="32"/>
        <v>6.5</v>
      </c>
      <c r="D302">
        <f t="shared" si="33"/>
        <v>6.5</v>
      </c>
      <c r="E302">
        <f t="shared" si="34"/>
        <v>0</v>
      </c>
      <c r="F302">
        <f t="shared" si="38"/>
        <v>3.25</v>
      </c>
      <c r="G302">
        <f t="shared" si="39"/>
        <v>27.125</v>
      </c>
      <c r="H302">
        <f t="shared" si="35"/>
        <v>0.11981566820276497</v>
      </c>
      <c r="I302">
        <f t="shared" si="36"/>
        <v>10.699588477366248</v>
      </c>
      <c r="J302">
        <v>10.69958847736625</v>
      </c>
      <c r="K302">
        <f t="shared" si="37"/>
        <v>-1.7763568394002505E-15</v>
      </c>
    </row>
    <row r="303" spans="1:11" x14ac:dyDescent="0.25">
      <c r="A303" s="2">
        <v>44915</v>
      </c>
      <c r="B303">
        <v>3812.75</v>
      </c>
      <c r="C303">
        <f t="shared" si="32"/>
        <v>-67.75</v>
      </c>
      <c r="D303">
        <f t="shared" si="33"/>
        <v>0</v>
      </c>
      <c r="E303">
        <f t="shared" si="34"/>
        <v>67.75</v>
      </c>
      <c r="F303">
        <f t="shared" si="38"/>
        <v>3.25</v>
      </c>
      <c r="G303">
        <f t="shared" si="39"/>
        <v>33.875</v>
      </c>
      <c r="H303">
        <f t="shared" si="35"/>
        <v>9.5940959409594101E-2</v>
      </c>
      <c r="I303">
        <f t="shared" si="36"/>
        <v>8.7542087542087614</v>
      </c>
      <c r="J303">
        <v>8.7542087542087614</v>
      </c>
      <c r="K303">
        <f t="shared" si="37"/>
        <v>0</v>
      </c>
    </row>
    <row r="304" spans="1:11" x14ac:dyDescent="0.25">
      <c r="A304" s="2">
        <v>44916</v>
      </c>
      <c r="B304">
        <v>3866.75</v>
      </c>
      <c r="C304">
        <f t="shared" si="32"/>
        <v>54</v>
      </c>
      <c r="D304">
        <f t="shared" si="33"/>
        <v>54</v>
      </c>
      <c r="E304">
        <f t="shared" si="34"/>
        <v>0</v>
      </c>
      <c r="F304">
        <f t="shared" si="38"/>
        <v>27</v>
      </c>
      <c r="G304">
        <f t="shared" si="39"/>
        <v>33.875</v>
      </c>
      <c r="H304">
        <f t="shared" si="35"/>
        <v>0.79704797047970477</v>
      </c>
      <c r="I304">
        <f t="shared" si="36"/>
        <v>44.353182751540039</v>
      </c>
      <c r="J304">
        <v>44.353182751540039</v>
      </c>
      <c r="K304">
        <f t="shared" si="37"/>
        <v>0</v>
      </c>
    </row>
    <row r="305" spans="1:11" x14ac:dyDescent="0.25">
      <c r="A305" s="2">
        <v>44917</v>
      </c>
      <c r="B305">
        <v>3917</v>
      </c>
      <c r="C305">
        <f t="shared" si="32"/>
        <v>50.25</v>
      </c>
      <c r="D305">
        <f t="shared" si="33"/>
        <v>50.25</v>
      </c>
      <c r="E305">
        <f t="shared" si="34"/>
        <v>0</v>
      </c>
      <c r="F305">
        <f t="shared" si="38"/>
        <v>52.125</v>
      </c>
      <c r="G305">
        <f t="shared" si="39"/>
        <v>0</v>
      </c>
      <c r="H305">
        <f t="shared" si="35"/>
        <v>999</v>
      </c>
      <c r="I305">
        <f t="shared" si="36"/>
        <v>99.9</v>
      </c>
      <c r="J305">
        <v>100</v>
      </c>
      <c r="K305">
        <f t="shared" si="37"/>
        <v>-9.9999999999994316E-2</v>
      </c>
    </row>
    <row r="306" spans="1:11" x14ac:dyDescent="0.25">
      <c r="A306" s="2">
        <v>44918</v>
      </c>
      <c r="B306">
        <v>3852.25</v>
      </c>
      <c r="C306">
        <f t="shared" si="32"/>
        <v>-64.75</v>
      </c>
      <c r="D306">
        <f t="shared" si="33"/>
        <v>0</v>
      </c>
      <c r="E306">
        <f t="shared" si="34"/>
        <v>64.75</v>
      </c>
      <c r="F306">
        <f t="shared" si="38"/>
        <v>25.125</v>
      </c>
      <c r="G306">
        <f t="shared" si="39"/>
        <v>32.375</v>
      </c>
      <c r="H306">
        <f t="shared" si="35"/>
        <v>0.77606177606177607</v>
      </c>
      <c r="I306">
        <f t="shared" si="36"/>
        <v>43.695652173913047</v>
      </c>
      <c r="J306">
        <v>43.695652173913047</v>
      </c>
      <c r="K306">
        <f t="shared" si="37"/>
        <v>0</v>
      </c>
    </row>
    <row r="307" spans="1:11" x14ac:dyDescent="0.25">
      <c r="A307" s="2">
        <v>44921</v>
      </c>
      <c r="B307">
        <v>3878</v>
      </c>
      <c r="C307">
        <f t="shared" si="32"/>
        <v>25.75</v>
      </c>
      <c r="D307">
        <f t="shared" si="33"/>
        <v>25.75</v>
      </c>
      <c r="E307">
        <f t="shared" si="34"/>
        <v>0</v>
      </c>
      <c r="F307">
        <f t="shared" si="38"/>
        <v>12.875</v>
      </c>
      <c r="G307">
        <f t="shared" si="39"/>
        <v>32.375</v>
      </c>
      <c r="H307">
        <f t="shared" si="35"/>
        <v>0.39768339768339767</v>
      </c>
      <c r="I307">
        <f t="shared" si="36"/>
        <v>28.453038674033138</v>
      </c>
      <c r="J307">
        <v>28.453038674033142</v>
      </c>
      <c r="K307">
        <f t="shared" si="37"/>
        <v>-3.5527136788005009E-15</v>
      </c>
    </row>
    <row r="308" spans="1:11" x14ac:dyDescent="0.25">
      <c r="A308" s="2">
        <v>44922</v>
      </c>
      <c r="B308">
        <v>3894.75</v>
      </c>
      <c r="C308">
        <f t="shared" si="32"/>
        <v>16.75</v>
      </c>
      <c r="D308">
        <f t="shared" si="33"/>
        <v>16.75</v>
      </c>
      <c r="E308">
        <f t="shared" si="34"/>
        <v>0</v>
      </c>
      <c r="F308">
        <f t="shared" si="38"/>
        <v>21.25</v>
      </c>
      <c r="G308">
        <f t="shared" si="39"/>
        <v>0</v>
      </c>
      <c r="H308">
        <f t="shared" si="35"/>
        <v>999</v>
      </c>
      <c r="I308">
        <f t="shared" si="36"/>
        <v>99.9</v>
      </c>
      <c r="J308">
        <v>100</v>
      </c>
      <c r="K308">
        <f t="shared" si="37"/>
        <v>-9.9999999999994316E-2</v>
      </c>
    </row>
    <row r="309" spans="1:11" x14ac:dyDescent="0.25">
      <c r="A309" s="2">
        <v>44923</v>
      </c>
      <c r="B309">
        <v>3855.5</v>
      </c>
      <c r="C309">
        <f t="shared" si="32"/>
        <v>-39.25</v>
      </c>
      <c r="D309">
        <f t="shared" si="33"/>
        <v>0</v>
      </c>
      <c r="E309">
        <f t="shared" si="34"/>
        <v>39.25</v>
      </c>
      <c r="F309">
        <f t="shared" si="38"/>
        <v>8.375</v>
      </c>
      <c r="G309">
        <f t="shared" si="39"/>
        <v>19.625</v>
      </c>
      <c r="H309">
        <f t="shared" si="35"/>
        <v>0.42675159235668791</v>
      </c>
      <c r="I309">
        <f t="shared" si="36"/>
        <v>29.910714285714292</v>
      </c>
      <c r="J309">
        <v>29.910714285714288</v>
      </c>
      <c r="K309">
        <f t="shared" si="37"/>
        <v>3.5527136788005009E-15</v>
      </c>
    </row>
    <row r="310" spans="1:11" x14ac:dyDescent="0.25">
      <c r="A310" s="2">
        <v>44924</v>
      </c>
      <c r="B310">
        <v>3809.75</v>
      </c>
      <c r="C310">
        <f t="shared" si="32"/>
        <v>-45.75</v>
      </c>
      <c r="D310">
        <f t="shared" si="33"/>
        <v>0</v>
      </c>
      <c r="E310">
        <f t="shared" si="34"/>
        <v>45.75</v>
      </c>
      <c r="F310">
        <f t="shared" si="38"/>
        <v>0</v>
      </c>
      <c r="G310">
        <f t="shared" si="39"/>
        <v>42.5</v>
      </c>
      <c r="H310">
        <f t="shared" si="35"/>
        <v>0</v>
      </c>
      <c r="I310">
        <f t="shared" si="36"/>
        <v>0</v>
      </c>
      <c r="J310">
        <v>0</v>
      </c>
      <c r="K310">
        <f t="shared" si="37"/>
        <v>0</v>
      </c>
    </row>
    <row r="311" spans="1:11" x14ac:dyDescent="0.25">
      <c r="A311" s="2">
        <v>44925</v>
      </c>
      <c r="B311">
        <v>3863.5</v>
      </c>
      <c r="C311">
        <f t="shared" si="32"/>
        <v>53.75</v>
      </c>
      <c r="D311">
        <f t="shared" si="33"/>
        <v>53.75</v>
      </c>
      <c r="E311">
        <f t="shared" si="34"/>
        <v>0</v>
      </c>
      <c r="F311">
        <f t="shared" si="38"/>
        <v>26.875</v>
      </c>
      <c r="G311">
        <f t="shared" si="39"/>
        <v>22.875</v>
      </c>
      <c r="H311">
        <f t="shared" si="35"/>
        <v>1.174863387978142</v>
      </c>
      <c r="I311">
        <f t="shared" si="36"/>
        <v>54.02010050251257</v>
      </c>
      <c r="J311">
        <v>54.02010050251257</v>
      </c>
      <c r="K311">
        <f t="shared" si="3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Summary</vt:lpstr>
      <vt:lpstr>Excel vs Python</vt:lpstr>
      <vt:lpstr>RSI 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Kshitij Singla</cp:lastModifiedBy>
  <dcterms:created xsi:type="dcterms:W3CDTF">2025-09-09T17:34:37Z</dcterms:created>
  <dcterms:modified xsi:type="dcterms:W3CDTF">2025-09-09T17:39:19Z</dcterms:modified>
</cp:coreProperties>
</file>