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wrp-my.sharepoint.com/personal/katiei_sccwrp_org/Documents/Documents - Katie’s MacBook Pro/git/Bayesian_Networks_Risk_Assessment/output_data/"/>
    </mc:Choice>
  </mc:AlternateContent>
  <xr:revisionPtr revIDLastSave="8" documentId="8_{36B75223-E7D9-C744-A880-704276AF6024}" xr6:coauthVersionLast="47" xr6:coauthVersionMax="47" xr10:uidLastSave="{AE2F9F8C-86A7-DA4D-B71C-D8BA1A30C24A}"/>
  <bookViews>
    <workbookView xWindow="4120" yWindow="1280" windowWidth="27640" windowHeight="16940" xr2:uid="{B472E50A-0F34-4E4F-90D8-8CEB13EE8C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D14" i="1"/>
  <c r="D15" i="1"/>
  <c r="N9" i="1"/>
  <c r="N8" i="1"/>
  <c r="N7" i="1"/>
  <c r="N5" i="1"/>
  <c r="N4" i="1"/>
  <c r="N3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<sst xmlns="http://schemas.openxmlformats.org/spreadsheetml/2006/main" count="127" uniqueCount="35">
  <si>
    <t>Species</t>
  </si>
  <si>
    <t>Adult</t>
  </si>
  <si>
    <t>particles L</t>
  </si>
  <si>
    <t>Life stage</t>
  </si>
  <si>
    <t>Type</t>
  </si>
  <si>
    <t>Type2</t>
  </si>
  <si>
    <t>Direction</t>
  </si>
  <si>
    <t>endpoint</t>
  </si>
  <si>
    <t>Mytilus NA</t>
  </si>
  <si>
    <t>Perna viridis</t>
  </si>
  <si>
    <t>10.1016/j.envpol.2016.06.039</t>
  </si>
  <si>
    <t>10.1016/j.marpolbul.2016.07.006</t>
  </si>
  <si>
    <t>particles ml</t>
  </si>
  <si>
    <t>Fitness</t>
  </si>
  <si>
    <t>Mortality</t>
  </si>
  <si>
    <t>cell viability</t>
  </si>
  <si>
    <t>mortality</t>
  </si>
  <si>
    <t>DOI</t>
  </si>
  <si>
    <t>effect metric</t>
  </si>
  <si>
    <t>LOEC</t>
  </si>
  <si>
    <t>Increase</t>
  </si>
  <si>
    <t>Decrease</t>
  </si>
  <si>
    <t>Pinctada margaritifera</t>
  </si>
  <si>
    <t>Early</t>
  </si>
  <si>
    <t>NA</t>
  </si>
  <si>
    <t>increase</t>
  </si>
  <si>
    <t>10.1016/j.watres.2020.115890</t>
  </si>
  <si>
    <t>adult</t>
  </si>
  <si>
    <t>min</t>
  </si>
  <si>
    <t>max</t>
  </si>
  <si>
    <t>mean</t>
  </si>
  <si>
    <t>early</t>
  </si>
  <si>
    <t>10.1016/j.watres.2020.115891</t>
  </si>
  <si>
    <t>10.1016/j.watres.2020.115892</t>
  </si>
  <si>
    <t>NOEC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</si>
</sst>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D6D5-0DB3-7840-B4BB-9B76F5B542A8}">
  <dimension ref="A1:N15"/>
  <sheetViews>
    <sheetView tabSelected="1" workbookViewId="0">
      <selection activeCell="N11" sqref="N11"/>
    </sheetView>
  </sheetViews>
  <sheetFormatPr baseColWidth="10" defaultRowHeight="16" x14ac:dyDescent="0.2"/>
  <cols>
    <col min="14" max="14" width="11.1640625" bestFit="1" customWidth="1"/>
  </cols>
  <sheetData>
    <row r="1" spans="1:14" x14ac:dyDescent="0.2">
      <c r="A1" t="s">
        <v>0</v>
      </c>
      <c r="B1" t="s">
        <v>3</v>
      </c>
      <c r="C1" t="s">
        <v>12</v>
      </c>
      <c r="D1" t="s">
        <v>2</v>
      </c>
      <c r="E1" t="s">
        <v>4</v>
      </c>
      <c r="F1" t="s">
        <v>5</v>
      </c>
      <c r="G1" t="s">
        <v>7</v>
      </c>
      <c r="H1" t="s">
        <v>18</v>
      </c>
      <c r="I1" t="s">
        <v>6</v>
      </c>
      <c r="J1" t="s">
        <v>17</v>
      </c>
    </row>
    <row r="2" spans="1:14" x14ac:dyDescent="0.2">
      <c r="A2" t="s">
        <v>8</v>
      </c>
      <c r="B2" t="s">
        <v>1</v>
      </c>
      <c r="C2">
        <v>2000</v>
      </c>
      <c r="D2">
        <f>SUM(C2*1000)</f>
        <v>2000000</v>
      </c>
      <c r="E2" t="s">
        <v>13</v>
      </c>
      <c r="F2" t="s">
        <v>14</v>
      </c>
      <c r="G2" t="s">
        <v>15</v>
      </c>
      <c r="H2" t="s">
        <v>19</v>
      </c>
      <c r="I2" t="s">
        <v>20</v>
      </c>
      <c r="J2" t="s">
        <v>10</v>
      </c>
      <c r="N2" t="s">
        <v>27</v>
      </c>
    </row>
    <row r="3" spans="1:14" x14ac:dyDescent="0.2">
      <c r="A3" t="s">
        <v>9</v>
      </c>
      <c r="B3" t="s">
        <v>1</v>
      </c>
      <c r="C3">
        <v>1200000</v>
      </c>
      <c r="D3">
        <f t="shared" ref="D3:D15" si="0">SUM(C3*1000)</f>
        <v>1200000000</v>
      </c>
      <c r="E3" t="s">
        <v>13</v>
      </c>
      <c r="F3" t="s">
        <v>14</v>
      </c>
      <c r="G3" t="s">
        <v>16</v>
      </c>
      <c r="H3" t="s">
        <v>19</v>
      </c>
      <c r="I3" t="s">
        <v>21</v>
      </c>
      <c r="J3" t="s">
        <v>11</v>
      </c>
      <c r="M3" t="s">
        <v>28</v>
      </c>
      <c r="N3">
        <f>MIN(D2:D3)</f>
        <v>2000000</v>
      </c>
    </row>
    <row r="4" spans="1:14" x14ac:dyDescent="0.2">
      <c r="A4" t="s">
        <v>22</v>
      </c>
      <c r="B4" t="s">
        <v>23</v>
      </c>
      <c r="C4">
        <v>1.0913482E-2</v>
      </c>
      <c r="D4">
        <f t="shared" si="0"/>
        <v>10.913482</v>
      </c>
      <c r="E4" t="s">
        <v>13</v>
      </c>
      <c r="F4" t="s">
        <v>14</v>
      </c>
      <c r="G4" t="s">
        <v>14</v>
      </c>
      <c r="H4" t="s">
        <v>19</v>
      </c>
      <c r="I4" t="s">
        <v>25</v>
      </c>
      <c r="J4" t="s">
        <v>26</v>
      </c>
      <c r="M4" t="s">
        <v>29</v>
      </c>
      <c r="N4">
        <f>MAX(D2:D3)</f>
        <v>1200000000</v>
      </c>
    </row>
    <row r="5" spans="1:14" x14ac:dyDescent="0.2">
      <c r="A5" t="s">
        <v>22</v>
      </c>
      <c r="B5" t="s">
        <v>23</v>
      </c>
      <c r="C5">
        <v>0.10913481799999999</v>
      </c>
      <c r="D5">
        <f t="shared" si="0"/>
        <v>109.134818</v>
      </c>
      <c r="E5" t="s">
        <v>13</v>
      </c>
      <c r="F5" t="s">
        <v>14</v>
      </c>
      <c r="G5" t="s">
        <v>14</v>
      </c>
      <c r="H5" t="s">
        <v>24</v>
      </c>
      <c r="I5" t="s">
        <v>25</v>
      </c>
      <c r="J5" t="s">
        <v>26</v>
      </c>
      <c r="M5" t="s">
        <v>30</v>
      </c>
      <c r="N5">
        <f>AVERAGE(D2:D3)</f>
        <v>601000000</v>
      </c>
    </row>
    <row r="6" spans="1:14" x14ac:dyDescent="0.2">
      <c r="A6" t="s">
        <v>22</v>
      </c>
      <c r="B6" t="s">
        <v>23</v>
      </c>
      <c r="C6">
        <v>1.0913481810000001</v>
      </c>
      <c r="D6">
        <f t="shared" si="0"/>
        <v>1091.3481810000001</v>
      </c>
      <c r="E6" t="s">
        <v>13</v>
      </c>
      <c r="F6" t="s">
        <v>14</v>
      </c>
      <c r="G6" t="s">
        <v>14</v>
      </c>
      <c r="H6" t="s">
        <v>24</v>
      </c>
      <c r="I6" t="s">
        <v>25</v>
      </c>
      <c r="J6" t="s">
        <v>26</v>
      </c>
      <c r="N6" t="s">
        <v>31</v>
      </c>
    </row>
    <row r="7" spans="1:14" x14ac:dyDescent="0.2">
      <c r="A7" t="s">
        <v>22</v>
      </c>
      <c r="B7" t="s">
        <v>23</v>
      </c>
      <c r="C7">
        <v>10.91348181</v>
      </c>
      <c r="D7">
        <f t="shared" si="0"/>
        <v>10913.481810000001</v>
      </c>
      <c r="E7" t="s">
        <v>13</v>
      </c>
      <c r="F7" t="s">
        <v>14</v>
      </c>
      <c r="G7" t="s">
        <v>14</v>
      </c>
      <c r="H7" t="s">
        <v>24</v>
      </c>
      <c r="I7" t="s">
        <v>25</v>
      </c>
      <c r="J7" t="s">
        <v>26</v>
      </c>
      <c r="M7" t="s">
        <v>28</v>
      </c>
      <c r="N7">
        <f>MIN(D4,D8,D9,D8,D13)</f>
        <v>6.5364170000000001</v>
      </c>
    </row>
    <row r="8" spans="1:14" x14ac:dyDescent="0.2">
      <c r="A8" t="s">
        <v>22</v>
      </c>
      <c r="B8" t="s">
        <v>23</v>
      </c>
      <c r="C8">
        <v>10.105075749999999</v>
      </c>
      <c r="D8">
        <f t="shared" si="0"/>
        <v>10105.07575</v>
      </c>
      <c r="E8" t="s">
        <v>13</v>
      </c>
      <c r="F8" t="s">
        <v>14</v>
      </c>
      <c r="G8" t="s">
        <v>14</v>
      </c>
      <c r="H8" t="s">
        <v>19</v>
      </c>
      <c r="I8" t="s">
        <v>25</v>
      </c>
      <c r="J8" t="s">
        <v>26</v>
      </c>
      <c r="M8" t="s">
        <v>29</v>
      </c>
      <c r="N8">
        <f>MAX(D4,D8,D9,D13)</f>
        <v>10105.07575</v>
      </c>
    </row>
    <row r="9" spans="1:14" x14ac:dyDescent="0.2">
      <c r="A9" t="s">
        <v>22</v>
      </c>
      <c r="B9" t="s">
        <v>23</v>
      </c>
      <c r="C9">
        <v>6.5364170000000001E-3</v>
      </c>
      <c r="D9">
        <f t="shared" si="0"/>
        <v>6.5364170000000001</v>
      </c>
      <c r="E9" t="s">
        <v>13</v>
      </c>
      <c r="F9" t="s">
        <v>14</v>
      </c>
      <c r="G9" t="s">
        <v>14</v>
      </c>
      <c r="H9" t="s">
        <v>19</v>
      </c>
      <c r="I9" t="s">
        <v>25</v>
      </c>
      <c r="J9" t="s">
        <v>26</v>
      </c>
      <c r="M9" t="s">
        <v>30</v>
      </c>
      <c r="N9">
        <f>AVERAGE(D4,D8,D9,D13)</f>
        <v>4043.3912674999997</v>
      </c>
    </row>
    <row r="10" spans="1:14" x14ac:dyDescent="0.2">
      <c r="A10" t="s">
        <v>22</v>
      </c>
      <c r="B10" t="s">
        <v>23</v>
      </c>
      <c r="C10">
        <v>6.5364169E-2</v>
      </c>
      <c r="D10">
        <f t="shared" si="0"/>
        <v>65.364169000000004</v>
      </c>
      <c r="E10" t="s">
        <v>13</v>
      </c>
      <c r="F10" t="s">
        <v>14</v>
      </c>
      <c r="G10" t="s">
        <v>14</v>
      </c>
      <c r="H10" t="s">
        <v>24</v>
      </c>
      <c r="I10" t="s">
        <v>25</v>
      </c>
      <c r="J10" t="s">
        <v>26</v>
      </c>
      <c r="M10" t="s">
        <v>34</v>
      </c>
      <c r="N10">
        <f>AVERAGE(D14:D15)</f>
        <v>807.80575850000002</v>
      </c>
    </row>
    <row r="11" spans="1:14" x14ac:dyDescent="0.2">
      <c r="A11" t="s">
        <v>22</v>
      </c>
      <c r="B11" t="s">
        <v>23</v>
      </c>
      <c r="C11">
        <v>0.65364169100000002</v>
      </c>
      <c r="D11">
        <f t="shared" si="0"/>
        <v>653.64169100000004</v>
      </c>
      <c r="E11" t="s">
        <v>13</v>
      </c>
      <c r="F11" t="s">
        <v>14</v>
      </c>
      <c r="G11" t="s">
        <v>14</v>
      </c>
      <c r="H11" t="s">
        <v>24</v>
      </c>
      <c r="I11" t="s">
        <v>25</v>
      </c>
      <c r="J11" t="s">
        <v>26</v>
      </c>
    </row>
    <row r="12" spans="1:14" x14ac:dyDescent="0.2">
      <c r="A12" t="s">
        <v>22</v>
      </c>
      <c r="B12" t="s">
        <v>23</v>
      </c>
      <c r="C12">
        <v>6.5364169140000001</v>
      </c>
      <c r="D12">
        <f t="shared" si="0"/>
        <v>6536.4169140000004</v>
      </c>
      <c r="E12" t="s">
        <v>13</v>
      </c>
      <c r="F12" t="s">
        <v>14</v>
      </c>
      <c r="G12" t="s">
        <v>14</v>
      </c>
      <c r="H12" t="s">
        <v>24</v>
      </c>
      <c r="I12" t="s">
        <v>25</v>
      </c>
      <c r="J12" t="s">
        <v>26</v>
      </c>
    </row>
    <row r="13" spans="1:14" x14ac:dyDescent="0.2">
      <c r="A13" t="s">
        <v>22</v>
      </c>
      <c r="B13" t="s">
        <v>23</v>
      </c>
      <c r="C13">
        <v>6.0510394209999996</v>
      </c>
      <c r="D13">
        <f t="shared" si="0"/>
        <v>6051.0394209999995</v>
      </c>
      <c r="E13" t="s">
        <v>13</v>
      </c>
      <c r="F13" t="s">
        <v>14</v>
      </c>
      <c r="G13" t="s">
        <v>14</v>
      </c>
      <c r="H13" t="s">
        <v>19</v>
      </c>
      <c r="I13" t="s">
        <v>25</v>
      </c>
      <c r="J13" t="s">
        <v>26</v>
      </c>
    </row>
    <row r="14" spans="1:14" x14ac:dyDescent="0.2">
      <c r="A14" t="s">
        <v>22</v>
      </c>
      <c r="B14" t="s">
        <v>23</v>
      </c>
      <c r="C14">
        <v>1.0105075750000001</v>
      </c>
      <c r="D14">
        <f t="shared" si="0"/>
        <v>1010.5075750000001</v>
      </c>
      <c r="E14" t="s">
        <v>13</v>
      </c>
      <c r="F14" t="s">
        <v>14</v>
      </c>
      <c r="G14" t="s">
        <v>14</v>
      </c>
      <c r="J14" t="s">
        <v>32</v>
      </c>
    </row>
    <row r="15" spans="1:14" x14ac:dyDescent="0.2">
      <c r="A15" t="s">
        <v>22</v>
      </c>
      <c r="B15" t="s">
        <v>23</v>
      </c>
      <c r="C15">
        <v>0.60510394199999995</v>
      </c>
      <c r="D15">
        <f t="shared" si="0"/>
        <v>605.10394199999996</v>
      </c>
      <c r="E15" t="s">
        <v>13</v>
      </c>
      <c r="F15" t="s">
        <v>14</v>
      </c>
      <c r="G15" t="s">
        <v>14</v>
      </c>
      <c r="J15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Irving</dc:creator>
  <cp:lastModifiedBy>Katie Irving</cp:lastModifiedBy>
  <dcterms:created xsi:type="dcterms:W3CDTF">2023-09-26T22:35:36Z</dcterms:created>
  <dcterms:modified xsi:type="dcterms:W3CDTF">2023-09-26T23:00:47Z</dcterms:modified>
</cp:coreProperties>
</file>