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wrp-my.sharepoint.com/personal/katiei_sccwrp_org/Documents/Documents - Katie’s MacBook Pro/git/Irving_Arroyo_Toad_Vulnerability_RB9/Tables/"/>
    </mc:Choice>
  </mc:AlternateContent>
  <xr:revisionPtr revIDLastSave="398" documentId="8_{51D987C8-148C-6448-B32E-9ADA927BC443}" xr6:coauthVersionLast="47" xr6:coauthVersionMax="47" xr10:uidLastSave="{29AA81D6-2FAD-9340-B345-C5A6F5D364EF}"/>
  <bookViews>
    <workbookView xWindow="38400" yWindow="1820" windowWidth="33600" windowHeight="19200" activeTab="4" xr2:uid="{A6C0AEEB-32FB-0A47-836B-0AB6323C08E0}"/>
  </bookViews>
  <sheets>
    <sheet name="Elevation" sheetId="1" r:id="rId1"/>
    <sheet name="Overlap" sheetId="5" r:id="rId2"/>
    <sheet name="Critical Land" sheetId="2" r:id="rId3"/>
    <sheet name="FFM Wide" sheetId="6" r:id="rId4"/>
    <sheet name="FFM" sheetId="3" r:id="rId5"/>
    <sheet name="Scenarios" sheetId="4" r:id="rId6"/>
  </sheets>
  <definedNames>
    <definedName name="_xlnm._FilterDatabase" localSheetId="4" hidden="1">FFM!$A$1:$E$55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D4" i="2"/>
  <c r="D5" i="2"/>
  <c r="D6" i="2"/>
  <c r="D7" i="2"/>
  <c r="D3" i="2"/>
</calcChain>
</file>

<file path=xl/sharedStrings.xml><?xml version="1.0" encoding="utf-8"?>
<sst xmlns="http://schemas.openxmlformats.org/spreadsheetml/2006/main" count="252" uniqueCount="119">
  <si>
    <t>Mean</t>
  </si>
  <si>
    <t>Range Overlap</t>
  </si>
  <si>
    <t>Baseline</t>
  </si>
  <si>
    <t>Increased Precipitation Only</t>
  </si>
  <si>
    <t>Increased Temperature Only</t>
  </si>
  <si>
    <t>Large Perturbations</t>
  </si>
  <si>
    <t>Reduced Precipitation Only</t>
  </si>
  <si>
    <t>Small Perturbations</t>
  </si>
  <si>
    <t>162.76 +/- 9.19</t>
  </si>
  <si>
    <t>114.9 +/- 6.63</t>
  </si>
  <si>
    <t>149.63 +/- 11.4</t>
  </si>
  <si>
    <t>139.67 +/- 10.79</t>
  </si>
  <si>
    <t>197.36 +/- 10.64</t>
  </si>
  <si>
    <t>93.78 +/- 5.30</t>
  </si>
  <si>
    <t>Range Size</t>
  </si>
  <si>
    <t>T Statistic</t>
  </si>
  <si>
    <t>DF</t>
  </si>
  <si>
    <t>P-Value</t>
  </si>
  <si>
    <t xml:space="preserve"> - </t>
  </si>
  <si>
    <t>&lt;0.001</t>
  </si>
  <si>
    <t>Seasonality: Wet Wetter, Dry Drier</t>
  </si>
  <si>
    <t>Scenario</t>
  </si>
  <si>
    <t>Critical habitat</t>
  </si>
  <si>
    <t>Protected Land</t>
  </si>
  <si>
    <t>Seasonality</t>
  </si>
  <si>
    <t>Metric</t>
  </si>
  <si>
    <t>DegreesOfFreedom</t>
  </si>
  <si>
    <t>Elev</t>
  </si>
  <si>
    <t>Increased Seasonality</t>
  </si>
  <si>
    <t>DS_Mag_50</t>
  </si>
  <si>
    <t>FA_Mag</t>
  </si>
  <si>
    <t>Peak_2</t>
  </si>
  <si>
    <t>Peak_10</t>
  </si>
  <si>
    <t>Q99</t>
  </si>
  <si>
    <t>SP_Mag</t>
  </si>
  <si>
    <t>Wet_BFL_Mag_10</t>
  </si>
  <si>
    <t>Wet_BFL_Mag_50</t>
  </si>
  <si>
    <t>T statistic</t>
  </si>
  <si>
    <t>P Value</t>
  </si>
  <si>
    <t>Index</t>
  </si>
  <si>
    <t>deltaP</t>
  </si>
  <si>
    <t>deltaT</t>
  </si>
  <si>
    <t>deltaLowFreqP</t>
  </si>
  <si>
    <t>deltaSeasonality</t>
  </si>
  <si>
    <t>Reduced Precipitation</t>
  </si>
  <si>
    <t>Increased Temperature</t>
  </si>
  <si>
    <t>Increased Precipitation</t>
  </si>
  <si>
    <t>140.16 +/- 8.98</t>
  </si>
  <si>
    <t>OverlapCount</t>
  </si>
  <si>
    <t>BaselinePresences</t>
  </si>
  <si>
    <t>OverlapPerc</t>
  </si>
  <si>
    <t>FuturePresences</t>
  </si>
  <si>
    <t>DiffInRangeSize</t>
  </si>
  <si>
    <t>DiffInRangeSizePerc</t>
  </si>
  <si>
    <t>Scenario2</t>
  </si>
  <si>
    <t>Change</t>
  </si>
  <si>
    <t xml:space="preserve">Change </t>
  </si>
  <si>
    <t>Number of Occurrences</t>
  </si>
  <si>
    <t>Dry Season Baseflow</t>
  </si>
  <si>
    <t>Fall Pulse</t>
  </si>
  <si>
    <t>Largest Annual Storm</t>
  </si>
  <si>
    <t>Peak Flow: 10-Year Flood</t>
  </si>
  <si>
    <t>Peak Flow: 2-Year Flood</t>
  </si>
  <si>
    <t>Spring Recession</t>
  </si>
  <si>
    <t>Wet Season Baseflow (Low)</t>
  </si>
  <si>
    <t>Wet Season Baseflow (Med)</t>
  </si>
  <si>
    <t>0.05  +/-  0</t>
  </si>
  <si>
    <t>0.2  +/-  0.02</t>
  </si>
  <si>
    <t>-17.45  +/-  1.16</t>
  </si>
  <si>
    <t>-31.7  +/-  2.67</t>
  </si>
  <si>
    <t>-11.68  +/-  0.77</t>
  </si>
  <si>
    <t>6.52  +/-  0.18</t>
  </si>
  <si>
    <t>-0.01  +/-  0</t>
  </si>
  <si>
    <t>0.01  +/-  0.01</t>
  </si>
  <si>
    <t>0.06  +/-  0.01</t>
  </si>
  <si>
    <t>0.31  +/-  0.02</t>
  </si>
  <si>
    <t>-22.36  +/-  1.41</t>
  </si>
  <si>
    <t>-41.41  +/-  3.24</t>
  </si>
  <si>
    <t>-14.03  +/-  0.9</t>
  </si>
  <si>
    <t>8.75  +/-  0.24</t>
  </si>
  <si>
    <t>0  +/-  0</t>
  </si>
  <si>
    <t>0.01  +/-  0.02</t>
  </si>
  <si>
    <t>0.09  +/-  0.01</t>
  </si>
  <si>
    <t>-28.2  +/-  1.58</t>
  </si>
  <si>
    <t>-52.55  +/-  3.65</t>
  </si>
  <si>
    <t>-16.94  +/-  1</t>
  </si>
  <si>
    <t>12.04  +/-  0.29</t>
  </si>
  <si>
    <t>0.02  +/-  0</t>
  </si>
  <si>
    <t>0.1  +/-  0.02</t>
  </si>
  <si>
    <t>0.18  +/-  0.01</t>
  </si>
  <si>
    <t>0.86  +/-  0.05</t>
  </si>
  <si>
    <t>-30.19  +/-  1.71</t>
  </si>
  <si>
    <t>-60.91  +/-  4.14</t>
  </si>
  <si>
    <t>-17.79  +/-  1.15</t>
  </si>
  <si>
    <t>18.16  +/-  0.58</t>
  </si>
  <si>
    <t>0.05  +/-  0.01</t>
  </si>
  <si>
    <t>0.16  +/-  0.02</t>
  </si>
  <si>
    <t>0.19  +/-  0.01</t>
  </si>
  <si>
    <t>0.61  +/-  0.05</t>
  </si>
  <si>
    <t>-34.01  +/-  1.75</t>
  </si>
  <si>
    <t>-65.97  +/-  4.03</t>
  </si>
  <si>
    <t>-18.71  +/-  1.14</t>
  </si>
  <si>
    <t>18.06  +/-  0.54</t>
  </si>
  <si>
    <t>0.04  +/-  0</t>
  </si>
  <si>
    <t>-0.02  +/-  0.02</t>
  </si>
  <si>
    <t>-15.63  +/-  1.12</t>
  </si>
  <si>
    <t>-27.09  +/-  2.6</t>
  </si>
  <si>
    <t>-10.21  +/-  0.74</t>
  </si>
  <si>
    <t>4.9  +/-  0.14</t>
  </si>
  <si>
    <t>-0.02  +/-  0</t>
  </si>
  <si>
    <t>0  +/-  0.01</t>
  </si>
  <si>
    <t>0.1  +/-  0.01</t>
  </si>
  <si>
    <t>0.32  +/-  0.02</t>
  </si>
  <si>
    <t>-26.67  +/-  1.53</t>
  </si>
  <si>
    <t>-52.18  +/-  3.51</t>
  </si>
  <si>
    <t>-16.37  +/-  0.97</t>
  </si>
  <si>
    <t>11.04  +/-  0.35</t>
  </si>
  <si>
    <t>0.01  +/-  0</t>
  </si>
  <si>
    <t>0.07  +/-  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</si>
</sst>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9C89-2AC8-B74E-8BC5-7A6F8B3BBCDF}">
  <dimension ref="A1:K8"/>
  <sheetViews>
    <sheetView workbookViewId="0">
      <selection activeCell="D14" sqref="D14"/>
    </sheetView>
  </sheetViews>
  <sheetFormatPr baseColWidth="10" defaultRowHeight="16" x14ac:dyDescent="0.2"/>
  <cols>
    <col min="1" max="1" width="35.1640625" customWidth="1"/>
    <col min="2" max="2" width="21.83203125" style="1" customWidth="1"/>
    <col min="5" max="5" width="13.6640625" customWidth="1"/>
    <col min="7" max="7" width="29.1640625" customWidth="1"/>
  </cols>
  <sheetData>
    <row r="1" spans="1:11" x14ac:dyDescent="0.2">
      <c r="A1" t="s">
        <v>21</v>
      </c>
      <c r="B1" s="1" t="s">
        <v>0</v>
      </c>
      <c r="C1" t="s">
        <v>15</v>
      </c>
      <c r="D1" t="s">
        <v>16</v>
      </c>
      <c r="E1" t="s">
        <v>17</v>
      </c>
      <c r="F1" t="s">
        <v>14</v>
      </c>
      <c r="G1" t="s">
        <v>1</v>
      </c>
    </row>
    <row r="2" spans="1:11" x14ac:dyDescent="0.2">
      <c r="A2" t="s">
        <v>2</v>
      </c>
      <c r="B2" s="1" t="s">
        <v>8</v>
      </c>
      <c r="C2" s="1" t="s">
        <v>18</v>
      </c>
      <c r="D2" s="1" t="s">
        <v>18</v>
      </c>
      <c r="E2" s="1" t="s">
        <v>18</v>
      </c>
      <c r="F2">
        <v>692</v>
      </c>
      <c r="G2" s="1" t="s">
        <v>18</v>
      </c>
      <c r="H2" s="2"/>
      <c r="I2" s="2"/>
      <c r="J2" s="2"/>
      <c r="K2" s="2"/>
    </row>
    <row r="3" spans="1:11" x14ac:dyDescent="0.2">
      <c r="A3" t="s">
        <v>20</v>
      </c>
      <c r="B3" s="1" t="s">
        <v>13</v>
      </c>
      <c r="C3" s="2">
        <v>5.8170576677855097</v>
      </c>
      <c r="D3" s="2">
        <v>1247.98472953532</v>
      </c>
      <c r="E3" s="3" t="s">
        <v>19</v>
      </c>
      <c r="F3">
        <v>558</v>
      </c>
      <c r="G3" s="2">
        <v>68.930635838150295</v>
      </c>
      <c r="H3">
        <v>0</v>
      </c>
      <c r="I3" s="2"/>
      <c r="J3" s="2"/>
      <c r="K3" s="2"/>
    </row>
    <row r="4" spans="1:11" x14ac:dyDescent="0.2">
      <c r="A4" t="s">
        <v>6</v>
      </c>
      <c r="B4" s="1" t="s">
        <v>12</v>
      </c>
      <c r="C4" s="2">
        <v>-2.2561702786345701</v>
      </c>
      <c r="D4" s="2">
        <v>1359.0536795657999</v>
      </c>
      <c r="E4" s="3">
        <v>0.02</v>
      </c>
      <c r="F4">
        <v>679</v>
      </c>
      <c r="G4" s="2">
        <v>86.271676300577994</v>
      </c>
      <c r="H4">
        <v>2.4219999999999998E-2</v>
      </c>
      <c r="I4" s="2"/>
      <c r="J4" s="2"/>
      <c r="K4" s="2"/>
    </row>
    <row r="5" spans="1:11" x14ac:dyDescent="0.2">
      <c r="A5" t="s">
        <v>3</v>
      </c>
      <c r="B5" s="1" t="s">
        <v>9</v>
      </c>
      <c r="C5" s="2">
        <v>3.6793975375762402</v>
      </c>
      <c r="D5" s="2">
        <v>1280.74093227661</v>
      </c>
      <c r="E5" s="3" t="s">
        <v>19</v>
      </c>
      <c r="F5">
        <v>593</v>
      </c>
      <c r="G5" s="2">
        <v>77.312138728323703</v>
      </c>
      <c r="H5">
        <v>2.4000000000000001E-4</v>
      </c>
      <c r="I5" s="2"/>
      <c r="J5" s="2"/>
      <c r="K5" s="2"/>
    </row>
    <row r="6" spans="1:11" x14ac:dyDescent="0.2">
      <c r="A6" t="s">
        <v>4</v>
      </c>
      <c r="B6" s="1" t="s">
        <v>10</v>
      </c>
      <c r="C6" s="2">
        <v>2.7443987787559401</v>
      </c>
      <c r="D6" s="2">
        <v>1094.4732831895101</v>
      </c>
      <c r="E6" s="3">
        <v>6.0000000000000001E-3</v>
      </c>
      <c r="F6">
        <v>513</v>
      </c>
      <c r="G6" s="2">
        <v>56.213872832369901</v>
      </c>
      <c r="H6">
        <v>6.1599999999999997E-3</v>
      </c>
      <c r="I6" s="2"/>
      <c r="J6" s="2"/>
      <c r="K6" s="2"/>
    </row>
    <row r="7" spans="1:11" ht="18" thickBot="1" x14ac:dyDescent="0.25">
      <c r="A7" t="s">
        <v>7</v>
      </c>
      <c r="B7" s="5" t="s">
        <v>47</v>
      </c>
      <c r="C7" s="5">
        <v>2.23</v>
      </c>
      <c r="D7" s="2">
        <v>1248.9349178729301</v>
      </c>
      <c r="E7" s="6">
        <v>0.03</v>
      </c>
      <c r="F7">
        <v>583</v>
      </c>
      <c r="G7" s="5">
        <v>73.12</v>
      </c>
      <c r="H7">
        <v>2.6239999999999999E-2</v>
      </c>
      <c r="I7" s="2"/>
      <c r="J7" s="2"/>
      <c r="K7" s="2"/>
    </row>
    <row r="8" spans="1:11" x14ac:dyDescent="0.2">
      <c r="A8" t="s">
        <v>5</v>
      </c>
      <c r="B8" s="1" t="s">
        <v>11</v>
      </c>
      <c r="C8" s="2">
        <v>3.7918333476134598</v>
      </c>
      <c r="D8" s="2">
        <v>1138.4669275456899</v>
      </c>
      <c r="E8" s="3" t="s">
        <v>19</v>
      </c>
      <c r="F8">
        <v>530</v>
      </c>
      <c r="G8" s="2">
        <v>57.225433526011599</v>
      </c>
      <c r="H8">
        <v>1.6000000000000001E-4</v>
      </c>
      <c r="I8" s="2"/>
      <c r="J8" s="2"/>
      <c r="K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CDA0-60A2-9A4F-A861-5E644549F523}">
  <dimension ref="A1:G7"/>
  <sheetViews>
    <sheetView workbookViewId="0">
      <selection activeCell="G19" sqref="G19"/>
    </sheetView>
  </sheetViews>
  <sheetFormatPr baseColWidth="10" defaultRowHeight="16" x14ac:dyDescent="0.2"/>
  <cols>
    <col min="1" max="1" width="24" style="2" customWidth="1"/>
    <col min="2" max="2" width="16.83203125" style="2" customWidth="1"/>
    <col min="3" max="5" width="10.83203125" style="2"/>
    <col min="6" max="6" width="18.1640625" style="2" customWidth="1"/>
    <col min="7" max="7" width="25.5" style="2" customWidth="1"/>
    <col min="8" max="16384" width="10.83203125" style="2"/>
  </cols>
  <sheetData>
    <row r="1" spans="1:7" x14ac:dyDescent="0.2">
      <c r="A1" s="2" t="s">
        <v>21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</row>
    <row r="2" spans="1:7" x14ac:dyDescent="0.2">
      <c r="A2" s="2" t="s">
        <v>28</v>
      </c>
      <c r="B2" s="2">
        <v>477</v>
      </c>
      <c r="C2" s="2">
        <v>692</v>
      </c>
      <c r="D2" s="2">
        <v>68.930635838150295</v>
      </c>
      <c r="E2" s="2">
        <v>558</v>
      </c>
      <c r="F2" s="2">
        <v>134</v>
      </c>
      <c r="G2" s="2">
        <v>19.364161849711</v>
      </c>
    </row>
    <row r="3" spans="1:7" x14ac:dyDescent="0.2">
      <c r="A3" s="2" t="s">
        <v>6</v>
      </c>
      <c r="B3" s="2">
        <v>597</v>
      </c>
      <c r="C3" s="2">
        <v>692</v>
      </c>
      <c r="D3" s="2">
        <v>86.271676300577994</v>
      </c>
      <c r="E3" s="2">
        <v>679</v>
      </c>
      <c r="F3" s="2">
        <v>13</v>
      </c>
      <c r="G3" s="2">
        <v>1.87861271676301</v>
      </c>
    </row>
    <row r="4" spans="1:7" x14ac:dyDescent="0.2">
      <c r="A4" s="2" t="s">
        <v>3</v>
      </c>
      <c r="B4" s="2">
        <v>535</v>
      </c>
      <c r="C4" s="2">
        <v>692</v>
      </c>
      <c r="D4" s="2">
        <v>77.312138728323703</v>
      </c>
      <c r="E4" s="2">
        <v>593</v>
      </c>
      <c r="F4" s="2">
        <v>99</v>
      </c>
      <c r="G4" s="2">
        <v>14.3063583815029</v>
      </c>
    </row>
    <row r="5" spans="1:7" x14ac:dyDescent="0.2">
      <c r="A5" s="2" t="s">
        <v>4</v>
      </c>
      <c r="B5" s="2">
        <v>389</v>
      </c>
      <c r="C5" s="2">
        <v>692</v>
      </c>
      <c r="D5" s="2">
        <v>56.213872832369901</v>
      </c>
      <c r="E5" s="2">
        <v>513</v>
      </c>
      <c r="F5" s="2">
        <v>179</v>
      </c>
      <c r="G5" s="2">
        <v>25.867052023121399</v>
      </c>
    </row>
    <row r="6" spans="1:7" x14ac:dyDescent="0.2">
      <c r="A6" s="2" t="s">
        <v>7</v>
      </c>
      <c r="B6" s="2">
        <v>506</v>
      </c>
      <c r="C6" s="2">
        <v>692</v>
      </c>
      <c r="D6" s="2">
        <v>73.121387283236999</v>
      </c>
      <c r="E6" s="2">
        <v>583</v>
      </c>
      <c r="F6" s="2">
        <v>109</v>
      </c>
      <c r="G6" s="2">
        <v>15.7514450867052</v>
      </c>
    </row>
    <row r="7" spans="1:7" x14ac:dyDescent="0.2">
      <c r="A7" s="2" t="s">
        <v>5</v>
      </c>
      <c r="B7" s="2">
        <v>396</v>
      </c>
      <c r="C7" s="2">
        <v>692</v>
      </c>
      <c r="D7" s="2">
        <v>57.225433526011599</v>
      </c>
      <c r="E7" s="2">
        <v>530</v>
      </c>
      <c r="F7" s="2">
        <v>162</v>
      </c>
      <c r="G7" s="2">
        <v>23.410404624277501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9A4D-DB7D-4B4F-92AB-5D7F37DE3A48}">
  <dimension ref="A1:J8"/>
  <sheetViews>
    <sheetView workbookViewId="0">
      <selection activeCell="D11" sqref="D11"/>
    </sheetView>
  </sheetViews>
  <sheetFormatPr baseColWidth="10" defaultRowHeight="16" x14ac:dyDescent="0.2"/>
  <cols>
    <col min="1" max="1" width="28.83203125" customWidth="1"/>
    <col min="2" max="3" width="26.5" customWidth="1"/>
    <col min="4" max="4" width="23.6640625" customWidth="1"/>
    <col min="5" max="5" width="20.1640625" style="1" customWidth="1"/>
    <col min="8" max="8" width="27" customWidth="1"/>
    <col min="9" max="9" width="25" customWidth="1"/>
  </cols>
  <sheetData>
    <row r="1" spans="1:10" x14ac:dyDescent="0.2">
      <c r="A1" t="s">
        <v>21</v>
      </c>
      <c r="B1" t="s">
        <v>22</v>
      </c>
      <c r="D1" t="s">
        <v>56</v>
      </c>
      <c r="E1" t="s">
        <v>23</v>
      </c>
      <c r="F1" s="1" t="s">
        <v>57</v>
      </c>
      <c r="G1" s="1" t="s">
        <v>55</v>
      </c>
    </row>
    <row r="2" spans="1:10" x14ac:dyDescent="0.2">
      <c r="A2" t="s">
        <v>2</v>
      </c>
      <c r="B2" s="2">
        <v>44.797687861271697</v>
      </c>
      <c r="C2">
        <v>310</v>
      </c>
      <c r="D2" t="s">
        <v>18</v>
      </c>
      <c r="E2" s="2">
        <v>57.9479768786127</v>
      </c>
      <c r="F2">
        <v>401</v>
      </c>
      <c r="G2" s="1"/>
      <c r="I2" s="2"/>
      <c r="J2" s="2"/>
    </row>
    <row r="3" spans="1:10" x14ac:dyDescent="0.2">
      <c r="A3" t="s">
        <v>24</v>
      </c>
      <c r="B3" s="2">
        <v>36.021505376344102</v>
      </c>
      <c r="C3">
        <v>201</v>
      </c>
      <c r="D3" s="2">
        <f>B3-$B$2</f>
        <v>-8.7761824849275953</v>
      </c>
      <c r="E3" s="2">
        <v>65.591397849462396</v>
      </c>
      <c r="F3">
        <v>366</v>
      </c>
      <c r="G3" s="2">
        <f>E3-$E$2</f>
        <v>7.6434209708496965</v>
      </c>
      <c r="I3" s="2"/>
      <c r="J3" s="2"/>
    </row>
    <row r="4" spans="1:10" x14ac:dyDescent="0.2">
      <c r="A4" t="s">
        <v>6</v>
      </c>
      <c r="B4" s="2">
        <v>45.802650957290098</v>
      </c>
      <c r="C4">
        <v>311</v>
      </c>
      <c r="D4" s="2">
        <f>B4-$B$2</f>
        <v>1.0049630960184004</v>
      </c>
      <c r="E4" s="2">
        <v>58.321060382916102</v>
      </c>
      <c r="F4">
        <v>396</v>
      </c>
      <c r="G4" s="2">
        <f>E4-$E$2</f>
        <v>0.37308350430340198</v>
      </c>
      <c r="I4" s="2"/>
      <c r="J4" s="2"/>
    </row>
    <row r="5" spans="1:10" x14ac:dyDescent="0.2">
      <c r="A5" t="s">
        <v>3</v>
      </c>
      <c r="B5" s="2">
        <v>37.436762225969602</v>
      </c>
      <c r="C5">
        <v>222</v>
      </c>
      <c r="D5" s="2">
        <f>B5-$B$2</f>
        <v>-7.3609256353020953</v>
      </c>
      <c r="E5" s="2">
        <v>61.720067453625603</v>
      </c>
      <c r="F5">
        <v>366</v>
      </c>
      <c r="G5" s="2">
        <f>E5-$E$2</f>
        <v>3.7720905750129035</v>
      </c>
      <c r="I5" s="2"/>
      <c r="J5" s="2"/>
    </row>
    <row r="6" spans="1:10" x14ac:dyDescent="0.2">
      <c r="A6" t="s">
        <v>4</v>
      </c>
      <c r="B6" s="2">
        <v>34.892787524366497</v>
      </c>
      <c r="C6">
        <v>179</v>
      </c>
      <c r="D6" s="2">
        <f>B6-$B$2</f>
        <v>-9.9049003369052002</v>
      </c>
      <c r="E6" s="2">
        <v>64.912280701754398</v>
      </c>
      <c r="F6">
        <v>333</v>
      </c>
      <c r="G6" s="2">
        <f>E6-$E$2</f>
        <v>6.964303823141698</v>
      </c>
      <c r="I6" s="2"/>
      <c r="J6" s="2"/>
    </row>
    <row r="7" spans="1:10" x14ac:dyDescent="0.2">
      <c r="A7" t="s">
        <v>7</v>
      </c>
      <c r="B7" s="2">
        <v>40.308747855917701</v>
      </c>
      <c r="C7">
        <v>235</v>
      </c>
      <c r="D7" s="2">
        <f>B7-$B$2</f>
        <v>-4.4889400053539958</v>
      </c>
      <c r="E7" s="2">
        <v>64.493996569468294</v>
      </c>
      <c r="F7">
        <v>376</v>
      </c>
      <c r="G7" s="2">
        <f>E7-$E$2</f>
        <v>6.5460196908555943</v>
      </c>
      <c r="I7" s="2"/>
      <c r="J7" s="2"/>
    </row>
    <row r="8" spans="1:10" x14ac:dyDescent="0.2">
      <c r="A8" t="s">
        <v>5</v>
      </c>
      <c r="B8" s="2">
        <v>32.264150943396203</v>
      </c>
      <c r="C8">
        <v>171</v>
      </c>
      <c r="D8" s="2">
        <v>67.924528301886795</v>
      </c>
      <c r="E8">
        <v>360</v>
      </c>
      <c r="F8">
        <v>360</v>
      </c>
      <c r="G8" s="2"/>
      <c r="H8" s="2"/>
    </row>
  </sheetData>
  <sortState xmlns:xlrd2="http://schemas.microsoft.com/office/spreadsheetml/2017/richdata2" ref="A2:E8">
    <sortCondition ref="E1:E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4764-FF63-B347-962C-1C9E8516FB0D}">
  <dimension ref="A1:I8"/>
  <sheetViews>
    <sheetView workbookViewId="0">
      <selection activeCell="C17" sqref="C17"/>
    </sheetView>
  </sheetViews>
  <sheetFormatPr baseColWidth="10" defaultRowHeight="16" x14ac:dyDescent="0.2"/>
  <cols>
    <col min="1" max="1" width="26.83203125" customWidth="1"/>
    <col min="2" max="2" width="30.83203125" customWidth="1"/>
    <col min="3" max="3" width="23" customWidth="1"/>
    <col min="4" max="4" width="22.33203125" customWidth="1"/>
    <col min="5" max="5" width="24.33203125" customWidth="1"/>
    <col min="6" max="6" width="21.6640625" customWidth="1"/>
    <col min="7" max="7" width="24.1640625" customWidth="1"/>
    <col min="8" max="8" width="24.6640625" customWidth="1"/>
    <col min="9" max="9" width="21" customWidth="1"/>
  </cols>
  <sheetData>
    <row r="1" spans="1:9" x14ac:dyDescent="0.2">
      <c r="A1" t="s">
        <v>54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</row>
    <row r="2" spans="1:9" x14ac:dyDescent="0.2">
      <c r="A2" t="s">
        <v>2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</row>
    <row r="3" spans="1:9" x14ac:dyDescent="0.2">
      <c r="A3" t="s">
        <v>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</row>
    <row r="4" spans="1:9" x14ac:dyDescent="0.2">
      <c r="A4" t="s">
        <v>28</v>
      </c>
      <c r="B4" t="s">
        <v>82</v>
      </c>
      <c r="C4" t="s">
        <v>75</v>
      </c>
      <c r="D4" t="s">
        <v>83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</row>
    <row r="5" spans="1:9" x14ac:dyDescent="0.2">
      <c r="A5" t="s">
        <v>4</v>
      </c>
      <c r="B5" t="s">
        <v>89</v>
      </c>
      <c r="C5" t="s">
        <v>90</v>
      </c>
      <c r="D5" t="s">
        <v>91</v>
      </c>
      <c r="E5" t="s">
        <v>92</v>
      </c>
      <c r="F5" t="s">
        <v>93</v>
      </c>
      <c r="G5" t="s">
        <v>94</v>
      </c>
      <c r="H5" t="s">
        <v>95</v>
      </c>
      <c r="I5" t="s">
        <v>96</v>
      </c>
    </row>
    <row r="6" spans="1:9" x14ac:dyDescent="0.2">
      <c r="A6" t="s">
        <v>5</v>
      </c>
      <c r="B6" t="s">
        <v>97</v>
      </c>
      <c r="C6" t="s">
        <v>98</v>
      </c>
      <c r="D6" t="s">
        <v>99</v>
      </c>
      <c r="E6" t="s">
        <v>100</v>
      </c>
      <c r="F6" t="s">
        <v>101</v>
      </c>
      <c r="G6" t="s">
        <v>102</v>
      </c>
      <c r="H6" t="s">
        <v>74</v>
      </c>
      <c r="I6" t="s">
        <v>67</v>
      </c>
    </row>
    <row r="7" spans="1:9" x14ac:dyDescent="0.2">
      <c r="A7" t="s">
        <v>6</v>
      </c>
      <c r="B7" t="s">
        <v>103</v>
      </c>
      <c r="C7" t="s">
        <v>104</v>
      </c>
      <c r="D7" t="s">
        <v>105</v>
      </c>
      <c r="E7" t="s">
        <v>106</v>
      </c>
      <c r="F7" t="s">
        <v>107</v>
      </c>
      <c r="G7" t="s">
        <v>108</v>
      </c>
      <c r="H7" t="s">
        <v>109</v>
      </c>
      <c r="I7" t="s">
        <v>110</v>
      </c>
    </row>
    <row r="8" spans="1:9" x14ac:dyDescent="0.2">
      <c r="A8" t="s">
        <v>7</v>
      </c>
      <c r="B8" t="s">
        <v>111</v>
      </c>
      <c r="C8" t="s">
        <v>112</v>
      </c>
      <c r="D8" t="s">
        <v>113</v>
      </c>
      <c r="E8" t="s">
        <v>114</v>
      </c>
      <c r="F8" t="s">
        <v>115</v>
      </c>
      <c r="G8" t="s">
        <v>116</v>
      </c>
      <c r="H8" t="s">
        <v>117</v>
      </c>
      <c r="I8" t="s">
        <v>118</v>
      </c>
    </row>
  </sheetData>
  <sortState xmlns:xlrd2="http://schemas.microsoft.com/office/spreadsheetml/2017/richdata2" ref="I1:N8">
    <sortCondition ref="N1:N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909F-5A93-0A45-ADA8-6244FE0E89BD}">
  <sheetPr filterMode="1"/>
  <dimension ref="A1:P55"/>
  <sheetViews>
    <sheetView tabSelected="1" workbookViewId="0">
      <selection activeCell="E26" sqref="E26"/>
    </sheetView>
  </sheetViews>
  <sheetFormatPr baseColWidth="10" defaultRowHeight="16" x14ac:dyDescent="0.2"/>
  <cols>
    <col min="1" max="1" width="24.6640625" customWidth="1"/>
    <col min="2" max="2" width="23.33203125" customWidth="1"/>
    <col min="5" max="5" width="22" customWidth="1"/>
  </cols>
  <sheetData>
    <row r="1" spans="1:11" x14ac:dyDescent="0.2">
      <c r="A1" s="4" t="s">
        <v>21</v>
      </c>
      <c r="B1" s="4" t="s">
        <v>25</v>
      </c>
      <c r="C1" s="4" t="s">
        <v>37</v>
      </c>
      <c r="D1" s="4" t="s">
        <v>38</v>
      </c>
      <c r="E1" s="4" t="s">
        <v>26</v>
      </c>
    </row>
    <row r="2" spans="1:11" hidden="1" x14ac:dyDescent="0.2">
      <c r="A2" t="s">
        <v>3</v>
      </c>
      <c r="B2" t="s">
        <v>27</v>
      </c>
      <c r="C2" s="2">
        <v>3.6793975375762402</v>
      </c>
      <c r="D2" s="2">
        <v>2.43487753718843E-4</v>
      </c>
      <c r="E2" s="2">
        <v>1280.74093227661</v>
      </c>
    </row>
    <row r="3" spans="1:11" hidden="1" x14ac:dyDescent="0.2">
      <c r="A3" t="s">
        <v>3</v>
      </c>
      <c r="B3" t="s">
        <v>29</v>
      </c>
      <c r="C3" s="2">
        <v>-2.2733826605229601</v>
      </c>
      <c r="D3" s="2">
        <v>2.31871021482071E-2</v>
      </c>
      <c r="E3" s="2">
        <v>1148.66636884221</v>
      </c>
    </row>
    <row r="4" spans="1:11" hidden="1" x14ac:dyDescent="0.2">
      <c r="A4" t="s">
        <v>3</v>
      </c>
      <c r="B4" t="s">
        <v>30</v>
      </c>
      <c r="C4" s="2">
        <v>-6.7975888622502199</v>
      </c>
      <c r="D4" s="2">
        <v>1.8121401933828801E-11</v>
      </c>
      <c r="E4" s="2">
        <v>1014.77339316191</v>
      </c>
      <c r="K4" s="7"/>
    </row>
    <row r="5" spans="1:11" hidden="1" x14ac:dyDescent="0.2">
      <c r="A5" t="s">
        <v>3</v>
      </c>
      <c r="B5" t="s">
        <v>32</v>
      </c>
      <c r="C5" s="2">
        <v>-3.6171465062092102E-2</v>
      </c>
      <c r="D5" s="2">
        <v>0.97116389287357396</v>
      </c>
      <c r="E5" s="2">
        <v>395.39328589873202</v>
      </c>
    </row>
    <row r="6" spans="1:11" x14ac:dyDescent="0.2">
      <c r="A6" t="s">
        <v>3</v>
      </c>
      <c r="B6" t="s">
        <v>31</v>
      </c>
      <c r="C6" s="2">
        <v>-0.20128394072973599</v>
      </c>
      <c r="D6" s="2">
        <v>0.84068964933483703</v>
      </c>
      <c r="E6" s="2">
        <v>191.99202044618201</v>
      </c>
    </row>
    <row r="7" spans="1:11" hidden="1" x14ac:dyDescent="0.2">
      <c r="A7" t="s">
        <v>3</v>
      </c>
      <c r="B7" t="s">
        <v>34</v>
      </c>
      <c r="C7" s="2">
        <v>-9.5038583310292104</v>
      </c>
      <c r="D7" s="2">
        <v>1.0101410861801399E-20</v>
      </c>
      <c r="E7" s="2">
        <v>1236.5424698014399</v>
      </c>
      <c r="K7" s="7"/>
    </row>
    <row r="8" spans="1:11" hidden="1" x14ac:dyDescent="0.2">
      <c r="A8" t="s">
        <v>3</v>
      </c>
      <c r="B8" t="s">
        <v>35</v>
      </c>
      <c r="C8" s="2">
        <v>-3.3009142049643798</v>
      </c>
      <c r="D8" s="2">
        <v>1.00245831596209E-3</v>
      </c>
      <c r="E8" s="2">
        <v>880.428951825534</v>
      </c>
    </row>
    <row r="9" spans="1:11" hidden="1" x14ac:dyDescent="0.2">
      <c r="A9" t="s">
        <v>3</v>
      </c>
      <c r="B9" t="s">
        <v>36</v>
      </c>
      <c r="C9" s="2">
        <v>-2.6714665427069999</v>
      </c>
      <c r="D9" s="2">
        <v>7.7634004761510797E-3</v>
      </c>
      <c r="E9" s="2">
        <v>582.12449432400695</v>
      </c>
    </row>
    <row r="10" spans="1:11" hidden="1" x14ac:dyDescent="0.2">
      <c r="A10" t="s">
        <v>3</v>
      </c>
      <c r="B10" t="s">
        <v>33</v>
      </c>
      <c r="C10" s="2">
        <v>-1.4722263416760299</v>
      </c>
      <c r="D10" s="2">
        <v>0.14314909388629199</v>
      </c>
      <c r="E10" s="2">
        <v>143.53255933889901</v>
      </c>
    </row>
    <row r="11" spans="1:11" hidden="1" x14ac:dyDescent="0.2">
      <c r="A11" t="s">
        <v>28</v>
      </c>
      <c r="B11" t="s">
        <v>27</v>
      </c>
      <c r="C11" s="2">
        <v>5.8170576677855097</v>
      </c>
      <c r="D11" s="2">
        <v>7.6026060784818101E-9</v>
      </c>
      <c r="E11" s="2">
        <v>1247.98472953532</v>
      </c>
      <c r="K11" s="7"/>
    </row>
    <row r="12" spans="1:11" hidden="1" x14ac:dyDescent="0.2">
      <c r="A12" t="s">
        <v>28</v>
      </c>
      <c r="B12" t="s">
        <v>29</v>
      </c>
      <c r="C12" s="2">
        <v>-9.9664502915998607</v>
      </c>
      <c r="D12" s="2">
        <v>1.6476649831564501E-22</v>
      </c>
      <c r="E12" s="2">
        <v>1166.47204082131</v>
      </c>
      <c r="K12" s="7"/>
    </row>
    <row r="13" spans="1:11" hidden="1" x14ac:dyDescent="0.2">
      <c r="A13" t="s">
        <v>28</v>
      </c>
      <c r="B13" t="s">
        <v>30</v>
      </c>
      <c r="C13" s="2">
        <v>-9.8462818351249393</v>
      </c>
      <c r="D13" s="2">
        <v>8.5264067540352891E-22</v>
      </c>
      <c r="E13" s="2">
        <v>901.68682124142197</v>
      </c>
      <c r="K13" s="7"/>
    </row>
    <row r="14" spans="1:11" hidden="1" x14ac:dyDescent="0.2">
      <c r="A14" t="s">
        <v>28</v>
      </c>
      <c r="B14" t="s">
        <v>32</v>
      </c>
      <c r="C14" s="2">
        <v>-1.54312457999696</v>
      </c>
      <c r="D14" s="2">
        <v>0.12363444487325199</v>
      </c>
      <c r="E14" s="2">
        <v>379.28708742307202</v>
      </c>
    </row>
    <row r="15" spans="1:11" x14ac:dyDescent="0.2">
      <c r="A15" t="s">
        <v>28</v>
      </c>
      <c r="B15" t="s">
        <v>31</v>
      </c>
      <c r="C15" s="2">
        <v>-1.52887997387838</v>
      </c>
      <c r="D15" s="2">
        <v>0.12805300793559399</v>
      </c>
      <c r="E15" s="2">
        <v>179.65238963906199</v>
      </c>
    </row>
    <row r="16" spans="1:11" hidden="1" x14ac:dyDescent="0.2">
      <c r="A16" t="s">
        <v>28</v>
      </c>
      <c r="B16" t="s">
        <v>34</v>
      </c>
      <c r="C16" s="2">
        <v>-21.7871076760037</v>
      </c>
      <c r="D16" s="2">
        <v>3.8469438148855198E-89</v>
      </c>
      <c r="E16" s="2">
        <v>1218.6124148490801</v>
      </c>
      <c r="K16" s="7"/>
    </row>
    <row r="17" spans="1:11" hidden="1" x14ac:dyDescent="0.2">
      <c r="A17" t="s">
        <v>28</v>
      </c>
      <c r="B17" t="s">
        <v>35</v>
      </c>
      <c r="C17" s="2">
        <v>-12.4698062284785</v>
      </c>
      <c r="D17" s="2">
        <v>7.1039970447708001E-33</v>
      </c>
      <c r="E17" s="2">
        <v>843.09976293417196</v>
      </c>
      <c r="K17" s="7"/>
    </row>
    <row r="18" spans="1:11" hidden="1" x14ac:dyDescent="0.2">
      <c r="A18" t="s">
        <v>28</v>
      </c>
      <c r="B18" t="s">
        <v>36</v>
      </c>
      <c r="C18" s="2">
        <v>-12.5262883949433</v>
      </c>
      <c r="D18" s="2">
        <v>6.8132992231411599E-33</v>
      </c>
      <c r="E18" s="2">
        <v>769.44391969013202</v>
      </c>
      <c r="K18" s="7"/>
    </row>
    <row r="19" spans="1:11" hidden="1" x14ac:dyDescent="0.2">
      <c r="A19" t="s">
        <v>28</v>
      </c>
      <c r="B19" t="s">
        <v>33</v>
      </c>
      <c r="C19" s="2">
        <v>-0.99150872875855101</v>
      </c>
      <c r="D19" s="2">
        <v>0.323034261605953</v>
      </c>
      <c r="E19" s="2">
        <v>149.97180479630501</v>
      </c>
    </row>
    <row r="20" spans="1:11" hidden="1" x14ac:dyDescent="0.2">
      <c r="A20" t="s">
        <v>4</v>
      </c>
      <c r="B20" t="s">
        <v>27</v>
      </c>
      <c r="C20" s="2">
        <v>2.7443987787559401</v>
      </c>
      <c r="D20" s="2">
        <v>6.1613354290730796E-3</v>
      </c>
      <c r="E20" s="2">
        <v>1094.4732831895101</v>
      </c>
    </row>
    <row r="21" spans="1:11" hidden="1" x14ac:dyDescent="0.2">
      <c r="A21" t="s">
        <v>4</v>
      </c>
      <c r="B21" t="s">
        <v>29</v>
      </c>
      <c r="C21" s="2">
        <v>-16.7257735598638</v>
      </c>
      <c r="D21" s="2">
        <v>6.1506292931015499E-56</v>
      </c>
      <c r="E21" s="2">
        <v>1065.07681949273</v>
      </c>
      <c r="K21" s="7"/>
    </row>
    <row r="22" spans="1:11" hidden="1" x14ac:dyDescent="0.2">
      <c r="A22" t="s">
        <v>4</v>
      </c>
      <c r="B22" t="s">
        <v>30</v>
      </c>
      <c r="C22" s="2">
        <v>-17.590832169546498</v>
      </c>
      <c r="D22" s="2">
        <v>2.6748798695929902E-60</v>
      </c>
      <c r="E22" s="2">
        <v>965.84133114402005</v>
      </c>
      <c r="K22" s="7"/>
    </row>
    <row r="23" spans="1:11" hidden="1" x14ac:dyDescent="0.2">
      <c r="A23" t="s">
        <v>4</v>
      </c>
      <c r="B23" t="s">
        <v>32</v>
      </c>
      <c r="C23" s="2">
        <v>0.79983696853336805</v>
      </c>
      <c r="D23" s="2">
        <v>0.42436409735758901</v>
      </c>
      <c r="E23" s="2">
        <v>339.76983216088399</v>
      </c>
    </row>
    <row r="24" spans="1:11" x14ac:dyDescent="0.2">
      <c r="A24" t="s">
        <v>4</v>
      </c>
      <c r="B24" t="s">
        <v>31</v>
      </c>
      <c r="C24" s="2">
        <v>-5.7597952883140904</v>
      </c>
      <c r="D24" s="2">
        <v>4.5510732646754803E-8</v>
      </c>
      <c r="E24" s="2">
        <v>151.36180081009601</v>
      </c>
      <c r="K24" s="7"/>
    </row>
    <row r="25" spans="1:11" hidden="1" x14ac:dyDescent="0.2">
      <c r="A25" t="s">
        <v>4</v>
      </c>
      <c r="B25" t="s">
        <v>34</v>
      </c>
      <c r="C25" s="2">
        <v>-23.7152784370702</v>
      </c>
      <c r="D25" s="2">
        <v>1.1278023155402401E-96</v>
      </c>
      <c r="E25" s="2">
        <v>886.80597244263402</v>
      </c>
      <c r="K25" s="7"/>
    </row>
    <row r="26" spans="1:11" hidden="1" x14ac:dyDescent="0.2">
      <c r="A26" t="s">
        <v>4</v>
      </c>
      <c r="B26" t="s">
        <v>35</v>
      </c>
      <c r="C26" s="2">
        <v>-17.237249313762199</v>
      </c>
      <c r="D26" s="2">
        <v>3.0660749436094398E-57</v>
      </c>
      <c r="E26" s="2">
        <v>840.14184531024705</v>
      </c>
      <c r="K26" s="7"/>
    </row>
    <row r="27" spans="1:11" hidden="1" x14ac:dyDescent="0.2">
      <c r="A27" t="s">
        <v>4</v>
      </c>
      <c r="B27" t="s">
        <v>36</v>
      </c>
      <c r="C27" s="2">
        <v>-11.6773838231697</v>
      </c>
      <c r="D27" s="2">
        <v>9.1899706359831904E-29</v>
      </c>
      <c r="E27" s="2">
        <v>657.80007338013195</v>
      </c>
      <c r="K27" s="7"/>
    </row>
    <row r="28" spans="1:11" hidden="1" x14ac:dyDescent="0.2">
      <c r="A28" t="s">
        <v>4</v>
      </c>
      <c r="B28" t="s">
        <v>33</v>
      </c>
      <c r="C28" s="2">
        <v>-1.3380875657778899</v>
      </c>
      <c r="D28" s="2">
        <v>0.1828551043543</v>
      </c>
      <c r="E28" s="2">
        <v>152.852183679679</v>
      </c>
    </row>
    <row r="29" spans="1:11" hidden="1" x14ac:dyDescent="0.2">
      <c r="A29" t="s">
        <v>5</v>
      </c>
      <c r="B29" t="s">
        <v>27</v>
      </c>
      <c r="C29" s="2">
        <v>3.7918333476134598</v>
      </c>
      <c r="D29" s="2">
        <v>1.57387710810417E-4</v>
      </c>
      <c r="E29" s="2">
        <v>1138.4669275456899</v>
      </c>
    </row>
    <row r="30" spans="1:11" hidden="1" x14ac:dyDescent="0.2">
      <c r="A30" t="s">
        <v>5</v>
      </c>
      <c r="B30" t="s">
        <v>29</v>
      </c>
      <c r="C30" s="2">
        <v>-19.004935426915502</v>
      </c>
      <c r="D30" s="2">
        <v>5.4207254713158601E-70</v>
      </c>
      <c r="E30" s="2">
        <v>1116.0182973754299</v>
      </c>
      <c r="K30" s="7"/>
    </row>
    <row r="31" spans="1:11" hidden="1" x14ac:dyDescent="0.2">
      <c r="A31" t="s">
        <v>5</v>
      </c>
      <c r="B31" t="s">
        <v>30</v>
      </c>
      <c r="C31" s="2">
        <v>-14.1827526987633</v>
      </c>
      <c r="D31" s="2">
        <v>1.2666187512389499E-41</v>
      </c>
      <c r="E31" s="2">
        <v>968.18632696339102</v>
      </c>
      <c r="K31" s="7"/>
    </row>
    <row r="32" spans="1:11" hidden="1" x14ac:dyDescent="0.2">
      <c r="A32" t="s">
        <v>5</v>
      </c>
      <c r="B32" t="s">
        <v>32</v>
      </c>
      <c r="C32" s="2">
        <v>-5.5472543586806103E-2</v>
      </c>
      <c r="D32" s="2">
        <v>0.95580976185906097</v>
      </c>
      <c r="E32" s="2">
        <v>231.919483656067</v>
      </c>
    </row>
    <row r="33" spans="1:16" x14ac:dyDescent="0.2">
      <c r="A33" t="s">
        <v>5</v>
      </c>
      <c r="B33" t="s">
        <v>31</v>
      </c>
      <c r="C33" s="2">
        <v>-6.3196966808113304</v>
      </c>
      <c r="D33" s="2">
        <v>2.4475887641861602E-9</v>
      </c>
      <c r="E33" s="2">
        <v>161.515329902882</v>
      </c>
      <c r="K33" s="7"/>
    </row>
    <row r="34" spans="1:16" hidden="1" x14ac:dyDescent="0.2">
      <c r="A34" t="s">
        <v>5</v>
      </c>
      <c r="B34" t="s">
        <v>34</v>
      </c>
      <c r="C34" s="2">
        <v>-26.568933075379899</v>
      </c>
      <c r="D34" s="2">
        <v>8.2436000001585795E-118</v>
      </c>
      <c r="E34" s="2">
        <v>988.60508437753697</v>
      </c>
      <c r="K34" s="7"/>
    </row>
    <row r="35" spans="1:16" hidden="1" x14ac:dyDescent="0.2">
      <c r="A35" t="s">
        <v>5</v>
      </c>
      <c r="B35" t="s">
        <v>35</v>
      </c>
      <c r="C35" s="2">
        <v>-17.557369972574101</v>
      </c>
      <c r="D35" s="2">
        <v>3.1094851686497798E-59</v>
      </c>
      <c r="E35" s="2">
        <v>862.36698199780005</v>
      </c>
      <c r="K35" s="7"/>
    </row>
    <row r="36" spans="1:16" hidden="1" x14ac:dyDescent="0.2">
      <c r="A36" t="s">
        <v>5</v>
      </c>
      <c r="B36" t="s">
        <v>36</v>
      </c>
      <c r="C36" s="2">
        <v>-13.5765216763344</v>
      </c>
      <c r="D36" s="2">
        <v>4.4215390950081696E-37</v>
      </c>
      <c r="E36" s="2">
        <v>640.40853954270301</v>
      </c>
      <c r="K36" s="7"/>
    </row>
    <row r="37" spans="1:16" hidden="1" x14ac:dyDescent="0.2">
      <c r="A37" t="s">
        <v>5</v>
      </c>
      <c r="B37" t="s">
        <v>33</v>
      </c>
      <c r="C37" s="2">
        <v>-2.6353186596318499</v>
      </c>
      <c r="D37" s="2">
        <v>9.5103992008735705E-3</v>
      </c>
      <c r="E37" s="2">
        <v>120.533667330098</v>
      </c>
    </row>
    <row r="38" spans="1:16" hidden="1" x14ac:dyDescent="0.2">
      <c r="A38" t="s">
        <v>6</v>
      </c>
      <c r="B38" t="s">
        <v>27</v>
      </c>
      <c r="C38" s="2">
        <v>-2.2561702786345701</v>
      </c>
      <c r="D38" s="2">
        <v>2.4218354174134898E-2</v>
      </c>
      <c r="E38" s="2">
        <v>1359.0536795657999</v>
      </c>
    </row>
    <row r="39" spans="1:16" hidden="1" x14ac:dyDescent="0.2">
      <c r="A39" t="s">
        <v>6</v>
      </c>
      <c r="B39" t="s">
        <v>29</v>
      </c>
      <c r="C39" s="2">
        <v>1.00852194997384</v>
      </c>
      <c r="D39" s="2">
        <v>0.31339532329798098</v>
      </c>
      <c r="E39" s="2">
        <v>1274.9058939414399</v>
      </c>
    </row>
    <row r="40" spans="1:16" hidden="1" x14ac:dyDescent="0.2">
      <c r="A40" t="s">
        <v>6</v>
      </c>
      <c r="B40" t="s">
        <v>30</v>
      </c>
      <c r="C40" s="2">
        <v>9.1197493984521607</v>
      </c>
      <c r="D40" s="2">
        <v>7.7550473107193001E-19</v>
      </c>
      <c r="E40" s="2">
        <v>704.66738390657099</v>
      </c>
      <c r="K40" s="7"/>
    </row>
    <row r="41" spans="1:16" hidden="1" x14ac:dyDescent="0.2">
      <c r="A41" t="s">
        <v>6</v>
      </c>
      <c r="B41" t="s">
        <v>32</v>
      </c>
      <c r="C41" s="2">
        <v>2.9286773357290499</v>
      </c>
      <c r="D41" s="2">
        <v>3.57624772668664E-3</v>
      </c>
      <c r="E41" s="2">
        <v>451.69893782825898</v>
      </c>
    </row>
    <row r="42" spans="1:16" x14ac:dyDescent="0.2">
      <c r="A42" t="s">
        <v>6</v>
      </c>
      <c r="B42" t="s">
        <v>31</v>
      </c>
      <c r="C42" s="2">
        <v>-1.4195688864548299</v>
      </c>
      <c r="D42" s="2">
        <v>0.157526410680038</v>
      </c>
      <c r="E42" s="2">
        <v>173.59892614096501</v>
      </c>
    </row>
    <row r="43" spans="1:16" hidden="1" x14ac:dyDescent="0.2">
      <c r="A43" t="s">
        <v>6</v>
      </c>
      <c r="B43" t="s">
        <v>34</v>
      </c>
      <c r="C43" s="2">
        <v>9.6189935938515507</v>
      </c>
      <c r="D43" s="2">
        <v>3.0682818179884598E-21</v>
      </c>
      <c r="E43" s="2">
        <v>1368.4527675453501</v>
      </c>
      <c r="K43" s="7"/>
    </row>
    <row r="44" spans="1:16" hidden="1" x14ac:dyDescent="0.2">
      <c r="A44" t="s">
        <v>6</v>
      </c>
      <c r="B44" t="s">
        <v>35</v>
      </c>
      <c r="C44" s="2">
        <v>1.9305322930154301</v>
      </c>
      <c r="D44" s="2">
        <v>5.3869300682483703E-2</v>
      </c>
      <c r="E44" s="2">
        <v>860.24392672882402</v>
      </c>
    </row>
    <row r="45" spans="1:16" hidden="1" x14ac:dyDescent="0.2">
      <c r="A45" t="s">
        <v>6</v>
      </c>
      <c r="B45" t="s">
        <v>36</v>
      </c>
      <c r="C45" s="2">
        <v>4.31655770350923</v>
      </c>
      <c r="D45" s="2">
        <v>1.7710879354409E-5</v>
      </c>
      <c r="E45" s="2">
        <v>851.18366605372398</v>
      </c>
      <c r="K45" s="7"/>
      <c r="P45" s="7"/>
    </row>
    <row r="46" spans="1:16" hidden="1" x14ac:dyDescent="0.2">
      <c r="A46" t="s">
        <v>6</v>
      </c>
      <c r="B46" t="s">
        <v>33</v>
      </c>
      <c r="C46" s="2">
        <v>-3.1271493774512802</v>
      </c>
      <c r="D46" s="2">
        <v>3.17981301579704E-3</v>
      </c>
      <c r="E46" s="2">
        <v>42.547473841395998</v>
      </c>
    </row>
    <row r="47" spans="1:16" hidden="1" x14ac:dyDescent="0.2">
      <c r="A47" t="s">
        <v>7</v>
      </c>
      <c r="B47" t="s">
        <v>27</v>
      </c>
      <c r="C47" s="2">
        <v>2.2252475200837298</v>
      </c>
      <c r="D47" s="2">
        <v>2.62426624449692E-2</v>
      </c>
      <c r="E47" s="2">
        <v>1248.9349178729301</v>
      </c>
    </row>
    <row r="48" spans="1:16" hidden="1" x14ac:dyDescent="0.2">
      <c r="A48" t="s">
        <v>7</v>
      </c>
      <c r="B48" t="s">
        <v>29</v>
      </c>
      <c r="C48" s="2">
        <v>-10.3464639764489</v>
      </c>
      <c r="D48" s="2">
        <v>4.4434307380688101E-24</v>
      </c>
      <c r="E48" s="2">
        <v>1184.2790721594199</v>
      </c>
      <c r="K48" s="7"/>
    </row>
    <row r="49" spans="1:11" hidden="1" x14ac:dyDescent="0.2">
      <c r="A49" t="s">
        <v>7</v>
      </c>
      <c r="B49" t="s">
        <v>30</v>
      </c>
      <c r="C49" s="2">
        <v>-5.6938958010822898</v>
      </c>
      <c r="D49" s="2">
        <v>1.6317936676840001E-8</v>
      </c>
      <c r="E49" s="2">
        <v>999.26798262287798</v>
      </c>
      <c r="K49" s="7"/>
    </row>
    <row r="50" spans="1:11" hidden="1" x14ac:dyDescent="0.2">
      <c r="A50" t="s">
        <v>7</v>
      </c>
      <c r="B50" t="s">
        <v>32</v>
      </c>
      <c r="C50" s="2">
        <v>1.2336524584142501</v>
      </c>
      <c r="D50" s="2">
        <v>0.21808151914842699</v>
      </c>
      <c r="E50" s="2">
        <v>386.80588800849102</v>
      </c>
    </row>
    <row r="51" spans="1:11" x14ac:dyDescent="0.2">
      <c r="A51" t="s">
        <v>7</v>
      </c>
      <c r="B51" t="s">
        <v>31</v>
      </c>
      <c r="C51" s="2">
        <v>-1.80751768953974</v>
      </c>
      <c r="D51" s="2">
        <v>7.2534047766731294E-2</v>
      </c>
      <c r="E51" s="2">
        <v>162.24346142309099</v>
      </c>
    </row>
    <row r="52" spans="1:11" hidden="1" x14ac:dyDescent="0.2">
      <c r="A52" t="s">
        <v>7</v>
      </c>
      <c r="B52" t="s">
        <v>34</v>
      </c>
      <c r="C52" s="2">
        <v>-13.746968464041499</v>
      </c>
      <c r="D52" s="2">
        <v>6.8140012242425097E-40</v>
      </c>
      <c r="E52" s="2">
        <v>1136.6245677643001</v>
      </c>
      <c r="K52" s="7"/>
    </row>
    <row r="53" spans="1:11" hidden="1" x14ac:dyDescent="0.2">
      <c r="A53" t="s">
        <v>7</v>
      </c>
      <c r="B53" t="s">
        <v>35</v>
      </c>
      <c r="C53" s="2">
        <v>-5.5669518554737101</v>
      </c>
      <c r="D53" s="2">
        <v>3.5808349357384999E-8</v>
      </c>
      <c r="E53" s="2">
        <v>770.35572934670404</v>
      </c>
      <c r="K53" s="7"/>
    </row>
    <row r="54" spans="1:11" hidden="1" x14ac:dyDescent="0.2">
      <c r="A54" t="s">
        <v>7</v>
      </c>
      <c r="B54" t="s">
        <v>36</v>
      </c>
      <c r="C54" s="2">
        <v>-8.2659470922161002</v>
      </c>
      <c r="D54" s="2">
        <v>6.3253591877555403E-16</v>
      </c>
      <c r="E54" s="2">
        <v>746.19502211091503</v>
      </c>
      <c r="K54" s="7"/>
    </row>
    <row r="55" spans="1:11" hidden="1" x14ac:dyDescent="0.2">
      <c r="A55" t="s">
        <v>7</v>
      </c>
      <c r="B55" t="s">
        <v>33</v>
      </c>
      <c r="C55" s="2">
        <v>-1.7061017973727699</v>
      </c>
      <c r="D55" s="2">
        <v>9.0145167753253805E-2</v>
      </c>
      <c r="E55" s="2">
        <v>143.98574676984899</v>
      </c>
    </row>
  </sheetData>
  <autoFilter ref="A1:E55" xr:uid="{F309909F-5A93-0A45-ADA8-6244FE0E89BD}">
    <filterColumn colId="1">
      <filters>
        <filter val="Peak_2"/>
      </filters>
    </filterColumn>
  </autoFilter>
  <conditionalFormatting sqref="D1 D56:D1048576">
    <cfRule type="cellIs" dxfId="1" priority="2" operator="greaterThan">
      <formula>0.05</formula>
    </cfRule>
  </conditionalFormatting>
  <conditionalFormatting sqref="D1:D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30CC-97F4-1E4A-B34B-D3AD233BEBE6}">
  <dimension ref="A1:G8"/>
  <sheetViews>
    <sheetView workbookViewId="0">
      <selection activeCell="E2" sqref="E2:E8"/>
    </sheetView>
  </sheetViews>
  <sheetFormatPr baseColWidth="10" defaultRowHeight="16" x14ac:dyDescent="0.2"/>
  <cols>
    <col min="6" max="6" width="22.33203125" customWidth="1"/>
  </cols>
  <sheetData>
    <row r="1" spans="1:7" x14ac:dyDescent="0.2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/>
      <c r="G1">
        <v>0</v>
      </c>
    </row>
    <row r="2" spans="1:7" x14ac:dyDescent="0.2">
      <c r="A2" s="4">
        <v>21</v>
      </c>
      <c r="B2" s="4">
        <v>0</v>
      </c>
      <c r="C2" s="4">
        <v>0</v>
      </c>
      <c r="D2" s="4">
        <v>0</v>
      </c>
      <c r="E2" s="4">
        <v>0</v>
      </c>
      <c r="F2" s="4" t="s">
        <v>2</v>
      </c>
      <c r="G2" s="4">
        <v>1</v>
      </c>
    </row>
    <row r="3" spans="1:7" x14ac:dyDescent="0.2">
      <c r="A3" s="4">
        <v>19</v>
      </c>
      <c r="B3" s="4">
        <v>0</v>
      </c>
      <c r="C3" s="4">
        <v>0</v>
      </c>
      <c r="D3" s="4">
        <v>0</v>
      </c>
      <c r="E3" s="4">
        <v>-0.1</v>
      </c>
      <c r="F3" s="4" t="s">
        <v>28</v>
      </c>
      <c r="G3" s="4">
        <v>2</v>
      </c>
    </row>
    <row r="4" spans="1:7" x14ac:dyDescent="0.2">
      <c r="A4" s="4">
        <v>3</v>
      </c>
      <c r="B4" s="4">
        <v>-0.2</v>
      </c>
      <c r="C4" s="4">
        <v>0</v>
      </c>
      <c r="D4" s="4">
        <v>0</v>
      </c>
      <c r="E4" s="4">
        <v>0</v>
      </c>
      <c r="F4" s="4" t="s">
        <v>44</v>
      </c>
      <c r="G4" s="4">
        <v>3</v>
      </c>
    </row>
    <row r="5" spans="1:7" x14ac:dyDescent="0.2">
      <c r="A5" s="4">
        <v>39</v>
      </c>
      <c r="B5" s="4">
        <v>0.2</v>
      </c>
      <c r="C5" s="4">
        <v>0</v>
      </c>
      <c r="D5" s="4">
        <v>0</v>
      </c>
      <c r="E5" s="4">
        <v>0</v>
      </c>
      <c r="F5" s="4" t="s">
        <v>46</v>
      </c>
      <c r="G5" s="4">
        <v>4</v>
      </c>
    </row>
    <row r="6" spans="1:7" x14ac:dyDescent="0.2">
      <c r="A6" s="4">
        <v>27</v>
      </c>
      <c r="B6" s="4">
        <v>0</v>
      </c>
      <c r="C6" s="4">
        <v>2</v>
      </c>
      <c r="D6" s="4">
        <v>0</v>
      </c>
      <c r="E6" s="4">
        <v>0</v>
      </c>
      <c r="F6" s="4" t="s">
        <v>45</v>
      </c>
      <c r="G6" s="4">
        <v>5</v>
      </c>
    </row>
    <row r="7" spans="1:7" x14ac:dyDescent="0.2">
      <c r="A7" s="4">
        <v>32</v>
      </c>
      <c r="B7" s="4">
        <v>0.1</v>
      </c>
      <c r="C7" s="4">
        <v>1</v>
      </c>
      <c r="D7" s="4">
        <v>0</v>
      </c>
      <c r="E7" s="4">
        <v>-0.05</v>
      </c>
      <c r="F7" s="4" t="s">
        <v>7</v>
      </c>
      <c r="G7" s="4">
        <v>6</v>
      </c>
    </row>
    <row r="8" spans="1:7" x14ac:dyDescent="0.2">
      <c r="A8" s="4">
        <v>7</v>
      </c>
      <c r="B8" s="4">
        <v>-0.2</v>
      </c>
      <c r="C8" s="4">
        <v>2</v>
      </c>
      <c r="D8" s="4">
        <v>0</v>
      </c>
      <c r="E8" s="4">
        <v>-0.1</v>
      </c>
      <c r="F8" s="4" t="s">
        <v>5</v>
      </c>
      <c r="G8" s="4">
        <v>7</v>
      </c>
    </row>
  </sheetData>
  <sortState xmlns:xlrd2="http://schemas.microsoft.com/office/spreadsheetml/2017/richdata2" ref="A1:G8">
    <sortCondition ref="G1:G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Elevation</vt:lpstr>
      <vt:lpstr>Overlap</vt:lpstr>
      <vt:lpstr>Critical Land</vt:lpstr>
      <vt:lpstr>FFM Wide</vt:lpstr>
      <vt:lpstr>FFM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Irving</dc:creator>
  <cp:lastModifiedBy>Katie Irving</cp:lastModifiedBy>
  <dcterms:created xsi:type="dcterms:W3CDTF">2023-11-27T19:19:37Z</dcterms:created>
  <dcterms:modified xsi:type="dcterms:W3CDTF">2024-07-10T23:19:28Z</dcterms:modified>
</cp:coreProperties>
</file>