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ccwrp-my.sharepoint.com/personal/katiei_sccwrp_org/Documents/Documents - Katie’s MacBook Pro/git/Irving_Arroyo_Toad_Vulnerability_RB9/Tables/"/>
    </mc:Choice>
  </mc:AlternateContent>
  <xr:revisionPtr revIDLastSave="243" documentId="8_{790CBBE6-EF6F-754A-8197-B5D93E121C2D}" xr6:coauthVersionLast="47" xr6:coauthVersionMax="47" xr10:uidLastSave="{13068B23-9F14-994C-B13D-9EB195EA90CD}"/>
  <bookViews>
    <workbookView xWindow="39060" yWindow="1100" windowWidth="33600" windowHeight="19160" activeTab="6" xr2:uid="{A6C0AEEB-32FB-0A47-836B-0AB6323C08E0}"/>
  </bookViews>
  <sheets>
    <sheet name="Elevation" sheetId="1" r:id="rId1"/>
    <sheet name="Sheet1" sheetId="7" r:id="rId2"/>
    <sheet name="Overlap" sheetId="5" r:id="rId3"/>
    <sheet name="Critical Land" sheetId="2" r:id="rId4"/>
    <sheet name="FFM Wide" sheetId="6" r:id="rId5"/>
    <sheet name="FFM" sheetId="3" r:id="rId6"/>
    <sheet name="Scenarios" sheetId="4" r:id="rId7"/>
  </sheets>
  <definedNames>
    <definedName name="_xlnm._FilterDatabase" localSheetId="5" hidden="1">FFM!$A$1:$E$55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2" i="2"/>
  <c r="H3" i="2"/>
  <c r="H4" i="2"/>
  <c r="H5" i="2"/>
  <c r="H6" i="2"/>
  <c r="H7" i="2"/>
  <c r="H8" i="2"/>
  <c r="H9" i="2"/>
  <c r="H10" i="2"/>
  <c r="H11" i="2"/>
  <c r="H12" i="2"/>
  <c r="H2" i="2"/>
  <c r="G4" i="2"/>
  <c r="G5" i="2"/>
  <c r="G6" i="2"/>
  <c r="G7" i="2"/>
  <c r="G8" i="2"/>
  <c r="G9" i="2"/>
  <c r="G10" i="2"/>
  <c r="G11" i="2"/>
  <c r="G12" i="2"/>
  <c r="D4" i="2"/>
  <c r="D5" i="2"/>
  <c r="D6" i="2"/>
  <c r="D7" i="2"/>
  <c r="D8" i="2"/>
  <c r="D9" i="2"/>
  <c r="D10" i="2"/>
  <c r="D11" i="2"/>
  <c r="D12" i="2"/>
  <c r="G3" i="2"/>
  <c r="D3" i="2"/>
</calcChain>
</file>

<file path=xl/sharedStrings.xml><?xml version="1.0" encoding="utf-8"?>
<sst xmlns="http://schemas.openxmlformats.org/spreadsheetml/2006/main" count="444" uniqueCount="211">
  <si>
    <t>Mean</t>
  </si>
  <si>
    <t>Range Overlap</t>
  </si>
  <si>
    <t>Baseline</t>
  </si>
  <si>
    <t>Increased Precipitation Only</t>
  </si>
  <si>
    <t>Increased Temperature Only</t>
  </si>
  <si>
    <t>Large Perturbations</t>
  </si>
  <si>
    <t>Reduced Precipitation Only</t>
  </si>
  <si>
    <t>Small Perturbations</t>
  </si>
  <si>
    <t>Range Size</t>
  </si>
  <si>
    <t>T Statistic</t>
  </si>
  <si>
    <t>DF</t>
  </si>
  <si>
    <t>P-Value</t>
  </si>
  <si>
    <t xml:space="preserve"> - </t>
  </si>
  <si>
    <t>&lt;0.001</t>
  </si>
  <si>
    <t>Scenario</t>
  </si>
  <si>
    <t>Critical habitat</t>
  </si>
  <si>
    <t>Protected Land</t>
  </si>
  <si>
    <t>Metric</t>
  </si>
  <si>
    <t>DegreesOfFreedom</t>
  </si>
  <si>
    <t>Elev</t>
  </si>
  <si>
    <t>Increased Seasonality</t>
  </si>
  <si>
    <t>DS_Mag_50</t>
  </si>
  <si>
    <t>FA_Mag</t>
  </si>
  <si>
    <t>Peak_2</t>
  </si>
  <si>
    <t>Peak_10</t>
  </si>
  <si>
    <t>Q99</t>
  </si>
  <si>
    <t>SP_Mag</t>
  </si>
  <si>
    <t>Wet_BFL_Mag_10</t>
  </si>
  <si>
    <t>Wet_BFL_Mag_50</t>
  </si>
  <si>
    <t>T statistic</t>
  </si>
  <si>
    <t>P Value</t>
  </si>
  <si>
    <t>OverlapCount</t>
  </si>
  <si>
    <t>BaselinePresences</t>
  </si>
  <si>
    <t>OverlapPerc</t>
  </si>
  <si>
    <t>FuturePresences</t>
  </si>
  <si>
    <t>DiffInRangeSize</t>
  </si>
  <si>
    <t>DiffInRangeSizePerc</t>
  </si>
  <si>
    <t>Scenario2</t>
  </si>
  <si>
    <t>Change</t>
  </si>
  <si>
    <t xml:space="preserve">Change </t>
  </si>
  <si>
    <t>Number of Occurrences</t>
  </si>
  <si>
    <t>Dry Season Baseflow</t>
  </si>
  <si>
    <t>Fall Pulse</t>
  </si>
  <si>
    <t>Largest Annual Storm</t>
  </si>
  <si>
    <t>Peak Flow: 10-Year Flood</t>
  </si>
  <si>
    <t>Peak Flow: 2-Year Flood</t>
  </si>
  <si>
    <t>Spring Recession</t>
  </si>
  <si>
    <t>Wet Season Baseflow (Low)</t>
  </si>
  <si>
    <t>Wet Season Baseflow (Med)</t>
  </si>
  <si>
    <t>0.05  +/-  0</t>
  </si>
  <si>
    <t>-0.01  +/-  0</t>
  </si>
  <si>
    <t>0.01  +/-  0.01</t>
  </si>
  <si>
    <t>0.06  +/-  0.01</t>
  </si>
  <si>
    <t>0  +/-  0</t>
  </si>
  <si>
    <t>0.02  +/-  0</t>
  </si>
  <si>
    <t>0.1  +/-  0.02</t>
  </si>
  <si>
    <t>0.18  +/-  0.01</t>
  </si>
  <si>
    <t>Wetter (P +20%)</t>
  </si>
  <si>
    <t>Drier (P -20%)</t>
  </si>
  <si>
    <t>Hotter (T +2C)</t>
  </si>
  <si>
    <t>Amplified extremes: Wet wetter, dry drier (P+-20%)</t>
  </si>
  <si>
    <t>Large changes, drier/hotter (P -20%, T+2)</t>
  </si>
  <si>
    <t>Small changes, drier/hotter (P -10%, T +1C)</t>
  </si>
  <si>
    <t>Large changes, wetter/hotter (P +20%, T+2)</t>
  </si>
  <si>
    <t>Small changes, wetter/hotter (P +10%, T +1C)</t>
  </si>
  <si>
    <t>Large changes, amplified extremes/hotter (P +-20% , T+2)</t>
  </si>
  <si>
    <t>Small changes, amplified extremes/hotter (P +-10% , T+1)</t>
  </si>
  <si>
    <t>Amplified Extremes</t>
  </si>
  <si>
    <t>Drier</t>
  </si>
  <si>
    <t>Hotter</t>
  </si>
  <si>
    <t>Large Perturbations, drier/hotter</t>
  </si>
  <si>
    <t>Large Perturbations, extremes/hotter</t>
  </si>
  <si>
    <t>Large Perturbations, wetter/hotter</t>
  </si>
  <si>
    <t>Small Perturbations, drier/hotter</t>
  </si>
  <si>
    <t>Small Perturbations, extremes/hotter</t>
  </si>
  <si>
    <t>Small Perturbations, wetter/hotter</t>
  </si>
  <si>
    <t>Wetter</t>
  </si>
  <si>
    <t>219.31  +/-  10.89</t>
  </si>
  <si>
    <t>240.98  +/-  11.53</t>
  </si>
  <si>
    <t>214.22  +/-  10.65</t>
  </si>
  <si>
    <t>158.23  +/-  11.54</t>
  </si>
  <si>
    <t>137.14  +/-  8.96</t>
  </si>
  <si>
    <t>151.89  +/-  10.72</t>
  </si>
  <si>
    <t>163.77  +/-  12.56</t>
  </si>
  <si>
    <t>199.79  +/-  11.14</t>
  </si>
  <si>
    <t>199.77  +/-  11.3</t>
  </si>
  <si>
    <t>214  +/-  12.27</t>
  </si>
  <si>
    <t>241.17  +/-  12.33</t>
  </si>
  <si>
    <t>scenario_name</t>
  </si>
  <si>
    <t>Description</t>
  </si>
  <si>
    <t>P</t>
  </si>
  <si>
    <t>T</t>
  </si>
  <si>
    <t>P_wet</t>
  </si>
  <si>
    <t>P_dry</t>
  </si>
  <si>
    <t>Historical 1950-2014 timeseries</t>
  </si>
  <si>
    <t>Monthly precipitation is 20% higher than baseline</t>
  </si>
  <si>
    <t>Monthly precipitation is 20% lower than baseline</t>
  </si>
  <si>
    <t>Monthly average temperature is 2 degrees C higher</t>
  </si>
  <si>
    <t>Monthly precipitation is 20% higher in wet season and 20% lower in dry season</t>
  </si>
  <si>
    <t>Monthly precipitation is 20% lower than baseline, monthly average temperature is 2 degrees C higher</t>
  </si>
  <si>
    <t>Monthly precipitation is 10% lower than baseline, monthly average temperature is 1 degrees C higher</t>
  </si>
  <si>
    <t>Monthly precipitation is 20% higher than baseline, monthly average temperature is 2 degrees C higher</t>
  </si>
  <si>
    <t>Monthly precipitation is 10% higher than baseline, monthly average temperature is 1 degrees C higher</t>
  </si>
  <si>
    <t>Monthly precipitation is 20% higher in wet season and 20% lower in dry season, monthly average temperature is 2 degrees C higher</t>
  </si>
  <si>
    <t>Monthly precipitation is 10% higher in wet season and 10% lower in dry season, monthly average temperature is 1 degrees C higher</t>
  </si>
  <si>
    <t>Yes</t>
  </si>
  <si>
    <t>Critical</t>
  </si>
  <si>
    <t>Presences</t>
  </si>
  <si>
    <t>TotalCells</t>
  </si>
  <si>
    <t>Proportion</t>
  </si>
  <si>
    <t>Protected</t>
  </si>
  <si>
    <t>0.12  +/-  0.01</t>
  </si>
  <si>
    <t>-7.58  +/-  0.79</t>
  </si>
  <si>
    <t>-11.46  +/-  1.93</t>
  </si>
  <si>
    <t>-5.47  +/-  0.52</t>
  </si>
  <si>
    <t>1.97  +/-  0.07</t>
  </si>
  <si>
    <t>0.03  +/-  0.01</t>
  </si>
  <si>
    <t>0.03  +/-  0</t>
  </si>
  <si>
    <t>0.18  +/-  0.02</t>
  </si>
  <si>
    <t>-8.05  +/-  0.82</t>
  </si>
  <si>
    <t>-12.17  +/-  2.02</t>
  </si>
  <si>
    <t>-5.67  +/-  0.55</t>
  </si>
  <si>
    <t>2.59  +/-  0.08</t>
  </si>
  <si>
    <t>0.04  +/-  0.02</t>
  </si>
  <si>
    <t>-8.69  +/-  0.89</t>
  </si>
  <si>
    <t>-13.37  +/-  2.16</t>
  </si>
  <si>
    <t>-6.15  +/-  0.57</t>
  </si>
  <si>
    <t>1.97  +/-  0.09</t>
  </si>
  <si>
    <t>0.02  +/-  0.01</t>
  </si>
  <si>
    <t>0.17  +/-  0.01</t>
  </si>
  <si>
    <t>0.88  +/-  0.07</t>
  </si>
  <si>
    <t>-28.59  +/-  1.61</t>
  </si>
  <si>
    <t>-59.92  +/-  3.9</t>
  </si>
  <si>
    <t>-17.28  +/-  1.1</t>
  </si>
  <si>
    <t>17.16  +/-  0.53</t>
  </si>
  <si>
    <t>0.06  +/-  0</t>
  </si>
  <si>
    <t>0.11  +/-  0.01</t>
  </si>
  <si>
    <t>-7.25  +/-  0.78</t>
  </si>
  <si>
    <t>-10.22  +/-  1.92</t>
  </si>
  <si>
    <t>-5.2  +/-  0.51</t>
  </si>
  <si>
    <t>1.87  +/-  0.07</t>
  </si>
  <si>
    <t>0.08  +/-  0.01</t>
  </si>
  <si>
    <t>-18.74  +/-  1.33</t>
  </si>
  <si>
    <t>-38.14  +/-  3.15</t>
  </si>
  <si>
    <t>-12.63  +/-  0.89</t>
  </si>
  <si>
    <t>6.22  +/-  0.29</t>
  </si>
  <si>
    <t>0.16  +/-  0.01</t>
  </si>
  <si>
    <t>0.71  +/-  0.06</t>
  </si>
  <si>
    <t>-28.7  +/-  1.6</t>
  </si>
  <si>
    <t>-58.93  +/-  3.84</t>
  </si>
  <si>
    <t>-17.08  +/-  1.07</t>
  </si>
  <si>
    <t>15.89  +/-  0.53</t>
  </si>
  <si>
    <t>0.08  +/-  0.02</t>
  </si>
  <si>
    <t>0.28  +/-  0.02</t>
  </si>
  <si>
    <t>-19.3  +/-  1.33</t>
  </si>
  <si>
    <t>-39.44  +/-  3.16</t>
  </si>
  <si>
    <t>-12.91  +/-  0.9</t>
  </si>
  <si>
    <t>6.58  +/-  0.28</t>
  </si>
  <si>
    <t>0.92  +/-  0.07</t>
  </si>
  <si>
    <t>-28.14  +/-  1.56</t>
  </si>
  <si>
    <t>-59  +/-  3.81</t>
  </si>
  <si>
    <t>-16.73  +/-  1.07</t>
  </si>
  <si>
    <t>17.37  +/-  0.51</t>
  </si>
  <si>
    <t>0.07  +/-  0</t>
  </si>
  <si>
    <t>0.11  +/-  0.02</t>
  </si>
  <si>
    <t>0.24  +/-  0.03</t>
  </si>
  <si>
    <t>-19.45  +/-  1.33</t>
  </si>
  <si>
    <t>-39.58  +/-  3.15</t>
  </si>
  <si>
    <t>-12.91  +/-  0.89</t>
  </si>
  <si>
    <t>6.32  +/-  0.28</t>
  </si>
  <si>
    <t>1.18  +/-  0.08</t>
  </si>
  <si>
    <t>-28.36  +/-  1.59</t>
  </si>
  <si>
    <t>-59.95  +/-  3.97</t>
  </si>
  <si>
    <t>-17.12  +/-  1.1</t>
  </si>
  <si>
    <t>18.81  +/-  0.52</t>
  </si>
  <si>
    <t>0.17  +/-  0.02</t>
  </si>
  <si>
    <t>+/- change</t>
  </si>
  <si>
    <t>48.08 (325)</t>
  </si>
  <si>
    <t>-</t>
  </si>
  <si>
    <t>56.80 (384)</t>
  </si>
  <si>
    <t>45.94 (300)</t>
  </si>
  <si>
    <t>55.90 (365)</t>
  </si>
  <si>
    <t>49.18(299)</t>
  </si>
  <si>
    <t>56.41 (343)</t>
  </si>
  <si>
    <t>36.07 (202)</t>
  </si>
  <si>
    <t>68.04 (381)</t>
  </si>
  <si>
    <t>48.52 (311)</t>
  </si>
  <si>
    <t>56.47 (362)</t>
  </si>
  <si>
    <t>41.24 (266)</t>
  </si>
  <si>
    <t>64.34 (415)</t>
  </si>
  <si>
    <t>37.54 (214)</t>
  </si>
  <si>
    <t>68.42 (390)</t>
  </si>
  <si>
    <t>42.72 (273)</t>
  </si>
  <si>
    <t>64.63 (413)</t>
  </si>
  <si>
    <t>30.13 (166)</t>
  </si>
  <si>
    <t>65.88 (363)</t>
  </si>
  <si>
    <t>41.05 (266)</t>
  </si>
  <si>
    <t>64.35 (417)</t>
  </si>
  <si>
    <t>33.22 (192)</t>
  </si>
  <si>
    <t>66.96 (387)</t>
  </si>
  <si>
    <t>Amplified extremes</t>
  </si>
  <si>
    <t xml:space="preserve">Wetter </t>
  </si>
  <si>
    <t xml:space="preserve">Drier </t>
  </si>
  <si>
    <t xml:space="preserve">Hotter </t>
  </si>
  <si>
    <t xml:space="preserve">Small changes, drier/hotter </t>
  </si>
  <si>
    <t xml:space="preserve">Large changes, drier/hotter </t>
  </si>
  <si>
    <t xml:space="preserve">Small changes, wetter/hotter </t>
  </si>
  <si>
    <t xml:space="preserve">Large changes, wetter/hotter </t>
  </si>
  <si>
    <t>Large changes, amplified extremes/hotter</t>
  </si>
  <si>
    <t xml:space="preserve">Small changes, amplified extremes/hotter </t>
  </si>
  <si>
    <t>Elevation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</si>
</sst>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/>
    <xf numFmtId="11" fontId="0" fillId="0" borderId="0" xfId="0" applyNumberFormat="1"/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right" vertical="center"/>
    </xf>
    <xf numFmtId="0" fontId="0" fillId="0" borderId="0" xfId="0" applyFont="1" applyFill="1" applyBorder="1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C9C89-2AC8-B74E-8BC5-7A6F8B3BBCDF}">
  <dimension ref="A1:K29"/>
  <sheetViews>
    <sheetView workbookViewId="0">
      <selection activeCell="A18" sqref="A18"/>
    </sheetView>
  </sheetViews>
  <sheetFormatPr baseColWidth="10" defaultRowHeight="16" x14ac:dyDescent="0.2"/>
  <cols>
    <col min="1" max="1" width="54.6640625" customWidth="1"/>
    <col min="2" max="2" width="21.83203125" style="1" customWidth="1"/>
    <col min="5" max="5" width="13.6640625" customWidth="1"/>
    <col min="7" max="7" width="29.1640625" style="2" customWidth="1"/>
    <col min="8" max="11" width="10.83203125" style="8"/>
  </cols>
  <sheetData>
    <row r="1" spans="1:11" x14ac:dyDescent="0.2">
      <c r="A1" t="s">
        <v>14</v>
      </c>
      <c r="B1" s="1" t="s">
        <v>0</v>
      </c>
      <c r="C1" t="s">
        <v>9</v>
      </c>
      <c r="D1" t="s">
        <v>10</v>
      </c>
      <c r="E1" t="s">
        <v>11</v>
      </c>
      <c r="F1" t="s">
        <v>8</v>
      </c>
      <c r="G1" s="2" t="s">
        <v>1</v>
      </c>
      <c r="H1" s="6" t="s">
        <v>15</v>
      </c>
      <c r="I1" s="6" t="s">
        <v>176</v>
      </c>
      <c r="J1" s="6" t="s">
        <v>16</v>
      </c>
      <c r="K1" s="6" t="s">
        <v>176</v>
      </c>
    </row>
    <row r="2" spans="1:11" x14ac:dyDescent="0.2">
      <c r="A2" t="s">
        <v>2</v>
      </c>
      <c r="B2" t="s">
        <v>78</v>
      </c>
      <c r="C2" s="2"/>
      <c r="D2" s="2"/>
      <c r="E2" s="3"/>
      <c r="F2">
        <v>676</v>
      </c>
      <c r="H2" s="7" t="s">
        <v>177</v>
      </c>
      <c r="I2" s="7" t="s">
        <v>178</v>
      </c>
      <c r="J2" s="7" t="s">
        <v>179</v>
      </c>
      <c r="K2" s="7" t="s">
        <v>178</v>
      </c>
    </row>
    <row r="3" spans="1:11" x14ac:dyDescent="0.2">
      <c r="A3" t="s">
        <v>201</v>
      </c>
      <c r="B3" t="s">
        <v>87</v>
      </c>
      <c r="C3" s="2">
        <v>0.48284615224529698</v>
      </c>
      <c r="D3" s="2">
        <v>1324.48841952869</v>
      </c>
      <c r="E3" s="2">
        <v>0.62927999999999995</v>
      </c>
      <c r="F3">
        <v>653</v>
      </c>
      <c r="G3" s="2">
        <v>89.349112426035504</v>
      </c>
      <c r="H3" s="7" t="s">
        <v>180</v>
      </c>
      <c r="I3" s="7">
        <v>-2.14</v>
      </c>
      <c r="J3" s="7" t="s">
        <v>181</v>
      </c>
      <c r="K3" s="7">
        <v>-0.91</v>
      </c>
    </row>
    <row r="4" spans="1:11" x14ac:dyDescent="0.2">
      <c r="A4" t="s">
        <v>202</v>
      </c>
      <c r="B4" t="s">
        <v>79</v>
      </c>
      <c r="C4" s="2">
        <v>1.25008233200895</v>
      </c>
      <c r="D4" s="2">
        <v>1274.0621024206901</v>
      </c>
      <c r="E4" s="2">
        <v>0.21149999999999999</v>
      </c>
      <c r="F4">
        <v>608</v>
      </c>
      <c r="G4" s="2">
        <v>85.502958579881707</v>
      </c>
      <c r="H4" s="7" t="s">
        <v>182</v>
      </c>
      <c r="I4" s="7">
        <v>1.1000000000000001</v>
      </c>
      <c r="J4" s="7" t="s">
        <v>183</v>
      </c>
      <c r="K4" s="7">
        <v>-0.39</v>
      </c>
    </row>
    <row r="5" spans="1:11" x14ac:dyDescent="0.2">
      <c r="A5" t="s">
        <v>203</v>
      </c>
      <c r="B5" t="s">
        <v>80</v>
      </c>
      <c r="C5" s="2">
        <v>8.5867093782353994</v>
      </c>
      <c r="D5" s="2">
        <v>1188.8835257185201</v>
      </c>
      <c r="E5" s="3" t="s">
        <v>13</v>
      </c>
      <c r="F5">
        <v>560</v>
      </c>
      <c r="G5" s="2">
        <v>52.366863905325403</v>
      </c>
      <c r="H5" s="7" t="s">
        <v>184</v>
      </c>
      <c r="I5" s="7">
        <v>-12.01</v>
      </c>
      <c r="J5" s="7" t="s">
        <v>185</v>
      </c>
      <c r="K5" s="7">
        <v>11.23</v>
      </c>
    </row>
    <row r="6" spans="1:11" x14ac:dyDescent="0.2">
      <c r="A6" t="s">
        <v>200</v>
      </c>
      <c r="B6" t="s">
        <v>77</v>
      </c>
      <c r="C6" s="2">
        <v>0.86283519282464605</v>
      </c>
      <c r="D6" s="2">
        <v>1314.9263844595</v>
      </c>
      <c r="E6" s="2">
        <v>0.38839000000000001</v>
      </c>
      <c r="F6">
        <v>641</v>
      </c>
      <c r="G6" s="2">
        <v>91.715976331360906</v>
      </c>
      <c r="H6" s="7" t="s">
        <v>186</v>
      </c>
      <c r="I6" s="7">
        <v>0.44</v>
      </c>
      <c r="J6" s="7" t="s">
        <v>187</v>
      </c>
      <c r="K6" s="7">
        <v>-0.33</v>
      </c>
    </row>
    <row r="7" spans="1:11" x14ac:dyDescent="0.2">
      <c r="A7" t="s">
        <v>204</v>
      </c>
      <c r="B7" t="s">
        <v>84</v>
      </c>
      <c r="C7" s="2">
        <v>4.5957724494372902</v>
      </c>
      <c r="D7" s="2">
        <v>1303.5536362103601</v>
      </c>
      <c r="E7" s="3" t="s">
        <v>13</v>
      </c>
      <c r="F7">
        <v>645</v>
      </c>
      <c r="G7" s="2">
        <v>75.443786982248497</v>
      </c>
      <c r="H7" s="7" t="s">
        <v>188</v>
      </c>
      <c r="I7" s="7">
        <v>-6.84</v>
      </c>
      <c r="J7" s="7" t="s">
        <v>189</v>
      </c>
      <c r="K7" s="7">
        <v>7.54</v>
      </c>
    </row>
    <row r="8" spans="1:11" x14ac:dyDescent="0.2">
      <c r="A8" t="s">
        <v>205</v>
      </c>
      <c r="B8" t="s">
        <v>81</v>
      </c>
      <c r="C8" s="2">
        <v>8.9682453404032501</v>
      </c>
      <c r="D8" s="2">
        <v>1229.9886694023701</v>
      </c>
      <c r="E8" s="3" t="s">
        <v>13</v>
      </c>
      <c r="F8">
        <v>570</v>
      </c>
      <c r="G8" s="2">
        <v>56.065088757396502</v>
      </c>
      <c r="H8" s="7" t="s">
        <v>190</v>
      </c>
      <c r="I8" s="7">
        <v>-10.53</v>
      </c>
      <c r="J8" s="7" t="s">
        <v>191</v>
      </c>
      <c r="K8" s="7">
        <v>11.62</v>
      </c>
    </row>
    <row r="9" spans="1:11" x14ac:dyDescent="0.2">
      <c r="A9" t="s">
        <v>206</v>
      </c>
      <c r="B9" t="s">
        <v>86</v>
      </c>
      <c r="C9" s="2">
        <v>4.1315972183460898</v>
      </c>
      <c r="D9" s="2">
        <v>1287.8068392437999</v>
      </c>
      <c r="E9" s="3" t="s">
        <v>13</v>
      </c>
      <c r="F9">
        <v>639</v>
      </c>
      <c r="G9" s="2">
        <v>75</v>
      </c>
      <c r="H9" s="7" t="s">
        <v>192</v>
      </c>
      <c r="I9" s="7">
        <v>-5.35</v>
      </c>
      <c r="J9" s="7" t="s">
        <v>193</v>
      </c>
      <c r="K9" s="7">
        <v>7.83</v>
      </c>
    </row>
    <row r="10" spans="1:11" x14ac:dyDescent="0.2">
      <c r="A10" t="s">
        <v>207</v>
      </c>
      <c r="B10" t="s">
        <v>83</v>
      </c>
      <c r="C10" s="2">
        <v>8.7444482752459898</v>
      </c>
      <c r="D10" s="2">
        <v>1171.70297285519</v>
      </c>
      <c r="E10" s="3" t="s">
        <v>13</v>
      </c>
      <c r="F10">
        <v>551</v>
      </c>
      <c r="G10" s="2">
        <v>48.372781065088802</v>
      </c>
      <c r="H10" s="7" t="s">
        <v>194</v>
      </c>
      <c r="I10" s="7">
        <v>-17.95</v>
      </c>
      <c r="J10" s="7" t="s">
        <v>195</v>
      </c>
      <c r="K10" s="7">
        <v>9.08</v>
      </c>
    </row>
    <row r="11" spans="1:11" x14ac:dyDescent="0.2">
      <c r="A11" t="s">
        <v>209</v>
      </c>
      <c r="B11" t="s">
        <v>85</v>
      </c>
      <c r="C11" s="2">
        <v>4.8046259615947902</v>
      </c>
      <c r="D11" s="2">
        <v>1306.7956098152299</v>
      </c>
      <c r="E11" s="3" t="s">
        <v>13</v>
      </c>
      <c r="F11">
        <v>648</v>
      </c>
      <c r="G11" s="2">
        <v>75.739644970414204</v>
      </c>
      <c r="H11" s="7" t="s">
        <v>196</v>
      </c>
      <c r="I11" s="7">
        <v>-7.03</v>
      </c>
      <c r="J11" s="7" t="s">
        <v>197</v>
      </c>
      <c r="K11" s="7">
        <v>7.55</v>
      </c>
    </row>
    <row r="12" spans="1:11" x14ac:dyDescent="0.2">
      <c r="A12" t="s">
        <v>208</v>
      </c>
      <c r="B12" t="s">
        <v>82</v>
      </c>
      <c r="C12" s="2">
        <v>8.9143266864399102</v>
      </c>
      <c r="D12" s="2">
        <v>1222.8428590204901</v>
      </c>
      <c r="E12" s="3" t="s">
        <v>13</v>
      </c>
      <c r="F12">
        <v>578</v>
      </c>
      <c r="G12" s="2">
        <v>52.071005917159802</v>
      </c>
      <c r="H12" s="7" t="s">
        <v>198</v>
      </c>
      <c r="I12" s="7">
        <v>-14.86</v>
      </c>
      <c r="J12" s="7" t="s">
        <v>199</v>
      </c>
      <c r="K12" s="7">
        <v>10.15</v>
      </c>
    </row>
    <row r="20" spans="2:8" x14ac:dyDescent="0.2">
      <c r="B20"/>
      <c r="C20" s="2"/>
    </row>
    <row r="21" spans="2:8" x14ac:dyDescent="0.2">
      <c r="B21"/>
      <c r="C21" s="2"/>
    </row>
    <row r="22" spans="2:8" x14ac:dyDescent="0.2">
      <c r="B22"/>
      <c r="C22" s="2"/>
    </row>
    <row r="23" spans="2:8" x14ac:dyDescent="0.2">
      <c r="B23"/>
      <c r="C23" s="2"/>
      <c r="H23" s="2"/>
    </row>
    <row r="24" spans="2:8" x14ac:dyDescent="0.2">
      <c r="B24"/>
      <c r="C24" s="2"/>
      <c r="D24" s="2"/>
      <c r="H24" s="2"/>
    </row>
    <row r="25" spans="2:8" x14ac:dyDescent="0.2">
      <c r="B25"/>
      <c r="C25" s="2"/>
      <c r="D25" s="2"/>
      <c r="H25" s="2"/>
    </row>
    <row r="26" spans="2:8" x14ac:dyDescent="0.2">
      <c r="B26"/>
      <c r="C26" s="2"/>
      <c r="D26" s="2"/>
      <c r="H26" s="2"/>
    </row>
    <row r="27" spans="2:8" x14ac:dyDescent="0.2">
      <c r="B27"/>
      <c r="C27" s="2"/>
      <c r="D27" s="2"/>
      <c r="H27" s="2"/>
    </row>
    <row r="28" spans="2:8" x14ac:dyDescent="0.2">
      <c r="B28"/>
      <c r="C28" s="2"/>
      <c r="D28" s="2"/>
      <c r="H28" s="2"/>
    </row>
    <row r="29" spans="2:8" x14ac:dyDescent="0.2">
      <c r="B29"/>
      <c r="C29" s="2"/>
      <c r="D29" s="2"/>
    </row>
  </sheetData>
  <phoneticPr fontId="1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5194B-C198-B349-9190-3CA7AD1B25A5}">
  <dimension ref="A2:I26"/>
  <sheetViews>
    <sheetView workbookViewId="0">
      <selection activeCell="G16" sqref="G16:G26"/>
    </sheetView>
  </sheetViews>
  <sheetFormatPr baseColWidth="10" defaultRowHeight="16" x14ac:dyDescent="0.2"/>
  <cols>
    <col min="1" max="1" width="31.5" customWidth="1"/>
    <col min="5" max="5" width="16.83203125" customWidth="1"/>
  </cols>
  <sheetData>
    <row r="2" spans="1:9" x14ac:dyDescent="0.2">
      <c r="A2" t="s">
        <v>2</v>
      </c>
      <c r="B2" t="s">
        <v>210</v>
      </c>
      <c r="C2">
        <v>240.98</v>
      </c>
      <c r="D2">
        <v>11.53</v>
      </c>
      <c r="E2">
        <v>1407.3271484375</v>
      </c>
      <c r="F2">
        <v>6.4187645912170401</v>
      </c>
      <c r="G2" t="s">
        <v>78</v>
      </c>
      <c r="I2">
        <v>1</v>
      </c>
    </row>
    <row r="5" spans="1:9" x14ac:dyDescent="0.2">
      <c r="A5" t="s">
        <v>70</v>
      </c>
      <c r="B5" t="s">
        <v>210</v>
      </c>
      <c r="C5">
        <v>137.13999999999999</v>
      </c>
      <c r="D5">
        <v>8.9600000000000009</v>
      </c>
      <c r="E5">
        <v>1393.73254394531</v>
      </c>
      <c r="F5">
        <v>5.5402159690856898</v>
      </c>
      <c r="G5" t="s">
        <v>81</v>
      </c>
      <c r="I5">
        <v>7</v>
      </c>
    </row>
    <row r="6" spans="1:9" x14ac:dyDescent="0.2">
      <c r="A6" t="s">
        <v>71</v>
      </c>
      <c r="B6" t="s">
        <v>210</v>
      </c>
      <c r="C6">
        <v>151.88999999999999</v>
      </c>
      <c r="D6">
        <v>10.72</v>
      </c>
      <c r="E6">
        <v>1393.73254394531</v>
      </c>
      <c r="F6">
        <v>4.5292448997497603</v>
      </c>
      <c r="G6" t="s">
        <v>82</v>
      </c>
      <c r="I6">
        <v>11</v>
      </c>
    </row>
    <row r="7" spans="1:9" x14ac:dyDescent="0.2">
      <c r="A7" t="s">
        <v>72</v>
      </c>
      <c r="B7" t="s">
        <v>210</v>
      </c>
      <c r="C7">
        <v>163.77000000000001</v>
      </c>
      <c r="D7">
        <v>12.56</v>
      </c>
      <c r="E7">
        <v>1393.73254394531</v>
      </c>
      <c r="F7">
        <v>5.5402159690856898</v>
      </c>
      <c r="G7" t="s">
        <v>83</v>
      </c>
      <c r="I7">
        <v>9</v>
      </c>
    </row>
    <row r="8" spans="1:9" x14ac:dyDescent="0.2">
      <c r="A8" t="s">
        <v>73</v>
      </c>
      <c r="B8" t="s">
        <v>210</v>
      </c>
      <c r="C8">
        <v>199.79</v>
      </c>
      <c r="D8">
        <v>11.14</v>
      </c>
      <c r="E8">
        <v>1407.3271484375</v>
      </c>
      <c r="F8">
        <v>5.5402159690856898</v>
      </c>
      <c r="G8" t="s">
        <v>84</v>
      </c>
      <c r="I8">
        <v>6</v>
      </c>
    </row>
    <row r="9" spans="1:9" x14ac:dyDescent="0.2">
      <c r="A9" t="s">
        <v>74</v>
      </c>
      <c r="B9" t="s">
        <v>210</v>
      </c>
      <c r="C9">
        <v>199.77</v>
      </c>
      <c r="D9">
        <v>11.3</v>
      </c>
      <c r="E9">
        <v>1407.3271484375</v>
      </c>
      <c r="F9">
        <v>5.5402159690856898</v>
      </c>
      <c r="G9" t="s">
        <v>85</v>
      </c>
      <c r="I9">
        <v>10</v>
      </c>
    </row>
    <row r="10" spans="1:9" x14ac:dyDescent="0.2">
      <c r="A10" t="s">
        <v>75</v>
      </c>
      <c r="B10" t="s">
        <v>210</v>
      </c>
      <c r="C10">
        <v>214</v>
      </c>
      <c r="D10">
        <v>12.27</v>
      </c>
      <c r="E10">
        <v>1407.3271484375</v>
      </c>
      <c r="F10">
        <v>5.5402159690856898</v>
      </c>
      <c r="G10" t="s">
        <v>86</v>
      </c>
      <c r="I10">
        <v>8</v>
      </c>
    </row>
    <row r="16" spans="1:9" x14ac:dyDescent="0.2">
      <c r="A16" t="s">
        <v>2</v>
      </c>
      <c r="B16" t="s">
        <v>210</v>
      </c>
      <c r="C16">
        <v>240.98</v>
      </c>
      <c r="D16">
        <v>11.53</v>
      </c>
      <c r="E16">
        <v>1407.3271484375</v>
      </c>
      <c r="F16">
        <v>6.4187645912170401</v>
      </c>
      <c r="G16" t="s">
        <v>78</v>
      </c>
      <c r="I16">
        <v>1</v>
      </c>
    </row>
    <row r="17" spans="1:9" x14ac:dyDescent="0.2">
      <c r="A17" t="s">
        <v>76</v>
      </c>
      <c r="B17" t="s">
        <v>210</v>
      </c>
      <c r="C17">
        <v>241.17</v>
      </c>
      <c r="D17">
        <v>12.33</v>
      </c>
      <c r="E17">
        <v>1407.3271484375</v>
      </c>
      <c r="F17">
        <v>6.4187645912170401</v>
      </c>
      <c r="G17" t="s">
        <v>87</v>
      </c>
      <c r="I17">
        <v>2</v>
      </c>
    </row>
    <row r="18" spans="1:9" x14ac:dyDescent="0.2">
      <c r="A18" t="s">
        <v>68</v>
      </c>
      <c r="B18" t="s">
        <v>210</v>
      </c>
      <c r="C18">
        <v>214.22</v>
      </c>
      <c r="D18">
        <v>10.65</v>
      </c>
      <c r="E18">
        <v>1407.3271484375</v>
      </c>
      <c r="F18">
        <v>6.4187645912170401</v>
      </c>
      <c r="G18" t="s">
        <v>79</v>
      </c>
      <c r="I18">
        <v>3</v>
      </c>
    </row>
    <row r="19" spans="1:9" x14ac:dyDescent="0.2">
      <c r="A19" t="s">
        <v>69</v>
      </c>
      <c r="B19" t="s">
        <v>210</v>
      </c>
      <c r="C19">
        <v>158.22999999999999</v>
      </c>
      <c r="D19">
        <v>11.54</v>
      </c>
      <c r="E19">
        <v>1407.3271484375</v>
      </c>
      <c r="F19">
        <v>5.5402159690856898</v>
      </c>
      <c r="G19" t="s">
        <v>80</v>
      </c>
      <c r="I19">
        <v>4</v>
      </c>
    </row>
    <row r="20" spans="1:9" x14ac:dyDescent="0.2">
      <c r="A20" t="s">
        <v>67</v>
      </c>
      <c r="B20" t="s">
        <v>210</v>
      </c>
      <c r="C20">
        <v>219.31</v>
      </c>
      <c r="D20">
        <v>10.89</v>
      </c>
      <c r="E20">
        <v>1407.3271484375</v>
      </c>
      <c r="F20">
        <v>6.4187645912170401</v>
      </c>
      <c r="G20" t="s">
        <v>77</v>
      </c>
      <c r="I20">
        <v>5</v>
      </c>
    </row>
    <row r="21" spans="1:9" x14ac:dyDescent="0.2">
      <c r="A21" t="s">
        <v>73</v>
      </c>
      <c r="B21" t="s">
        <v>210</v>
      </c>
      <c r="C21">
        <v>199.79</v>
      </c>
      <c r="D21">
        <v>11.14</v>
      </c>
      <c r="E21">
        <v>1407.3271484375</v>
      </c>
      <c r="F21">
        <v>5.5402159690856898</v>
      </c>
      <c r="G21" t="s">
        <v>84</v>
      </c>
      <c r="I21">
        <v>6</v>
      </c>
    </row>
    <row r="22" spans="1:9" x14ac:dyDescent="0.2">
      <c r="A22" t="s">
        <v>70</v>
      </c>
      <c r="B22" t="s">
        <v>210</v>
      </c>
      <c r="C22">
        <v>137.13999999999999</v>
      </c>
      <c r="D22">
        <v>8.9600000000000009</v>
      </c>
      <c r="E22">
        <v>1393.73254394531</v>
      </c>
      <c r="F22">
        <v>5.5402159690856898</v>
      </c>
      <c r="G22" t="s">
        <v>81</v>
      </c>
      <c r="I22">
        <v>7</v>
      </c>
    </row>
    <row r="23" spans="1:9" x14ac:dyDescent="0.2">
      <c r="A23" t="s">
        <v>75</v>
      </c>
      <c r="B23" t="s">
        <v>210</v>
      </c>
      <c r="C23">
        <v>214</v>
      </c>
      <c r="D23">
        <v>12.27</v>
      </c>
      <c r="E23">
        <v>1407.3271484375</v>
      </c>
      <c r="F23">
        <v>5.5402159690856898</v>
      </c>
      <c r="G23" t="s">
        <v>86</v>
      </c>
      <c r="I23">
        <v>8</v>
      </c>
    </row>
    <row r="24" spans="1:9" x14ac:dyDescent="0.2">
      <c r="A24" t="s">
        <v>72</v>
      </c>
      <c r="B24" t="s">
        <v>210</v>
      </c>
      <c r="C24">
        <v>163.77000000000001</v>
      </c>
      <c r="D24">
        <v>12.56</v>
      </c>
      <c r="E24">
        <v>1393.73254394531</v>
      </c>
      <c r="F24">
        <v>5.5402159690856898</v>
      </c>
      <c r="G24" t="s">
        <v>83</v>
      </c>
      <c r="I24">
        <v>9</v>
      </c>
    </row>
    <row r="25" spans="1:9" x14ac:dyDescent="0.2">
      <c r="A25" t="s">
        <v>74</v>
      </c>
      <c r="B25" t="s">
        <v>210</v>
      </c>
      <c r="C25">
        <v>199.77</v>
      </c>
      <c r="D25">
        <v>11.3</v>
      </c>
      <c r="E25">
        <v>1407.3271484375</v>
      </c>
      <c r="F25">
        <v>5.5402159690856898</v>
      </c>
      <c r="G25" t="s">
        <v>85</v>
      </c>
      <c r="I25">
        <v>10</v>
      </c>
    </row>
    <row r="26" spans="1:9" x14ac:dyDescent="0.2">
      <c r="A26" t="s">
        <v>71</v>
      </c>
      <c r="B26" t="s">
        <v>210</v>
      </c>
      <c r="C26">
        <v>151.88999999999999</v>
      </c>
      <c r="D26">
        <v>10.72</v>
      </c>
      <c r="E26">
        <v>1393.73254394531</v>
      </c>
      <c r="F26">
        <v>4.5292448997497603</v>
      </c>
      <c r="G26" t="s">
        <v>82</v>
      </c>
      <c r="I26">
        <v>11</v>
      </c>
    </row>
  </sheetData>
  <sortState xmlns:xlrd2="http://schemas.microsoft.com/office/spreadsheetml/2017/richdata2" ref="A2:J12">
    <sortCondition ref="J1:J1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9CDA0-60A2-9A4F-A861-5E644549F523}">
  <dimension ref="A1:G11"/>
  <sheetViews>
    <sheetView workbookViewId="0">
      <selection activeCell="E2" sqref="E2:E11"/>
    </sheetView>
  </sheetViews>
  <sheetFormatPr baseColWidth="10" defaultRowHeight="16" x14ac:dyDescent="0.2"/>
  <cols>
    <col min="1" max="1" width="42.6640625" style="2" customWidth="1"/>
    <col min="2" max="2" width="16.83203125" style="2" customWidth="1"/>
    <col min="3" max="3" width="10.83203125" style="2"/>
    <col min="4" max="4" width="16.1640625" style="2" customWidth="1"/>
    <col min="5" max="5" width="16" style="2" customWidth="1"/>
    <col min="6" max="6" width="18.1640625" style="2" customWidth="1"/>
    <col min="7" max="7" width="25.5" style="2" customWidth="1"/>
    <col min="8" max="16384" width="10.83203125" style="2"/>
  </cols>
  <sheetData>
    <row r="1" spans="1:7" x14ac:dyDescent="0.2">
      <c r="A1" s="2" t="s">
        <v>14</v>
      </c>
      <c r="B1" s="2" t="s">
        <v>31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</row>
    <row r="2" spans="1:7" x14ac:dyDescent="0.2">
      <c r="A2" t="s">
        <v>76</v>
      </c>
      <c r="B2">
        <v>604</v>
      </c>
      <c r="C2">
        <v>676</v>
      </c>
      <c r="D2" s="2">
        <v>89.349112426035504</v>
      </c>
      <c r="E2">
        <v>653</v>
      </c>
      <c r="F2">
        <v>23</v>
      </c>
      <c r="G2" s="2">
        <v>3.4023668639053302</v>
      </c>
    </row>
    <row r="3" spans="1:7" x14ac:dyDescent="0.2">
      <c r="A3" t="s">
        <v>68</v>
      </c>
      <c r="B3">
        <v>578</v>
      </c>
      <c r="C3">
        <v>676</v>
      </c>
      <c r="D3" s="2">
        <v>85.502958579881707</v>
      </c>
      <c r="E3">
        <v>608</v>
      </c>
      <c r="F3">
        <v>68</v>
      </c>
      <c r="G3" s="2">
        <v>10.0591715976331</v>
      </c>
    </row>
    <row r="4" spans="1:7" x14ac:dyDescent="0.2">
      <c r="A4" t="s">
        <v>69</v>
      </c>
      <c r="B4">
        <v>354</v>
      </c>
      <c r="C4">
        <v>676</v>
      </c>
      <c r="D4" s="2">
        <v>52.366863905325403</v>
      </c>
      <c r="E4">
        <v>560</v>
      </c>
      <c r="F4">
        <v>116</v>
      </c>
      <c r="G4" s="2">
        <v>17.159763313609499</v>
      </c>
    </row>
    <row r="5" spans="1:7" x14ac:dyDescent="0.2">
      <c r="A5" t="s">
        <v>67</v>
      </c>
      <c r="B5">
        <v>620</v>
      </c>
      <c r="C5">
        <v>676</v>
      </c>
      <c r="D5" s="2">
        <v>91.715976331360906</v>
      </c>
      <c r="E5">
        <v>641</v>
      </c>
      <c r="F5">
        <v>35</v>
      </c>
      <c r="G5" s="2">
        <v>5.1775147928994096</v>
      </c>
    </row>
    <row r="6" spans="1:7" x14ac:dyDescent="0.2">
      <c r="A6" t="s">
        <v>73</v>
      </c>
      <c r="B6">
        <v>510</v>
      </c>
      <c r="C6">
        <v>676</v>
      </c>
      <c r="D6" s="2">
        <v>75.443786982248497</v>
      </c>
      <c r="E6">
        <v>645</v>
      </c>
      <c r="F6">
        <v>31</v>
      </c>
      <c r="G6" s="2">
        <v>4.5857988165680501</v>
      </c>
    </row>
    <row r="7" spans="1:7" x14ac:dyDescent="0.2">
      <c r="A7" t="s">
        <v>70</v>
      </c>
      <c r="B7">
        <v>379</v>
      </c>
      <c r="C7">
        <v>676</v>
      </c>
      <c r="D7" s="2">
        <v>56.065088757396502</v>
      </c>
      <c r="E7">
        <v>570</v>
      </c>
      <c r="F7">
        <v>106</v>
      </c>
      <c r="G7" s="2">
        <v>15.680473372781099</v>
      </c>
    </row>
    <row r="8" spans="1:7" x14ac:dyDescent="0.2">
      <c r="A8" t="s">
        <v>75</v>
      </c>
      <c r="B8">
        <v>507</v>
      </c>
      <c r="C8">
        <v>676</v>
      </c>
      <c r="D8" s="2">
        <v>75</v>
      </c>
      <c r="E8">
        <v>639</v>
      </c>
      <c r="F8">
        <v>37</v>
      </c>
      <c r="G8" s="2">
        <v>5.4733727810650903</v>
      </c>
    </row>
    <row r="9" spans="1:7" x14ac:dyDescent="0.2">
      <c r="A9" t="s">
        <v>72</v>
      </c>
      <c r="B9">
        <v>327</v>
      </c>
      <c r="C9">
        <v>676</v>
      </c>
      <c r="D9" s="2">
        <v>48.372781065088802</v>
      </c>
      <c r="E9">
        <v>551</v>
      </c>
      <c r="F9">
        <v>125</v>
      </c>
      <c r="G9" s="2">
        <v>18.491124260355001</v>
      </c>
    </row>
    <row r="10" spans="1:7" x14ac:dyDescent="0.2">
      <c r="A10" t="s">
        <v>74</v>
      </c>
      <c r="B10">
        <v>512</v>
      </c>
      <c r="C10">
        <v>676</v>
      </c>
      <c r="D10" s="2">
        <v>75.739644970414204</v>
      </c>
      <c r="E10">
        <v>648</v>
      </c>
      <c r="F10">
        <v>28</v>
      </c>
      <c r="G10" s="2">
        <v>4.14201183431953</v>
      </c>
    </row>
    <row r="11" spans="1:7" x14ac:dyDescent="0.2">
      <c r="A11" t="s">
        <v>71</v>
      </c>
      <c r="B11">
        <v>352</v>
      </c>
      <c r="C11">
        <v>676</v>
      </c>
      <c r="D11" s="2">
        <v>52.071005917159802</v>
      </c>
      <c r="E11">
        <v>578</v>
      </c>
      <c r="F11">
        <v>98</v>
      </c>
      <c r="G11" s="2">
        <v>14.4970414201183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79A4D-DB7D-4B4F-92AB-5D7F37DE3A48}">
  <dimension ref="A1:J27"/>
  <sheetViews>
    <sheetView workbookViewId="0">
      <selection activeCell="D16" sqref="D16"/>
    </sheetView>
  </sheetViews>
  <sheetFormatPr baseColWidth="10" defaultRowHeight="16" x14ac:dyDescent="0.2"/>
  <cols>
    <col min="1" max="1" width="33.6640625" customWidth="1"/>
    <col min="2" max="3" width="26.5" customWidth="1"/>
    <col min="4" max="4" width="23.6640625" customWidth="1"/>
    <col min="5" max="5" width="20.1640625" style="1" customWidth="1"/>
    <col min="8" max="8" width="27" customWidth="1"/>
    <col min="9" max="9" width="25" customWidth="1"/>
  </cols>
  <sheetData>
    <row r="1" spans="1:10" x14ac:dyDescent="0.2">
      <c r="A1" t="s">
        <v>14</v>
      </c>
      <c r="B1" t="s">
        <v>15</v>
      </c>
      <c r="D1" t="s">
        <v>39</v>
      </c>
      <c r="E1" t="s">
        <v>16</v>
      </c>
      <c r="F1" s="1" t="s">
        <v>40</v>
      </c>
      <c r="G1" s="1" t="s">
        <v>38</v>
      </c>
    </row>
    <row r="2" spans="1:10" x14ac:dyDescent="0.2">
      <c r="A2" t="s">
        <v>2</v>
      </c>
      <c r="B2" s="2">
        <v>48.076923076923102</v>
      </c>
      <c r="C2">
        <v>325</v>
      </c>
      <c r="D2" t="s">
        <v>12</v>
      </c>
      <c r="E2" s="2">
        <v>56.8047337278106</v>
      </c>
      <c r="F2">
        <v>384</v>
      </c>
      <c r="G2" s="1"/>
      <c r="H2" s="2" t="str">
        <f>CONCATENATE( " ", "(",C2, ")")</f>
        <v xml:space="preserve"> (325)</v>
      </c>
      <c r="I2" s="2" t="str">
        <f>CONCATENATE( " ", "(",F2, ")")</f>
        <v xml:space="preserve"> (384)</v>
      </c>
      <c r="J2" s="2"/>
    </row>
    <row r="3" spans="1:10" x14ac:dyDescent="0.2">
      <c r="A3" t="s">
        <v>76</v>
      </c>
      <c r="B3" s="2">
        <v>45.941807044410403</v>
      </c>
      <c r="C3">
        <v>300</v>
      </c>
      <c r="D3" s="2">
        <f>B3-$B$2</f>
        <v>-2.1351160325126983</v>
      </c>
      <c r="E3" s="2">
        <v>55.895865237366003</v>
      </c>
      <c r="F3">
        <v>365</v>
      </c>
      <c r="G3" s="2">
        <f>E3-$E$2</f>
        <v>-0.90886849044459694</v>
      </c>
      <c r="H3" s="2" t="str">
        <f t="shared" ref="H3:H12" si="0">CONCATENATE( " ", "(",C3, ")")</f>
        <v xml:space="preserve"> (300)</v>
      </c>
      <c r="I3" s="2" t="str">
        <f t="shared" ref="I3:I12" si="1">CONCATENATE( " ", "(",F3, ")")</f>
        <v xml:space="preserve"> (365)</v>
      </c>
      <c r="J3" s="2"/>
    </row>
    <row r="4" spans="1:10" x14ac:dyDescent="0.2">
      <c r="A4" t="s">
        <v>68</v>
      </c>
      <c r="B4" s="2">
        <v>49.177631578947398</v>
      </c>
      <c r="C4">
        <v>299</v>
      </c>
      <c r="D4" s="2">
        <f t="shared" ref="D4:D12" si="2">B4-$B$2</f>
        <v>1.1007085020242968</v>
      </c>
      <c r="E4" s="2">
        <v>56.414473684210499</v>
      </c>
      <c r="F4">
        <v>343</v>
      </c>
      <c r="G4" s="2">
        <f t="shared" ref="G4:G12" si="3">E4-$E$2</f>
        <v>-0.39026004360010091</v>
      </c>
      <c r="H4" s="2" t="str">
        <f t="shared" si="0"/>
        <v xml:space="preserve"> (299)</v>
      </c>
      <c r="I4" s="2" t="str">
        <f t="shared" si="1"/>
        <v xml:space="preserve"> (343)</v>
      </c>
      <c r="J4" s="2"/>
    </row>
    <row r="5" spans="1:10" x14ac:dyDescent="0.2">
      <c r="A5" t="s">
        <v>69</v>
      </c>
      <c r="B5" s="2">
        <v>36.071428571428598</v>
      </c>
      <c r="C5">
        <v>202</v>
      </c>
      <c r="D5" s="2">
        <f t="shared" si="2"/>
        <v>-12.005494505494504</v>
      </c>
      <c r="E5" s="2">
        <v>68.035714285714306</v>
      </c>
      <c r="F5">
        <v>381</v>
      </c>
      <c r="G5" s="2">
        <f t="shared" si="3"/>
        <v>11.230980557903706</v>
      </c>
      <c r="H5" s="2" t="str">
        <f t="shared" si="0"/>
        <v xml:space="preserve"> (202)</v>
      </c>
      <c r="I5" s="2" t="str">
        <f t="shared" si="1"/>
        <v xml:space="preserve"> (381)</v>
      </c>
      <c r="J5" s="2"/>
    </row>
    <row r="6" spans="1:10" x14ac:dyDescent="0.2">
      <c r="A6" t="s">
        <v>67</v>
      </c>
      <c r="B6" s="2">
        <v>48.517940717628697</v>
      </c>
      <c r="C6">
        <v>311</v>
      </c>
      <c r="D6" s="2">
        <f t="shared" si="2"/>
        <v>0.44101764070559568</v>
      </c>
      <c r="E6" s="2">
        <v>56.474258970358797</v>
      </c>
      <c r="F6">
        <v>362</v>
      </c>
      <c r="G6" s="2">
        <f t="shared" si="3"/>
        <v>-0.33047475745180321</v>
      </c>
      <c r="H6" s="2" t="str">
        <f t="shared" si="0"/>
        <v xml:space="preserve"> (311)</v>
      </c>
      <c r="I6" s="2" t="str">
        <f t="shared" si="1"/>
        <v xml:space="preserve"> (362)</v>
      </c>
      <c r="J6" s="2"/>
    </row>
    <row r="7" spans="1:10" x14ac:dyDescent="0.2">
      <c r="A7" t="s">
        <v>73</v>
      </c>
      <c r="B7" s="2">
        <v>41.240310077519403</v>
      </c>
      <c r="C7">
        <v>266</v>
      </c>
      <c r="D7" s="2">
        <f t="shared" si="2"/>
        <v>-6.8366129994036982</v>
      </c>
      <c r="E7" s="2">
        <v>64.341085271317795</v>
      </c>
      <c r="F7">
        <v>415</v>
      </c>
      <c r="G7" s="2">
        <f t="shared" si="3"/>
        <v>7.5363515435071946</v>
      </c>
      <c r="H7" s="2" t="str">
        <f t="shared" si="0"/>
        <v xml:space="preserve"> (266)</v>
      </c>
      <c r="I7" s="2" t="str">
        <f t="shared" si="1"/>
        <v xml:space="preserve"> (415)</v>
      </c>
      <c r="J7" s="2"/>
    </row>
    <row r="8" spans="1:10" x14ac:dyDescent="0.2">
      <c r="A8" t="s">
        <v>70</v>
      </c>
      <c r="B8" s="2">
        <v>37.543859649122801</v>
      </c>
      <c r="C8">
        <v>214</v>
      </c>
      <c r="D8" s="2">
        <f t="shared" si="2"/>
        <v>-10.5330634278003</v>
      </c>
      <c r="E8" s="2">
        <v>68.421052631578902</v>
      </c>
      <c r="F8">
        <v>390</v>
      </c>
      <c r="G8" s="2">
        <f t="shared" si="3"/>
        <v>11.616318903768303</v>
      </c>
      <c r="H8" s="2" t="str">
        <f t="shared" si="0"/>
        <v xml:space="preserve"> (214)</v>
      </c>
      <c r="I8" s="2" t="str">
        <f t="shared" si="1"/>
        <v xml:space="preserve"> (390)</v>
      </c>
    </row>
    <row r="9" spans="1:10" x14ac:dyDescent="0.2">
      <c r="A9" t="s">
        <v>75</v>
      </c>
      <c r="B9" s="2">
        <v>42.723004694835701</v>
      </c>
      <c r="C9">
        <v>273</v>
      </c>
      <c r="D9" s="2">
        <f t="shared" si="2"/>
        <v>-5.3539183820874001</v>
      </c>
      <c r="E9" s="2">
        <v>64.632237871674505</v>
      </c>
      <c r="F9">
        <v>413</v>
      </c>
      <c r="G9" s="2">
        <f t="shared" si="3"/>
        <v>7.827504143863905</v>
      </c>
      <c r="H9" s="2" t="str">
        <f t="shared" si="0"/>
        <v xml:space="preserve"> (273)</v>
      </c>
      <c r="I9" s="2" t="str">
        <f t="shared" si="1"/>
        <v xml:space="preserve"> (413)</v>
      </c>
    </row>
    <row r="10" spans="1:10" x14ac:dyDescent="0.2">
      <c r="A10" t="s">
        <v>72</v>
      </c>
      <c r="B10" s="2">
        <v>30.127041742286799</v>
      </c>
      <c r="C10">
        <v>166</v>
      </c>
      <c r="D10" s="2">
        <f t="shared" si="2"/>
        <v>-17.949881334636302</v>
      </c>
      <c r="E10" s="2">
        <v>65.880217785843897</v>
      </c>
      <c r="F10">
        <v>363</v>
      </c>
      <c r="G10" s="2">
        <f t="shared" si="3"/>
        <v>9.0754840580332967</v>
      </c>
      <c r="H10" s="2" t="str">
        <f t="shared" si="0"/>
        <v xml:space="preserve"> (166)</v>
      </c>
      <c r="I10" s="2" t="str">
        <f t="shared" si="1"/>
        <v xml:space="preserve"> (363)</v>
      </c>
    </row>
    <row r="11" spans="1:10" x14ac:dyDescent="0.2">
      <c r="A11" t="s">
        <v>74</v>
      </c>
      <c r="B11" s="2">
        <v>41.049382716049401</v>
      </c>
      <c r="C11">
        <v>266</v>
      </c>
      <c r="D11" s="2">
        <f t="shared" si="2"/>
        <v>-7.0275403608737008</v>
      </c>
      <c r="E11" s="2">
        <v>64.351851851851805</v>
      </c>
      <c r="F11">
        <v>417</v>
      </c>
      <c r="G11" s="2">
        <f t="shared" si="3"/>
        <v>7.5471181240412051</v>
      </c>
      <c r="H11" s="2" t="str">
        <f t="shared" si="0"/>
        <v xml:space="preserve"> (266)</v>
      </c>
      <c r="I11" s="2" t="str">
        <f t="shared" si="1"/>
        <v xml:space="preserve"> (417)</v>
      </c>
    </row>
    <row r="12" spans="1:10" x14ac:dyDescent="0.2">
      <c r="A12" t="s">
        <v>71</v>
      </c>
      <c r="B12" s="2">
        <v>33.217993079584801</v>
      </c>
      <c r="C12">
        <v>192</v>
      </c>
      <c r="D12" s="2">
        <f t="shared" si="2"/>
        <v>-14.858929997338301</v>
      </c>
      <c r="E12" s="2">
        <v>66.955017301038097</v>
      </c>
      <c r="F12">
        <v>387</v>
      </c>
      <c r="G12" s="2">
        <f t="shared" si="3"/>
        <v>10.150283573227497</v>
      </c>
      <c r="H12" s="2" t="str">
        <f t="shared" si="0"/>
        <v xml:space="preserve"> (192)</v>
      </c>
      <c r="I12" s="2" t="str">
        <f t="shared" si="1"/>
        <v xml:space="preserve"> (387)</v>
      </c>
    </row>
    <row r="16" spans="1:10" x14ac:dyDescent="0.2">
      <c r="A16" t="s">
        <v>37</v>
      </c>
      <c r="B16" t="s">
        <v>106</v>
      </c>
      <c r="C16" t="s">
        <v>107</v>
      </c>
      <c r="D16" t="s">
        <v>108</v>
      </c>
      <c r="E16" t="s">
        <v>109</v>
      </c>
      <c r="F16" t="s">
        <v>110</v>
      </c>
      <c r="G16" t="s">
        <v>107</v>
      </c>
      <c r="H16" t="s">
        <v>108</v>
      </c>
      <c r="I16" t="s">
        <v>109</v>
      </c>
    </row>
    <row r="17" spans="1:10" x14ac:dyDescent="0.2">
      <c r="A17" t="s">
        <v>2</v>
      </c>
      <c r="B17" t="s">
        <v>105</v>
      </c>
      <c r="C17">
        <v>325</v>
      </c>
      <c r="D17">
        <v>676</v>
      </c>
      <c r="E17" s="2">
        <v>48.076923076923102</v>
      </c>
      <c r="F17" t="s">
        <v>105</v>
      </c>
      <c r="G17">
        <v>384</v>
      </c>
      <c r="H17">
        <v>676</v>
      </c>
      <c r="I17" s="2">
        <v>56.8047337278106</v>
      </c>
      <c r="J17">
        <v>1</v>
      </c>
    </row>
    <row r="18" spans="1:10" x14ac:dyDescent="0.2">
      <c r="A18" t="s">
        <v>76</v>
      </c>
      <c r="B18" t="s">
        <v>105</v>
      </c>
      <c r="C18">
        <v>300</v>
      </c>
      <c r="D18">
        <v>653</v>
      </c>
      <c r="E18" s="2">
        <v>45.941807044410403</v>
      </c>
      <c r="F18" t="s">
        <v>105</v>
      </c>
      <c r="G18">
        <v>365</v>
      </c>
      <c r="H18">
        <v>653</v>
      </c>
      <c r="I18" s="2">
        <v>55.895865237366003</v>
      </c>
      <c r="J18">
        <v>2</v>
      </c>
    </row>
    <row r="19" spans="1:10" x14ac:dyDescent="0.2">
      <c r="A19" t="s">
        <v>68</v>
      </c>
      <c r="B19" t="s">
        <v>105</v>
      </c>
      <c r="C19">
        <v>299</v>
      </c>
      <c r="D19">
        <v>608</v>
      </c>
      <c r="E19" s="2">
        <v>49.177631578947398</v>
      </c>
      <c r="F19" t="s">
        <v>105</v>
      </c>
      <c r="G19">
        <v>343</v>
      </c>
      <c r="H19">
        <v>608</v>
      </c>
      <c r="I19" s="2">
        <v>56.414473684210499</v>
      </c>
      <c r="J19">
        <v>3</v>
      </c>
    </row>
    <row r="20" spans="1:10" x14ac:dyDescent="0.2">
      <c r="A20" t="s">
        <v>69</v>
      </c>
      <c r="B20" t="s">
        <v>105</v>
      </c>
      <c r="C20">
        <v>202</v>
      </c>
      <c r="D20">
        <v>560</v>
      </c>
      <c r="E20" s="2">
        <v>36.071428571428598</v>
      </c>
      <c r="F20" t="s">
        <v>105</v>
      </c>
      <c r="G20">
        <v>381</v>
      </c>
      <c r="H20">
        <v>560</v>
      </c>
      <c r="I20" s="2">
        <v>68.035714285714306</v>
      </c>
      <c r="J20">
        <v>4</v>
      </c>
    </row>
    <row r="21" spans="1:10" x14ac:dyDescent="0.2">
      <c r="A21" t="s">
        <v>67</v>
      </c>
      <c r="B21" t="s">
        <v>105</v>
      </c>
      <c r="C21">
        <v>311</v>
      </c>
      <c r="D21">
        <v>641</v>
      </c>
      <c r="E21" s="2">
        <v>48.517940717628697</v>
      </c>
      <c r="F21" t="s">
        <v>105</v>
      </c>
      <c r="G21">
        <v>362</v>
      </c>
      <c r="H21">
        <v>641</v>
      </c>
      <c r="I21" s="2">
        <v>56.474258970358797</v>
      </c>
      <c r="J21">
        <v>5</v>
      </c>
    </row>
    <row r="22" spans="1:10" x14ac:dyDescent="0.2">
      <c r="A22" t="s">
        <v>73</v>
      </c>
      <c r="B22" t="s">
        <v>105</v>
      </c>
      <c r="C22">
        <v>266</v>
      </c>
      <c r="D22">
        <v>645</v>
      </c>
      <c r="E22" s="2">
        <v>41.240310077519403</v>
      </c>
      <c r="F22" t="s">
        <v>105</v>
      </c>
      <c r="G22">
        <v>415</v>
      </c>
      <c r="H22">
        <v>645</v>
      </c>
      <c r="I22" s="2">
        <v>64.341085271317795</v>
      </c>
      <c r="J22">
        <v>6</v>
      </c>
    </row>
    <row r="23" spans="1:10" x14ac:dyDescent="0.2">
      <c r="A23" t="s">
        <v>70</v>
      </c>
      <c r="B23" t="s">
        <v>105</v>
      </c>
      <c r="C23">
        <v>214</v>
      </c>
      <c r="D23">
        <v>570</v>
      </c>
      <c r="E23" s="2">
        <v>37.543859649122801</v>
      </c>
      <c r="F23" t="s">
        <v>105</v>
      </c>
      <c r="G23">
        <v>390</v>
      </c>
      <c r="H23">
        <v>570</v>
      </c>
      <c r="I23" s="2">
        <v>68.421052631578902</v>
      </c>
      <c r="J23">
        <v>7</v>
      </c>
    </row>
    <row r="24" spans="1:10" x14ac:dyDescent="0.2">
      <c r="A24" t="s">
        <v>75</v>
      </c>
      <c r="B24" t="s">
        <v>105</v>
      </c>
      <c r="C24">
        <v>273</v>
      </c>
      <c r="D24">
        <v>639</v>
      </c>
      <c r="E24" s="2">
        <v>42.723004694835701</v>
      </c>
      <c r="F24" t="s">
        <v>105</v>
      </c>
      <c r="G24">
        <v>413</v>
      </c>
      <c r="H24">
        <v>639</v>
      </c>
      <c r="I24" s="2">
        <v>64.632237871674505</v>
      </c>
      <c r="J24">
        <v>8</v>
      </c>
    </row>
    <row r="25" spans="1:10" x14ac:dyDescent="0.2">
      <c r="A25" t="s">
        <v>72</v>
      </c>
      <c r="B25" t="s">
        <v>105</v>
      </c>
      <c r="C25">
        <v>166</v>
      </c>
      <c r="D25">
        <v>551</v>
      </c>
      <c r="E25" s="2">
        <v>30.127041742286799</v>
      </c>
      <c r="F25" t="s">
        <v>105</v>
      </c>
      <c r="G25">
        <v>363</v>
      </c>
      <c r="H25">
        <v>551</v>
      </c>
      <c r="I25" s="2">
        <v>65.880217785843897</v>
      </c>
      <c r="J25">
        <v>9</v>
      </c>
    </row>
    <row r="26" spans="1:10" x14ac:dyDescent="0.2">
      <c r="A26" t="s">
        <v>74</v>
      </c>
      <c r="B26" t="s">
        <v>105</v>
      </c>
      <c r="C26">
        <v>266</v>
      </c>
      <c r="D26">
        <v>648</v>
      </c>
      <c r="E26" s="2">
        <v>41.049382716049401</v>
      </c>
      <c r="F26" t="s">
        <v>105</v>
      </c>
      <c r="G26">
        <v>417</v>
      </c>
      <c r="H26">
        <v>648</v>
      </c>
      <c r="I26" s="2">
        <v>64.351851851851805</v>
      </c>
      <c r="J26">
        <v>10</v>
      </c>
    </row>
    <row r="27" spans="1:10" x14ac:dyDescent="0.2">
      <c r="A27" t="s">
        <v>71</v>
      </c>
      <c r="B27" t="s">
        <v>105</v>
      </c>
      <c r="C27">
        <v>192</v>
      </c>
      <c r="D27">
        <v>578</v>
      </c>
      <c r="E27" s="2">
        <v>33.217993079584801</v>
      </c>
      <c r="F27" t="s">
        <v>105</v>
      </c>
      <c r="G27">
        <v>387</v>
      </c>
      <c r="H27">
        <v>578</v>
      </c>
      <c r="I27" s="2">
        <v>66.955017301038097</v>
      </c>
      <c r="J27">
        <v>11</v>
      </c>
    </row>
  </sheetData>
  <sortState xmlns:xlrd2="http://schemas.microsoft.com/office/spreadsheetml/2017/richdata2" ref="A2:E8">
    <sortCondition ref="E1:E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B4764-FF63-B347-962C-1C9E8516FB0D}">
  <dimension ref="A1:I12"/>
  <sheetViews>
    <sheetView workbookViewId="0">
      <selection activeCell="D23" sqref="D23"/>
    </sheetView>
  </sheetViews>
  <sheetFormatPr baseColWidth="10" defaultRowHeight="16" x14ac:dyDescent="0.2"/>
  <cols>
    <col min="1" max="1" width="26.83203125" customWidth="1"/>
    <col min="2" max="2" width="30.83203125" customWidth="1"/>
    <col min="3" max="3" width="23" customWidth="1"/>
    <col min="4" max="4" width="22.33203125" customWidth="1"/>
    <col min="5" max="5" width="24.33203125" customWidth="1"/>
    <col min="6" max="6" width="21.6640625" customWidth="1"/>
    <col min="7" max="7" width="24.1640625" customWidth="1"/>
    <col min="8" max="8" width="24.6640625" customWidth="1"/>
    <col min="9" max="9" width="21" customWidth="1"/>
  </cols>
  <sheetData>
    <row r="1" spans="1:9" x14ac:dyDescent="0.2">
      <c r="A1" t="s">
        <v>37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</row>
    <row r="2" spans="1:9" x14ac:dyDescent="0.2">
      <c r="A2" t="s">
        <v>2</v>
      </c>
      <c r="B2" t="s">
        <v>54</v>
      </c>
      <c r="C2" t="s">
        <v>111</v>
      </c>
      <c r="D2" t="s">
        <v>112</v>
      </c>
      <c r="E2" t="s">
        <v>113</v>
      </c>
      <c r="F2" t="s">
        <v>114</v>
      </c>
      <c r="G2" t="s">
        <v>115</v>
      </c>
      <c r="H2" t="s">
        <v>50</v>
      </c>
      <c r="I2" t="s">
        <v>116</v>
      </c>
    </row>
    <row r="3" spans="1:9" x14ac:dyDescent="0.2">
      <c r="A3" t="s">
        <v>76</v>
      </c>
      <c r="B3" t="s">
        <v>117</v>
      </c>
      <c r="C3" t="s">
        <v>118</v>
      </c>
      <c r="D3" t="s">
        <v>119</v>
      </c>
      <c r="E3" t="s">
        <v>120</v>
      </c>
      <c r="F3" t="s">
        <v>121</v>
      </c>
      <c r="G3" t="s">
        <v>122</v>
      </c>
      <c r="H3" t="s">
        <v>53</v>
      </c>
      <c r="I3" t="s">
        <v>52</v>
      </c>
    </row>
    <row r="4" spans="1:9" x14ac:dyDescent="0.2">
      <c r="A4" t="s">
        <v>68</v>
      </c>
      <c r="B4" t="s">
        <v>117</v>
      </c>
      <c r="C4" t="s">
        <v>123</v>
      </c>
      <c r="D4" t="s">
        <v>124</v>
      </c>
      <c r="E4" t="s">
        <v>125</v>
      </c>
      <c r="F4" t="s">
        <v>126</v>
      </c>
      <c r="G4" t="s">
        <v>127</v>
      </c>
      <c r="H4" t="s">
        <v>50</v>
      </c>
      <c r="I4" t="s">
        <v>128</v>
      </c>
    </row>
    <row r="5" spans="1:9" x14ac:dyDescent="0.2">
      <c r="A5" t="s">
        <v>69</v>
      </c>
      <c r="B5" t="s">
        <v>129</v>
      </c>
      <c r="C5" t="s">
        <v>130</v>
      </c>
      <c r="D5" t="s">
        <v>131</v>
      </c>
      <c r="E5" t="s">
        <v>132</v>
      </c>
      <c r="F5" t="s">
        <v>133</v>
      </c>
      <c r="G5" t="s">
        <v>134</v>
      </c>
      <c r="H5" t="s">
        <v>135</v>
      </c>
      <c r="I5" t="s">
        <v>55</v>
      </c>
    </row>
    <row r="6" spans="1:9" x14ac:dyDescent="0.2">
      <c r="A6" t="s">
        <v>67</v>
      </c>
      <c r="B6" t="s">
        <v>54</v>
      </c>
      <c r="C6" t="s">
        <v>136</v>
      </c>
      <c r="D6" t="s">
        <v>137</v>
      </c>
      <c r="E6" t="s">
        <v>138</v>
      </c>
      <c r="F6" t="s">
        <v>139</v>
      </c>
      <c r="G6" t="s">
        <v>140</v>
      </c>
      <c r="H6" t="s">
        <v>53</v>
      </c>
      <c r="I6" t="s">
        <v>116</v>
      </c>
    </row>
    <row r="7" spans="1:9" x14ac:dyDescent="0.2">
      <c r="A7" t="s">
        <v>73</v>
      </c>
      <c r="B7" t="s">
        <v>141</v>
      </c>
      <c r="C7" t="s">
        <v>118</v>
      </c>
      <c r="D7" t="s">
        <v>142</v>
      </c>
      <c r="E7" t="s">
        <v>143</v>
      </c>
      <c r="F7" t="s">
        <v>144</v>
      </c>
      <c r="G7" t="s">
        <v>145</v>
      </c>
      <c r="H7" t="s">
        <v>53</v>
      </c>
      <c r="I7" t="s">
        <v>51</v>
      </c>
    </row>
    <row r="8" spans="1:9" x14ac:dyDescent="0.2">
      <c r="A8" t="s">
        <v>70</v>
      </c>
      <c r="B8" t="s">
        <v>146</v>
      </c>
      <c r="C8" t="s">
        <v>147</v>
      </c>
      <c r="D8" t="s">
        <v>148</v>
      </c>
      <c r="E8" t="s">
        <v>149</v>
      </c>
      <c r="F8" t="s">
        <v>150</v>
      </c>
      <c r="G8" t="s">
        <v>151</v>
      </c>
      <c r="H8" t="s">
        <v>49</v>
      </c>
      <c r="I8" t="s">
        <v>152</v>
      </c>
    </row>
    <row r="9" spans="1:9" x14ac:dyDescent="0.2">
      <c r="A9" t="s">
        <v>75</v>
      </c>
      <c r="B9" t="s">
        <v>141</v>
      </c>
      <c r="C9" t="s">
        <v>153</v>
      </c>
      <c r="D9" t="s">
        <v>154</v>
      </c>
      <c r="E9" t="s">
        <v>155</v>
      </c>
      <c r="F9" t="s">
        <v>156</v>
      </c>
      <c r="G9" t="s">
        <v>157</v>
      </c>
      <c r="H9" t="s">
        <v>53</v>
      </c>
      <c r="I9" t="s">
        <v>116</v>
      </c>
    </row>
    <row r="10" spans="1:9" x14ac:dyDescent="0.2">
      <c r="A10" t="s">
        <v>71</v>
      </c>
      <c r="B10" t="s">
        <v>129</v>
      </c>
      <c r="C10" t="s">
        <v>158</v>
      </c>
      <c r="D10" t="s">
        <v>159</v>
      </c>
      <c r="E10" t="s">
        <v>160</v>
      </c>
      <c r="F10" t="s">
        <v>161</v>
      </c>
      <c r="G10" t="s">
        <v>162</v>
      </c>
      <c r="H10" t="s">
        <v>163</v>
      </c>
      <c r="I10" t="s">
        <v>164</v>
      </c>
    </row>
    <row r="11" spans="1:9" x14ac:dyDescent="0.2">
      <c r="A11" t="s">
        <v>74</v>
      </c>
      <c r="B11" t="s">
        <v>141</v>
      </c>
      <c r="C11" t="s">
        <v>165</v>
      </c>
      <c r="D11" t="s">
        <v>166</v>
      </c>
      <c r="E11" t="s">
        <v>167</v>
      </c>
      <c r="F11" t="s">
        <v>168</v>
      </c>
      <c r="G11" t="s">
        <v>169</v>
      </c>
      <c r="H11" t="s">
        <v>53</v>
      </c>
      <c r="I11" t="s">
        <v>51</v>
      </c>
    </row>
    <row r="12" spans="1:9" x14ac:dyDescent="0.2">
      <c r="A12" t="s">
        <v>72</v>
      </c>
      <c r="B12" t="s">
        <v>56</v>
      </c>
      <c r="C12" t="s">
        <v>170</v>
      </c>
      <c r="D12" t="s">
        <v>171</v>
      </c>
      <c r="E12" t="s">
        <v>172</v>
      </c>
      <c r="F12" t="s">
        <v>173</v>
      </c>
      <c r="G12" t="s">
        <v>174</v>
      </c>
      <c r="H12" t="s">
        <v>163</v>
      </c>
      <c r="I12" t="s">
        <v>175</v>
      </c>
    </row>
  </sheetData>
  <sortState xmlns:xlrd2="http://schemas.microsoft.com/office/spreadsheetml/2017/richdata2" ref="I1:N8">
    <sortCondition ref="N1:N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9909F-5A93-0A45-ADA8-6244FE0E89BD}">
  <dimension ref="A1:P55"/>
  <sheetViews>
    <sheetView workbookViewId="0">
      <selection activeCell="E26" sqref="E26"/>
    </sheetView>
  </sheetViews>
  <sheetFormatPr baseColWidth="10" defaultRowHeight="16" x14ac:dyDescent="0.2"/>
  <cols>
    <col min="1" max="1" width="24.6640625" customWidth="1"/>
    <col min="2" max="2" width="23.33203125" customWidth="1"/>
    <col min="5" max="5" width="22" customWidth="1"/>
  </cols>
  <sheetData>
    <row r="1" spans="1:11" x14ac:dyDescent="0.2">
      <c r="A1" s="4" t="s">
        <v>14</v>
      </c>
      <c r="B1" s="4" t="s">
        <v>17</v>
      </c>
      <c r="C1" s="4" t="s">
        <v>29</v>
      </c>
      <c r="D1" s="4" t="s">
        <v>30</v>
      </c>
      <c r="E1" s="4" t="s">
        <v>18</v>
      </c>
    </row>
    <row r="2" spans="1:11" x14ac:dyDescent="0.2">
      <c r="A2" t="s">
        <v>3</v>
      </c>
      <c r="B2" t="s">
        <v>19</v>
      </c>
      <c r="C2" s="2">
        <v>3.6793975375762402</v>
      </c>
      <c r="D2" s="2">
        <v>2.43487753718843E-4</v>
      </c>
      <c r="E2" s="2">
        <v>1280.74093227661</v>
      </c>
    </row>
    <row r="3" spans="1:11" x14ac:dyDescent="0.2">
      <c r="A3" t="s">
        <v>3</v>
      </c>
      <c r="B3" t="s">
        <v>21</v>
      </c>
      <c r="C3" s="2">
        <v>-2.2733826605229601</v>
      </c>
      <c r="D3" s="2">
        <v>2.31871021482071E-2</v>
      </c>
      <c r="E3" s="2">
        <v>1148.66636884221</v>
      </c>
    </row>
    <row r="4" spans="1:11" x14ac:dyDescent="0.2">
      <c r="A4" t="s">
        <v>3</v>
      </c>
      <c r="B4" t="s">
        <v>22</v>
      </c>
      <c r="C4" s="2">
        <v>-6.7975888622502199</v>
      </c>
      <c r="D4" s="2">
        <v>1.8121401933828801E-11</v>
      </c>
      <c r="E4" s="2">
        <v>1014.77339316191</v>
      </c>
      <c r="K4" s="5"/>
    </row>
    <row r="5" spans="1:11" x14ac:dyDescent="0.2">
      <c r="A5" t="s">
        <v>3</v>
      </c>
      <c r="B5" t="s">
        <v>24</v>
      </c>
      <c r="C5" s="2">
        <v>-3.6171465062092102E-2</v>
      </c>
      <c r="D5" s="2">
        <v>0.97116389287357396</v>
      </c>
      <c r="E5" s="2">
        <v>395.39328589873202</v>
      </c>
    </row>
    <row r="6" spans="1:11" x14ac:dyDescent="0.2">
      <c r="A6" t="s">
        <v>3</v>
      </c>
      <c r="B6" t="s">
        <v>23</v>
      </c>
      <c r="C6" s="2">
        <v>-0.20128394072973599</v>
      </c>
      <c r="D6" s="2">
        <v>0.84068964933483703</v>
      </c>
      <c r="E6" s="2">
        <v>191.99202044618201</v>
      </c>
    </row>
    <row r="7" spans="1:11" x14ac:dyDescent="0.2">
      <c r="A7" t="s">
        <v>3</v>
      </c>
      <c r="B7" t="s">
        <v>26</v>
      </c>
      <c r="C7" s="2">
        <v>-9.5038583310292104</v>
      </c>
      <c r="D7" s="2">
        <v>1.0101410861801399E-20</v>
      </c>
      <c r="E7" s="2">
        <v>1236.5424698014399</v>
      </c>
      <c r="K7" s="5"/>
    </row>
    <row r="8" spans="1:11" x14ac:dyDescent="0.2">
      <c r="A8" t="s">
        <v>3</v>
      </c>
      <c r="B8" t="s">
        <v>27</v>
      </c>
      <c r="C8" s="2">
        <v>-3.3009142049643798</v>
      </c>
      <c r="D8" s="2">
        <v>1.00245831596209E-3</v>
      </c>
      <c r="E8" s="2">
        <v>880.428951825534</v>
      </c>
    </row>
    <row r="9" spans="1:11" x14ac:dyDescent="0.2">
      <c r="A9" t="s">
        <v>3</v>
      </c>
      <c r="B9" t="s">
        <v>28</v>
      </c>
      <c r="C9" s="2">
        <v>-2.6714665427069999</v>
      </c>
      <c r="D9" s="2">
        <v>7.7634004761510797E-3</v>
      </c>
      <c r="E9" s="2">
        <v>582.12449432400695</v>
      </c>
    </row>
    <row r="10" spans="1:11" x14ac:dyDescent="0.2">
      <c r="A10" t="s">
        <v>3</v>
      </c>
      <c r="B10" t="s">
        <v>25</v>
      </c>
      <c r="C10" s="2">
        <v>-1.4722263416760299</v>
      </c>
      <c r="D10" s="2">
        <v>0.14314909388629199</v>
      </c>
      <c r="E10" s="2">
        <v>143.53255933889901</v>
      </c>
    </row>
    <row r="11" spans="1:11" x14ac:dyDescent="0.2">
      <c r="A11" t="s">
        <v>20</v>
      </c>
      <c r="B11" t="s">
        <v>19</v>
      </c>
      <c r="C11" s="2">
        <v>5.8170576677855097</v>
      </c>
      <c r="D11" s="2">
        <v>7.6026060784818101E-9</v>
      </c>
      <c r="E11" s="2">
        <v>1247.98472953532</v>
      </c>
      <c r="K11" s="5"/>
    </row>
    <row r="12" spans="1:11" x14ac:dyDescent="0.2">
      <c r="A12" t="s">
        <v>20</v>
      </c>
      <c r="B12" t="s">
        <v>21</v>
      </c>
      <c r="C12" s="2">
        <v>-9.9664502915998607</v>
      </c>
      <c r="D12" s="2">
        <v>1.6476649831564501E-22</v>
      </c>
      <c r="E12" s="2">
        <v>1166.47204082131</v>
      </c>
      <c r="K12" s="5"/>
    </row>
    <row r="13" spans="1:11" x14ac:dyDescent="0.2">
      <c r="A13" t="s">
        <v>20</v>
      </c>
      <c r="B13" t="s">
        <v>22</v>
      </c>
      <c r="C13" s="2">
        <v>-9.8462818351249393</v>
      </c>
      <c r="D13" s="2">
        <v>8.5264067540352891E-22</v>
      </c>
      <c r="E13" s="2">
        <v>901.68682124142197</v>
      </c>
      <c r="K13" s="5"/>
    </row>
    <row r="14" spans="1:11" x14ac:dyDescent="0.2">
      <c r="A14" t="s">
        <v>20</v>
      </c>
      <c r="B14" t="s">
        <v>24</v>
      </c>
      <c r="C14" s="2">
        <v>-1.54312457999696</v>
      </c>
      <c r="D14" s="2">
        <v>0.12363444487325199</v>
      </c>
      <c r="E14" s="2">
        <v>379.28708742307202</v>
      </c>
    </row>
    <row r="15" spans="1:11" x14ac:dyDescent="0.2">
      <c r="A15" t="s">
        <v>20</v>
      </c>
      <c r="B15" t="s">
        <v>23</v>
      </c>
      <c r="C15" s="2">
        <v>-1.52887997387838</v>
      </c>
      <c r="D15" s="2">
        <v>0.12805300793559399</v>
      </c>
      <c r="E15" s="2">
        <v>179.65238963906199</v>
      </c>
    </row>
    <row r="16" spans="1:11" x14ac:dyDescent="0.2">
      <c r="A16" t="s">
        <v>20</v>
      </c>
      <c r="B16" t="s">
        <v>26</v>
      </c>
      <c r="C16" s="2">
        <v>-21.7871076760037</v>
      </c>
      <c r="D16" s="2">
        <v>3.8469438148855198E-89</v>
      </c>
      <c r="E16" s="2">
        <v>1218.6124148490801</v>
      </c>
      <c r="K16" s="5"/>
    </row>
    <row r="17" spans="1:11" x14ac:dyDescent="0.2">
      <c r="A17" t="s">
        <v>20</v>
      </c>
      <c r="B17" t="s">
        <v>27</v>
      </c>
      <c r="C17" s="2">
        <v>-12.4698062284785</v>
      </c>
      <c r="D17" s="2">
        <v>7.1039970447708001E-33</v>
      </c>
      <c r="E17" s="2">
        <v>843.09976293417196</v>
      </c>
      <c r="K17" s="5"/>
    </row>
    <row r="18" spans="1:11" x14ac:dyDescent="0.2">
      <c r="A18" t="s">
        <v>20</v>
      </c>
      <c r="B18" t="s">
        <v>28</v>
      </c>
      <c r="C18" s="2">
        <v>-12.5262883949433</v>
      </c>
      <c r="D18" s="2">
        <v>6.8132992231411599E-33</v>
      </c>
      <c r="E18" s="2">
        <v>769.44391969013202</v>
      </c>
      <c r="K18" s="5"/>
    </row>
    <row r="19" spans="1:11" x14ac:dyDescent="0.2">
      <c r="A19" t="s">
        <v>20</v>
      </c>
      <c r="B19" t="s">
        <v>25</v>
      </c>
      <c r="C19" s="2">
        <v>-0.99150872875855101</v>
      </c>
      <c r="D19" s="2">
        <v>0.323034261605953</v>
      </c>
      <c r="E19" s="2">
        <v>149.97180479630501</v>
      </c>
    </row>
    <row r="20" spans="1:11" x14ac:dyDescent="0.2">
      <c r="A20" t="s">
        <v>4</v>
      </c>
      <c r="B20" t="s">
        <v>19</v>
      </c>
      <c r="C20" s="2">
        <v>2.7443987787559401</v>
      </c>
      <c r="D20" s="2">
        <v>6.1613354290730796E-3</v>
      </c>
      <c r="E20" s="2">
        <v>1094.4732831895101</v>
      </c>
    </row>
    <row r="21" spans="1:11" x14ac:dyDescent="0.2">
      <c r="A21" t="s">
        <v>4</v>
      </c>
      <c r="B21" t="s">
        <v>21</v>
      </c>
      <c r="C21" s="2">
        <v>-16.7257735598638</v>
      </c>
      <c r="D21" s="2">
        <v>6.1506292931015499E-56</v>
      </c>
      <c r="E21" s="2">
        <v>1065.07681949273</v>
      </c>
      <c r="K21" s="5"/>
    </row>
    <row r="22" spans="1:11" x14ac:dyDescent="0.2">
      <c r="A22" t="s">
        <v>4</v>
      </c>
      <c r="B22" t="s">
        <v>22</v>
      </c>
      <c r="C22" s="2">
        <v>-17.590832169546498</v>
      </c>
      <c r="D22" s="2">
        <v>2.6748798695929902E-60</v>
      </c>
      <c r="E22" s="2">
        <v>965.84133114402005</v>
      </c>
      <c r="K22" s="5"/>
    </row>
    <row r="23" spans="1:11" x14ac:dyDescent="0.2">
      <c r="A23" t="s">
        <v>4</v>
      </c>
      <c r="B23" t="s">
        <v>24</v>
      </c>
      <c r="C23" s="2">
        <v>0.79983696853336805</v>
      </c>
      <c r="D23" s="2">
        <v>0.42436409735758901</v>
      </c>
      <c r="E23" s="2">
        <v>339.76983216088399</v>
      </c>
    </row>
    <row r="24" spans="1:11" x14ac:dyDescent="0.2">
      <c r="A24" t="s">
        <v>4</v>
      </c>
      <c r="B24" t="s">
        <v>23</v>
      </c>
      <c r="C24" s="2">
        <v>-5.7597952883140904</v>
      </c>
      <c r="D24" s="2">
        <v>4.5510732646754803E-8</v>
      </c>
      <c r="E24" s="2">
        <v>151.36180081009601</v>
      </c>
      <c r="K24" s="5"/>
    </row>
    <row r="25" spans="1:11" x14ac:dyDescent="0.2">
      <c r="A25" t="s">
        <v>4</v>
      </c>
      <c r="B25" t="s">
        <v>26</v>
      </c>
      <c r="C25" s="2">
        <v>-23.7152784370702</v>
      </c>
      <c r="D25" s="2">
        <v>1.1278023155402401E-96</v>
      </c>
      <c r="E25" s="2">
        <v>886.80597244263402</v>
      </c>
      <c r="K25" s="5"/>
    </row>
    <row r="26" spans="1:11" x14ac:dyDescent="0.2">
      <c r="A26" t="s">
        <v>4</v>
      </c>
      <c r="B26" t="s">
        <v>27</v>
      </c>
      <c r="C26" s="2">
        <v>-17.237249313762199</v>
      </c>
      <c r="D26" s="2">
        <v>3.0660749436094398E-57</v>
      </c>
      <c r="E26" s="2">
        <v>840.14184531024705</v>
      </c>
      <c r="K26" s="5"/>
    </row>
    <row r="27" spans="1:11" x14ac:dyDescent="0.2">
      <c r="A27" t="s">
        <v>4</v>
      </c>
      <c r="B27" t="s">
        <v>28</v>
      </c>
      <c r="C27" s="2">
        <v>-11.6773838231697</v>
      </c>
      <c r="D27" s="2">
        <v>9.1899706359831904E-29</v>
      </c>
      <c r="E27" s="2">
        <v>657.80007338013195</v>
      </c>
      <c r="K27" s="5"/>
    </row>
    <row r="28" spans="1:11" x14ac:dyDescent="0.2">
      <c r="A28" t="s">
        <v>4</v>
      </c>
      <c r="B28" t="s">
        <v>25</v>
      </c>
      <c r="C28" s="2">
        <v>-1.3380875657778899</v>
      </c>
      <c r="D28" s="2">
        <v>0.1828551043543</v>
      </c>
      <c r="E28" s="2">
        <v>152.852183679679</v>
      </c>
    </row>
    <row r="29" spans="1:11" x14ac:dyDescent="0.2">
      <c r="A29" t="s">
        <v>5</v>
      </c>
      <c r="B29" t="s">
        <v>19</v>
      </c>
      <c r="C29" s="2">
        <v>3.7918333476134598</v>
      </c>
      <c r="D29" s="2">
        <v>1.57387710810417E-4</v>
      </c>
      <c r="E29" s="2">
        <v>1138.4669275456899</v>
      </c>
    </row>
    <row r="30" spans="1:11" x14ac:dyDescent="0.2">
      <c r="A30" t="s">
        <v>5</v>
      </c>
      <c r="B30" t="s">
        <v>21</v>
      </c>
      <c r="C30" s="2">
        <v>-19.004935426915502</v>
      </c>
      <c r="D30" s="2">
        <v>5.4207254713158601E-70</v>
      </c>
      <c r="E30" s="2">
        <v>1116.0182973754299</v>
      </c>
      <c r="K30" s="5"/>
    </row>
    <row r="31" spans="1:11" x14ac:dyDescent="0.2">
      <c r="A31" t="s">
        <v>5</v>
      </c>
      <c r="B31" t="s">
        <v>22</v>
      </c>
      <c r="C31" s="2">
        <v>-14.1827526987633</v>
      </c>
      <c r="D31" s="2">
        <v>1.2666187512389499E-41</v>
      </c>
      <c r="E31" s="2">
        <v>968.18632696339102</v>
      </c>
      <c r="K31" s="5"/>
    </row>
    <row r="32" spans="1:11" x14ac:dyDescent="0.2">
      <c r="A32" t="s">
        <v>5</v>
      </c>
      <c r="B32" t="s">
        <v>24</v>
      </c>
      <c r="C32" s="2">
        <v>-5.5472543586806103E-2</v>
      </c>
      <c r="D32" s="2">
        <v>0.95580976185906097</v>
      </c>
      <c r="E32" s="2">
        <v>231.919483656067</v>
      </c>
    </row>
    <row r="33" spans="1:16" x14ac:dyDescent="0.2">
      <c r="A33" t="s">
        <v>5</v>
      </c>
      <c r="B33" t="s">
        <v>23</v>
      </c>
      <c r="C33" s="2">
        <v>-6.3196966808113304</v>
      </c>
      <c r="D33" s="2">
        <v>2.4475887641861602E-9</v>
      </c>
      <c r="E33" s="2">
        <v>161.515329902882</v>
      </c>
      <c r="K33" s="5"/>
    </row>
    <row r="34" spans="1:16" x14ac:dyDescent="0.2">
      <c r="A34" t="s">
        <v>5</v>
      </c>
      <c r="B34" t="s">
        <v>26</v>
      </c>
      <c r="C34" s="2">
        <v>-26.568933075379899</v>
      </c>
      <c r="D34" s="2">
        <v>8.2436000001585795E-118</v>
      </c>
      <c r="E34" s="2">
        <v>988.60508437753697</v>
      </c>
      <c r="K34" s="5"/>
    </row>
    <row r="35" spans="1:16" x14ac:dyDescent="0.2">
      <c r="A35" t="s">
        <v>5</v>
      </c>
      <c r="B35" t="s">
        <v>27</v>
      </c>
      <c r="C35" s="2">
        <v>-17.557369972574101</v>
      </c>
      <c r="D35" s="2">
        <v>3.1094851686497798E-59</v>
      </c>
      <c r="E35" s="2">
        <v>862.36698199780005</v>
      </c>
      <c r="K35" s="5"/>
    </row>
    <row r="36" spans="1:16" x14ac:dyDescent="0.2">
      <c r="A36" t="s">
        <v>5</v>
      </c>
      <c r="B36" t="s">
        <v>28</v>
      </c>
      <c r="C36" s="2">
        <v>-13.5765216763344</v>
      </c>
      <c r="D36" s="2">
        <v>4.4215390950081696E-37</v>
      </c>
      <c r="E36" s="2">
        <v>640.40853954270301</v>
      </c>
      <c r="K36" s="5"/>
    </row>
    <row r="37" spans="1:16" x14ac:dyDescent="0.2">
      <c r="A37" t="s">
        <v>5</v>
      </c>
      <c r="B37" t="s">
        <v>25</v>
      </c>
      <c r="C37" s="2">
        <v>-2.6353186596318499</v>
      </c>
      <c r="D37" s="2">
        <v>9.5103992008735705E-3</v>
      </c>
      <c r="E37" s="2">
        <v>120.533667330098</v>
      </c>
    </row>
    <row r="38" spans="1:16" x14ac:dyDescent="0.2">
      <c r="A38" t="s">
        <v>6</v>
      </c>
      <c r="B38" t="s">
        <v>19</v>
      </c>
      <c r="C38" s="2">
        <v>-2.2561702786345701</v>
      </c>
      <c r="D38" s="2">
        <v>2.4218354174134898E-2</v>
      </c>
      <c r="E38" s="2">
        <v>1359.0536795657999</v>
      </c>
    </row>
    <row r="39" spans="1:16" x14ac:dyDescent="0.2">
      <c r="A39" t="s">
        <v>6</v>
      </c>
      <c r="B39" t="s">
        <v>21</v>
      </c>
      <c r="C39" s="2">
        <v>1.00852194997384</v>
      </c>
      <c r="D39" s="2">
        <v>0.31339532329798098</v>
      </c>
      <c r="E39" s="2">
        <v>1274.9058939414399</v>
      </c>
    </row>
    <row r="40" spans="1:16" x14ac:dyDescent="0.2">
      <c r="A40" t="s">
        <v>6</v>
      </c>
      <c r="B40" t="s">
        <v>22</v>
      </c>
      <c r="C40" s="2">
        <v>9.1197493984521607</v>
      </c>
      <c r="D40" s="2">
        <v>7.7550473107193001E-19</v>
      </c>
      <c r="E40" s="2">
        <v>704.66738390657099</v>
      </c>
      <c r="K40" s="5"/>
    </row>
    <row r="41" spans="1:16" x14ac:dyDescent="0.2">
      <c r="A41" t="s">
        <v>6</v>
      </c>
      <c r="B41" t="s">
        <v>24</v>
      </c>
      <c r="C41" s="2">
        <v>2.9286773357290499</v>
      </c>
      <c r="D41" s="2">
        <v>3.57624772668664E-3</v>
      </c>
      <c r="E41" s="2">
        <v>451.69893782825898</v>
      </c>
    </row>
    <row r="42" spans="1:16" x14ac:dyDescent="0.2">
      <c r="A42" t="s">
        <v>6</v>
      </c>
      <c r="B42" t="s">
        <v>23</v>
      </c>
      <c r="C42" s="2">
        <v>-1.4195688864548299</v>
      </c>
      <c r="D42" s="2">
        <v>0.157526410680038</v>
      </c>
      <c r="E42" s="2">
        <v>173.59892614096501</v>
      </c>
    </row>
    <row r="43" spans="1:16" x14ac:dyDescent="0.2">
      <c r="A43" t="s">
        <v>6</v>
      </c>
      <c r="B43" t="s">
        <v>26</v>
      </c>
      <c r="C43" s="2">
        <v>9.6189935938515507</v>
      </c>
      <c r="D43" s="2">
        <v>3.0682818179884598E-21</v>
      </c>
      <c r="E43" s="2">
        <v>1368.4527675453501</v>
      </c>
      <c r="K43" s="5"/>
    </row>
    <row r="44" spans="1:16" x14ac:dyDescent="0.2">
      <c r="A44" t="s">
        <v>6</v>
      </c>
      <c r="B44" t="s">
        <v>27</v>
      </c>
      <c r="C44" s="2">
        <v>1.9305322930154301</v>
      </c>
      <c r="D44" s="2">
        <v>5.3869300682483703E-2</v>
      </c>
      <c r="E44" s="2">
        <v>860.24392672882402</v>
      </c>
    </row>
    <row r="45" spans="1:16" x14ac:dyDescent="0.2">
      <c r="A45" t="s">
        <v>6</v>
      </c>
      <c r="B45" t="s">
        <v>28</v>
      </c>
      <c r="C45" s="2">
        <v>4.31655770350923</v>
      </c>
      <c r="D45" s="2">
        <v>1.7710879354409E-5</v>
      </c>
      <c r="E45" s="2">
        <v>851.18366605372398</v>
      </c>
      <c r="K45" s="5"/>
      <c r="P45" s="5"/>
    </row>
    <row r="46" spans="1:16" x14ac:dyDescent="0.2">
      <c r="A46" t="s">
        <v>6</v>
      </c>
      <c r="B46" t="s">
        <v>25</v>
      </c>
      <c r="C46" s="2">
        <v>-3.1271493774512802</v>
      </c>
      <c r="D46" s="2">
        <v>3.17981301579704E-3</v>
      </c>
      <c r="E46" s="2">
        <v>42.547473841395998</v>
      </c>
    </row>
    <row r="47" spans="1:16" x14ac:dyDescent="0.2">
      <c r="A47" t="s">
        <v>7</v>
      </c>
      <c r="B47" t="s">
        <v>19</v>
      </c>
      <c r="C47" s="2">
        <v>2.2252475200837298</v>
      </c>
      <c r="D47" s="2">
        <v>2.62426624449692E-2</v>
      </c>
      <c r="E47" s="2">
        <v>1248.9349178729301</v>
      </c>
    </row>
    <row r="48" spans="1:16" x14ac:dyDescent="0.2">
      <c r="A48" t="s">
        <v>7</v>
      </c>
      <c r="B48" t="s">
        <v>21</v>
      </c>
      <c r="C48" s="2">
        <v>-10.3464639764489</v>
      </c>
      <c r="D48" s="2">
        <v>4.4434307380688101E-24</v>
      </c>
      <c r="E48" s="2">
        <v>1184.2790721594199</v>
      </c>
      <c r="K48" s="5"/>
    </row>
    <row r="49" spans="1:11" x14ac:dyDescent="0.2">
      <c r="A49" t="s">
        <v>7</v>
      </c>
      <c r="B49" t="s">
        <v>22</v>
      </c>
      <c r="C49" s="2">
        <v>-5.6938958010822898</v>
      </c>
      <c r="D49" s="2">
        <v>1.6317936676840001E-8</v>
      </c>
      <c r="E49" s="2">
        <v>999.26798262287798</v>
      </c>
      <c r="K49" s="5"/>
    </row>
    <row r="50" spans="1:11" x14ac:dyDescent="0.2">
      <c r="A50" t="s">
        <v>7</v>
      </c>
      <c r="B50" t="s">
        <v>24</v>
      </c>
      <c r="C50" s="2">
        <v>1.2336524584142501</v>
      </c>
      <c r="D50" s="2">
        <v>0.21808151914842699</v>
      </c>
      <c r="E50" s="2">
        <v>386.80588800849102</v>
      </c>
    </row>
    <row r="51" spans="1:11" x14ac:dyDescent="0.2">
      <c r="A51" t="s">
        <v>7</v>
      </c>
      <c r="B51" t="s">
        <v>23</v>
      </c>
      <c r="C51" s="2">
        <v>-1.80751768953974</v>
      </c>
      <c r="D51" s="2">
        <v>7.2534047766731294E-2</v>
      </c>
      <c r="E51" s="2">
        <v>162.24346142309099</v>
      </c>
    </row>
    <row r="52" spans="1:11" x14ac:dyDescent="0.2">
      <c r="A52" t="s">
        <v>7</v>
      </c>
      <c r="B52" t="s">
        <v>26</v>
      </c>
      <c r="C52" s="2">
        <v>-13.746968464041499</v>
      </c>
      <c r="D52" s="2">
        <v>6.8140012242425097E-40</v>
      </c>
      <c r="E52" s="2">
        <v>1136.6245677643001</v>
      </c>
      <c r="K52" s="5"/>
    </row>
    <row r="53" spans="1:11" x14ac:dyDescent="0.2">
      <c r="A53" t="s">
        <v>7</v>
      </c>
      <c r="B53" t="s">
        <v>27</v>
      </c>
      <c r="C53" s="2">
        <v>-5.5669518554737101</v>
      </c>
      <c r="D53" s="2">
        <v>3.5808349357384999E-8</v>
      </c>
      <c r="E53" s="2">
        <v>770.35572934670404</v>
      </c>
      <c r="K53" s="5"/>
    </row>
    <row r="54" spans="1:11" x14ac:dyDescent="0.2">
      <c r="A54" t="s">
        <v>7</v>
      </c>
      <c r="B54" t="s">
        <v>28</v>
      </c>
      <c r="C54" s="2">
        <v>-8.2659470922161002</v>
      </c>
      <c r="D54" s="2">
        <v>6.3253591877555403E-16</v>
      </c>
      <c r="E54" s="2">
        <v>746.19502211091503</v>
      </c>
      <c r="K54" s="5"/>
    </row>
    <row r="55" spans="1:11" x14ac:dyDescent="0.2">
      <c r="A55" t="s">
        <v>7</v>
      </c>
      <c r="B55" t="s">
        <v>25</v>
      </c>
      <c r="C55" s="2">
        <v>-1.7061017973727699</v>
      </c>
      <c r="D55" s="2">
        <v>9.0145167753253805E-2</v>
      </c>
      <c r="E55" s="2">
        <v>143.98574676984899</v>
      </c>
    </row>
  </sheetData>
  <autoFilter ref="A1:E55" xr:uid="{F309909F-5A93-0A45-ADA8-6244FE0E89BD}"/>
  <conditionalFormatting sqref="D1 D56:D1048576">
    <cfRule type="cellIs" dxfId="1" priority="2" operator="greaterThan">
      <formula>0.05</formula>
    </cfRule>
  </conditionalFormatting>
  <conditionalFormatting sqref="D1:D1048576">
    <cfRule type="cellIs" dxfId="0" priority="1" operator="lessThan">
      <formula>0.05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F30CC-97F4-1E4A-B34B-D3AD233BEBE6}">
  <dimension ref="A1:F12"/>
  <sheetViews>
    <sheetView tabSelected="1" workbookViewId="0">
      <selection activeCell="J10" sqref="J10"/>
    </sheetView>
  </sheetViews>
  <sheetFormatPr baseColWidth="10" defaultRowHeight="16" x14ac:dyDescent="0.2"/>
  <cols>
    <col min="1" max="1" width="23.5" customWidth="1"/>
    <col min="6" max="6" width="22.33203125" customWidth="1"/>
  </cols>
  <sheetData>
    <row r="1" spans="1:6" x14ac:dyDescent="0.2">
      <c r="A1" t="s">
        <v>88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</row>
    <row r="2" spans="1:6" x14ac:dyDescent="0.2">
      <c r="A2" t="s">
        <v>2</v>
      </c>
      <c r="B2" t="s">
        <v>94</v>
      </c>
      <c r="C2">
        <v>0</v>
      </c>
      <c r="D2">
        <v>0</v>
      </c>
    </row>
    <row r="3" spans="1:6" x14ac:dyDescent="0.2">
      <c r="A3" t="s">
        <v>57</v>
      </c>
      <c r="B3" t="s">
        <v>95</v>
      </c>
      <c r="C3">
        <v>0.2</v>
      </c>
      <c r="D3">
        <v>0</v>
      </c>
    </row>
    <row r="4" spans="1:6" x14ac:dyDescent="0.2">
      <c r="A4" t="s">
        <v>58</v>
      </c>
      <c r="B4" t="s">
        <v>96</v>
      </c>
      <c r="C4">
        <v>-0.2</v>
      </c>
      <c r="D4">
        <v>0</v>
      </c>
    </row>
    <row r="5" spans="1:6" x14ac:dyDescent="0.2">
      <c r="A5" t="s">
        <v>59</v>
      </c>
      <c r="B5" t="s">
        <v>97</v>
      </c>
      <c r="C5">
        <v>0</v>
      </c>
      <c r="D5">
        <v>2</v>
      </c>
    </row>
    <row r="6" spans="1:6" x14ac:dyDescent="0.2">
      <c r="A6" t="s">
        <v>60</v>
      </c>
      <c r="B6" t="s">
        <v>98</v>
      </c>
      <c r="C6">
        <v>0</v>
      </c>
      <c r="D6">
        <v>0</v>
      </c>
      <c r="E6">
        <v>0.2</v>
      </c>
      <c r="F6">
        <v>-0.2</v>
      </c>
    </row>
    <row r="7" spans="1:6" x14ac:dyDescent="0.2">
      <c r="A7" t="s">
        <v>61</v>
      </c>
      <c r="B7" t="s">
        <v>99</v>
      </c>
      <c r="C7">
        <v>-0.2</v>
      </c>
      <c r="D7">
        <v>2</v>
      </c>
    </row>
    <row r="8" spans="1:6" x14ac:dyDescent="0.2">
      <c r="A8" t="s">
        <v>62</v>
      </c>
      <c r="B8" t="s">
        <v>100</v>
      </c>
      <c r="C8">
        <v>-0.1</v>
      </c>
      <c r="D8">
        <v>1</v>
      </c>
    </row>
    <row r="9" spans="1:6" x14ac:dyDescent="0.2">
      <c r="A9" t="s">
        <v>63</v>
      </c>
      <c r="B9" t="s">
        <v>101</v>
      </c>
      <c r="C9">
        <v>0.2</v>
      </c>
      <c r="D9">
        <v>2</v>
      </c>
    </row>
    <row r="10" spans="1:6" x14ac:dyDescent="0.2">
      <c r="A10" t="s">
        <v>64</v>
      </c>
      <c r="B10" t="s">
        <v>102</v>
      </c>
      <c r="C10">
        <v>0.1</v>
      </c>
      <c r="D10">
        <v>1</v>
      </c>
    </row>
    <row r="11" spans="1:6" x14ac:dyDescent="0.2">
      <c r="A11" t="s">
        <v>65</v>
      </c>
      <c r="B11" t="s">
        <v>103</v>
      </c>
      <c r="C11">
        <v>0</v>
      </c>
      <c r="D11">
        <v>2</v>
      </c>
      <c r="E11">
        <v>0.2</v>
      </c>
      <c r="F11">
        <v>-0.2</v>
      </c>
    </row>
    <row r="12" spans="1:6" x14ac:dyDescent="0.2">
      <c r="A12" t="s">
        <v>66</v>
      </c>
      <c r="B12" t="s">
        <v>104</v>
      </c>
      <c r="C12">
        <v>0</v>
      </c>
      <c r="D12">
        <v>1</v>
      </c>
      <c r="E12">
        <v>0.1</v>
      </c>
      <c r="F12">
        <v>-0.1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Elevation</vt:lpstr>
      <vt:lpstr>Sheet1</vt:lpstr>
      <vt:lpstr>Overlap</vt:lpstr>
      <vt:lpstr>Critical Land</vt:lpstr>
      <vt:lpstr>FFM Wide</vt:lpstr>
      <vt:lpstr>FFM</vt:lpstr>
      <vt:lpstr>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Irving</dc:creator>
  <cp:lastModifiedBy>Katie Irving</cp:lastModifiedBy>
  <dcterms:created xsi:type="dcterms:W3CDTF">2023-11-27T19:19:37Z</dcterms:created>
  <dcterms:modified xsi:type="dcterms:W3CDTF">2024-09-04T20:14:40Z</dcterms:modified>
</cp:coreProperties>
</file>