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2bf281130dcc6/Documenten/Schaken/Website KSK Colle/_/erelijsten/"/>
    </mc:Choice>
  </mc:AlternateContent>
  <xr:revisionPtr revIDLastSave="40" documentId="13_ncr:1_{42C7D013-C603-44A5-AAA3-F9D1BFBCF991}" xr6:coauthVersionLast="47" xr6:coauthVersionMax="47" xr10:uidLastSave="{C08FBCBE-E341-4092-82A7-A855A041AF2F}"/>
  <bookViews>
    <workbookView xWindow="-120" yWindow="-120" windowWidth="29040" windowHeight="15840" xr2:uid="{00000000-000D-0000-FFFF-FFFF00000000}"/>
  </bookViews>
  <sheets>
    <sheet name="Herfstkampioenschap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M15" i="1"/>
  <c r="L15" i="1"/>
  <c r="K15" i="1"/>
  <c r="K4" i="1"/>
  <c r="K3" i="1"/>
  <c r="N16" i="1"/>
  <c r="M16" i="1"/>
  <c r="L16" i="1"/>
  <c r="K16" i="1"/>
  <c r="N17" i="1"/>
  <c r="M17" i="1"/>
  <c r="L17" i="1"/>
  <c r="K17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9" i="1"/>
  <c r="M9" i="1"/>
  <c r="L9" i="1"/>
  <c r="K9" i="1"/>
  <c r="N10" i="1"/>
  <c r="M10" i="1"/>
  <c r="L10" i="1"/>
  <c r="K10" i="1"/>
  <c r="N8" i="1"/>
  <c r="M8" i="1"/>
  <c r="L8" i="1"/>
  <c r="K8" i="1"/>
  <c r="N7" i="1"/>
  <c r="M7" i="1"/>
  <c r="L7" i="1"/>
  <c r="K7" i="1"/>
  <c r="N6" i="1"/>
  <c r="M6" i="1"/>
  <c r="L6" i="1"/>
  <c r="K6" i="1"/>
  <c r="N4" i="1"/>
  <c r="M4" i="1"/>
  <c r="L4" i="1"/>
  <c r="N5" i="1"/>
  <c r="M5" i="1"/>
  <c r="L5" i="1"/>
  <c r="K5" i="1"/>
  <c r="N3" i="1"/>
  <c r="M3" i="1"/>
  <c r="L3" i="1"/>
</calcChain>
</file>

<file path=xl/sharedStrings.xml><?xml version="1.0" encoding="utf-8"?>
<sst xmlns="http://schemas.openxmlformats.org/spreadsheetml/2006/main" count="102" uniqueCount="35">
  <si>
    <t>Jaar</t>
  </si>
  <si>
    <t>Eerste Plaats</t>
  </si>
  <si>
    <t>Tweede Plaats</t>
  </si>
  <si>
    <t>Derde Plaats</t>
  </si>
  <si>
    <t>Ratingprijs</t>
  </si>
  <si>
    <t>Ben De Cat</t>
  </si>
  <si>
    <t>Timothy De Rycke</t>
  </si>
  <si>
    <t>Peter Verbeeren</t>
  </si>
  <si>
    <t>Patrick Gillis</t>
  </si>
  <si>
    <t>Leon Coppens</t>
  </si>
  <si>
    <t>Karel Van Der Stricht</t>
  </si>
  <si>
    <t>Bart Schittekat</t>
  </si>
  <si>
    <t>Tijs Elsen</t>
  </si>
  <si>
    <t>Jan Bongaerts</t>
  </si>
  <si>
    <t>Niels Ongena</t>
  </si>
  <si>
    <t>Jan Van Der Stricht</t>
  </si>
  <si>
    <t>Dirk Lutz</t>
  </si>
  <si>
    <t>Frans Van Mullem</t>
  </si>
  <si>
    <t>Marc Rotthier</t>
  </si>
  <si>
    <t>Willy Colman</t>
  </si>
  <si>
    <t>Kjell Spaens</t>
  </si>
  <si>
    <t>David Heyninck</t>
  </si>
  <si>
    <t>Johan Christiaens</t>
  </si>
  <si>
    <t>Bart Kuenen</t>
  </si>
  <si>
    <t>Ronny Hanssen</t>
  </si>
  <si>
    <t>Frederik De Troyer</t>
  </si>
  <si>
    <t>Jasper Tondeleir</t>
  </si>
  <si>
    <t>Ina Van Dyck</t>
  </si>
  <si>
    <t>Jelle Van Goethem</t>
  </si>
  <si>
    <t>Ronny Eelen</t>
  </si>
  <si>
    <t>Meervoudige Winnaars</t>
  </si>
  <si>
    <t>R</t>
  </si>
  <si>
    <t>Thomas Buys-Devillé</t>
  </si>
  <si>
    <t>Toernooi na 2,5 rondes afgebroken i.v.m. covid-19.</t>
  </si>
  <si>
    <t>Arno Maeckelberghe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</si>
</sst>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sz val="10"/>
      <color theme="0"/>
      <name val="Courier New"/>
      <family val="3"/>
    </font>
    <font>
      <b/>
      <sz val="10"/>
      <name val="Courier New"/>
      <family val="3"/>
    </font>
    <font>
      <sz val="10"/>
      <color rgb="FFC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B5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6848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pane ySplit="1" topLeftCell="A2" activePane="bottomLeft" state="frozen"/>
      <selection pane="bottomLeft" activeCell="J19" sqref="J19"/>
    </sheetView>
  </sheetViews>
  <sheetFormatPr defaultRowHeight="13.5" x14ac:dyDescent="0.25"/>
  <cols>
    <col min="1" max="1" width="6.42578125" style="6" customWidth="1"/>
    <col min="2" max="2" width="3.140625" style="17" customWidth="1"/>
    <col min="3" max="3" width="23.140625" style="6" customWidth="1"/>
    <col min="4" max="4" width="3.140625" style="17" customWidth="1"/>
    <col min="5" max="5" width="23.140625" style="6" customWidth="1"/>
    <col min="6" max="6" width="3.140625" style="17" customWidth="1"/>
    <col min="7" max="7" width="25.5703125" style="6" customWidth="1"/>
    <col min="8" max="8" width="3.140625" style="17" customWidth="1"/>
    <col min="9" max="10" width="25.5703125" style="6" customWidth="1"/>
    <col min="11" max="14" width="3.140625" style="18" customWidth="1"/>
    <col min="15" max="16384" width="9.140625" style="6"/>
  </cols>
  <sheetData>
    <row r="1" spans="1:14" ht="16.5" customHeight="1" thickTop="1" thickBot="1" x14ac:dyDescent="0.3">
      <c r="A1" s="2" t="s">
        <v>0</v>
      </c>
      <c r="B1" s="7"/>
      <c r="C1" s="2" t="s">
        <v>1</v>
      </c>
      <c r="D1" s="7"/>
      <c r="E1" s="2" t="s">
        <v>2</v>
      </c>
      <c r="F1" s="7"/>
      <c r="G1" s="2" t="s">
        <v>3</v>
      </c>
      <c r="H1" s="7"/>
      <c r="I1" s="2" t="s">
        <v>4</v>
      </c>
      <c r="J1" s="3" t="s">
        <v>30</v>
      </c>
      <c r="K1" s="8"/>
      <c r="L1" s="8"/>
      <c r="M1" s="8"/>
      <c r="N1" s="8"/>
    </row>
    <row r="2" spans="1:14" ht="16.5" customHeight="1" thickTop="1" thickBot="1" x14ac:dyDescent="0.3">
      <c r="A2" s="2"/>
      <c r="B2" s="7"/>
      <c r="C2" s="2"/>
      <c r="D2" s="7"/>
      <c r="E2" s="2"/>
      <c r="F2" s="7"/>
      <c r="G2" s="2"/>
      <c r="H2" s="7"/>
      <c r="I2" s="2"/>
      <c r="J2" s="4"/>
      <c r="K2" s="8"/>
      <c r="L2" s="8"/>
      <c r="M2" s="8"/>
      <c r="N2" s="8"/>
    </row>
    <row r="3" spans="1:14" ht="16.5" customHeight="1" thickTop="1" thickBot="1" x14ac:dyDescent="0.3">
      <c r="A3" s="5">
        <v>2006</v>
      </c>
      <c r="B3" s="9">
        <v>1</v>
      </c>
      <c r="C3" s="1" t="s">
        <v>5</v>
      </c>
      <c r="D3" s="10">
        <v>2</v>
      </c>
      <c r="E3" s="1" t="s">
        <v>6</v>
      </c>
      <c r="F3" s="11">
        <v>3</v>
      </c>
      <c r="G3" s="1" t="s">
        <v>7</v>
      </c>
      <c r="H3" s="12" t="s">
        <v>31</v>
      </c>
      <c r="I3" s="1" t="s">
        <v>8</v>
      </c>
      <c r="J3" s="2" t="s">
        <v>7</v>
      </c>
      <c r="K3" s="13">
        <f>COUNTIF($C:$C,"Peter Verbeeren*")</f>
        <v>6</v>
      </c>
      <c r="L3" s="14">
        <f>COUNTIF($E:$E,"Peter Verbeeren*")</f>
        <v>2</v>
      </c>
      <c r="M3" s="15">
        <f>COUNTIF($G:$G,"Peter Verbeeren*")</f>
        <v>3</v>
      </c>
      <c r="N3" s="16">
        <f>COUNTIF($I:$I,"Peter Verbeeren*")</f>
        <v>1</v>
      </c>
    </row>
    <row r="4" spans="1:14" ht="16.5" customHeight="1" thickTop="1" thickBot="1" x14ac:dyDescent="0.3">
      <c r="A4" s="5">
        <v>2007</v>
      </c>
      <c r="B4" s="9">
        <v>1</v>
      </c>
      <c r="C4" s="1" t="s">
        <v>7</v>
      </c>
      <c r="D4" s="10">
        <v>2</v>
      </c>
      <c r="E4" s="1" t="s">
        <v>9</v>
      </c>
      <c r="F4" s="11">
        <v>3</v>
      </c>
      <c r="G4" s="1" t="s">
        <v>10</v>
      </c>
      <c r="H4" s="12" t="s">
        <v>31</v>
      </c>
      <c r="I4" s="1" t="s">
        <v>10</v>
      </c>
      <c r="J4" s="1" t="s">
        <v>11</v>
      </c>
      <c r="K4" s="13">
        <f>COUNTIF($C:$C,"Bart Schittekat*")</f>
        <v>4</v>
      </c>
      <c r="L4" s="14">
        <f>COUNTIF($E:$E,"Bart Schittekat*")</f>
        <v>2</v>
      </c>
      <c r="M4" s="15">
        <f>COUNTIF($G:$G,"Bart Schittekat*")</f>
        <v>1</v>
      </c>
      <c r="N4" s="16">
        <f>COUNTIF($I:$I,"Bart Schittekat*")</f>
        <v>0</v>
      </c>
    </row>
    <row r="5" spans="1:14" ht="16.5" customHeight="1" thickTop="1" thickBot="1" x14ac:dyDescent="0.3">
      <c r="A5" s="5">
        <v>2008</v>
      </c>
      <c r="B5" s="9">
        <v>1</v>
      </c>
      <c r="C5" s="1" t="s">
        <v>7</v>
      </c>
      <c r="D5" s="10">
        <v>2</v>
      </c>
      <c r="E5" s="1" t="s">
        <v>12</v>
      </c>
      <c r="F5" s="11">
        <v>3</v>
      </c>
      <c r="G5" s="1" t="s">
        <v>13</v>
      </c>
      <c r="H5" s="12" t="s">
        <v>31</v>
      </c>
      <c r="I5" s="1" t="s">
        <v>12</v>
      </c>
      <c r="J5" s="1" t="s">
        <v>14</v>
      </c>
      <c r="K5" s="13">
        <f>COUNTIF($C:$C,"Niels Ongena*")</f>
        <v>3</v>
      </c>
      <c r="L5" s="14">
        <f>COUNTIF($E:$E,"Niels Ongena*")</f>
        <v>4</v>
      </c>
      <c r="M5" s="15">
        <f>COUNTIF($G:$G,"Niels Ongena*")</f>
        <v>2</v>
      </c>
      <c r="N5" s="16">
        <f>COUNTIF($I:$I,"Niels Ongena*")</f>
        <v>0</v>
      </c>
    </row>
    <row r="6" spans="1:14" ht="16.5" customHeight="1" thickTop="1" thickBot="1" x14ac:dyDescent="0.3">
      <c r="A6" s="5">
        <v>2009</v>
      </c>
      <c r="B6" s="9">
        <v>1</v>
      </c>
      <c r="C6" s="1" t="s">
        <v>13</v>
      </c>
      <c r="D6" s="10">
        <v>2</v>
      </c>
      <c r="E6" s="1" t="s">
        <v>7</v>
      </c>
      <c r="F6" s="11">
        <v>3</v>
      </c>
      <c r="G6" s="1" t="s">
        <v>15</v>
      </c>
      <c r="H6" s="12" t="s">
        <v>31</v>
      </c>
      <c r="I6" s="1" t="s">
        <v>16</v>
      </c>
      <c r="J6" s="1" t="s">
        <v>15</v>
      </c>
      <c r="K6" s="13">
        <f>COUNTIF($C:$C,"Jan Van Der Stricht*")</f>
        <v>1</v>
      </c>
      <c r="L6" s="14">
        <f>COUNTIF($E:$E,"Jan Van Der Stricht*")</f>
        <v>1</v>
      </c>
      <c r="M6" s="15">
        <f>COUNTIF($G:$G,"Jan Van Der Stricht*")</f>
        <v>3</v>
      </c>
      <c r="N6" s="16">
        <f>COUNTIF($I:$I,"Jan Van Der Stricht*")</f>
        <v>0</v>
      </c>
    </row>
    <row r="7" spans="1:14" ht="16.5" customHeight="1" thickTop="1" thickBot="1" x14ac:dyDescent="0.3">
      <c r="A7" s="5">
        <v>2010</v>
      </c>
      <c r="B7" s="9">
        <v>1</v>
      </c>
      <c r="C7" s="1" t="s">
        <v>7</v>
      </c>
      <c r="D7" s="10">
        <v>2</v>
      </c>
      <c r="E7" s="1" t="s">
        <v>15</v>
      </c>
      <c r="F7" s="11">
        <v>3</v>
      </c>
      <c r="G7" s="1" t="s">
        <v>17</v>
      </c>
      <c r="H7" s="12" t="s">
        <v>31</v>
      </c>
      <c r="I7" s="1" t="s">
        <v>18</v>
      </c>
      <c r="J7" s="1" t="s">
        <v>13</v>
      </c>
      <c r="K7" s="13">
        <f>COUNTIF($C:$C,"Jan Bongaerts*")</f>
        <v>1</v>
      </c>
      <c r="L7" s="14">
        <f>COUNTIF($E:$E,"Jan Bongaerts*")</f>
        <v>0</v>
      </c>
      <c r="M7" s="15">
        <f>COUNTIF($G:$G,"Jan Bongaerts*")</f>
        <v>1</v>
      </c>
      <c r="N7" s="16">
        <f>COUNTIF($I:$I,"Jan Bongaerts*")</f>
        <v>0</v>
      </c>
    </row>
    <row r="8" spans="1:14" ht="16.5" customHeight="1" thickTop="1" thickBot="1" x14ac:dyDescent="0.3">
      <c r="A8" s="5">
        <v>2011</v>
      </c>
      <c r="B8" s="9">
        <v>1</v>
      </c>
      <c r="C8" s="1" t="s">
        <v>7</v>
      </c>
      <c r="D8" s="10">
        <v>2</v>
      </c>
      <c r="E8" s="1" t="s">
        <v>14</v>
      </c>
      <c r="F8" s="11">
        <v>3</v>
      </c>
      <c r="G8" s="1" t="s">
        <v>15</v>
      </c>
      <c r="H8" s="12" t="s">
        <v>31</v>
      </c>
      <c r="I8" s="1" t="s">
        <v>19</v>
      </c>
      <c r="J8" s="1" t="s">
        <v>5</v>
      </c>
      <c r="K8" s="13">
        <f>COUNTIF($C:$C,"Ben De Cat*")</f>
        <v>1</v>
      </c>
      <c r="L8" s="14">
        <f>COUNTIF($E:$E,"Ben De Cat*")</f>
        <v>0</v>
      </c>
      <c r="M8" s="15">
        <f>COUNTIF($G:$G,"Ben De Cat*")</f>
        <v>0</v>
      </c>
      <c r="N8" s="16">
        <f>COUNTIF($I:$I,"Ben De Cat*")</f>
        <v>0</v>
      </c>
    </row>
    <row r="9" spans="1:14" ht="16.5" customHeight="1" thickTop="1" thickBot="1" x14ac:dyDescent="0.3">
      <c r="A9" s="5">
        <v>2012</v>
      </c>
      <c r="B9" s="9">
        <v>1</v>
      </c>
      <c r="C9" s="1" t="s">
        <v>15</v>
      </c>
      <c r="D9" s="10">
        <v>2</v>
      </c>
      <c r="E9" s="1" t="s">
        <v>20</v>
      </c>
      <c r="F9" s="11">
        <v>3</v>
      </c>
      <c r="G9" s="1" t="s">
        <v>14</v>
      </c>
      <c r="H9" s="12" t="s">
        <v>31</v>
      </c>
      <c r="I9" s="1" t="s">
        <v>21</v>
      </c>
      <c r="J9" s="1" t="s">
        <v>24</v>
      </c>
      <c r="K9" s="13">
        <f>COUNTIF($C:$C,"Ronny Hanssen*")</f>
        <v>0</v>
      </c>
      <c r="L9" s="14">
        <f>COUNTIF($E:$E,"Ronny Hanssen*")</f>
        <v>1</v>
      </c>
      <c r="M9" s="15">
        <f>COUNTIF($G:$G,"Ronny Hanssen*")</f>
        <v>2</v>
      </c>
      <c r="N9" s="16">
        <f>COUNTIF($I:$I,"Ronny Hanssen*")</f>
        <v>0</v>
      </c>
    </row>
    <row r="10" spans="1:14" ht="16.5" customHeight="1" thickTop="1" thickBot="1" x14ac:dyDescent="0.3">
      <c r="A10" s="5">
        <v>2013</v>
      </c>
      <c r="B10" s="9">
        <v>1</v>
      </c>
      <c r="C10" s="1" t="s">
        <v>14</v>
      </c>
      <c r="D10" s="10">
        <v>2</v>
      </c>
      <c r="E10" s="1" t="s">
        <v>17</v>
      </c>
      <c r="F10" s="11">
        <v>3</v>
      </c>
      <c r="G10" s="1" t="s">
        <v>7</v>
      </c>
      <c r="H10" s="12" t="s">
        <v>31</v>
      </c>
      <c r="I10" s="1" t="s">
        <v>22</v>
      </c>
      <c r="J10" s="1" t="s">
        <v>17</v>
      </c>
      <c r="K10" s="13">
        <f>COUNTIF($C:$C,"Frans Van mullem*")</f>
        <v>0</v>
      </c>
      <c r="L10" s="14">
        <f>COUNTIF($E:$E,"Frans Van Mullem*")</f>
        <v>1</v>
      </c>
      <c r="M10" s="15">
        <f>COUNTIF($G:$G,"Frans Van Mullem*")</f>
        <v>1</v>
      </c>
      <c r="N10" s="16">
        <f>COUNTIF($I:$I,"Frans Van Mullem*")</f>
        <v>0</v>
      </c>
    </row>
    <row r="11" spans="1:14" ht="16.5" customHeight="1" thickTop="1" thickBot="1" x14ac:dyDescent="0.3">
      <c r="A11" s="5">
        <v>2014</v>
      </c>
      <c r="B11" s="9">
        <v>1</v>
      </c>
      <c r="C11" s="1" t="s">
        <v>7</v>
      </c>
      <c r="D11" s="10">
        <v>2</v>
      </c>
      <c r="E11" s="1" t="s">
        <v>14</v>
      </c>
      <c r="F11" s="11">
        <v>3</v>
      </c>
      <c r="G11" s="1" t="s">
        <v>15</v>
      </c>
      <c r="H11" s="12" t="s">
        <v>31</v>
      </c>
      <c r="I11" s="1" t="s">
        <v>23</v>
      </c>
      <c r="J11" s="1" t="s">
        <v>6</v>
      </c>
      <c r="K11" s="13">
        <f>COUNTIF($C:$C,"Timothy De Rycke*")</f>
        <v>0</v>
      </c>
      <c r="L11" s="14">
        <f>COUNTIF($E:$E,"Timothy De Rycke*")</f>
        <v>1</v>
      </c>
      <c r="M11" s="15">
        <f>COUNTIF($G:$G,"Timothy De Rycke*")</f>
        <v>0</v>
      </c>
      <c r="N11" s="16">
        <f>COUNTIF($I:$I,"Timothy De Rycke*")</f>
        <v>0</v>
      </c>
    </row>
    <row r="12" spans="1:14" ht="16.5" customHeight="1" thickTop="1" thickBot="1" x14ac:dyDescent="0.3">
      <c r="A12" s="5">
        <v>2015</v>
      </c>
      <c r="B12" s="9">
        <v>1</v>
      </c>
      <c r="C12" s="1" t="s">
        <v>7</v>
      </c>
      <c r="D12" s="10">
        <v>2</v>
      </c>
      <c r="E12" s="1" t="s">
        <v>11</v>
      </c>
      <c r="F12" s="11">
        <v>3</v>
      </c>
      <c r="G12" s="1" t="s">
        <v>14</v>
      </c>
      <c r="H12" s="12" t="s">
        <v>31</v>
      </c>
      <c r="I12" s="1" t="s">
        <v>7</v>
      </c>
      <c r="J12" s="1" t="s">
        <v>9</v>
      </c>
      <c r="K12" s="13">
        <f>COUNTIF($C:$C,"Leon Coppens*")</f>
        <v>0</v>
      </c>
      <c r="L12" s="14">
        <f>COUNTIF($E:$E,"Leon Coppens*")</f>
        <v>1</v>
      </c>
      <c r="M12" s="15">
        <f>COUNTIF($G:$G,"Leon Coppens*")</f>
        <v>0</v>
      </c>
      <c r="N12" s="16">
        <f>COUNTIF($I:$I,"Leon Coppens*")</f>
        <v>0</v>
      </c>
    </row>
    <row r="13" spans="1:14" ht="16.5" customHeight="1" thickTop="1" thickBot="1" x14ac:dyDescent="0.3">
      <c r="A13" s="5">
        <v>2016</v>
      </c>
      <c r="B13" s="9">
        <v>1</v>
      </c>
      <c r="C13" s="1" t="s">
        <v>11</v>
      </c>
      <c r="D13" s="10">
        <v>2</v>
      </c>
      <c r="E13" s="1" t="s">
        <v>14</v>
      </c>
      <c r="F13" s="11">
        <v>3</v>
      </c>
      <c r="G13" s="1" t="s">
        <v>24</v>
      </c>
      <c r="H13" s="12" t="s">
        <v>31</v>
      </c>
      <c r="I13" s="1" t="s">
        <v>25</v>
      </c>
      <c r="J13" s="1" t="s">
        <v>12</v>
      </c>
      <c r="K13" s="13">
        <f>COUNTIF($C:$C,"Tijs Elsen*")</f>
        <v>0</v>
      </c>
      <c r="L13" s="14">
        <f>COUNTIF($E:$E,"Tijs Elsen*")</f>
        <v>1</v>
      </c>
      <c r="M13" s="15">
        <f>COUNTIF($G:$G,"Tijs Elsen*")</f>
        <v>0</v>
      </c>
      <c r="N13" s="16">
        <f>COUNTIF($I:$I,"Tijs Elsen*")</f>
        <v>1</v>
      </c>
    </row>
    <row r="14" spans="1:14" ht="15.95" customHeight="1" thickTop="1" thickBot="1" x14ac:dyDescent="0.3">
      <c r="A14" s="5">
        <v>2017</v>
      </c>
      <c r="B14" s="9">
        <v>1</v>
      </c>
      <c r="C14" s="1" t="s">
        <v>11</v>
      </c>
      <c r="D14" s="10">
        <v>2</v>
      </c>
      <c r="E14" s="1" t="s">
        <v>24</v>
      </c>
      <c r="F14" s="11">
        <v>3</v>
      </c>
      <c r="G14" s="1" t="s">
        <v>7</v>
      </c>
      <c r="H14" s="12" t="s">
        <v>31</v>
      </c>
      <c r="I14" s="4" t="s">
        <v>26</v>
      </c>
      <c r="J14" s="1" t="s">
        <v>20</v>
      </c>
      <c r="K14" s="13">
        <f>COUNTIF($C:$C,"Kjell Spaens*")</f>
        <v>0</v>
      </c>
      <c r="L14" s="14">
        <f>COUNTIF($E:$E,"Kjell Spaens*")</f>
        <v>1</v>
      </c>
      <c r="M14" s="15">
        <f>COUNTIF($G:$G,"Kjell Spaens*")</f>
        <v>0</v>
      </c>
      <c r="N14" s="16">
        <f>COUNTIF($I:$I,"Kjell Spaens*")</f>
        <v>0</v>
      </c>
    </row>
    <row r="15" spans="1:14" ht="15.95" customHeight="1" thickTop="1" thickBot="1" x14ac:dyDescent="0.3">
      <c r="A15" s="5">
        <v>2018</v>
      </c>
      <c r="B15" s="9">
        <v>1</v>
      </c>
      <c r="C15" s="1" t="s">
        <v>14</v>
      </c>
      <c r="D15" s="10">
        <v>2</v>
      </c>
      <c r="E15" s="1" t="s">
        <v>7</v>
      </c>
      <c r="F15" s="11">
        <v>3</v>
      </c>
      <c r="G15" s="1" t="s">
        <v>11</v>
      </c>
      <c r="H15" s="12" t="s">
        <v>31</v>
      </c>
      <c r="I15" s="4" t="s">
        <v>27</v>
      </c>
      <c r="J15" s="1" t="s">
        <v>26</v>
      </c>
      <c r="K15" s="13">
        <f>COUNTIF($C:$C,"Jasper Tondeleir*")</f>
        <v>0</v>
      </c>
      <c r="L15" s="14">
        <f>COUNTIF($E:$E,"Jasper Tondeleir*")</f>
        <v>1</v>
      </c>
      <c r="M15" s="15">
        <f>COUNTIF($G:$G,"Jasper Tondeleir*")</f>
        <v>0</v>
      </c>
      <c r="N15" s="16">
        <f>COUNTIF($I:$I,"Jasper Tondeleir*")</f>
        <v>1</v>
      </c>
    </row>
    <row r="16" spans="1:14" ht="15.95" customHeight="1" thickTop="1" thickBot="1" x14ac:dyDescent="0.3">
      <c r="A16" s="5">
        <v>2019</v>
      </c>
      <c r="B16" s="9">
        <v>1</v>
      </c>
      <c r="C16" s="1" t="s">
        <v>14</v>
      </c>
      <c r="D16" s="10">
        <v>2</v>
      </c>
      <c r="E16" s="1" t="s">
        <v>11</v>
      </c>
      <c r="F16" s="11">
        <v>3</v>
      </c>
      <c r="G16" s="1" t="s">
        <v>28</v>
      </c>
      <c r="H16" s="12" t="s">
        <v>31</v>
      </c>
      <c r="I16" s="4" t="s">
        <v>29</v>
      </c>
      <c r="J16" s="1" t="s">
        <v>28</v>
      </c>
      <c r="K16" s="13">
        <f>COUNTIF($C:$C,"Jelle Van Goethem*")</f>
        <v>0</v>
      </c>
      <c r="L16" s="14">
        <f>COUNTIF($E:$E,"Jelle Van Goethem*")</f>
        <v>0</v>
      </c>
      <c r="M16" s="15">
        <f>COUNTIF($G:$G,"Jelle Van Goethem*")</f>
        <v>2</v>
      </c>
      <c r="N16" s="16">
        <f>COUNTIF($I:$I,"Jelle Van Goethem*")</f>
        <v>0</v>
      </c>
    </row>
    <row r="17" spans="1:14" ht="15.95" customHeight="1" thickTop="1" thickBot="1" x14ac:dyDescent="0.3">
      <c r="A17" s="5">
        <v>2020</v>
      </c>
      <c r="B17" s="9">
        <v>1</v>
      </c>
      <c r="C17" s="1" t="s">
        <v>11</v>
      </c>
      <c r="D17" s="10">
        <v>2</v>
      </c>
      <c r="E17" s="1" t="s">
        <v>14</v>
      </c>
      <c r="F17" s="11">
        <v>3</v>
      </c>
      <c r="G17" s="1" t="s">
        <v>24</v>
      </c>
      <c r="H17" s="12" t="s">
        <v>31</v>
      </c>
      <c r="I17" s="4" t="s">
        <v>32</v>
      </c>
      <c r="J17" s="1" t="s">
        <v>10</v>
      </c>
      <c r="K17" s="13">
        <f>COUNTIF($C:$C,"Karel Van Der Stricht*")</f>
        <v>0</v>
      </c>
      <c r="L17" s="14">
        <f>COUNTIF($E:$E,"Karel Van Der Stricht*")</f>
        <v>0</v>
      </c>
      <c r="M17" s="15">
        <f>COUNTIF($G:$G,"Karel Van Der Stricht*")</f>
        <v>1</v>
      </c>
      <c r="N17" s="16">
        <f>COUNTIF($I:$I,"Karel Van Der Stricht*")</f>
        <v>1</v>
      </c>
    </row>
    <row r="18" spans="1:14" ht="15.95" customHeight="1" thickTop="1" thickBot="1" x14ac:dyDescent="0.3">
      <c r="A18" s="5">
        <v>2021</v>
      </c>
      <c r="B18" s="19"/>
      <c r="C18" s="19" t="s">
        <v>33</v>
      </c>
      <c r="D18" s="19"/>
      <c r="E18" s="19"/>
      <c r="F18" s="19"/>
      <c r="G18" s="19"/>
      <c r="H18" s="4"/>
      <c r="I18" s="4"/>
      <c r="J18" s="1"/>
    </row>
    <row r="19" spans="1:14" ht="15.95" customHeight="1" thickTop="1" thickBot="1" x14ac:dyDescent="0.3">
      <c r="A19" s="5">
        <v>2022</v>
      </c>
      <c r="B19" s="9">
        <v>1</v>
      </c>
      <c r="C19" s="1" t="s">
        <v>11</v>
      </c>
      <c r="D19" s="10">
        <v>2</v>
      </c>
      <c r="E19" s="1" t="s">
        <v>26</v>
      </c>
      <c r="F19" s="11">
        <v>3</v>
      </c>
      <c r="G19" s="1" t="s">
        <v>28</v>
      </c>
      <c r="H19" s="12" t="s">
        <v>31</v>
      </c>
      <c r="I19" s="4" t="s">
        <v>34</v>
      </c>
      <c r="J19" s="1"/>
    </row>
    <row r="20" spans="1:14" ht="15.95" customHeight="1" thickTop="1" thickBot="1" x14ac:dyDescent="0.3">
      <c r="A20" s="4"/>
      <c r="B20" s="7"/>
      <c r="C20" s="4"/>
      <c r="E20" s="4"/>
      <c r="F20" s="7"/>
      <c r="G20" s="4"/>
      <c r="H20" s="7"/>
      <c r="I20" s="4"/>
      <c r="J20" s="1"/>
    </row>
    <row r="21" spans="1:14" ht="15.95" customHeight="1" thickTop="1" thickBot="1" x14ac:dyDescent="0.3">
      <c r="A21" s="4"/>
      <c r="B21" s="7"/>
      <c r="C21" s="4"/>
      <c r="E21" s="4"/>
      <c r="F21" s="7"/>
      <c r="G21" s="4"/>
      <c r="H21" s="7"/>
      <c r="I21" s="4"/>
      <c r="J21" s="1"/>
    </row>
    <row r="22" spans="1:14" ht="15.95" customHeight="1" thickTop="1" thickBot="1" x14ac:dyDescent="0.3">
      <c r="A22" s="4"/>
      <c r="B22" s="7"/>
      <c r="C22" s="4"/>
      <c r="E22" s="4"/>
      <c r="F22" s="7"/>
      <c r="G22" s="4"/>
      <c r="H22" s="7"/>
      <c r="I22" s="4"/>
      <c r="J22" s="1"/>
    </row>
    <row r="23" spans="1:14" ht="15" thickTop="1" thickBot="1" x14ac:dyDescent="0.3">
      <c r="A23" s="4"/>
      <c r="B23" s="7"/>
      <c r="C23" s="4"/>
      <c r="D23" s="7"/>
      <c r="E23" s="4"/>
      <c r="F23" s="7"/>
      <c r="G23" s="4"/>
      <c r="H23" s="7"/>
      <c r="I23" s="4"/>
      <c r="J23" s="1"/>
    </row>
    <row r="24" spans="1:14" ht="15" thickTop="1" thickBot="1" x14ac:dyDescent="0.3">
      <c r="A24" s="4"/>
      <c r="B24" s="7"/>
      <c r="C24" s="4"/>
      <c r="D24" s="7"/>
      <c r="E24" s="4"/>
      <c r="F24" s="7"/>
      <c r="G24" s="4"/>
      <c r="H24" s="7"/>
      <c r="I24" s="4"/>
      <c r="J24" s="1"/>
    </row>
    <row r="25" spans="1:14" ht="15" thickTop="1" thickBot="1" x14ac:dyDescent="0.3">
      <c r="A25" s="4"/>
      <c r="B25" s="7"/>
      <c r="C25" s="4"/>
      <c r="D25" s="7"/>
      <c r="E25" s="4"/>
      <c r="F25" s="7"/>
      <c r="G25" s="4"/>
      <c r="H25" s="7"/>
      <c r="I25" s="4"/>
      <c r="J25" s="1"/>
    </row>
    <row r="26" spans="1:14" ht="15" thickTop="1" thickBot="1" x14ac:dyDescent="0.3">
      <c r="A26" s="4"/>
      <c r="B26" s="7"/>
      <c r="C26" s="4"/>
      <c r="D26" s="7"/>
      <c r="E26" s="4"/>
      <c r="F26" s="7"/>
      <c r="G26" s="4"/>
      <c r="H26" s="7"/>
      <c r="I26" s="4"/>
      <c r="J26" s="1"/>
    </row>
    <row r="27" spans="1:14" ht="15" thickTop="1" thickBot="1" x14ac:dyDescent="0.3">
      <c r="A27" s="4"/>
      <c r="B27" s="7"/>
      <c r="C27" s="4"/>
      <c r="D27" s="7"/>
      <c r="E27" s="4"/>
      <c r="F27" s="7"/>
      <c r="G27" s="4"/>
      <c r="H27" s="7"/>
      <c r="I27" s="4"/>
      <c r="J27" s="1"/>
    </row>
    <row r="28" spans="1:14" ht="15" thickTop="1" thickBot="1" x14ac:dyDescent="0.3">
      <c r="A28" s="4"/>
      <c r="B28" s="7"/>
      <c r="C28" s="4"/>
      <c r="D28" s="7"/>
      <c r="E28" s="4"/>
      <c r="F28" s="7"/>
      <c r="G28" s="4"/>
      <c r="H28" s="7"/>
      <c r="I28" s="4"/>
      <c r="J28" s="1"/>
    </row>
    <row r="29" spans="1:14" ht="15" thickTop="1" thickBot="1" x14ac:dyDescent="0.3">
      <c r="A29" s="4"/>
      <c r="B29" s="7"/>
      <c r="C29" s="4"/>
      <c r="D29" s="7"/>
      <c r="E29" s="4"/>
      <c r="F29" s="7"/>
      <c r="G29" s="4"/>
      <c r="H29" s="7"/>
      <c r="I29" s="4"/>
      <c r="J29" s="1"/>
    </row>
    <row r="30" spans="1:14" ht="15" thickTop="1" thickBot="1" x14ac:dyDescent="0.3">
      <c r="A30" s="4"/>
      <c r="B30" s="7"/>
      <c r="C30" s="4"/>
      <c r="D30" s="7"/>
      <c r="E30" s="4"/>
      <c r="F30" s="7"/>
      <c r="G30" s="4"/>
      <c r="H30" s="7"/>
      <c r="I30" s="4"/>
      <c r="J30" s="1"/>
    </row>
    <row r="31" spans="1:14" ht="15" thickTop="1" thickBot="1" x14ac:dyDescent="0.3">
      <c r="A31" s="4"/>
      <c r="B31" s="7"/>
      <c r="C31" s="4"/>
      <c r="D31" s="7"/>
      <c r="E31" s="4"/>
      <c r="F31" s="7"/>
      <c r="G31" s="4"/>
      <c r="H31" s="7"/>
      <c r="I31" s="4"/>
      <c r="J31" s="1"/>
    </row>
    <row r="32" spans="1:14" ht="15" thickTop="1" thickBot="1" x14ac:dyDescent="0.3">
      <c r="A32" s="4"/>
      <c r="B32" s="7"/>
      <c r="C32" s="4"/>
      <c r="D32" s="7"/>
      <c r="E32" s="4"/>
      <c r="F32" s="7"/>
      <c r="G32" s="4"/>
      <c r="H32" s="7"/>
      <c r="I32" s="4"/>
      <c r="J32" s="1"/>
    </row>
    <row r="33" spans="1:10" ht="15" thickTop="1" thickBot="1" x14ac:dyDescent="0.3">
      <c r="A33" s="4"/>
      <c r="B33" s="7"/>
      <c r="C33" s="4"/>
      <c r="D33" s="7"/>
      <c r="E33" s="4"/>
      <c r="F33" s="7"/>
      <c r="G33" s="4"/>
      <c r="H33" s="7"/>
      <c r="I33" s="4"/>
      <c r="J33" s="1"/>
    </row>
    <row r="34" spans="1:10" ht="15" thickTop="1" thickBot="1" x14ac:dyDescent="0.3">
      <c r="A34" s="4"/>
      <c r="B34" s="7"/>
      <c r="C34" s="4"/>
      <c r="D34" s="7"/>
      <c r="E34" s="4"/>
      <c r="F34" s="7"/>
      <c r="G34" s="4"/>
      <c r="H34" s="7"/>
      <c r="I34" s="4"/>
      <c r="J34" s="1"/>
    </row>
    <row r="35" spans="1:10" ht="15" thickTop="1" thickBot="1" x14ac:dyDescent="0.3">
      <c r="A35" s="4"/>
      <c r="B35" s="7"/>
      <c r="C35" s="4"/>
      <c r="D35" s="7"/>
      <c r="E35" s="4"/>
      <c r="F35" s="7"/>
      <c r="G35" s="4"/>
      <c r="H35" s="7"/>
      <c r="I35" s="4"/>
      <c r="J35" s="1"/>
    </row>
    <row r="36" spans="1:10" ht="15" thickTop="1" thickBot="1" x14ac:dyDescent="0.3">
      <c r="A36" s="4"/>
      <c r="B36" s="7"/>
      <c r="C36" s="4"/>
      <c r="D36" s="7"/>
      <c r="E36" s="4"/>
      <c r="F36" s="7"/>
      <c r="G36" s="4"/>
      <c r="H36" s="7"/>
      <c r="I36" s="4"/>
      <c r="J36" s="1"/>
    </row>
    <row r="37" spans="1:10" ht="15" thickTop="1" thickBot="1" x14ac:dyDescent="0.3">
      <c r="A37" s="4"/>
      <c r="B37" s="7"/>
      <c r="C37" s="4"/>
      <c r="D37" s="7"/>
      <c r="E37" s="4"/>
      <c r="F37" s="7"/>
      <c r="G37" s="4"/>
      <c r="H37" s="7"/>
      <c r="I37" s="4"/>
      <c r="J37" s="1"/>
    </row>
    <row r="38" spans="1:10" ht="15" thickTop="1" thickBot="1" x14ac:dyDescent="0.3">
      <c r="A38" s="4"/>
      <c r="B38" s="7"/>
      <c r="C38" s="4"/>
      <c r="D38" s="7"/>
      <c r="E38" s="4"/>
      <c r="F38" s="7"/>
      <c r="G38" s="4"/>
      <c r="H38" s="7"/>
      <c r="I38" s="4"/>
      <c r="J38" s="1"/>
    </row>
    <row r="39" spans="1:10" ht="15" thickTop="1" thickBot="1" x14ac:dyDescent="0.3">
      <c r="A39" s="4"/>
      <c r="B39" s="7"/>
      <c r="C39" s="4"/>
      <c r="D39" s="7"/>
      <c r="E39" s="4"/>
      <c r="F39" s="7"/>
      <c r="G39" s="4"/>
      <c r="H39" s="7"/>
      <c r="I39" s="4"/>
      <c r="J39" s="1"/>
    </row>
    <row r="40" spans="1:10" ht="15" thickTop="1" thickBot="1" x14ac:dyDescent="0.3">
      <c r="A40" s="4"/>
      <c r="B40" s="7"/>
      <c r="C40" s="4"/>
      <c r="D40" s="7"/>
      <c r="E40" s="4"/>
      <c r="F40" s="7"/>
      <c r="G40" s="4"/>
      <c r="H40" s="7"/>
      <c r="I40" s="4"/>
      <c r="J40" s="1"/>
    </row>
    <row r="41" spans="1:10" ht="15" thickTop="1" thickBot="1" x14ac:dyDescent="0.3">
      <c r="A41" s="4"/>
      <c r="B41" s="7"/>
      <c r="C41" s="4"/>
      <c r="D41" s="7"/>
      <c r="E41" s="4"/>
      <c r="F41" s="7"/>
      <c r="G41" s="4"/>
      <c r="H41" s="7"/>
      <c r="I41" s="4"/>
      <c r="J41" s="1"/>
    </row>
    <row r="42" spans="1:10" ht="15" thickTop="1" thickBot="1" x14ac:dyDescent="0.3">
      <c r="J42" s="1"/>
    </row>
    <row r="43" spans="1:10" ht="14.25" thickTop="1" x14ac:dyDescent="0.25"/>
  </sheetData>
  <sortState xmlns:xlrd2="http://schemas.microsoft.com/office/spreadsheetml/2017/richdata2" ref="J4:N17">
    <sortCondition descending="1" ref="K4:K17"/>
    <sortCondition descending="1" ref="L4:L17"/>
    <sortCondition descending="1" ref="M4:M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Herfstkampioenschap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Ongena</dc:creator>
  <cp:lastModifiedBy>Niels Ongena</cp:lastModifiedBy>
  <dcterms:created xsi:type="dcterms:W3CDTF">2017-06-13T17:21:12Z</dcterms:created>
  <dcterms:modified xsi:type="dcterms:W3CDTF">2021-12-16T23:12:02Z</dcterms:modified>
</cp:coreProperties>
</file>