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d3a411a534fea73/Documents/"/>
    </mc:Choice>
  </mc:AlternateContent>
  <xr:revisionPtr revIDLastSave="120" documentId="8_{74951B3C-6A8D-5141-BB6A-56A08D0EEA38}" xr6:coauthVersionLast="47" xr6:coauthVersionMax="47" xr10:uidLastSave="{2F029A4C-AD4C-A84E-AEE5-C77FA553D16D}"/>
  <bookViews>
    <workbookView xWindow="6520" yWindow="500" windowWidth="27640" windowHeight="16940" xr2:uid="{7BA5A6AC-EF0E-FC43-A830-AC9CA12F45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2" i="1"/>
  <c r="S3" i="1"/>
  <c r="U3" i="1" s="1"/>
  <c r="T3" i="1"/>
  <c r="V3" i="1"/>
  <c r="S4" i="1"/>
  <c r="T4" i="1"/>
  <c r="V4" i="1" s="1"/>
  <c r="U4" i="1"/>
  <c r="S5" i="1"/>
  <c r="U5" i="1" s="1"/>
  <c r="T5" i="1"/>
  <c r="V5" i="1"/>
  <c r="S6" i="1"/>
  <c r="T6" i="1"/>
  <c r="U6" i="1"/>
  <c r="V6" i="1"/>
  <c r="S7" i="1"/>
  <c r="T7" i="1"/>
  <c r="U7" i="1"/>
  <c r="V7" i="1"/>
  <c r="S8" i="1"/>
  <c r="T8" i="1"/>
  <c r="U8" i="1"/>
  <c r="V8" i="1"/>
  <c r="S9" i="1"/>
  <c r="T9" i="1"/>
  <c r="U9" i="1"/>
  <c r="V9" i="1"/>
  <c r="S10" i="1"/>
  <c r="T10" i="1"/>
  <c r="U10" i="1"/>
  <c r="V10" i="1"/>
  <c r="S11" i="1"/>
  <c r="T11" i="1"/>
  <c r="U11" i="1"/>
  <c r="V11" i="1"/>
  <c r="S12" i="1"/>
  <c r="T12" i="1"/>
  <c r="U12" i="1"/>
  <c r="V12" i="1"/>
  <c r="S13" i="1"/>
  <c r="U13" i="1" s="1"/>
  <c r="T13" i="1"/>
  <c r="V13" i="1"/>
  <c r="S14" i="1"/>
  <c r="T14" i="1"/>
  <c r="U14" i="1"/>
  <c r="V14" i="1"/>
  <c r="S15" i="1"/>
  <c r="T15" i="1"/>
  <c r="U15" i="1"/>
  <c r="V15" i="1"/>
  <c r="S16" i="1"/>
  <c r="T16" i="1"/>
  <c r="U16" i="1"/>
  <c r="V16" i="1"/>
  <c r="S17" i="1"/>
  <c r="T17" i="1"/>
  <c r="U17" i="1"/>
  <c r="V17" i="1"/>
  <c r="S18" i="1"/>
  <c r="T18" i="1"/>
  <c r="U18" i="1"/>
  <c r="V18" i="1"/>
  <c r="V2" i="1"/>
  <c r="U2" i="1"/>
  <c r="T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</calcChain>
</file>

<file path=xl/sharedStrings.xml><?xml version="1.0" encoding="utf-8"?>
<sst xmlns="http://schemas.openxmlformats.org/spreadsheetml/2006/main" count="91" uniqueCount="48">
  <si>
    <t>Site</t>
  </si>
  <si>
    <t>Bloom</t>
  </si>
  <si>
    <t>Location</t>
  </si>
  <si>
    <t>WID_PB</t>
  </si>
  <si>
    <t>Low</t>
  </si>
  <si>
    <t>River</t>
  </si>
  <si>
    <t>CLR_PB</t>
  </si>
  <si>
    <t>Reservoir</t>
  </si>
  <si>
    <t>GBR_B</t>
  </si>
  <si>
    <t>High</t>
  </si>
  <si>
    <t>CLR_B</t>
  </si>
  <si>
    <t>LIN_B</t>
  </si>
  <si>
    <t>HKM_B</t>
  </si>
  <si>
    <t>Lake</t>
  </si>
  <si>
    <t>RSP_B</t>
  </si>
  <si>
    <t>WID_B</t>
  </si>
  <si>
    <t>SPR_PB</t>
  </si>
  <si>
    <t>GBR_PB</t>
  </si>
  <si>
    <t>SUS_PB</t>
  </si>
  <si>
    <t>Spring</t>
  </si>
  <si>
    <t>SUS_HZ_PB</t>
  </si>
  <si>
    <t>HKM_PB</t>
  </si>
  <si>
    <t>WIR_PB</t>
  </si>
  <si>
    <t>PEL_PB</t>
  </si>
  <si>
    <t>SPR_B</t>
  </si>
  <si>
    <t>PEL_B</t>
  </si>
  <si>
    <t>X16S_mL</t>
  </si>
  <si>
    <t>B1</t>
  </si>
  <si>
    <t>HMP</t>
  </si>
  <si>
    <t>AmMP</t>
  </si>
  <si>
    <t>cHET</t>
  </si>
  <si>
    <t>HET</t>
  </si>
  <si>
    <t>Bacimethrin</t>
  </si>
  <si>
    <t>Pyrimidines</t>
  </si>
  <si>
    <t>Thiazoles</t>
  </si>
  <si>
    <t>log_B1</t>
  </si>
  <si>
    <t>log_HMP</t>
  </si>
  <si>
    <t>log_AmMP</t>
  </si>
  <si>
    <t>log_cHET</t>
  </si>
  <si>
    <t>log_HET</t>
  </si>
  <si>
    <t>log_Bacimethrin</t>
  </si>
  <si>
    <t>log_Abundance</t>
  </si>
  <si>
    <t>May</t>
  </si>
  <si>
    <t>Sample_Month</t>
  </si>
  <si>
    <t>August</t>
  </si>
  <si>
    <t>log_Pyrimidines</t>
  </si>
  <si>
    <t>log_Thiazoles</t>
  </si>
  <si>
    <t>B1_binned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</si>
</sst>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1"/>
      <color rgb="FFF9F8F5"/>
      <name val="Lucida Grande"/>
      <family val="2"/>
    </font>
    <font>
      <sz val="11"/>
      <color theme="1"/>
      <name val="Lucida Grande"/>
      <family val="2"/>
    </font>
    <font>
      <sz val="12"/>
      <color theme="1"/>
      <name val="Apto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9320B-4883-D043-A970-2E0EEB3779DD}">
  <dimension ref="A1:AA18"/>
  <sheetViews>
    <sheetView tabSelected="1" workbookViewId="0">
      <selection activeCell="J26" sqref="J26"/>
    </sheetView>
  </sheetViews>
  <sheetFormatPr baseColWidth="10" defaultRowHeight="16" x14ac:dyDescent="0.2"/>
  <sheetData>
    <row r="1" spans="1:27" x14ac:dyDescent="0.2">
      <c r="A1" t="s">
        <v>0</v>
      </c>
      <c r="B1" t="s">
        <v>1</v>
      </c>
      <c r="C1" t="s">
        <v>43</v>
      </c>
      <c r="D1" t="s">
        <v>2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33</v>
      </c>
      <c r="T1" t="s">
        <v>34</v>
      </c>
      <c r="U1" t="s">
        <v>45</v>
      </c>
      <c r="V1" t="s">
        <v>46</v>
      </c>
      <c r="W1" t="s">
        <v>47</v>
      </c>
    </row>
    <row r="2" spans="1:27" x14ac:dyDescent="0.2">
      <c r="A2" s="1" t="s">
        <v>3</v>
      </c>
      <c r="B2" t="s">
        <v>4</v>
      </c>
      <c r="C2" t="s">
        <v>42</v>
      </c>
      <c r="D2" t="s">
        <v>5</v>
      </c>
      <c r="E2">
        <v>417802.50121073303</v>
      </c>
      <c r="F2">
        <v>63.356712999999999</v>
      </c>
      <c r="G2">
        <v>1.5993820000000001</v>
      </c>
      <c r="H2">
        <v>2.5865616669999998</v>
      </c>
      <c r="I2">
        <v>999.96154300000001</v>
      </c>
      <c r="J2">
        <v>3771.3328350000002</v>
      </c>
      <c r="K2">
        <v>3.1686746669999999</v>
      </c>
      <c r="L2" s="3">
        <f>LOG(F2)</f>
        <v>1.8017926375998714</v>
      </c>
      <c r="M2" s="3">
        <f>LOG(G2)</f>
        <v>0.20395220400795197</v>
      </c>
      <c r="N2" s="3">
        <f>LOG(H2)</f>
        <v>0.41272283701479334</v>
      </c>
      <c r="O2" s="3">
        <f>LOG(I2)</f>
        <v>2.9999832980159531</v>
      </c>
      <c r="P2" s="3">
        <f>LOG(J2)</f>
        <v>3.576494862298278</v>
      </c>
      <c r="Q2" s="3">
        <f>LOG(K2)</f>
        <v>0.50087765175587728</v>
      </c>
      <c r="R2" s="3">
        <f>LOG(E2)</f>
        <v>5.6209710355934712</v>
      </c>
      <c r="S2" s="3">
        <f>G2+H2</f>
        <v>4.1859436670000001</v>
      </c>
      <c r="T2" s="3">
        <f>I2+J2</f>
        <v>4771.2943780000005</v>
      </c>
      <c r="U2" s="3">
        <f>LOG(S2)</f>
        <v>0.62179337945520718</v>
      </c>
      <c r="V2" s="3">
        <f>LOG(T2)</f>
        <v>3.678636212366301</v>
      </c>
      <c r="W2" s="2"/>
      <c r="X2" s="2"/>
      <c r="Y2" s="2"/>
      <c r="Z2" s="2"/>
      <c r="AA2" s="2"/>
    </row>
    <row r="3" spans="1:27" x14ac:dyDescent="0.2">
      <c r="A3" s="1" t="s">
        <v>6</v>
      </c>
      <c r="B3" t="s">
        <v>4</v>
      </c>
      <c r="C3" t="s">
        <v>42</v>
      </c>
      <c r="D3" t="s">
        <v>7</v>
      </c>
      <c r="E3">
        <v>1835162.20280448</v>
      </c>
      <c r="F3">
        <v>54.130330999999998</v>
      </c>
      <c r="G3">
        <v>5.5339204999999998</v>
      </c>
      <c r="H3">
        <v>8.9931076670000003</v>
      </c>
      <c r="I3">
        <v>6004.6733240000003</v>
      </c>
      <c r="J3">
        <v>15731.82804</v>
      </c>
      <c r="K3">
        <v>8.9936463329999992</v>
      </c>
      <c r="L3" s="3">
        <f t="shared" ref="L3:L18" si="0">LOG(F3)</f>
        <v>1.7334406827539839</v>
      </c>
      <c r="M3" s="3">
        <f t="shared" ref="M3:M17" si="1">LOG(G3)</f>
        <v>0.74303291579891362</v>
      </c>
      <c r="N3" s="3">
        <f t="shared" ref="N3:N18" si="2">LOG(H3)</f>
        <v>0.95390979289128441</v>
      </c>
      <c r="O3" s="3">
        <f t="shared" ref="O3:O18" si="3">LOG(I3)</f>
        <v>3.7784893851871648</v>
      </c>
      <c r="P3" s="3">
        <f t="shared" ref="P3:P18" si="4">LOG(J3)</f>
        <v>4.1967791906179999</v>
      </c>
      <c r="Q3" s="3">
        <f t="shared" ref="Q3:Q18" si="5">LOG(K3)</f>
        <v>0.95393580533037803</v>
      </c>
      <c r="R3" s="3">
        <f t="shared" ref="R3:R18" si="6">LOG(E3)</f>
        <v>6.2636744558740585</v>
      </c>
      <c r="S3" s="3">
        <f t="shared" ref="S3:S18" si="7">G3+H3</f>
        <v>14.527028167000001</v>
      </c>
      <c r="T3" s="3">
        <f t="shared" ref="T3:T18" si="8">I3+J3</f>
        <v>21736.501364</v>
      </c>
      <c r="U3" s="3">
        <f t="shared" ref="U3:U18" si="9">LOG(S3)</f>
        <v>1.1621767786008457</v>
      </c>
      <c r="V3" s="3">
        <f t="shared" ref="V3:V18" si="10">LOG(T3)</f>
        <v>4.3371896427592764</v>
      </c>
      <c r="W3" s="2"/>
      <c r="X3" s="2"/>
      <c r="Y3" s="2"/>
      <c r="Z3" s="2"/>
      <c r="AA3" s="2"/>
    </row>
    <row r="4" spans="1:27" x14ac:dyDescent="0.2">
      <c r="A4" s="1" t="s">
        <v>8</v>
      </c>
      <c r="B4" t="s">
        <v>9</v>
      </c>
      <c r="C4" t="s">
        <v>44</v>
      </c>
      <c r="D4" t="s">
        <v>7</v>
      </c>
      <c r="E4">
        <v>1648739.3185381</v>
      </c>
      <c r="F4">
        <v>320.94272799999999</v>
      </c>
      <c r="G4">
        <v>10.791304500000001</v>
      </c>
      <c r="H4">
        <v>76.140489500000001</v>
      </c>
      <c r="I4">
        <v>222.23021199999999</v>
      </c>
      <c r="J4">
        <v>1642.89465</v>
      </c>
      <c r="K4">
        <v>7.5035439999999998</v>
      </c>
      <c r="L4" s="3">
        <f t="shared" si="0"/>
        <v>2.5064275397796001</v>
      </c>
      <c r="M4" s="3">
        <f t="shared" si="1"/>
        <v>1.0330739472693353</v>
      </c>
      <c r="N4" s="3">
        <f t="shared" si="2"/>
        <v>1.8816156645254398</v>
      </c>
      <c r="O4" s="3">
        <f t="shared" si="3"/>
        <v>2.3468031005677612</v>
      </c>
      <c r="P4" s="3">
        <f t="shared" si="4"/>
        <v>3.2156097153580188</v>
      </c>
      <c r="Q4" s="3">
        <f t="shared" si="5"/>
        <v>0.8752664335398318</v>
      </c>
      <c r="R4" s="3">
        <f t="shared" si="6"/>
        <v>6.2171519949592806</v>
      </c>
      <c r="S4" s="3">
        <f t="shared" si="7"/>
        <v>86.931793999999996</v>
      </c>
      <c r="T4" s="3">
        <f t="shared" si="8"/>
        <v>1865.1248619999999</v>
      </c>
      <c r="U4" s="3">
        <f t="shared" si="9"/>
        <v>1.9391786421957644</v>
      </c>
      <c r="V4" s="3">
        <f t="shared" si="10"/>
        <v>3.2707079112452062</v>
      </c>
      <c r="W4" s="2"/>
      <c r="X4" s="2"/>
      <c r="Y4" s="2"/>
      <c r="Z4" s="2"/>
      <c r="AA4" s="2"/>
    </row>
    <row r="5" spans="1:27" x14ac:dyDescent="0.2">
      <c r="A5" s="1" t="s">
        <v>10</v>
      </c>
      <c r="B5" t="s">
        <v>9</v>
      </c>
      <c r="C5" t="s">
        <v>44</v>
      </c>
      <c r="D5" t="s">
        <v>7</v>
      </c>
      <c r="E5">
        <v>3813893.9310026998</v>
      </c>
      <c r="F5">
        <v>48.444353329999998</v>
      </c>
      <c r="G5">
        <v>2.4511455</v>
      </c>
      <c r="H5">
        <v>6.367673667</v>
      </c>
      <c r="I5">
        <v>691.5363327</v>
      </c>
      <c r="J5">
        <v>7890.2670909999997</v>
      </c>
      <c r="K5">
        <v>10.287667669999999</v>
      </c>
      <c r="L5" s="3">
        <f t="shared" si="0"/>
        <v>1.6852431630062361</v>
      </c>
      <c r="M5" s="3">
        <f t="shared" si="1"/>
        <v>0.38936909173824891</v>
      </c>
      <c r="N5" s="3">
        <f t="shared" si="2"/>
        <v>0.80398079840852599</v>
      </c>
      <c r="O5" s="3">
        <f t="shared" si="3"/>
        <v>2.8398150024881432</v>
      </c>
      <c r="P5" s="3">
        <f t="shared" si="4"/>
        <v>3.897091704626932</v>
      </c>
      <c r="Q5" s="3">
        <f t="shared" si="5"/>
        <v>1.0123169264766934</v>
      </c>
      <c r="R5" s="3">
        <f t="shared" si="6"/>
        <v>6.5813686106237812</v>
      </c>
      <c r="S5" s="3">
        <f t="shared" si="7"/>
        <v>8.8188191670000009</v>
      </c>
      <c r="T5" s="3">
        <f t="shared" si="8"/>
        <v>8581.8034236999993</v>
      </c>
      <c r="U5" s="3">
        <f t="shared" si="9"/>
        <v>0.94541043733271146</v>
      </c>
      <c r="V5" s="3">
        <f t="shared" si="10"/>
        <v>3.9335785622847292</v>
      </c>
      <c r="W5" s="2"/>
      <c r="X5" s="2"/>
      <c r="Y5" s="2"/>
      <c r="Z5" s="2"/>
      <c r="AA5" s="2"/>
    </row>
    <row r="6" spans="1:27" x14ac:dyDescent="0.2">
      <c r="A6" s="1" t="s">
        <v>11</v>
      </c>
      <c r="B6" t="s">
        <v>9</v>
      </c>
      <c r="C6" t="s">
        <v>44</v>
      </c>
      <c r="D6" t="s">
        <v>5</v>
      </c>
      <c r="E6">
        <v>5075260.2464223402</v>
      </c>
      <c r="F6">
        <v>197.999966</v>
      </c>
      <c r="G6">
        <v>30.899967499999999</v>
      </c>
      <c r="H6">
        <v>177.87238170000001</v>
      </c>
      <c r="I6">
        <v>959.49718270000005</v>
      </c>
      <c r="J6">
        <v>11718.524799999999</v>
      </c>
      <c r="K6">
        <v>27.86715667</v>
      </c>
      <c r="L6" s="3">
        <f t="shared" si="0"/>
        <v>2.2966651156857045</v>
      </c>
      <c r="M6" s="3">
        <f t="shared" si="1"/>
        <v>1.4899580226423723</v>
      </c>
      <c r="N6" s="3">
        <f t="shared" si="2"/>
        <v>2.2501085202793476</v>
      </c>
      <c r="O6" s="3">
        <f t="shared" si="3"/>
        <v>2.9820437038868732</v>
      </c>
      <c r="P6" s="3">
        <f t="shared" si="4"/>
        <v>4.0688729434616082</v>
      </c>
      <c r="Q6" s="3">
        <f t="shared" si="5"/>
        <v>1.4450926592219675</v>
      </c>
      <c r="R6" s="3">
        <f t="shared" si="6"/>
        <v>6.7054583166714234</v>
      </c>
      <c r="S6" s="3">
        <f t="shared" si="7"/>
        <v>208.77234920000001</v>
      </c>
      <c r="T6" s="3">
        <f t="shared" si="8"/>
        <v>12678.0219827</v>
      </c>
      <c r="U6" s="3">
        <f t="shared" si="9"/>
        <v>2.3196729781182399</v>
      </c>
      <c r="V6" s="3">
        <f t="shared" si="10"/>
        <v>4.1030515004693244</v>
      </c>
      <c r="W6" s="2"/>
      <c r="X6" s="2"/>
      <c r="Y6" s="2"/>
      <c r="Z6" s="2"/>
      <c r="AA6" s="2"/>
    </row>
    <row r="7" spans="1:27" x14ac:dyDescent="0.2">
      <c r="A7" s="1" t="s">
        <v>12</v>
      </c>
      <c r="B7" t="s">
        <v>9</v>
      </c>
      <c r="C7" t="s">
        <v>44</v>
      </c>
      <c r="D7" t="s">
        <v>13</v>
      </c>
      <c r="E7">
        <v>3227882.5550768902</v>
      </c>
      <c r="F7">
        <v>27.259003499999999</v>
      </c>
      <c r="G7">
        <v>13.227195500000001</v>
      </c>
      <c r="H7">
        <v>135.24275850000001</v>
      </c>
      <c r="I7">
        <v>585.70206350000001</v>
      </c>
      <c r="J7">
        <v>4735.6273090000004</v>
      </c>
      <c r="K7">
        <v>8.3449735</v>
      </c>
      <c r="L7" s="3">
        <f t="shared" si="0"/>
        <v>1.4355099754032208</v>
      </c>
      <c r="M7" s="3">
        <f t="shared" si="1"/>
        <v>1.1214677725331899</v>
      </c>
      <c r="N7" s="3">
        <f t="shared" si="2"/>
        <v>2.1311140203391519</v>
      </c>
      <c r="O7" s="3">
        <f t="shared" si="3"/>
        <v>2.7676767541032286</v>
      </c>
      <c r="P7" s="3">
        <f t="shared" si="4"/>
        <v>3.675377516347119</v>
      </c>
      <c r="Q7" s="3">
        <f t="shared" si="5"/>
        <v>0.92142496188739931</v>
      </c>
      <c r="R7" s="3">
        <f t="shared" si="6"/>
        <v>6.5089177247458414</v>
      </c>
      <c r="S7" s="3">
        <f t="shared" si="7"/>
        <v>148.469954</v>
      </c>
      <c r="T7" s="3">
        <f t="shared" si="8"/>
        <v>5321.3293725000003</v>
      </c>
      <c r="U7" s="3">
        <f t="shared" si="9"/>
        <v>2.1716385739746844</v>
      </c>
      <c r="V7" s="3">
        <f t="shared" si="10"/>
        <v>3.7260201411333593</v>
      </c>
      <c r="W7" s="2"/>
      <c r="X7" s="2"/>
      <c r="Y7" s="2"/>
      <c r="Z7" s="2"/>
      <c r="AA7" s="2"/>
    </row>
    <row r="8" spans="1:27" x14ac:dyDescent="0.2">
      <c r="A8" s="1" t="s">
        <v>14</v>
      </c>
      <c r="B8" t="s">
        <v>9</v>
      </c>
      <c r="C8" t="s">
        <v>44</v>
      </c>
      <c r="D8" t="s">
        <v>13</v>
      </c>
      <c r="E8">
        <v>3959310.7150605302</v>
      </c>
      <c r="F8">
        <v>59.791207329999999</v>
      </c>
      <c r="G8">
        <v>0.78311249999999999</v>
      </c>
      <c r="H8">
        <v>25.308511330000002</v>
      </c>
      <c r="I8">
        <v>4136.948719</v>
      </c>
      <c r="J8">
        <v>4753.4556149999999</v>
      </c>
      <c r="K8">
        <v>3.1907813329999999</v>
      </c>
      <c r="L8" s="3">
        <f t="shared" si="0"/>
        <v>1.7766373229712955</v>
      </c>
      <c r="M8" s="3">
        <f t="shared" si="1"/>
        <v>-0.10617584379183029</v>
      </c>
      <c r="N8" s="3">
        <f t="shared" si="2"/>
        <v>1.4032666003071879</v>
      </c>
      <c r="O8" s="3">
        <f t="shared" si="3"/>
        <v>3.6166801374791815</v>
      </c>
      <c r="P8" s="3">
        <f t="shared" si="4"/>
        <v>3.6770094430759861</v>
      </c>
      <c r="Q8" s="3">
        <f t="shared" si="5"/>
        <v>0.50389704263743185</v>
      </c>
      <c r="R8" s="3">
        <f t="shared" si="6"/>
        <v>6.5976195852432822</v>
      </c>
      <c r="S8" s="3">
        <f t="shared" si="7"/>
        <v>26.091623830000003</v>
      </c>
      <c r="T8" s="3">
        <f t="shared" si="8"/>
        <v>8890.4043339999989</v>
      </c>
      <c r="U8" s="3">
        <f t="shared" si="9"/>
        <v>1.4165011085545389</v>
      </c>
      <c r="V8" s="3">
        <f t="shared" si="10"/>
        <v>3.948921513054787</v>
      </c>
      <c r="W8" s="2"/>
      <c r="X8" s="2"/>
      <c r="Y8" s="2"/>
      <c r="Z8" s="2"/>
      <c r="AA8" s="2"/>
    </row>
    <row r="9" spans="1:27" x14ac:dyDescent="0.2">
      <c r="A9" s="1" t="s">
        <v>15</v>
      </c>
      <c r="B9" t="s">
        <v>9</v>
      </c>
      <c r="C9" t="s">
        <v>44</v>
      </c>
      <c r="D9" t="s">
        <v>5</v>
      </c>
      <c r="E9">
        <v>2242150.3156616399</v>
      </c>
      <c r="F9">
        <v>44.721124670000002</v>
      </c>
      <c r="G9">
        <v>2.465176</v>
      </c>
      <c r="H9">
        <v>10.63509067</v>
      </c>
      <c r="I9">
        <v>2151.8423720000001</v>
      </c>
      <c r="J9">
        <v>5008.6237970000002</v>
      </c>
      <c r="K9">
        <v>6.1613815000000001</v>
      </c>
      <c r="L9" s="3">
        <f t="shared" si="0"/>
        <v>1.6505127168782141</v>
      </c>
      <c r="M9" s="3">
        <f t="shared" si="1"/>
        <v>0.39184793095612969</v>
      </c>
      <c r="N9" s="3">
        <f t="shared" si="2"/>
        <v>1.0267411968539633</v>
      </c>
      <c r="O9" s="3">
        <f t="shared" si="3"/>
        <v>3.3328104549693252</v>
      </c>
      <c r="P9" s="3">
        <f t="shared" si="4"/>
        <v>3.6997184125993261</v>
      </c>
      <c r="Q9" s="3">
        <f t="shared" si="5"/>
        <v>0.78967810024209573</v>
      </c>
      <c r="R9" s="3">
        <f t="shared" si="6"/>
        <v>6.3506647247059167</v>
      </c>
      <c r="S9" s="3">
        <f t="shared" si="7"/>
        <v>13.10026667</v>
      </c>
      <c r="T9" s="3">
        <f t="shared" si="8"/>
        <v>7160.4661690000003</v>
      </c>
      <c r="U9" s="3">
        <f t="shared" si="9"/>
        <v>1.1172801362764306</v>
      </c>
      <c r="V9" s="3">
        <f t="shared" si="10"/>
        <v>3.8549412971729358</v>
      </c>
      <c r="W9" s="2"/>
      <c r="X9" s="2"/>
      <c r="Y9" s="2"/>
      <c r="Z9" s="2"/>
      <c r="AA9" s="2"/>
    </row>
    <row r="10" spans="1:27" x14ac:dyDescent="0.2">
      <c r="A10" s="1" t="s">
        <v>16</v>
      </c>
      <c r="B10" t="s">
        <v>4</v>
      </c>
      <c r="C10" t="s">
        <v>42</v>
      </c>
      <c r="D10" t="s">
        <v>5</v>
      </c>
      <c r="E10">
        <v>531599.64999189996</v>
      </c>
      <c r="F10">
        <v>35.745930000000001</v>
      </c>
      <c r="G10">
        <v>0.93018100000000004</v>
      </c>
      <c r="H10">
        <v>6.365812333</v>
      </c>
      <c r="I10">
        <v>367.25205599999998</v>
      </c>
      <c r="J10">
        <v>16594.198380000002</v>
      </c>
      <c r="K10">
        <v>12.87204867</v>
      </c>
      <c r="L10" s="3">
        <f t="shared" si="0"/>
        <v>1.5532266005660507</v>
      </c>
      <c r="M10" s="3">
        <f t="shared" si="1"/>
        <v>-3.1432535690369516E-2</v>
      </c>
      <c r="N10" s="3">
        <f t="shared" si="2"/>
        <v>0.80385383127777532</v>
      </c>
      <c r="O10" s="3">
        <f t="shared" si="3"/>
        <v>2.5649642357950522</v>
      </c>
      <c r="P10" s="3">
        <f t="shared" si="4"/>
        <v>4.2199562776815753</v>
      </c>
      <c r="Q10" s="3">
        <f t="shared" si="5"/>
        <v>1.1096476731879645</v>
      </c>
      <c r="R10" s="3">
        <f t="shared" si="6"/>
        <v>5.7255846863289399</v>
      </c>
      <c r="S10" s="3">
        <f t="shared" si="7"/>
        <v>7.2959933330000002</v>
      </c>
      <c r="T10" s="3">
        <f t="shared" si="8"/>
        <v>16961.450436000003</v>
      </c>
      <c r="U10" s="3">
        <f t="shared" si="9"/>
        <v>0.86308442846692857</v>
      </c>
      <c r="V10" s="3">
        <f t="shared" si="10"/>
        <v>4.2294629876268957</v>
      </c>
      <c r="W10" s="2"/>
      <c r="X10" s="2"/>
      <c r="Y10" s="2"/>
      <c r="Z10" s="2"/>
      <c r="AA10" s="2"/>
    </row>
    <row r="11" spans="1:27" x14ac:dyDescent="0.2">
      <c r="A11" s="1" t="s">
        <v>17</v>
      </c>
      <c r="B11" t="s">
        <v>4</v>
      </c>
      <c r="C11" t="s">
        <v>42</v>
      </c>
      <c r="D11" t="s">
        <v>7</v>
      </c>
      <c r="E11">
        <v>356807.579082396</v>
      </c>
      <c r="F11">
        <v>5.4978346670000002</v>
      </c>
      <c r="G11">
        <v>3.2231909999999999</v>
      </c>
      <c r="H11">
        <v>1.2955049999999999</v>
      </c>
      <c r="I11">
        <v>596.34970329999999</v>
      </c>
      <c r="J11">
        <v>2324.6659979999999</v>
      </c>
      <c r="K11">
        <v>2.1525919999999998</v>
      </c>
      <c r="L11" s="3">
        <f t="shared" si="0"/>
        <v>0.74019167543302034</v>
      </c>
      <c r="M11" s="3">
        <f t="shared" si="1"/>
        <v>0.50828604171719338</v>
      </c>
      <c r="N11" s="3">
        <f t="shared" si="2"/>
        <v>0.1124390934841123</v>
      </c>
      <c r="O11" s="3">
        <f t="shared" si="3"/>
        <v>2.775501007516711</v>
      </c>
      <c r="P11" s="3">
        <f t="shared" si="4"/>
        <v>3.3663605633998972</v>
      </c>
      <c r="Q11" s="3">
        <f t="shared" si="5"/>
        <v>0.33296172190896722</v>
      </c>
      <c r="R11" s="3">
        <f t="shared" si="6"/>
        <v>5.5524340708125601</v>
      </c>
      <c r="S11" s="3">
        <f t="shared" si="7"/>
        <v>4.5186960000000003</v>
      </c>
      <c r="T11" s="3">
        <f t="shared" si="8"/>
        <v>2921.0157012999998</v>
      </c>
      <c r="U11" s="3">
        <f t="shared" si="9"/>
        <v>0.6550131246984342</v>
      </c>
      <c r="V11" s="3">
        <f t="shared" si="10"/>
        <v>3.4655338914376448</v>
      </c>
      <c r="W11" s="2"/>
      <c r="X11" s="2"/>
      <c r="Y11" s="2"/>
      <c r="Z11" s="2"/>
      <c r="AA11" s="2"/>
    </row>
    <row r="12" spans="1:27" x14ac:dyDescent="0.2">
      <c r="A12" s="1" t="s">
        <v>18</v>
      </c>
      <c r="B12" t="s">
        <v>4</v>
      </c>
      <c r="C12" t="s">
        <v>42</v>
      </c>
      <c r="D12" t="s">
        <v>19</v>
      </c>
      <c r="E12">
        <v>30437.6726905582</v>
      </c>
      <c r="F12">
        <v>2.0610953329999999</v>
      </c>
      <c r="G12">
        <v>0.635416333</v>
      </c>
      <c r="H12">
        <v>0.23734466700000001</v>
      </c>
      <c r="I12">
        <v>21.568709330000001</v>
      </c>
      <c r="J12">
        <v>964.96246670000005</v>
      </c>
      <c r="K12">
        <v>0.190109</v>
      </c>
      <c r="L12" s="3">
        <f t="shared" si="0"/>
        <v>0.31409807991037236</v>
      </c>
      <c r="M12" s="3">
        <f t="shared" si="1"/>
        <v>-0.19694162608330132</v>
      </c>
      <c r="N12" s="3">
        <f t="shared" si="2"/>
        <v>-0.62462052218658359</v>
      </c>
      <c r="O12" s="3">
        <f t="shared" si="3"/>
        <v>1.3338241577298198</v>
      </c>
      <c r="P12" s="3">
        <f t="shared" si="4"/>
        <v>2.9845104213001794</v>
      </c>
      <c r="Q12" s="3">
        <f t="shared" si="5"/>
        <v>-0.72099732259896798</v>
      </c>
      <c r="R12" s="3">
        <f t="shared" si="6"/>
        <v>4.4834114425700031</v>
      </c>
      <c r="S12" s="3">
        <f t="shared" si="7"/>
        <v>0.87276100000000001</v>
      </c>
      <c r="T12" s="3">
        <f t="shared" si="8"/>
        <v>986.5311760300001</v>
      </c>
      <c r="U12" s="3">
        <f t="shared" si="9"/>
        <v>-5.9104668770792547E-2</v>
      </c>
      <c r="V12" s="3">
        <f t="shared" si="10"/>
        <v>2.9941108142347965</v>
      </c>
      <c r="W12" s="2"/>
      <c r="X12" s="2"/>
      <c r="Y12" s="2"/>
      <c r="Z12" s="2"/>
      <c r="AA12" s="2"/>
    </row>
    <row r="13" spans="1:27" x14ac:dyDescent="0.2">
      <c r="A13" s="1" t="s">
        <v>20</v>
      </c>
      <c r="B13" t="s">
        <v>4</v>
      </c>
      <c r="C13" t="s">
        <v>42</v>
      </c>
      <c r="D13" t="s">
        <v>19</v>
      </c>
      <c r="E13" s="4">
        <v>3745510.4531</v>
      </c>
      <c r="F13">
        <v>45.701586669999998</v>
      </c>
      <c r="G13">
        <v>15.772263499999999</v>
      </c>
      <c r="H13">
        <v>83.663521669999994</v>
      </c>
      <c r="I13">
        <v>1604.6234380000001</v>
      </c>
      <c r="J13">
        <v>5711.2475549999999</v>
      </c>
      <c r="K13">
        <v>6.0462784999999997</v>
      </c>
      <c r="L13" s="3">
        <f t="shared" si="0"/>
        <v>1.6599312781894053</v>
      </c>
      <c r="M13" s="3">
        <f t="shared" si="1"/>
        <v>1.1978940240212754</v>
      </c>
      <c r="N13" s="3">
        <f t="shared" si="2"/>
        <v>1.9225361414979947</v>
      </c>
      <c r="O13" s="3">
        <f t="shared" si="3"/>
        <v>3.2053731314534928</v>
      </c>
      <c r="P13" s="3">
        <f t="shared" si="4"/>
        <v>3.756730985141199</v>
      </c>
      <c r="Q13" s="3">
        <f t="shared" si="5"/>
        <v>0.78148814751060103</v>
      </c>
      <c r="R13" s="3">
        <f t="shared" si="6"/>
        <v>6.5735110134527677</v>
      </c>
      <c r="S13" s="3">
        <f t="shared" si="7"/>
        <v>99.435785169999988</v>
      </c>
      <c r="T13" s="3">
        <f t="shared" si="8"/>
        <v>7315.8709930000005</v>
      </c>
      <c r="U13" s="3">
        <f t="shared" si="9"/>
        <v>1.9975427073853456</v>
      </c>
      <c r="V13" s="3">
        <f t="shared" si="10"/>
        <v>3.864266038586472</v>
      </c>
      <c r="W13" s="2"/>
      <c r="X13" s="2"/>
      <c r="Y13" s="2"/>
      <c r="Z13" s="2"/>
      <c r="AA13" s="2"/>
    </row>
    <row r="14" spans="1:27" x14ac:dyDescent="0.2">
      <c r="A14" s="1" t="s">
        <v>21</v>
      </c>
      <c r="B14" t="s">
        <v>4</v>
      </c>
      <c r="C14" t="s">
        <v>42</v>
      </c>
      <c r="D14" t="s">
        <v>13</v>
      </c>
      <c r="E14">
        <v>426082.43447115202</v>
      </c>
      <c r="F14">
        <v>49.902077329999997</v>
      </c>
      <c r="G14">
        <v>5.1006713330000002</v>
      </c>
      <c r="H14">
        <v>9.6321259999999995</v>
      </c>
      <c r="I14">
        <v>448.51175369999999</v>
      </c>
      <c r="J14">
        <v>4488.8136649999997</v>
      </c>
      <c r="K14">
        <v>5.1231766670000001</v>
      </c>
      <c r="L14" s="3">
        <f t="shared" si="0"/>
        <v>1.698118624865433</v>
      </c>
      <c r="M14" s="3">
        <f t="shared" si="1"/>
        <v>0.7076273402214186</v>
      </c>
      <c r="N14" s="3">
        <f t="shared" si="2"/>
        <v>0.98372215505440641</v>
      </c>
      <c r="O14" s="3">
        <f t="shared" si="3"/>
        <v>2.6517738286513843</v>
      </c>
      <c r="P14" s="3">
        <f t="shared" si="4"/>
        <v>3.6521315777915202</v>
      </c>
      <c r="Q14" s="3">
        <f t="shared" si="5"/>
        <v>0.70953933229256649</v>
      </c>
      <c r="R14" s="3">
        <f t="shared" si="6"/>
        <v>5.6294936304935872</v>
      </c>
      <c r="S14" s="3">
        <f t="shared" si="7"/>
        <v>14.732797333000001</v>
      </c>
      <c r="T14" s="3">
        <f t="shared" si="8"/>
        <v>4937.3254186999993</v>
      </c>
      <c r="U14" s="3">
        <f t="shared" si="9"/>
        <v>1.1682852146596454</v>
      </c>
      <c r="V14" s="3">
        <f t="shared" si="10"/>
        <v>3.6934917524753894</v>
      </c>
      <c r="W14" s="2"/>
      <c r="X14" s="2"/>
      <c r="Y14" s="2"/>
      <c r="Z14" s="2"/>
      <c r="AA14" s="2"/>
    </row>
    <row r="15" spans="1:27" x14ac:dyDescent="0.2">
      <c r="A15" s="1" t="s">
        <v>22</v>
      </c>
      <c r="B15" t="s">
        <v>4</v>
      </c>
      <c r="C15" t="s">
        <v>42</v>
      </c>
      <c r="D15" t="s">
        <v>5</v>
      </c>
      <c r="E15">
        <v>191062.47665720101</v>
      </c>
      <c r="F15">
        <v>66.915042999999997</v>
      </c>
      <c r="G15">
        <v>0.82548866700000001</v>
      </c>
      <c r="H15">
        <v>1.2737483329999999</v>
      </c>
      <c r="I15">
        <v>216.4024187</v>
      </c>
      <c r="J15">
        <v>804.19733770000005</v>
      </c>
      <c r="K15">
        <v>1.390201333</v>
      </c>
      <c r="L15" s="3">
        <f t="shared" si="0"/>
        <v>1.8255237613775748</v>
      </c>
      <c r="M15" s="3">
        <f t="shared" si="1"/>
        <v>-8.3288884718751413E-2</v>
      </c>
      <c r="N15" s="3">
        <f t="shared" si="2"/>
        <v>0.10508362863813335</v>
      </c>
      <c r="O15" s="3">
        <f t="shared" si="3"/>
        <v>2.3352621105112097</v>
      </c>
      <c r="P15" s="3">
        <f t="shared" si="4"/>
        <v>2.9053626310348442</v>
      </c>
      <c r="Q15" s="3">
        <f t="shared" si="5"/>
        <v>0.14307770059878597</v>
      </c>
      <c r="R15" s="3">
        <f t="shared" si="6"/>
        <v>5.2811754030108276</v>
      </c>
      <c r="S15" s="3">
        <f t="shared" si="7"/>
        <v>2.099237</v>
      </c>
      <c r="T15" s="3">
        <f t="shared" si="8"/>
        <v>1020.5997564</v>
      </c>
      <c r="U15" s="3">
        <f t="shared" si="9"/>
        <v>0.32206147239936717</v>
      </c>
      <c r="V15" s="3">
        <f t="shared" si="10"/>
        <v>3.0088554603374349</v>
      </c>
      <c r="W15" s="2"/>
      <c r="X15" s="2"/>
      <c r="Y15" s="2"/>
      <c r="Z15" s="2"/>
      <c r="AA15" s="2"/>
    </row>
    <row r="16" spans="1:27" x14ac:dyDescent="0.2">
      <c r="A16" s="1" t="s">
        <v>23</v>
      </c>
      <c r="B16" t="s">
        <v>4</v>
      </c>
      <c r="C16" t="s">
        <v>42</v>
      </c>
      <c r="D16" t="s">
        <v>13</v>
      </c>
      <c r="E16">
        <v>120277.518682842</v>
      </c>
      <c r="F16">
        <v>15.73383767</v>
      </c>
      <c r="G16">
        <v>3.6785203329999998</v>
      </c>
      <c r="H16">
        <v>9.6479289999999995</v>
      </c>
      <c r="I16">
        <v>371.54553129999999</v>
      </c>
      <c r="J16">
        <v>2751.2840019999999</v>
      </c>
      <c r="K16">
        <v>2.8010704999999998</v>
      </c>
      <c r="L16" s="3">
        <f t="shared" si="0"/>
        <v>1.1968346651297357</v>
      </c>
      <c r="M16" s="3">
        <f t="shared" si="1"/>
        <v>0.56567316094540521</v>
      </c>
      <c r="N16" s="3">
        <f t="shared" si="2"/>
        <v>0.98443409879465882</v>
      </c>
      <c r="O16" s="3">
        <f t="shared" si="3"/>
        <v>2.5700120422707142</v>
      </c>
      <c r="P16" s="3">
        <f t="shared" si="4"/>
        <v>3.4395354228634396</v>
      </c>
      <c r="Q16" s="3">
        <f t="shared" si="5"/>
        <v>0.44732403969670725</v>
      </c>
      <c r="R16" s="3">
        <f t="shared" si="6"/>
        <v>5.0801844600548094</v>
      </c>
      <c r="S16" s="3">
        <f t="shared" si="7"/>
        <v>13.326449332999999</v>
      </c>
      <c r="T16" s="3">
        <f t="shared" si="8"/>
        <v>3122.8295332999996</v>
      </c>
      <c r="U16" s="3">
        <f t="shared" si="9"/>
        <v>1.1247144524524948</v>
      </c>
      <c r="V16" s="3">
        <f t="shared" si="10"/>
        <v>3.4945482779324899</v>
      </c>
      <c r="W16" s="2"/>
      <c r="X16" s="2"/>
      <c r="Y16" s="2"/>
      <c r="Z16" s="2"/>
      <c r="AA16" s="2"/>
    </row>
    <row r="17" spans="1:22" x14ac:dyDescent="0.2">
      <c r="A17" s="1" t="s">
        <v>24</v>
      </c>
      <c r="B17" t="s">
        <v>4</v>
      </c>
      <c r="C17" t="s">
        <v>44</v>
      </c>
      <c r="D17" t="s">
        <v>5</v>
      </c>
      <c r="E17">
        <v>380713.35619782301</v>
      </c>
      <c r="F17">
        <v>880.00063969999997</v>
      </c>
      <c r="G17">
        <v>1.9732965</v>
      </c>
      <c r="H17">
        <v>17.899465330000002</v>
      </c>
      <c r="I17">
        <v>288.77072729999998</v>
      </c>
      <c r="J17">
        <v>2696.1653529999999</v>
      </c>
      <c r="K17">
        <v>3.1831489999999998</v>
      </c>
      <c r="L17" s="3">
        <f t="shared" si="0"/>
        <v>2.9444829878525312</v>
      </c>
      <c r="M17" s="3">
        <f t="shared" si="1"/>
        <v>0.29519234558634327</v>
      </c>
      <c r="N17" s="3">
        <f t="shared" si="2"/>
        <v>1.2528400584827615</v>
      </c>
      <c r="O17" s="3">
        <f t="shared" si="3"/>
        <v>2.460553166680095</v>
      </c>
      <c r="P17" s="3">
        <f t="shared" si="4"/>
        <v>3.4307465235062149</v>
      </c>
      <c r="Q17" s="3">
        <f t="shared" si="5"/>
        <v>0.50285696798426971</v>
      </c>
      <c r="R17" s="3">
        <f t="shared" si="6"/>
        <v>5.5805981130141715</v>
      </c>
      <c r="S17" s="3">
        <f t="shared" si="7"/>
        <v>19.872761830000002</v>
      </c>
      <c r="T17" s="3">
        <f t="shared" si="8"/>
        <v>2984.9360803</v>
      </c>
      <c r="U17" s="3">
        <f t="shared" si="9"/>
        <v>1.2982582276623111</v>
      </c>
      <c r="V17" s="3">
        <f t="shared" si="10"/>
        <v>3.4749350355423663</v>
      </c>
    </row>
    <row r="18" spans="1:22" x14ac:dyDescent="0.2">
      <c r="A18" s="1" t="s">
        <v>25</v>
      </c>
      <c r="B18" t="s">
        <v>4</v>
      </c>
      <c r="C18" t="s">
        <v>44</v>
      </c>
      <c r="D18" t="s">
        <v>13</v>
      </c>
      <c r="E18">
        <v>279481.13897374098</v>
      </c>
      <c r="F18">
        <v>7.3598619999999997</v>
      </c>
      <c r="G18">
        <v>1.1645746669999999</v>
      </c>
      <c r="H18">
        <v>1.151399667</v>
      </c>
      <c r="I18">
        <v>62.822229329999999</v>
      </c>
      <c r="J18">
        <v>1423.209521</v>
      </c>
      <c r="K18">
        <v>1.4036785000000001</v>
      </c>
      <c r="L18" s="3">
        <f t="shared" si="0"/>
        <v>0.86686967123962133</v>
      </c>
      <c r="M18" s="3">
        <f>LOG(G18)</f>
        <v>6.6167338664182035E-2</v>
      </c>
      <c r="N18" s="3">
        <f t="shared" si="2"/>
        <v>6.122609951542974E-2</v>
      </c>
      <c r="O18" s="3">
        <f t="shared" si="3"/>
        <v>1.7981133438507455</v>
      </c>
      <c r="P18" s="3">
        <f t="shared" si="4"/>
        <v>3.1532688404327622</v>
      </c>
      <c r="Q18" s="3">
        <f t="shared" si="5"/>
        <v>0.14726764791863187</v>
      </c>
      <c r="R18" s="3">
        <f t="shared" si="6"/>
        <v>5.4463525044728263</v>
      </c>
      <c r="S18" s="3">
        <f t="shared" si="7"/>
        <v>2.3159743339999999</v>
      </c>
      <c r="T18" s="3">
        <f t="shared" si="8"/>
        <v>1486.03175033</v>
      </c>
      <c r="U18" s="3">
        <f t="shared" si="9"/>
        <v>0.36473374216078003</v>
      </c>
      <c r="V18" s="3">
        <f t="shared" si="10"/>
        <v>3.1720280885940113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Shannon</dc:creator>
  <cp:lastModifiedBy>Kelly Shannon</cp:lastModifiedBy>
  <dcterms:created xsi:type="dcterms:W3CDTF">2024-11-20T19:45:30Z</dcterms:created>
  <dcterms:modified xsi:type="dcterms:W3CDTF">2024-11-23T02:37:42Z</dcterms:modified>
</cp:coreProperties>
</file>