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PURWADHIKA\Module03\"/>
    </mc:Choice>
  </mc:AlternateContent>
  <xr:revisionPtr revIDLastSave="0" documentId="8_{547E6293-1E59-430B-9C4B-43C70283279A}" xr6:coauthVersionLast="45" xr6:coauthVersionMax="45" xr10:uidLastSave="{00000000-0000-0000-0000-000000000000}"/>
  <bookViews>
    <workbookView xWindow="-108" yWindow="-108" windowWidth="23256" windowHeight="12576" xr2:uid="{00F73F41-9CA2-4B3B-85EB-744BD900136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B15" i="1" l="1"/>
  <c r="K8" i="1" s="1"/>
  <c r="K5" i="1" l="1"/>
  <c r="K7" i="1"/>
  <c r="K4" i="1"/>
  <c r="K12" i="1"/>
  <c r="K11" i="1"/>
  <c r="K6" i="1"/>
  <c r="K3" i="1"/>
  <c r="K10" i="1"/>
  <c r="K9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B19" i="1"/>
  <c r="B18" i="1"/>
  <c r="B16" i="1"/>
  <c r="D4" i="1"/>
  <c r="B17" i="1" s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14" i="1" s="1"/>
  <c r="I3" i="1" l="1"/>
  <c r="I9" i="1"/>
  <c r="J11" i="1"/>
  <c r="I10" i="1"/>
  <c r="J8" i="1"/>
  <c r="J7" i="1"/>
  <c r="I8" i="1"/>
  <c r="J6" i="1"/>
  <c r="I7" i="1"/>
  <c r="J5" i="1"/>
  <c r="I6" i="1"/>
  <c r="J4" i="1"/>
  <c r="I5" i="1"/>
  <c r="F4" i="1"/>
  <c r="F6" i="1"/>
  <c r="F7" i="1"/>
  <c r="F8" i="1"/>
  <c r="F9" i="1"/>
  <c r="F11" i="1"/>
  <c r="F12" i="1"/>
  <c r="F3" i="1"/>
  <c r="F5" i="1"/>
  <c r="F10" i="1"/>
  <c r="I4" i="1"/>
  <c r="J3" i="1"/>
  <c r="J12" i="1"/>
  <c r="E5" i="1"/>
  <c r="E6" i="1"/>
  <c r="E7" i="1"/>
  <c r="E8" i="1"/>
  <c r="E9" i="1"/>
  <c r="E10" i="1"/>
  <c r="E11" i="1"/>
  <c r="E3" i="1"/>
  <c r="E12" i="1"/>
  <c r="E4" i="1"/>
  <c r="I12" i="1"/>
  <c r="J10" i="1"/>
  <c r="I11" i="1"/>
  <c r="J9" i="1"/>
  <c r="L6" i="1"/>
  <c r="L10" i="1"/>
  <c r="L3" i="1"/>
  <c r="L7" i="1"/>
  <c r="L12" i="1"/>
  <c r="L4" i="1"/>
  <c r="L8" i="1"/>
  <c r="L9" i="1"/>
  <c r="L11" i="1"/>
  <c r="L5" i="1"/>
  <c r="B22" i="1" l="1"/>
  <c r="B21" i="1"/>
  <c r="A23" i="1"/>
  <c r="A21" i="1"/>
  <c r="A22" i="1"/>
</calcChain>
</file>

<file path=xl/sharedStrings.xml><?xml version="1.0" encoding="utf-8"?>
<sst xmlns="http://schemas.openxmlformats.org/spreadsheetml/2006/main" count="24" uniqueCount="22">
  <si>
    <t>TB (m)</t>
  </si>
  <si>
    <t>STANDARDIZATION/ FEATURE SCALING</t>
  </si>
  <si>
    <t>BB (kg)</t>
  </si>
  <si>
    <r>
      <t>(TB - AvgTB)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</si>
  <si>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(BB - AvgBB)</t>
    </r>
    <r>
      <rPr>
        <vertAlign val="superscript"/>
        <sz val="11"/>
        <color theme="1"/>
        <rFont val="Calibri"/>
        <family val="2"/>
        <scheme val="minor"/>
      </rPr>
      <t>2</t>
    </r>
  </si>
  <si>
    <t>STD TB</t>
  </si>
  <si>
    <t>STD BB</t>
  </si>
  <si>
    <t>STDEV.P</t>
  </si>
  <si>
    <t>STDEV.S</t>
  </si>
  <si>
    <t>Standardization (Z) TB</t>
  </si>
  <si>
    <t>Standardization (Z) BB</t>
  </si>
  <si>
    <t>Z &gt; 2.5 -&gt; High Outlier</t>
  </si>
  <si>
    <t>Z &lt; -2.5 -&gt; Low Outlier</t>
  </si>
  <si>
    <t>Z BB</t>
  </si>
  <si>
    <t>Z TB</t>
  </si>
  <si>
    <t>INVERS (X = Z * s + avgX)</t>
  </si>
  <si>
    <t>INVERS (Y = Z * s + avgY)</t>
  </si>
  <si>
    <t>Z TB P</t>
  </si>
  <si>
    <t>Z BB  P</t>
  </si>
  <si>
    <t>Normalisasi: Transform =&gt; 0-1</t>
  </si>
  <si>
    <t>Min-Max Scaler NTB</t>
  </si>
  <si>
    <t>Min-Max Scaler NBB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</si>
</sst>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768F-A6AD-4A93-B9F3-7D26A2EDA631}">
  <dimension ref="A1:N23"/>
  <sheetViews>
    <sheetView tabSelected="1" workbookViewId="0">
      <selection activeCell="B23" sqref="B23"/>
    </sheetView>
  </sheetViews>
  <sheetFormatPr defaultRowHeight="14.4" x14ac:dyDescent="0.3"/>
  <cols>
    <col min="1" max="1" width="19.77734375" customWidth="1"/>
    <col min="2" max="2" width="20" customWidth="1"/>
    <col min="3" max="3" width="11.21875" customWidth="1"/>
    <col min="4" max="4" width="11.6640625" customWidth="1"/>
    <col min="5" max="5" width="18.33203125" customWidth="1"/>
    <col min="6" max="6" width="18.77734375" customWidth="1"/>
    <col min="9" max="9" width="21.21875" customWidth="1"/>
    <col min="10" max="10" width="21.109375" customWidth="1"/>
  </cols>
  <sheetData>
    <row r="1" spans="1:14" x14ac:dyDescent="0.3">
      <c r="A1" s="3" t="s">
        <v>1</v>
      </c>
      <c r="B1" s="3"/>
      <c r="C1" s="3"/>
      <c r="D1" s="3"/>
      <c r="E1" s="3"/>
      <c r="F1" s="3"/>
      <c r="M1" s="3" t="s">
        <v>19</v>
      </c>
      <c r="N1" s="3"/>
    </row>
    <row r="2" spans="1:14" ht="16.2" x14ac:dyDescent="0.3">
      <c r="A2" s="1" t="s">
        <v>0</v>
      </c>
      <c r="B2" s="1" t="s">
        <v>2</v>
      </c>
      <c r="C2" s="1" t="s">
        <v>3</v>
      </c>
      <c r="D2" s="1" t="s">
        <v>4</v>
      </c>
      <c r="E2" t="s">
        <v>9</v>
      </c>
      <c r="F2" t="s">
        <v>10</v>
      </c>
      <c r="G2" s="1" t="s">
        <v>14</v>
      </c>
      <c r="H2" s="1" t="s">
        <v>13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20</v>
      </c>
      <c r="N2" s="1" t="s">
        <v>21</v>
      </c>
    </row>
    <row r="3" spans="1:14" x14ac:dyDescent="0.3">
      <c r="A3" s="1">
        <v>0.8</v>
      </c>
      <c r="B3" s="1">
        <v>20</v>
      </c>
      <c r="C3" s="1">
        <f>(A3-AVERAGE($A$3:$A$12))^2</f>
        <v>5.475999999999993E-3</v>
      </c>
      <c r="D3" s="1">
        <f>(B3-AVERAGE($B$3:$B$12))^2</f>
        <v>36</v>
      </c>
      <c r="E3">
        <f>(A3-AVERAGE($A$3:$A$12))/$B$14</f>
        <v>-1.1962484913100919</v>
      </c>
      <c r="F3">
        <f>(B3-AVERAGE($B$3:$B$12))/$B$17</f>
        <v>-1.5105264449340403</v>
      </c>
      <c r="G3">
        <f>STANDARDIZE(A3,AVERAGE($A$3:$A$12),STDEV($A$3:$A$12))</f>
        <v>-1.1962484913100919</v>
      </c>
      <c r="H3">
        <f>STANDARDIZE(B3,AVERAGE($B$3:$B$12),_xlfn.STDEV.S($B$3:$B$12))</f>
        <v>-1.5105264449340403</v>
      </c>
      <c r="I3">
        <f>G3*$B$14+AVERAGE($A$3:$A$12)</f>
        <v>0.8</v>
      </c>
      <c r="J3">
        <f>H3*$B$17+AVERAGE($B$3:$B$12)</f>
        <v>20</v>
      </c>
      <c r="K3">
        <f>(A3-AVERAGE($A$3:$A$12))/$B$15</f>
        <v>-1.2609566266933436</v>
      </c>
      <c r="L3">
        <f>(B3-AVERAGE($B$3:$B$12))/$B$18</f>
        <v>-1.5922346773028258</v>
      </c>
      <c r="M3">
        <f>(A3-MIN($A$3:$A$12))/(MAX($A$3:$A$12)-MIN($A$3:$A$12))</f>
        <v>0</v>
      </c>
      <c r="N3">
        <f>(B3-MIN($B$3:$B$12))/(MAX($B$3:$B$12)-MIN($B$3:$B$12))</f>
        <v>0</v>
      </c>
    </row>
    <row r="4" spans="1:14" x14ac:dyDescent="0.3">
      <c r="A4" s="1">
        <v>0.85</v>
      </c>
      <c r="B4" s="1">
        <v>25</v>
      </c>
      <c r="C4" s="1">
        <f t="shared" ref="C4:C12" si="0">(A4-AVERAGE($A$3:$A$12))^2</f>
        <v>5.7600000000000099E-4</v>
      </c>
      <c r="D4" s="1">
        <f t="shared" ref="D4:D12" si="1">(B4-AVERAGE($B$3:$B$12))^2</f>
        <v>1</v>
      </c>
      <c r="E4">
        <f t="shared" ref="E4:E12" si="2">(A4-AVERAGE($A$3:$A$12))/$B$14</f>
        <v>-0.38797248366813847</v>
      </c>
      <c r="F4">
        <f t="shared" ref="F4:F12" si="3">(B4-AVERAGE($B$3:$B$12))/$B$17</f>
        <v>-0.25175440748900668</v>
      </c>
      <c r="G4">
        <f t="shared" ref="G4:G12" si="4">STANDARDIZE(A4,AVERAGE($A$3:$A$12),STDEV($A$3:$A$12))</f>
        <v>-0.38797248366813847</v>
      </c>
      <c r="H4">
        <f t="shared" ref="H4:H12" si="5">STANDARDIZE(B4,AVERAGE($B$3:$B$12),_xlfn.STDEV.S($B$3:$B$12))</f>
        <v>-0.25175440748900668</v>
      </c>
      <c r="I4">
        <f t="shared" ref="I4:I12" si="6">G4*$B$14+AVERAGE($A$3:$A$12)</f>
        <v>0.85</v>
      </c>
      <c r="J4">
        <f t="shared" ref="J4:J12" si="7">H4*$B$17+AVERAGE($B$3:$B$12)</f>
        <v>25</v>
      </c>
      <c r="K4">
        <f t="shared" ref="K4:K12" si="8">(A4-AVERAGE($A$3:$A$12))/$B$15</f>
        <v>-0.40895890595459855</v>
      </c>
      <c r="L4">
        <f t="shared" ref="L4:L12" si="9">(B4-AVERAGE($B$3:$B$12))/$B$18</f>
        <v>-0.26537244621713763</v>
      </c>
      <c r="M4">
        <f t="shared" ref="M4:M12" si="10">(A4-MIN($A$3:$A$12))/(MAX($A$3:$A$12)-MIN($A$3:$A$12))</f>
        <v>0.24999999999999972</v>
      </c>
      <c r="N4">
        <f t="shared" ref="N4:N12" si="11">(B4-MIN($B$3:$B$12))/(MAX($B$3:$B$12)-MIN($B$3:$B$12))</f>
        <v>0.5</v>
      </c>
    </row>
    <row r="5" spans="1:14" x14ac:dyDescent="0.3">
      <c r="A5" s="1">
        <v>0.92</v>
      </c>
      <c r="B5" s="1">
        <v>21</v>
      </c>
      <c r="C5" s="1">
        <f t="shared" si="0"/>
        <v>2.1160000000000037E-3</v>
      </c>
      <c r="D5" s="1">
        <f t="shared" si="1"/>
        <v>25</v>
      </c>
      <c r="E5">
        <f t="shared" si="2"/>
        <v>0.7436139270305987</v>
      </c>
      <c r="F5">
        <f t="shared" si="3"/>
        <v>-1.2587720374450335</v>
      </c>
      <c r="G5">
        <f t="shared" si="4"/>
        <v>0.7436139270305987</v>
      </c>
      <c r="H5">
        <f t="shared" si="5"/>
        <v>-1.2587720374450335</v>
      </c>
      <c r="I5">
        <f t="shared" si="6"/>
        <v>0.92</v>
      </c>
      <c r="J5">
        <f t="shared" si="7"/>
        <v>21</v>
      </c>
      <c r="K5">
        <f t="shared" si="8"/>
        <v>0.78383790307964718</v>
      </c>
      <c r="L5">
        <f t="shared" si="9"/>
        <v>-1.3268622310856881</v>
      </c>
      <c r="M5">
        <f t="shared" si="10"/>
        <v>0.60000000000000009</v>
      </c>
      <c r="N5">
        <f t="shared" si="11"/>
        <v>0.1</v>
      </c>
    </row>
    <row r="6" spans="1:14" x14ac:dyDescent="0.3">
      <c r="A6" s="1">
        <v>0.88</v>
      </c>
      <c r="B6" s="1">
        <v>29</v>
      </c>
      <c r="C6" s="1">
        <f t="shared" si="0"/>
        <v>3.6000000000000062E-5</v>
      </c>
      <c r="D6" s="1">
        <f t="shared" si="1"/>
        <v>9</v>
      </c>
      <c r="E6">
        <f t="shared" si="2"/>
        <v>9.6993120917034617E-2</v>
      </c>
      <c r="F6">
        <f t="shared" si="3"/>
        <v>0.75526322246702016</v>
      </c>
      <c r="G6">
        <f t="shared" si="4"/>
        <v>9.6993120917034617E-2</v>
      </c>
      <c r="H6">
        <f t="shared" si="5"/>
        <v>0.75526322246702016</v>
      </c>
      <c r="I6">
        <f t="shared" si="6"/>
        <v>0.88</v>
      </c>
      <c r="J6">
        <f t="shared" si="7"/>
        <v>29</v>
      </c>
      <c r="K6">
        <f t="shared" si="8"/>
        <v>0.10223972648864964</v>
      </c>
      <c r="L6">
        <f t="shared" si="9"/>
        <v>0.79611733865141288</v>
      </c>
      <c r="M6">
        <f t="shared" si="10"/>
        <v>0.39999999999999991</v>
      </c>
      <c r="N6">
        <f t="shared" si="11"/>
        <v>0.9</v>
      </c>
    </row>
    <row r="7" spans="1:14" x14ac:dyDescent="0.3">
      <c r="A7" s="1">
        <v>0.82</v>
      </c>
      <c r="B7" s="1">
        <v>30</v>
      </c>
      <c r="C7" s="1">
        <f t="shared" si="0"/>
        <v>2.9160000000000054E-3</v>
      </c>
      <c r="D7" s="1">
        <f t="shared" si="1"/>
        <v>16</v>
      </c>
      <c r="E7">
        <f t="shared" si="2"/>
        <v>-0.87293808825331154</v>
      </c>
      <c r="F7">
        <f t="shared" si="3"/>
        <v>1.0070176299560267</v>
      </c>
      <c r="G7">
        <f t="shared" si="4"/>
        <v>-0.87293808825331154</v>
      </c>
      <c r="H7">
        <f t="shared" si="5"/>
        <v>1.0070176299560267</v>
      </c>
      <c r="I7">
        <f t="shared" si="6"/>
        <v>0.82</v>
      </c>
      <c r="J7">
        <f t="shared" si="7"/>
        <v>30</v>
      </c>
      <c r="K7">
        <f t="shared" si="8"/>
        <v>-0.92015753839784675</v>
      </c>
      <c r="L7">
        <f t="shared" si="9"/>
        <v>1.0614897848685505</v>
      </c>
      <c r="M7">
        <f t="shared" si="10"/>
        <v>9.9999999999999561E-2</v>
      </c>
      <c r="N7">
        <f t="shared" si="11"/>
        <v>1</v>
      </c>
    </row>
    <row r="8" spans="1:14" x14ac:dyDescent="0.3">
      <c r="A8" s="1">
        <v>0.86</v>
      </c>
      <c r="B8" s="1">
        <v>21</v>
      </c>
      <c r="C8" s="1">
        <f t="shared" si="0"/>
        <v>1.9600000000000035E-4</v>
      </c>
      <c r="D8" s="1">
        <f t="shared" si="1"/>
        <v>25</v>
      </c>
      <c r="E8">
        <f t="shared" si="2"/>
        <v>-0.22631728213974744</v>
      </c>
      <c r="F8">
        <f t="shared" si="3"/>
        <v>-1.2587720374450335</v>
      </c>
      <c r="G8">
        <f t="shared" si="4"/>
        <v>-0.22631728213974744</v>
      </c>
      <c r="H8">
        <f t="shared" si="5"/>
        <v>-1.2587720374450335</v>
      </c>
      <c r="I8">
        <f t="shared" si="6"/>
        <v>0.86</v>
      </c>
      <c r="J8">
        <f t="shared" si="7"/>
        <v>21</v>
      </c>
      <c r="K8">
        <f t="shared" si="8"/>
        <v>-0.23855936180684914</v>
      </c>
      <c r="L8">
        <f t="shared" si="9"/>
        <v>-1.3268622310856881</v>
      </c>
      <c r="M8">
        <f t="shared" si="10"/>
        <v>0.29999999999999977</v>
      </c>
      <c r="N8">
        <f t="shared" si="11"/>
        <v>0.1</v>
      </c>
    </row>
    <row r="9" spans="1:14" x14ac:dyDescent="0.3">
      <c r="A9" s="1">
        <v>0.87</v>
      </c>
      <c r="B9" s="1">
        <v>28</v>
      </c>
      <c r="C9" s="1">
        <f t="shared" si="0"/>
        <v>1.600000000000003E-5</v>
      </c>
      <c r="D9" s="1">
        <f t="shared" si="1"/>
        <v>4</v>
      </c>
      <c r="E9">
        <f t="shared" si="2"/>
        <v>-6.4662080611356407E-2</v>
      </c>
      <c r="F9">
        <f t="shared" si="3"/>
        <v>0.50350881497801336</v>
      </c>
      <c r="G9">
        <f t="shared" si="4"/>
        <v>-6.4662080611356407E-2</v>
      </c>
      <c r="H9">
        <f t="shared" si="5"/>
        <v>0.50350881497801336</v>
      </c>
      <c r="I9">
        <f t="shared" si="6"/>
        <v>0.87</v>
      </c>
      <c r="J9">
        <f t="shared" si="7"/>
        <v>28</v>
      </c>
      <c r="K9">
        <f t="shared" si="8"/>
        <v>-6.8159817659099758E-2</v>
      </c>
      <c r="L9">
        <f t="shared" si="9"/>
        <v>0.53074489243427525</v>
      </c>
      <c r="M9">
        <f t="shared" si="10"/>
        <v>0.34999999999999981</v>
      </c>
      <c r="N9">
        <f t="shared" si="11"/>
        <v>0.8</v>
      </c>
    </row>
    <row r="10" spans="1:14" x14ac:dyDescent="0.3">
      <c r="A10" s="1">
        <v>0.93</v>
      </c>
      <c r="B10" s="1">
        <v>27</v>
      </c>
      <c r="C10" s="1">
        <f t="shared" si="0"/>
        <v>3.1360000000000055E-3</v>
      </c>
      <c r="D10" s="1">
        <f t="shared" si="1"/>
        <v>1</v>
      </c>
      <c r="E10">
        <f t="shared" si="2"/>
        <v>0.90526912855898978</v>
      </c>
      <c r="F10">
        <f t="shared" si="3"/>
        <v>0.25175440748900668</v>
      </c>
      <c r="G10">
        <f t="shared" si="4"/>
        <v>0.90526912855898978</v>
      </c>
      <c r="H10">
        <f t="shared" si="5"/>
        <v>0.25175440748900668</v>
      </c>
      <c r="I10">
        <f t="shared" si="6"/>
        <v>0.93</v>
      </c>
      <c r="J10">
        <f t="shared" si="7"/>
        <v>27</v>
      </c>
      <c r="K10">
        <f t="shared" si="8"/>
        <v>0.95423744722739656</v>
      </c>
      <c r="L10">
        <f t="shared" si="9"/>
        <v>0.26537244621713763</v>
      </c>
      <c r="M10">
        <f t="shared" si="10"/>
        <v>0.65000000000000013</v>
      </c>
      <c r="N10">
        <f t="shared" si="11"/>
        <v>0.7</v>
      </c>
    </row>
    <row r="11" spans="1:14" x14ac:dyDescent="0.3">
      <c r="A11" s="1">
        <v>0.81</v>
      </c>
      <c r="B11" s="1">
        <v>29</v>
      </c>
      <c r="C11" s="1">
        <f t="shared" si="0"/>
        <v>4.0959999999999929E-3</v>
      </c>
      <c r="D11" s="1">
        <f t="shared" si="1"/>
        <v>9</v>
      </c>
      <c r="E11">
        <f t="shared" si="2"/>
        <v>-1.0345932897817007</v>
      </c>
      <c r="F11">
        <f t="shared" si="3"/>
        <v>0.75526322246702016</v>
      </c>
      <c r="G11">
        <f t="shared" si="4"/>
        <v>-1.0345932897817007</v>
      </c>
      <c r="H11">
        <f t="shared" si="5"/>
        <v>0.75526322246702016</v>
      </c>
      <c r="I11">
        <f t="shared" si="6"/>
        <v>0.81</v>
      </c>
      <c r="J11">
        <f t="shared" si="7"/>
        <v>29</v>
      </c>
      <c r="K11">
        <f t="shared" si="8"/>
        <v>-1.0905570825455941</v>
      </c>
      <c r="L11">
        <f t="shared" si="9"/>
        <v>0.79611733865141288</v>
      </c>
      <c r="M11">
        <f t="shared" si="10"/>
        <v>5.0000000000000058E-2</v>
      </c>
      <c r="N11">
        <f t="shared" si="11"/>
        <v>0.9</v>
      </c>
    </row>
    <row r="12" spans="1:14" x14ac:dyDescent="0.3">
      <c r="A12" s="1">
        <v>1</v>
      </c>
      <c r="B12" s="1">
        <v>30</v>
      </c>
      <c r="C12" s="1">
        <f t="shared" si="0"/>
        <v>1.5876000000000001E-2</v>
      </c>
      <c r="D12" s="1">
        <f t="shared" si="1"/>
        <v>16</v>
      </c>
      <c r="E12">
        <f t="shared" si="2"/>
        <v>2.0368555392577252</v>
      </c>
      <c r="F12">
        <f t="shared" si="3"/>
        <v>1.0070176299560267</v>
      </c>
      <c r="G12">
        <f t="shared" si="4"/>
        <v>2.0368555392577252</v>
      </c>
      <c r="H12">
        <f t="shared" si="5"/>
        <v>1.0070176299560267</v>
      </c>
      <c r="I12">
        <f t="shared" si="6"/>
        <v>1</v>
      </c>
      <c r="J12">
        <f t="shared" si="7"/>
        <v>30</v>
      </c>
      <c r="K12">
        <f t="shared" si="8"/>
        <v>2.1470342562616405</v>
      </c>
      <c r="L12">
        <f t="shared" si="9"/>
        <v>1.0614897848685505</v>
      </c>
      <c r="M12">
        <f t="shared" si="10"/>
        <v>1</v>
      </c>
      <c r="N12">
        <f t="shared" si="11"/>
        <v>1</v>
      </c>
    </row>
    <row r="14" spans="1:14" x14ac:dyDescent="0.3">
      <c r="A14" t="s">
        <v>5</v>
      </c>
      <c r="B14" s="1">
        <f>SQRT((SUM(C3:C12))/(COUNT(A3:A12)-1))</f>
        <v>6.1860057118197573E-2</v>
      </c>
      <c r="E14" t="s">
        <v>11</v>
      </c>
    </row>
    <row r="15" spans="1:14" x14ac:dyDescent="0.3">
      <c r="A15" t="s">
        <v>7</v>
      </c>
      <c r="B15" s="1">
        <f>_xlfn.STDEV.P(A3:A12)</f>
        <v>5.8685603004484839E-2</v>
      </c>
      <c r="E15" t="s">
        <v>12</v>
      </c>
    </row>
    <row r="16" spans="1:14" x14ac:dyDescent="0.3">
      <c r="A16" t="s">
        <v>8</v>
      </c>
      <c r="B16" s="1">
        <f>_xlfn.STDEV.S(A3:A12)</f>
        <v>6.1860057118197573E-2</v>
      </c>
    </row>
    <row r="17" spans="1:2" x14ac:dyDescent="0.3">
      <c r="A17" s="2" t="s">
        <v>6</v>
      </c>
      <c r="B17" s="1">
        <f>SQRT((SUM(D3:D12))/(COUNT(B3:B12)-1))</f>
        <v>3.9721250959376619</v>
      </c>
    </row>
    <row r="18" spans="1:2" x14ac:dyDescent="0.3">
      <c r="A18" t="s">
        <v>7</v>
      </c>
      <c r="B18">
        <f>_xlfn.STDEV.P(B3:B12)</f>
        <v>3.7682887362833544</v>
      </c>
    </row>
    <row r="19" spans="1:2" x14ac:dyDescent="0.3">
      <c r="A19" t="s">
        <v>8</v>
      </c>
      <c r="B19">
        <f>_xlfn.STDEV.S(B3:B12)</f>
        <v>3.9721250959376619</v>
      </c>
    </row>
    <row r="21" spans="1:2" x14ac:dyDescent="0.3">
      <c r="A21">
        <f>SUM(E3:E12)</f>
        <v>0</v>
      </c>
      <c r="B21">
        <f>SUM(F3:F12)</f>
        <v>0</v>
      </c>
    </row>
    <row r="22" spans="1:2" x14ac:dyDescent="0.3">
      <c r="A22">
        <f>AVERAGE(E3:E12)</f>
        <v>0</v>
      </c>
      <c r="B22">
        <f>AVERAGE(F3:F12)</f>
        <v>0</v>
      </c>
    </row>
    <row r="23" spans="1:2" x14ac:dyDescent="0.3">
      <c r="A23">
        <f>_xlfn.STDEV.S(E3:E12)</f>
        <v>1</v>
      </c>
    </row>
  </sheetData>
  <mergeCells count="2">
    <mergeCell ref="A1:F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2020-01-12T14:38:09Z</dcterms:created>
  <dcterms:modified xsi:type="dcterms:W3CDTF">2020-01-17T04:40:34Z</dcterms:modified>
</cp:coreProperties>
</file>