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vin\repos\aro_tnep_sb_local\aro_tnep_sb\data\"/>
    </mc:Choice>
  </mc:AlternateContent>
  <xr:revisionPtr revIDLastSave="0" documentId="13_ncr:1_{4DBDF048-E8FC-40BB-864F-838060C02986}" xr6:coauthVersionLast="47" xr6:coauthVersionMax="47" xr10:uidLastSave="{00000000-0000-0000-0000-000000000000}"/>
  <bookViews>
    <workbookView xWindow="9450" yWindow="2895" windowWidth="28800" windowHeight="15345" firstSheet="1" activeTab="2" xr2:uid="{61A108C2-359E-4CFD-B8CB-B26F47640E97}"/>
  </bookViews>
  <sheets>
    <sheet name="TL" sheetId="1" r:id="rId1"/>
    <sheet name="TL_static" sheetId="12" r:id="rId2"/>
    <sheet name="TL_ESS" sheetId="16" r:id="rId3"/>
    <sheet name="Buses" sheetId="10" r:id="rId4"/>
    <sheet name="CG" sheetId="3" r:id="rId5"/>
    <sheet name="CG_static" sheetId="13" r:id="rId6"/>
    <sheet name="RES" sheetId="4" r:id="rId7"/>
    <sheet name="ESS" sheetId="2" r:id="rId8"/>
    <sheet name="ESS_can" sheetId="15" r:id="rId9"/>
    <sheet name="loads" sheetId="5" r:id="rId10"/>
    <sheet name="loads_static" sheetId="14" r:id="rId11"/>
    <sheet name="UB" sheetId="11" r:id="rId12"/>
  </sheets>
  <definedNames>
    <definedName name="ExternalData_1" localSheetId="4" hidden="1">CG!$A$1:$I$11</definedName>
    <definedName name="ExternalData_1" localSheetId="5" hidden="1">CG_static!$A$1:$I$11</definedName>
    <definedName name="ExternalData_1" localSheetId="7" hidden="1">ESS!$A$1:$I$6</definedName>
    <definedName name="ExternalData_1" localSheetId="8" hidden="1">ESS_can!$A$1:$I$25</definedName>
    <definedName name="ExternalData_1" localSheetId="9" hidden="1">loads!$A$1:$F$18</definedName>
    <definedName name="ExternalData_1" localSheetId="10" hidden="1">loads_static!$A$1:$F$18</definedName>
    <definedName name="ExternalData_1" localSheetId="6" hidden="1">RES!$A$1:$G$11</definedName>
    <definedName name="ExternalData_1" localSheetId="0" hidden="1">TL!$A$2:$F$56</definedName>
    <definedName name="ExternalData_1" localSheetId="2" hidden="1">TL_ESS!$A$2:$F$73</definedName>
    <definedName name="ExternalData_1" localSheetId="1" hidden="1">TL_static!$A$2:$F$73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13  Page 7-a3e67906-efaa-4c95-b190-b096b8d1d339" name="Table013  Page 7" connection="Query - Table013 (Page 7)"/>
          <x15:modelTable id="Table015  Page 8-2addcd68-e5bc-443b-b46b-e324dc680533" name="Table015  Page 8" connection="Query - Table015 (Page 8)"/>
          <x15:modelTable id="Table015  Page 8-44b76112-637e-4bcf-a9ae-9731d2955601" name="Table015  Page 81" connection="Query - Table015 (Page 8) (2)"/>
          <x15:modelTable id="Table016  Page 9-14a260d5-8f22-43a0-9a8d-cd069c558191" name="Table016  Page 9" connection="Query - Table016 (Page 9)"/>
          <x15:modelTable id="Table017  Page 10-f7720159-6268-48a3-ae0d-3d705284bc56" name="Table017  Page 10" connection="Query - Table017 (Page 10)"/>
          <x15:modelTable id="Table018  Page 11-d89cf4c1-d7b7-4621-95a9-75778814f77f" name="Table018  Page 11" connection="Query - Table018 (Page 11)"/>
          <x15:modelTable id="Table019  Page 11-a21ea305-db55-466b-8733-1099917450bd" name="Table019  Page 11" connection="Query - Table019 (Page 11)"/>
          <x15:modelTable id="Table020  Page 11-5d76f135-0dda-4fd5-beaf-719eb322472f" name="Table020  Page 11" connection="Query - Table020 (Page 11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" i="16" l="1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J40" i="16"/>
  <c r="J41" i="16"/>
  <c r="J42" i="16"/>
  <c r="J43" i="16"/>
  <c r="J44" i="16"/>
  <c r="G44" i="16" s="1"/>
  <c r="H44" i="16" s="1"/>
  <c r="J45" i="16"/>
  <c r="G45" i="16" s="1"/>
  <c r="J46" i="16"/>
  <c r="J47" i="16"/>
  <c r="G47" i="16" s="1"/>
  <c r="H47" i="16" s="1"/>
  <c r="J48" i="16"/>
  <c r="G48" i="16" s="1"/>
  <c r="J49" i="16"/>
  <c r="G49" i="16" s="1"/>
  <c r="H49" i="16" s="1"/>
  <c r="J50" i="16"/>
  <c r="G50" i="16" s="1"/>
  <c r="H50" i="16" s="1"/>
  <c r="J51" i="16"/>
  <c r="G51" i="16" s="1"/>
  <c r="H51" i="16" s="1"/>
  <c r="J52" i="16"/>
  <c r="G52" i="16" s="1"/>
  <c r="H52" i="16" s="1"/>
  <c r="J53" i="16"/>
  <c r="G53" i="16" s="1"/>
  <c r="H53" i="16" s="1"/>
  <c r="J54" i="16"/>
  <c r="G54" i="16" s="1"/>
  <c r="H54" i="16" s="1"/>
  <c r="J55" i="16"/>
  <c r="G55" i="16" s="1"/>
  <c r="H55" i="16" s="1"/>
  <c r="J56" i="16"/>
  <c r="G56" i="16" s="1"/>
  <c r="H56" i="16" s="1"/>
  <c r="J57" i="16"/>
  <c r="J58" i="16"/>
  <c r="J59" i="16"/>
  <c r="J60" i="16"/>
  <c r="J61" i="16"/>
  <c r="J62" i="16"/>
  <c r="J63" i="16"/>
  <c r="J64" i="16"/>
  <c r="J65" i="16"/>
  <c r="G65" i="16" s="1"/>
  <c r="H65" i="16" s="1"/>
  <c r="J66" i="16"/>
  <c r="G66" i="16" s="1"/>
  <c r="H66" i="16" s="1"/>
  <c r="J67" i="16"/>
  <c r="G67" i="16" s="1"/>
  <c r="H67" i="16" s="1"/>
  <c r="J68" i="16"/>
  <c r="G68" i="16" s="1"/>
  <c r="H68" i="16" s="1"/>
  <c r="J69" i="16"/>
  <c r="G69" i="16" s="1"/>
  <c r="H69" i="16" s="1"/>
  <c r="J70" i="16"/>
  <c r="G70" i="16" s="1"/>
  <c r="H70" i="16" s="1"/>
  <c r="J71" i="16"/>
  <c r="G71" i="16" s="1"/>
  <c r="H71" i="16" s="1"/>
  <c r="J72" i="16"/>
  <c r="G72" i="16" s="1"/>
  <c r="H72" i="16" s="1"/>
  <c r="J73" i="16"/>
  <c r="J74" i="16"/>
  <c r="J75" i="16"/>
  <c r="J76" i="16"/>
  <c r="J77" i="16"/>
  <c r="G77" i="16" s="1"/>
  <c r="J78" i="16"/>
  <c r="J79" i="16"/>
  <c r="J80" i="16"/>
  <c r="G80" i="16" s="1"/>
  <c r="H80" i="16" s="1"/>
  <c r="J81" i="16"/>
  <c r="G81" i="16" s="1"/>
  <c r="H81" i="16" s="1"/>
  <c r="J82" i="16"/>
  <c r="J83" i="16"/>
  <c r="J84" i="16"/>
  <c r="G84" i="16" s="1"/>
  <c r="H84" i="16" s="1"/>
  <c r="J85" i="16"/>
  <c r="G85" i="16" s="1"/>
  <c r="H85" i="16" s="1"/>
  <c r="J86" i="16"/>
  <c r="G86" i="16" s="1"/>
  <c r="H86" i="16" s="1"/>
  <c r="J87" i="16"/>
  <c r="G87" i="16" s="1"/>
  <c r="H87" i="16" s="1"/>
  <c r="G43" i="16"/>
  <c r="G64" i="16"/>
  <c r="H64" i="16" s="1"/>
  <c r="G76" i="16"/>
  <c r="G79" i="16"/>
  <c r="G75" i="16"/>
  <c r="H75" i="16" s="1"/>
  <c r="G74" i="16"/>
  <c r="G73" i="16"/>
  <c r="G62" i="16"/>
  <c r="G61" i="16"/>
  <c r="G60" i="16"/>
  <c r="G59" i="16"/>
  <c r="G58" i="16"/>
  <c r="G57" i="16"/>
  <c r="G42" i="16"/>
  <c r="G41" i="16"/>
  <c r="G63" i="16"/>
  <c r="H63" i="16" s="1"/>
  <c r="G46" i="16"/>
  <c r="G78" i="16"/>
  <c r="H78" i="16" s="1"/>
  <c r="G82" i="16"/>
  <c r="H82" i="16" s="1"/>
  <c r="G83" i="16"/>
  <c r="H83" i="16" s="1"/>
  <c r="G40" i="16"/>
  <c r="H3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3" i="16"/>
  <c r="H34" i="16"/>
  <c r="H35" i="16"/>
  <c r="H36" i="16"/>
  <c r="H37" i="16"/>
  <c r="H38" i="16"/>
  <c r="H39" i="16"/>
  <c r="H2" i="16"/>
  <c r="G3" i="13"/>
  <c r="G4" i="13"/>
  <c r="G5" i="13"/>
  <c r="G6" i="13"/>
  <c r="G7" i="13"/>
  <c r="G8" i="13"/>
  <c r="G9" i="13"/>
  <c r="G10" i="13"/>
  <c r="G11" i="13"/>
  <c r="G2" i="13"/>
  <c r="E3" i="13"/>
  <c r="E4" i="13"/>
  <c r="E5" i="13"/>
  <c r="E6" i="13"/>
  <c r="E7" i="13"/>
  <c r="E8" i="13"/>
  <c r="E9" i="13"/>
  <c r="E10" i="13"/>
  <c r="E11" i="13"/>
  <c r="E2" i="13"/>
  <c r="H40" i="16" l="1"/>
  <c r="H48" i="16"/>
  <c r="H79" i="16"/>
  <c r="H62" i="16"/>
  <c r="H46" i="16"/>
  <c r="H61" i="16"/>
  <c r="H45" i="16"/>
  <c r="H60" i="16"/>
  <c r="H59" i="16"/>
  <c r="H43" i="16"/>
  <c r="H74" i="16"/>
  <c r="H58" i="16"/>
  <c r="H42" i="16"/>
  <c r="H77" i="16"/>
  <c r="H76" i="16"/>
  <c r="H73" i="16"/>
  <c r="H57" i="16"/>
  <c r="H41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64F652-EE1D-4FB8-A6A6-668DD2928212}" keepAlive="1" name="ModelConnection_ExternalData_1" description="Data Model" type="5" refreshedVersion="8" minRefreshableVersion="5" saveData="1">
    <dbPr connection="Data Model Connection" command="Table013  Page 7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6482DC08-4E78-43D1-ABF6-77827F5B473E}" keepAlive="1" name="ModelConnection_ExternalData_11" description="Data Model" type="5" refreshedVersion="8" minRefreshableVersion="5" saveData="1">
    <dbPr connection="Data Model Connection" command="Table015  Page 81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AB2B6BD4-19A1-4219-89E5-75A6AA1C7838}" keepAlive="1" name="ModelConnection_ExternalData_12" description="Data Model" type="5" refreshedVersion="8" minRefreshableVersion="5" saveData="1">
    <dbPr connection="Data Model Connection" command="Table016  Page 9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C0AE39B0-1FF6-4CA9-9F90-FF3131592426}" keepAlive="1" name="ModelConnection_ExternalData_13" description="Data Model" type="5" refreshedVersion="8" minRefreshableVersion="5" saveData="1">
    <dbPr connection="Data Model Connection" command="Table017  Page 10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2B140925-1975-4B01-93A5-4B9DBCF6E572}" keepAlive="1" name="ModelConnection_ExternalData_14" description="Data Model" type="5" refreshedVersion="8" minRefreshableVersion="5" saveData="1">
    <dbPr connection="Data Model Connection" command="Table018  Page 11" commandType="3"/>
    <extLst>
      <ext xmlns:x15="http://schemas.microsoft.com/office/spreadsheetml/2010/11/main" uri="{DE250136-89BD-433C-8126-D09CA5730AF9}">
        <x15:connection id="" model="1"/>
      </ext>
    </extLst>
  </connection>
  <connection id="6" xr16:uid="{C87438E1-D051-4DF8-B5C4-39A81D0843C5}" keepAlive="1" name="ModelConnection_ExternalData_15" description="Data Model" type="5" refreshedVersion="8" minRefreshableVersion="5" saveData="1">
    <dbPr connection="Data Model Connection" command="Table016  Page 9" commandType="3"/>
    <extLst>
      <ext xmlns:x15="http://schemas.microsoft.com/office/spreadsheetml/2010/11/main" uri="{DE250136-89BD-433C-8126-D09CA5730AF9}">
        <x15:connection id="" model="1"/>
      </ext>
    </extLst>
  </connection>
  <connection id="7" xr16:uid="{81F8FCC7-A093-415D-BF8D-B9743666C23F}" keepAlive="1" name="ModelConnection_ExternalData_16" description="Data Model" type="5" refreshedVersion="8" minRefreshableVersion="5" saveData="1">
    <dbPr connection="Data Model Connection" command="Table018  Page 11" commandType="3"/>
    <extLst>
      <ext xmlns:x15="http://schemas.microsoft.com/office/spreadsheetml/2010/11/main" uri="{DE250136-89BD-433C-8126-D09CA5730AF9}">
        <x15:connection id="" model="1"/>
      </ext>
    </extLst>
  </connection>
  <connection id="8" xr16:uid="{9807E3A5-758E-41D1-B294-002DBC498B2D}" keepAlive="1" name="ModelConnection_ExternalData_17" description="Data Model" type="5" refreshedVersion="8" minRefreshableVersion="5" saveData="1">
    <dbPr connection="Data Model Connection" command="Table015  Page 81" commandType="3"/>
    <extLst>
      <ext xmlns:x15="http://schemas.microsoft.com/office/spreadsheetml/2010/11/main" uri="{DE250136-89BD-433C-8126-D09CA5730AF9}">
        <x15:connection id="" model="1"/>
      </ext>
    </extLst>
  </connection>
  <connection id="9" xr16:uid="{48047EF9-8182-45BF-9406-6828FCB3C1DB}" name="Query - Table013 (Page 7)" description="Connection to the 'Table013 (Page 7)' query in the workbook." type="100" refreshedVersion="8" minRefreshableVersion="5">
    <extLst>
      <ext xmlns:x15="http://schemas.microsoft.com/office/spreadsheetml/2010/11/main" uri="{DE250136-89BD-433C-8126-D09CA5730AF9}">
        <x15:connection id="8c04846e-574b-49a9-b03c-b2747427d9dd">
          <x15:oledbPr connection="Provider=Microsoft.Mashup.OleDb.1;Data Source=$Workbook$;Location=&quot;Table013 (Page 7)&quot;;Extended Properties=&quot;&quot;">
            <x15:dbTables>
              <x15:dbTable name="Table013 (Page 7)"/>
            </x15:dbTables>
          </x15:oledbPr>
        </x15:connection>
      </ext>
    </extLst>
  </connection>
  <connection id="10" xr16:uid="{D25222F1-44AE-41FD-9C1A-34D8EC774F85}" name="Query - Table015 (Page 8)" description="Connection to the 'Table015 (Page 8)' query in the workbook." type="100" refreshedVersion="8" minRefreshableVersion="5">
    <extLst>
      <ext xmlns:x15="http://schemas.microsoft.com/office/spreadsheetml/2010/11/main" uri="{DE250136-89BD-433C-8126-D09CA5730AF9}">
        <x15:connection id="de4b364e-904d-453f-b309-9b29f4b6980b">
          <x15:oledbPr connection="Provider=Microsoft.Mashup.OleDb.1;Data Source=$Workbook$;Location=&quot;Table015 (Page 8)&quot;;Extended Properties=&quot;&quot;">
            <x15:dbTables>
              <x15:dbTable name="Table015 (Page 8)"/>
            </x15:dbTables>
          </x15:oledbPr>
        </x15:connection>
      </ext>
    </extLst>
  </connection>
  <connection id="11" xr16:uid="{9BE9130A-2930-4B7E-970E-BB06E9BF2541}" name="Query - Table015 (Page 8) (2)" description="Connection to the 'Table015 (Page 8) (2)' query in the workbook." type="100" refreshedVersion="8" minRefreshableVersion="5">
    <extLst>
      <ext xmlns:x15="http://schemas.microsoft.com/office/spreadsheetml/2010/11/main" uri="{DE250136-89BD-433C-8126-D09CA5730AF9}">
        <x15:connection id="bab8510e-8513-42ad-9cdf-1ac3ec4e9f1b">
          <x15:oledbPr connection="Provider=Microsoft.Mashup.OleDb.1;Data Source=$Workbook$;Location=&quot;Table015 (Page 8) (2)&quot;;Extended Properties=&quot;&quot;">
            <x15:dbTables>
              <x15:dbTable name="Table015 (Page 8) (2)"/>
            </x15:dbTables>
          </x15:oledbPr>
        </x15:connection>
      </ext>
    </extLst>
  </connection>
  <connection id="12" xr16:uid="{DB7B854D-31F1-4986-87EA-28D7E3F22A40}" name="Query - Table016 (Page 9)" description="Connection to the 'Table016 (Page 9)' query in the workbook." type="100" refreshedVersion="8" minRefreshableVersion="5">
    <extLst>
      <ext xmlns:x15="http://schemas.microsoft.com/office/spreadsheetml/2010/11/main" uri="{DE250136-89BD-433C-8126-D09CA5730AF9}">
        <x15:connection id="cac904aa-0e22-4628-a796-1353ff5a529d">
          <x15:oledbPr connection="Provider=Microsoft.Mashup.OleDb.1;Data Source=$Workbook$;Location=&quot;Table016 (Page 9)&quot;;Extended Properties=&quot;&quot;">
            <x15:dbTables>
              <x15:dbTable name="Table016 (Page 9)"/>
            </x15:dbTables>
          </x15:oledbPr>
        </x15:connection>
      </ext>
    </extLst>
  </connection>
  <connection id="13" xr16:uid="{59C9E23C-4A77-4FEB-8B7C-246516601062}" name="Query - Table017 (Page 10)" description="Connection to the 'Table017 (Page 10)' query in the workbook." type="100" refreshedVersion="8" minRefreshableVersion="5">
    <extLst>
      <ext xmlns:x15="http://schemas.microsoft.com/office/spreadsheetml/2010/11/main" uri="{DE250136-89BD-433C-8126-D09CA5730AF9}">
        <x15:connection id="d74bc432-1696-4381-8eaf-73d554f2c018">
          <x15:oledbPr connection="Provider=Microsoft.Mashup.OleDb.1;Data Source=$Workbook$;Location=&quot;Table017 (Page 10)&quot;;Extended Properties=&quot;&quot;">
            <x15:dbTables>
              <x15:dbTable name="Table017 (Page 10)"/>
            </x15:dbTables>
          </x15:oledbPr>
        </x15:connection>
      </ext>
    </extLst>
  </connection>
  <connection id="14" xr16:uid="{1721F4CF-7B60-4608-93AB-FAF0432B15AC}" name="Query - Table018 (Page 11)" description="Connection to the 'Table018 (Page 11)' query in the workbook." type="100" refreshedVersion="8" minRefreshableVersion="5">
    <extLst>
      <ext xmlns:x15="http://schemas.microsoft.com/office/spreadsheetml/2010/11/main" uri="{DE250136-89BD-433C-8126-D09CA5730AF9}">
        <x15:connection id="8c5efc9b-d372-436d-99c1-dde23be08897">
          <x15:oledbPr connection="Provider=Microsoft.Mashup.OleDb.1;Data Source=$Workbook$;Location=&quot;Table018 (Page 11)&quot;;Extended Properties=&quot;&quot;">
            <x15:dbTables>
              <x15:dbTable name="Table018 (Page 11)"/>
            </x15:dbTables>
          </x15:oledbPr>
        </x15:connection>
      </ext>
    </extLst>
  </connection>
  <connection id="15" xr16:uid="{A1A23163-EB73-4407-B25D-E8015E90F7B2}" name="Query - Table019 (Page 11)" description="Connection to the 'Table019 (Page 11)' query in the workbook." type="100" refreshedVersion="8" minRefreshableVersion="5">
    <extLst>
      <ext xmlns:x15="http://schemas.microsoft.com/office/spreadsheetml/2010/11/main" uri="{DE250136-89BD-433C-8126-D09CA5730AF9}">
        <x15:connection id="4003258f-51d4-4a29-b633-006a99e36f39">
          <x15:oledbPr connection="Provider=Microsoft.Mashup.OleDb.1;Data Source=$Workbook$;Location=&quot;Table019 (Page 11)&quot;;Extended Properties=&quot;&quot;">
            <x15:dbTables>
              <x15:dbTable name="Table019 (Page 11)"/>
            </x15:dbTables>
          </x15:oledbPr>
        </x15:connection>
      </ext>
    </extLst>
  </connection>
  <connection id="16" xr16:uid="{36980317-2A15-439E-97F5-1B37DA855CA7}" name="Query - Table020 (Page 11)" description="Connection to the 'Table020 (Page 11)' query in the workbook." type="100" refreshedVersion="8" minRefreshableVersion="5">
    <extLst>
      <ext xmlns:x15="http://schemas.microsoft.com/office/spreadsheetml/2010/11/main" uri="{DE250136-89BD-433C-8126-D09CA5730AF9}">
        <x15:connection id="1684410c-15f4-46ac-9515-2721589996c3">
          <x15:oledbPr connection="Provider=Microsoft.Mashup.OleDb.1;Data Source=$Workbook$;Location=&quot;Table020 (Page 11)&quot;;Extended Properties=&quot;&quot;">
            <x15:dbTables>
              <x15:dbTable name="Table020 (Page 11)"/>
            </x15:dbTables>
          </x15:oledbPr>
        </x15:connection>
      </ext>
    </extLst>
  </connection>
  <connection id="17" xr16:uid="{91658BA7-C2B7-40CF-85C1-B529B769134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<sst xmlns="http://schemas.openxmlformats.org/spreadsheetml/2006/main" count="411" uniqueCount="91">
  <si>
    <t>Bus</t>
  </si>
  <si>
    <t>1</t>
  </si>
  <si>
    <t>100</t>
  </si>
  <si>
    <t>50</t>
  </si>
  <si>
    <t>600</t>
  </si>
  <si>
    <t>0.80</t>
  </si>
  <si>
    <t>2</t>
  </si>
  <si>
    <t>6</t>
  </si>
  <si>
    <t>3</t>
  </si>
  <si>
    <t>4</t>
  </si>
  <si>
    <t>19</t>
  </si>
  <si>
    <t>5</t>
  </si>
  <si>
    <t>22</t>
  </si>
  <si>
    <t>7</t>
  </si>
  <si>
    <t>8</t>
  </si>
  <si>
    <t>15</t>
  </si>
  <si>
    <t>9</t>
  </si>
  <si>
    <t>10</t>
  </si>
  <si>
    <t>Technology</t>
  </si>
  <si>
    <t>Zone</t>
  </si>
  <si>
    <t>South</t>
  </si>
  <si>
    <t>North</t>
  </si>
  <si>
    <t>Load</t>
  </si>
  <si>
    <t>West</t>
  </si>
  <si>
    <t>East</t>
  </si>
  <si>
    <t>Transmission line</t>
  </si>
  <si>
    <t>From bus</t>
  </si>
  <si>
    <t>To bus</t>
  </si>
  <si>
    <t>X_l</t>
  </si>
  <si>
    <t>PL_l</t>
  </si>
  <si>
    <t>Storage unit</t>
  </si>
  <si>
    <t>ES_smin [MWh]</t>
  </si>
  <si>
    <t>ES_smax [MWh]</t>
  </si>
  <si>
    <t>etaSC_s</t>
  </si>
  <si>
    <t>etaSD_s</t>
  </si>
  <si>
    <t>Generating unit</t>
  </si>
  <si>
    <t>CG_g [$/MWh]</t>
  </si>
  <si>
    <t>RGD_g [MW]</t>
  </si>
  <si>
    <t>RGU_g [MW]</t>
  </si>
  <si>
    <t>PG_gmin [MW]</t>
  </si>
  <si>
    <t>CR_r [$/MWh]</t>
  </si>
  <si>
    <t>CLS_d [$/MWh]</t>
  </si>
  <si>
    <t>IL_l [$]</t>
  </si>
  <si>
    <t>PG_gfc [MW]</t>
  </si>
  <si>
    <t>PR_rfc [MW]</t>
  </si>
  <si>
    <t>PSC_smax [MW]</t>
  </si>
  <si>
    <t>PSD_smax [MW]</t>
  </si>
  <si>
    <t>ES_s0 [MWh]</t>
  </si>
  <si>
    <t>PD_dfc [MW]</t>
  </si>
  <si>
    <t>Null</t>
  </si>
  <si>
    <t>Low</t>
  </si>
  <si>
    <t>Medium</t>
  </si>
  <si>
    <t>High</t>
  </si>
  <si>
    <t>Maximum</t>
  </si>
  <si>
    <t>Uncertainty level</t>
  </si>
  <si>
    <t>gammaD</t>
  </si>
  <si>
    <t>gammaGC</t>
  </si>
  <si>
    <t>gammaGP</t>
  </si>
  <si>
    <t>gammaRS</t>
  </si>
  <si>
    <t>gammaRW</t>
  </si>
  <si>
    <t>Solar</t>
  </si>
  <si>
    <t>Wind</t>
  </si>
  <si>
    <t>CG</t>
  </si>
  <si>
    <t>RES</t>
  </si>
  <si>
    <t>ESS</t>
  </si>
  <si>
    <t>zetaD_d_fc</t>
  </si>
  <si>
    <t>zetaGC_g_fc</t>
  </si>
  <si>
    <t>zetaGC_g_max</t>
  </si>
  <si>
    <t>zetaD_d_max</t>
  </si>
  <si>
    <t>zetaGP_g_fc</t>
  </si>
  <si>
    <t>zetaGP_g_max</t>
  </si>
  <si>
    <t>zetaR_r_fc</t>
  </si>
  <si>
    <t>zetaR_r_max</t>
  </si>
  <si>
    <t>CG_g_max</t>
  </si>
  <si>
    <t>PD_d_max</t>
  </si>
  <si>
    <t>PG_g_max</t>
  </si>
  <si>
    <t>PR_r_max</t>
  </si>
  <si>
    <t>IS_s [$]</t>
  </si>
  <si>
    <t>11</t>
  </si>
  <si>
    <t>12</t>
  </si>
  <si>
    <t>13</t>
  </si>
  <si>
    <t>14</t>
  </si>
  <si>
    <t>length</t>
  </si>
  <si>
    <t>sigma_s</t>
  </si>
  <si>
    <t>16</t>
  </si>
  <si>
    <t>17</t>
  </si>
  <si>
    <t>18</t>
  </si>
  <si>
    <t>20</t>
  </si>
  <si>
    <t>21</t>
  </si>
  <si>
    <t>23</t>
  </si>
  <si>
    <t>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</si>
</sst>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1" xfId="0" applyFont="1" applyFill="1" applyBorder="1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0" fontId="0" fillId="0" borderId="0" xfId="0" applyNumberFormat="1" applyAlignment="1">
      <alignment horizontal="left"/>
    </xf>
  </cellXfs>
  <cellStyles count="1">
    <cellStyle name="Normal" xfId="0" builtinId="0"/>
  </cellStyles>
  <dxfs count="4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backgroundRefresh="0" connectionId="3" xr16:uid="{BA5F197A-1B1E-47D6-BFB3-E018B5F1C9F7}" autoFormatId="16" applyNumberFormats="0" applyBorderFormats="0" applyFontFormats="0" applyPatternFormats="0" applyAlignmentFormats="0" applyWidthHeightFormats="0">
  <queryTableRefresh headersInLastRefresh="0" nextId="17" unboundColumnsRight="4">
    <queryTableFields count="13">
      <queryTableField id="1" name="Column1" tableColumnId="1"/>
      <queryTableField id="2" name="Column2" tableColumnId="2"/>
      <queryTableField id="4" name="Column4" tableColumnId="4"/>
      <queryTableField id="10" dataBound="0" tableColumnId="3"/>
      <queryTableField id="16" dataBound="0" tableColumnId="13"/>
      <queryTableField id="5" name="Column5" tableColumnId="5"/>
      <queryTableField id="15" dataBound="0" tableColumnId="12"/>
      <queryTableField id="6" name="Column6" tableColumnId="6"/>
      <queryTableField id="7" name="Column7" tableColumnId="7"/>
      <queryTableField id="11" dataBound="0" tableColumnId="8"/>
      <queryTableField id="12" dataBound="0" tableColumnId="9"/>
      <queryTableField id="13" dataBound="0" tableColumnId="10"/>
      <queryTableField id="14" dataBound="0" tableColumnId="11"/>
    </queryTableFields>
    <queryTableDeletedFields count="3">
      <deletedField name="Column3"/>
      <deletedField name="Column9"/>
      <deletedField name="Column8"/>
    </queryTableDeletedFields>
  </queryTableRefresh>
  <extLst>
    <ext xmlns:x15="http://schemas.microsoft.com/office/spreadsheetml/2010/11/main" uri="{883FBD77-0823-4a55-B5E3-86C4891E6966}">
      <x15:queryTable sourceDataName="Query - Table016 (Page 9)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backgroundRefresh="0" connectionId="6" xr16:uid="{7285351E-14F8-4F06-8569-367F42BCBB41}" autoFormatId="16" applyNumberFormats="0" applyBorderFormats="0" applyFontFormats="0" applyPatternFormats="0" applyAlignmentFormats="0" applyWidthHeightFormats="0">
  <queryTableRefresh headersInLastRefresh="0" nextId="17" unboundColumnsRight="4">
    <queryTableFields count="13">
      <queryTableField id="1" name="Column1" tableColumnId="1"/>
      <queryTableField id="2" name="Column2" tableColumnId="2"/>
      <queryTableField id="4" name="Column4" tableColumnId="4"/>
      <queryTableField id="10" dataBound="0" tableColumnId="3"/>
      <queryTableField id="16" dataBound="0" tableColumnId="13"/>
      <queryTableField id="5" name="Column5" tableColumnId="5"/>
      <queryTableField id="15" dataBound="0" tableColumnId="12"/>
      <queryTableField id="6" name="Column6" tableColumnId="6"/>
      <queryTableField id="7" name="Column7" tableColumnId="7"/>
      <queryTableField id="11" dataBound="0" tableColumnId="8"/>
      <queryTableField id="12" dataBound="0" tableColumnId="9"/>
      <queryTableField id="13" dataBound="0" tableColumnId="10"/>
      <queryTableField id="14" dataBound="0" tableColumnId="11"/>
    </queryTableFields>
    <queryTableDeletedFields count="3">
      <deletedField name="Column3"/>
      <deletedField name="Column9"/>
      <deletedField name="Column8"/>
    </queryTableDeletedFields>
  </queryTableRefresh>
  <extLst>
    <ext xmlns:x15="http://schemas.microsoft.com/office/spreadsheetml/2010/11/main" uri="{883FBD77-0823-4a55-B5E3-86C4891E6966}">
      <x15:queryTable sourceDataName="Query - Table016 (Page 9)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backgroundRefresh="0" connectionId="4" xr16:uid="{39789D1A-3049-4E54-84B3-2FFEB1941A99}" autoFormatId="16" applyNumberFormats="0" applyBorderFormats="0" applyFontFormats="0" applyPatternFormats="0" applyAlignmentFormats="0" applyWidthHeightFormats="0">
  <queryTableRefresh headersInLastRefresh="0" nextId="15" unboundColumnsRight="2">
    <queryTableFields count="9">
      <queryTableField id="1" name="Column1" tableColumnId="1"/>
      <queryTableField id="2" name="Technology" tableColumnId="2"/>
      <queryTableField id="3" name="Zone" tableColumnId="3"/>
      <queryTableField id="4" name="Bus" tableColumnId="4"/>
      <queryTableField id="7" name="[MW]" tableColumnId="7"/>
      <queryTableField id="14" dataBound="0" tableColumnId="9"/>
      <queryTableField id="8" name="C_{r}^{R} [$/MWh]" tableColumnId="8"/>
      <queryTableField id="12" dataBound="0" tableColumnId="5"/>
      <queryTableField id="13" dataBound="0" tableColumnId="6"/>
    </queryTableFields>
    <queryTableDeletedFields count="5">
      <deletedField name="P"/>
      <deletedField name="R"/>
      <deletedField name="I_{r}"/>
      <deletedField name="ˇR"/>
      <deletedField name="[$/MW]"/>
    </queryTableDeletedFields>
  </queryTableRefresh>
  <extLst>
    <ext xmlns:x15="http://schemas.microsoft.com/office/spreadsheetml/2010/11/main" uri="{883FBD77-0823-4a55-B5E3-86C4891E6966}">
      <x15:queryTable sourceDataName="Query - Table017 (Page 10)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backgroundRefresh="0" connectionId="2" xr16:uid="{FCDDD910-5138-4533-9319-A5CFAD3AA5B0}" autoFormatId="16" applyNumberFormats="0" applyBorderFormats="0" applyFontFormats="0" applyPatternFormats="0" applyAlignmentFormats="0" applyWidthHeightFormats="0">
  <queryTableRefresh headersInLastRefresh="0" nextId="12" unboundColumnsRight="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10" dataBound="0" tableColumnId="9"/>
      <queryTableField id="7" name="Column7" tableColumnId="7"/>
      <queryTableField id="8" name="Column8" tableColumnId="8"/>
      <queryTableField id="11" dataBound="0" tableColumnId="10"/>
    </queryTableFields>
    <queryTableDeletedFields count="1">
      <deletedField name="Column9"/>
    </queryTableDeletedFields>
  </queryTableRefresh>
  <extLst>
    <ext xmlns:x15="http://schemas.microsoft.com/office/spreadsheetml/2010/11/main" uri="{883FBD77-0823-4a55-B5E3-86C4891E6966}">
      <x15:queryTable sourceDataName="Query - Table015 (Page 8) (2)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backgroundRefresh="0" connectionId="8" xr16:uid="{F8E435C2-A5FD-4EC7-A44D-3A0F6200ACC9}" autoFormatId="16" applyNumberFormats="0" applyBorderFormats="0" applyFontFormats="0" applyPatternFormats="0" applyAlignmentFormats="0" applyWidthHeightFormats="0">
  <queryTableRefresh headersInLastRefresh="0" nextId="13" unboundColumnsRight="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10" dataBound="0" tableColumnId="9"/>
      <queryTableField id="7" name="Column7" tableColumnId="7"/>
      <queryTableField id="8" name="Column8" tableColumnId="8"/>
      <queryTableField id="11" dataBound="0" tableColumnId="10"/>
      <queryTableField id="12" dataBound="0" tableColumnId="11"/>
    </queryTableFields>
    <queryTableDeletedFields count="1">
      <deletedField name="Column9"/>
    </queryTableDeletedFields>
  </queryTableRefresh>
  <extLst>
    <ext xmlns:x15="http://schemas.microsoft.com/office/spreadsheetml/2010/11/main" uri="{883FBD77-0823-4a55-B5E3-86C4891E6966}">
      <x15:queryTable sourceDataName="Query - Table015 (Page 8) (2)"/>
    </ext>
  </extLst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backgroundRefresh="0" connectionId="5" xr16:uid="{77BA2001-87C6-4EE8-8DEC-2CF48E447D8D}" autoFormatId="16" applyNumberFormats="0" applyBorderFormats="0" applyFontFormats="0" applyPatternFormats="0" applyAlignmentFormats="0" applyWidthHeightFormats="0">
  <queryTableRefresh headersInLastRefresh="0" nextId="11" unboundColumnsRight="2">
    <queryTableFields count="8">
      <queryTableField id="1" name="Load" tableColumnId="1"/>
      <queryTableField id="2" name="Bus" tableColumnId="2"/>
      <queryTableField id="3" name="Zone" tableColumnId="3"/>
      <queryTableField id="6" name="[MW]" tableColumnId="6"/>
      <queryTableField id="10" dataBound="0" tableColumnId="8"/>
      <queryTableField id="7" name="C_{d}^{LS} [$/MWh]" tableColumnId="7"/>
      <queryTableField id="8" dataBound="0" tableColumnId="4"/>
      <queryTableField id="9" dataBound="0" tableColumnId="5"/>
    </queryTableFields>
    <queryTableDeletedFields count="2">
      <deletedField name="P"/>
      <deletedField name="D"/>
    </queryTableDeletedFields>
  </queryTableRefresh>
  <extLst>
    <ext xmlns:x15="http://schemas.microsoft.com/office/spreadsheetml/2010/11/main" uri="{883FBD77-0823-4a55-B5E3-86C4891E6966}">
      <x15:queryTable sourceDataName="Query - Table018 (Page 11)"/>
    </ext>
  </extLst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backgroundRefresh="0" connectionId="7" xr16:uid="{BBD31A0C-45D3-4FA2-866B-846728885DB5}" autoFormatId="16" applyNumberFormats="0" applyBorderFormats="0" applyFontFormats="0" applyPatternFormats="0" applyAlignmentFormats="0" applyWidthHeightFormats="0">
  <queryTableRefresh headersInLastRefresh="0" nextId="11" unboundColumnsRight="2">
    <queryTableFields count="8">
      <queryTableField id="1" name="Load" tableColumnId="1"/>
      <queryTableField id="2" name="Bus" tableColumnId="2"/>
      <queryTableField id="3" name="Zone" tableColumnId="3"/>
      <queryTableField id="6" name="[MW]" tableColumnId="6"/>
      <queryTableField id="10" dataBound="0" tableColumnId="8"/>
      <queryTableField id="7" name="C_{d}^{LS} [$/MWh]" tableColumnId="7"/>
      <queryTableField id="8" dataBound="0" tableColumnId="4"/>
      <queryTableField id="9" dataBound="0" tableColumnId="5"/>
    </queryTableFields>
    <queryTableDeletedFields count="2">
      <deletedField name="P"/>
      <deletedField name="D"/>
    </queryTableDeletedFields>
  </queryTableRefresh>
  <extLst>
    <ext xmlns:x15="http://schemas.microsoft.com/office/spreadsheetml/2010/11/main" uri="{883FBD77-0823-4a55-B5E3-86C4891E6966}">
      <x15:queryTable sourceDataName="Query - Table018 (Page 11)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87D8478-344A-496F-AAA6-8F569A7D4D40}" name="Table016__Page_9" displayName="Table016__Page_9" ref="A1:M11" tableType="queryTable" headerRowCount="0" totalsRowShown="0">
  <tableColumns count="13">
    <tableColumn id="1" xr3:uid="{79D75305-4854-43BA-B2CB-A34DF52B399C}" uniqueName="1" name="Column1" queryTableFieldId="1" dataDxfId="43"/>
    <tableColumn id="2" xr3:uid="{348BFC5E-8C9D-4A28-AE26-7E36A24B29D5}" uniqueName="2" name="Column2" queryTableFieldId="2" dataDxfId="42"/>
    <tableColumn id="4" xr3:uid="{A9C2F495-5A0E-436F-BDB6-949DB67AD98C}" uniqueName="4" name="Column4" queryTableFieldId="4" dataDxfId="41"/>
    <tableColumn id="3" xr3:uid="{7FF774DB-0D67-40A9-B982-C52DA09DF792}" uniqueName="3" name="Column3" queryTableFieldId="10"/>
    <tableColumn id="13" xr3:uid="{38D9054A-4E1E-4C27-A2EB-BF1275C9C20F}" uniqueName="13" name="Column13" queryTableFieldId="16"/>
    <tableColumn id="5" xr3:uid="{EC2BA75E-8217-4AB8-973A-5FE762BAA906}" uniqueName="5" name="Column5" queryTableFieldId="5" dataDxfId="40"/>
    <tableColumn id="12" xr3:uid="{0EA5DF1D-7231-49CD-911C-16E3792CFB3C}" uniqueName="12" name="Column12" queryTableFieldId="15"/>
    <tableColumn id="6" xr3:uid="{F55F917B-81DF-4EBA-AB86-F0BA405A4CF7}" uniqueName="6" name="Column6" queryTableFieldId="6" dataDxfId="39"/>
    <tableColumn id="7" xr3:uid="{11C3A255-1226-4232-9BB6-78B67B19A56C}" uniqueName="7" name="Column7" queryTableFieldId="7" dataDxfId="38"/>
    <tableColumn id="8" xr3:uid="{2B8A00F7-31A2-4F6B-A608-FA94DC8A6224}" uniqueName="8" name="Column8" queryTableFieldId="11" dataDxfId="37"/>
    <tableColumn id="9" xr3:uid="{D55306F8-7304-4D19-A281-8D519DC063E7}" uniqueName="9" name="Column9" queryTableFieldId="12" dataDxfId="36"/>
    <tableColumn id="10" xr3:uid="{1A472152-C9E9-412C-9F83-DF03AF116761}" uniqueName="10" name="Column10" queryTableFieldId="13" dataDxfId="35"/>
    <tableColumn id="11" xr3:uid="{56D2129F-0933-4401-95C4-4829FF923A13}" uniqueName="11" name="Column11" queryTableFieldId="14" dataDxfId="3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257D7F-6FC7-48C3-94BB-5E01502C3467}" name="Table016__Page_92" displayName="Table016__Page_92" ref="A1:M11" tableType="queryTable" headerRowCount="0" totalsRowShown="0">
  <tableColumns count="13">
    <tableColumn id="1" xr3:uid="{02D1957E-40E6-4536-885F-13BCFE4101C3}" uniqueName="1" name="Column1" queryTableFieldId="1" dataDxfId="33"/>
    <tableColumn id="2" xr3:uid="{2991BE4D-9578-46B8-BCEF-715B446423F5}" uniqueName="2" name="Column2" queryTableFieldId="2" dataDxfId="32"/>
    <tableColumn id="4" xr3:uid="{ACCFCC68-FEF3-476F-9432-EF911E5D1A77}" uniqueName="4" name="Column4" queryTableFieldId="4" dataDxfId="31"/>
    <tableColumn id="3" xr3:uid="{01736E20-EA76-45B7-87EA-536C6B1E165F}" uniqueName="3" name="Column3" queryTableFieldId="10"/>
    <tableColumn id="13" xr3:uid="{58900EE6-AE19-4A41-9876-6C4905A8347A}" uniqueName="13" name="Column13" queryTableFieldId="16"/>
    <tableColumn id="5" xr3:uid="{E3A877E0-90AA-4B69-AD16-13D778CFC77C}" uniqueName="5" name="Column5" queryTableFieldId="5" dataDxfId="30"/>
    <tableColumn id="12" xr3:uid="{C3F104D0-15CF-4FB0-BEF1-080B2EC48D6D}" uniqueName="12" name="Column12" queryTableFieldId="15"/>
    <tableColumn id="6" xr3:uid="{2B4B2FB0-1FC9-45C9-92D0-987D2AE90F09}" uniqueName="6" name="Column6" queryTableFieldId="6" dataDxfId="29"/>
    <tableColumn id="7" xr3:uid="{EA6CCA08-9BDA-4C77-8A6F-554AEA83982B}" uniqueName="7" name="Column7" queryTableFieldId="7" dataDxfId="28"/>
    <tableColumn id="8" xr3:uid="{1BF58AC6-F342-4F4C-80D2-0E40F741EE13}" uniqueName="8" name="Column8" queryTableFieldId="11" dataDxfId="27"/>
    <tableColumn id="9" xr3:uid="{EDE40F09-A9EB-435F-A39A-22BCE532751A}" uniqueName="9" name="Column9" queryTableFieldId="12" dataDxfId="26"/>
    <tableColumn id="10" xr3:uid="{44FBD4FB-4F8C-453A-BA41-FD5AAF52F2F5}" uniqueName="10" name="Column10" queryTableFieldId="13" dataDxfId="25"/>
    <tableColumn id="11" xr3:uid="{44FBE715-568D-4715-83EB-E625AADB2D03}" uniqueName="11" name="Column11" queryTableFieldId="14" dataDxfId="2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20B765F-DA51-4D95-AA58-E8416943B5C6}" name="Table017__Page_10" displayName="Table017__Page_10" ref="A1:I11" tableType="queryTable" headerRowCount="0" totalsRowShown="0">
  <tableColumns count="9">
    <tableColumn id="1" xr3:uid="{90C90CD6-5F9E-4F28-81D5-B0222FD848F2}" uniqueName="1" name="Column1" queryTableFieldId="1" dataDxfId="23"/>
    <tableColumn id="2" xr3:uid="{8A5B9A14-3872-4E3B-BC29-EB6B8C9FD996}" uniqueName="2" name="Technology" queryTableFieldId="2" dataDxfId="22"/>
    <tableColumn id="3" xr3:uid="{204C75E9-84DB-49ED-B741-407B841543C3}" uniqueName="3" name="Zone" queryTableFieldId="3" dataDxfId="21"/>
    <tableColumn id="4" xr3:uid="{A488A660-5FBB-47B1-988D-4CBBF88DC623}" uniqueName="4" name="Bus" queryTableFieldId="4"/>
    <tableColumn id="7" xr3:uid="{3C751C34-5B6B-4703-9E6D-55D56287A813}" uniqueName="7" name="[MW]" queryTableFieldId="7"/>
    <tableColumn id="9" xr3:uid="{B8E6754C-F033-4C3A-8A1E-675E1D2716BA}" uniqueName="9" name="Column4" queryTableFieldId="14"/>
    <tableColumn id="8" xr3:uid="{7AC77AC9-9AC5-4F61-8A55-4CFD0939E21B}" uniqueName="8" name="C_{r}^{R} [$/MWh]" queryTableFieldId="8"/>
    <tableColumn id="5" xr3:uid="{C7B62C24-6A7B-482D-9B47-A9D9A4363B4A}" uniqueName="5" name="Column2" queryTableFieldId="12"/>
    <tableColumn id="6" xr3:uid="{1BAA37D4-0EF6-44DC-BFF9-DEF3219CC5E0}" uniqueName="6" name="Column3" queryTableFieldId="1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7B0236-EBB8-4C35-B1F3-2548E9A3902C}" name="Table015__Page_8" displayName="Table015__Page_8" ref="A1:J6" tableType="queryTable" headerRowCount="0" totalsRowShown="0">
  <tableColumns count="10">
    <tableColumn id="1" xr3:uid="{D120709C-B453-4249-9EA8-B1BB3B3A38D2}" uniqueName="1" name="Column1" queryTableFieldId="1" dataDxfId="20"/>
    <tableColumn id="2" xr3:uid="{6AEAF6A5-29C8-4248-A153-84875D52D3F6}" uniqueName="2" name="Column2" queryTableFieldId="2" dataDxfId="19"/>
    <tableColumn id="3" xr3:uid="{13501BF5-E17F-4544-BB83-6AD96E525790}" uniqueName="3" name="Column3" queryTableFieldId="3" dataDxfId="18"/>
    <tableColumn id="4" xr3:uid="{B264AD4D-A011-465A-8ABB-DBEC93C50464}" uniqueName="4" name="Column4" queryTableFieldId="4" dataDxfId="17"/>
    <tableColumn id="5" xr3:uid="{012ECDFC-F89D-443E-8C27-55F248C4C820}" uniqueName="5" name="Column5" queryTableFieldId="5" dataDxfId="16"/>
    <tableColumn id="6" xr3:uid="{E79B387C-A0A8-46B2-981E-7A77BB823FC6}" uniqueName="6" name="Column6" queryTableFieldId="6" dataDxfId="15"/>
    <tableColumn id="9" xr3:uid="{48DB4DAC-BDA3-47C9-92BC-2C3A44679F5D}" uniqueName="9" name="Column9" queryTableFieldId="10"/>
    <tableColumn id="7" xr3:uid="{1FFFA2F9-ECD5-4AB6-B2AF-6AD10974455D}" uniqueName="7" name="Column7" queryTableFieldId="7" dataDxfId="14"/>
    <tableColumn id="8" xr3:uid="{F55DDDB2-769B-4C02-B497-6DA850D51883}" uniqueName="8" name="Column8" queryTableFieldId="8" dataDxfId="13"/>
    <tableColumn id="10" xr3:uid="{0FE102E0-96C2-4E40-BA40-27763B43258E}" uniqueName="10" name="Column10" queryTableFieldId="11" dataDxfId="1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D5A25C7-B3FD-4315-9AB6-C13858B8083C}" name="Table015__Page_88" displayName="Table015__Page_88" ref="A1:K25" tableType="queryTable" headerRowCount="0" totalsRowShown="0">
  <tableColumns count="11">
    <tableColumn id="1" xr3:uid="{A3076C7B-B179-4467-AA62-6CB329A7BFFA}" uniqueName="1" name="Column1" queryTableFieldId="1" dataDxfId="11"/>
    <tableColumn id="2" xr3:uid="{8F5DDB80-92EF-40A9-9241-C853C92701C9}" uniqueName="2" name="Column2" queryTableFieldId="2" dataDxfId="10"/>
    <tableColumn id="3" xr3:uid="{21212A2E-A7F6-48E3-8FFB-1930558EDD6F}" uniqueName="3" name="Column3" queryTableFieldId="3" dataDxfId="9"/>
    <tableColumn id="4" xr3:uid="{BDD37EC8-9DCE-4814-BEDF-E92E3C2216CE}" uniqueName="4" name="Column4" queryTableFieldId="4" dataDxfId="8"/>
    <tableColumn id="5" xr3:uid="{3499416A-AD34-45A6-82EE-D98B24A4D1F6}" uniqueName="5" name="Column5" queryTableFieldId="5" dataDxfId="7"/>
    <tableColumn id="6" xr3:uid="{025CC4C5-D378-4A40-87CC-0889C41BE519}" uniqueName="6" name="Column6" queryTableFieldId="6" dataDxfId="6"/>
    <tableColumn id="9" xr3:uid="{D3E91EC1-1B94-4B45-9D38-98FEE6B36876}" uniqueName="9" name="Column9" queryTableFieldId="10"/>
    <tableColumn id="7" xr3:uid="{866F16E1-9BDC-4BAA-B80B-A640E0B956B8}" uniqueName="7" name="Column7" queryTableFieldId="7" dataDxfId="5"/>
    <tableColumn id="8" xr3:uid="{39C22EC6-FE9B-484C-95AF-BEE19B6817EB}" uniqueName="8" name="Column8" queryTableFieldId="8" dataDxfId="4"/>
    <tableColumn id="10" xr3:uid="{1E462DD4-2B75-4360-8587-4195E771D301}" uniqueName="10" name="Column10" queryTableFieldId="11" dataDxfId="3"/>
    <tableColumn id="11" xr3:uid="{EAD7ECDB-3FDC-4766-92FE-BD9869928CA4}" uniqueName="11" name="Column11" queryTableFieldId="12" dataDxf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98F3F0F-6FF3-4DF9-84FF-62DD8A59CE10}" name="Table018__Page_11" displayName="Table018__Page_11" ref="A1:H18" tableType="queryTable" headerRowCount="0" totalsRowShown="0">
  <tableColumns count="8">
    <tableColumn id="1" xr3:uid="{E5811159-5BA9-4F6F-866C-A5B5FC14009E}" uniqueName="1" name="Load" queryTableFieldId="1"/>
    <tableColumn id="2" xr3:uid="{003C8E46-EE2F-46BC-ABEA-AAE7776BB7D5}" uniqueName="2" name="Bus" queryTableFieldId="2"/>
    <tableColumn id="3" xr3:uid="{9E7C1477-C23B-44DD-B04E-225AAEF6399F}" uniqueName="3" name="Zone" queryTableFieldId="3" dataDxfId="1"/>
    <tableColumn id="6" xr3:uid="{F2077339-8203-40C7-81EB-C7E838CF0CFD}" uniqueName="6" name="[MW]" queryTableFieldId="6"/>
    <tableColumn id="8" xr3:uid="{42FF64AB-9053-4FFF-823A-A57A2D5F0737}" uniqueName="8" name="Column3" queryTableFieldId="10"/>
    <tableColumn id="7" xr3:uid="{37BF5EEB-BD2D-4F85-A4DB-FBCAE62042E9}" uniqueName="7" name="C_{d}^{LS} [$/MWh]" queryTableFieldId="7"/>
    <tableColumn id="4" xr3:uid="{D8B3D875-7E2D-4E5D-95A5-08F420D170A3}" uniqueName="4" name="Column1" queryTableFieldId="8"/>
    <tableColumn id="5" xr3:uid="{B8015F81-1405-4886-B736-CE48584FB8C1}" uniqueName="5" name="Column2" queryTableFieldId="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80E68BF-D9B2-4294-9556-931CE9087D56}" name="Table018__Page_117" displayName="Table018__Page_117" ref="A1:H18" tableType="queryTable" headerRowCount="0" totalsRowShown="0">
  <tableColumns count="8">
    <tableColumn id="1" xr3:uid="{D225DC61-D286-4D1C-A363-65455C426366}" uniqueName="1" name="Load" queryTableFieldId="1"/>
    <tableColumn id="2" xr3:uid="{3C38AD07-246B-4A7E-A34D-B686DEF47E5F}" uniqueName="2" name="Bus" queryTableFieldId="2"/>
    <tableColumn id="3" xr3:uid="{F52B33AC-C9D4-4B25-8526-26C1286B4B22}" uniqueName="3" name="Zone" queryTableFieldId="3" dataDxfId="0"/>
    <tableColumn id="6" xr3:uid="{BAAD1EF3-40F8-4EBF-B877-8E12A08ABEC1}" uniqueName="6" name="[MW]" queryTableFieldId="6"/>
    <tableColumn id="8" xr3:uid="{85EAD580-9079-449F-A971-F847AB8AC652}" uniqueName="8" name="Column3" queryTableFieldId="10"/>
    <tableColumn id="7" xr3:uid="{C1FD735E-0B29-4844-8CF8-F79BF56DA456}" uniqueName="7" name="C_{d}^{LS} [$/MWh]" queryTableFieldId="7"/>
    <tableColumn id="4" xr3:uid="{EFCEEC45-7656-4472-BB08-02D6ECDBC7EE}" uniqueName="4" name="Column1" queryTableFieldId="8"/>
    <tableColumn id="5" xr3:uid="{4AA0213A-D362-4C30-B04D-1556F113BD22}" uniqueName="5" name="Column2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9513E-5107-471B-9D2B-34B9678F4E58}">
  <dimension ref="A1:F63"/>
  <sheetViews>
    <sheetView workbookViewId="0">
      <selection activeCell="B2" sqref="B2"/>
    </sheetView>
  </sheetViews>
  <sheetFormatPr defaultRowHeight="15" x14ac:dyDescent="0.25"/>
  <cols>
    <col min="1" max="1" width="18.140625" bestFit="1" customWidth="1"/>
    <col min="2" max="2" width="10.5703125" bestFit="1" customWidth="1"/>
    <col min="3" max="3" width="8.42578125" bestFit="1" customWidth="1"/>
    <col min="4" max="4" width="12.42578125" bestFit="1" customWidth="1"/>
    <col min="5" max="5" width="6.42578125" customWidth="1"/>
    <col min="6" max="6" width="9.7109375" customWidth="1"/>
  </cols>
  <sheetData>
    <row r="1" spans="1:6" s="1" customFormat="1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42</v>
      </c>
    </row>
    <row r="2" spans="1:6" x14ac:dyDescent="0.25">
      <c r="A2">
        <v>1</v>
      </c>
      <c r="B2">
        <v>1</v>
      </c>
      <c r="C2">
        <v>2</v>
      </c>
      <c r="D2">
        <v>1.4E-2</v>
      </c>
      <c r="E2">
        <v>150</v>
      </c>
      <c r="F2">
        <v>0</v>
      </c>
    </row>
    <row r="3" spans="1:6" x14ac:dyDescent="0.25">
      <c r="A3">
        <v>2</v>
      </c>
      <c r="B3">
        <v>1</v>
      </c>
      <c r="C3">
        <v>3</v>
      </c>
      <c r="D3">
        <v>0.21099999999999999</v>
      </c>
      <c r="E3">
        <v>150</v>
      </c>
      <c r="F3">
        <v>0</v>
      </c>
    </row>
    <row r="4" spans="1:6" x14ac:dyDescent="0.25">
      <c r="A4">
        <v>3</v>
      </c>
      <c r="B4">
        <v>1</v>
      </c>
      <c r="C4">
        <v>5</v>
      </c>
      <c r="D4">
        <v>8.5000000000000006E-2</v>
      </c>
      <c r="E4">
        <v>150</v>
      </c>
      <c r="F4">
        <v>0</v>
      </c>
    </row>
    <row r="5" spans="1:6" x14ac:dyDescent="0.25">
      <c r="A5">
        <v>4</v>
      </c>
      <c r="B5">
        <v>2</v>
      </c>
      <c r="C5">
        <v>4</v>
      </c>
      <c r="D5">
        <v>0.127</v>
      </c>
      <c r="E5">
        <v>150</v>
      </c>
      <c r="F5">
        <v>0</v>
      </c>
    </row>
    <row r="6" spans="1:6" x14ac:dyDescent="0.25">
      <c r="A6">
        <v>5</v>
      </c>
      <c r="B6">
        <v>2</v>
      </c>
      <c r="C6">
        <v>6</v>
      </c>
      <c r="D6">
        <v>0.192</v>
      </c>
      <c r="E6">
        <v>150</v>
      </c>
      <c r="F6">
        <v>0</v>
      </c>
    </row>
    <row r="7" spans="1:6" x14ac:dyDescent="0.25">
      <c r="A7">
        <v>6</v>
      </c>
      <c r="B7">
        <v>3</v>
      </c>
      <c r="C7">
        <v>9</v>
      </c>
      <c r="D7">
        <v>0.11899999999999999</v>
      </c>
      <c r="E7">
        <v>150</v>
      </c>
      <c r="F7">
        <v>0</v>
      </c>
    </row>
    <row r="8" spans="1:6" x14ac:dyDescent="0.25">
      <c r="A8">
        <v>7</v>
      </c>
      <c r="B8">
        <v>3</v>
      </c>
      <c r="C8">
        <v>24</v>
      </c>
      <c r="D8">
        <v>8.4000000000000005E-2</v>
      </c>
      <c r="E8">
        <v>150</v>
      </c>
      <c r="F8">
        <v>0</v>
      </c>
    </row>
    <row r="9" spans="1:6" x14ac:dyDescent="0.25">
      <c r="A9">
        <v>8</v>
      </c>
      <c r="B9">
        <v>4</v>
      </c>
      <c r="C9">
        <v>9</v>
      </c>
      <c r="D9">
        <v>0.104</v>
      </c>
      <c r="E9">
        <v>150</v>
      </c>
      <c r="F9">
        <v>0</v>
      </c>
    </row>
    <row r="10" spans="1:6" x14ac:dyDescent="0.25">
      <c r="A10">
        <v>9</v>
      </c>
      <c r="B10">
        <v>5</v>
      </c>
      <c r="C10">
        <v>10</v>
      </c>
      <c r="D10">
        <v>8.7999999999999995E-2</v>
      </c>
      <c r="E10">
        <v>150</v>
      </c>
      <c r="F10">
        <v>0</v>
      </c>
    </row>
    <row r="11" spans="1:6" x14ac:dyDescent="0.25">
      <c r="A11">
        <v>10</v>
      </c>
      <c r="B11">
        <v>6</v>
      </c>
      <c r="C11">
        <v>10</v>
      </c>
      <c r="D11">
        <v>6.0999999999999999E-2</v>
      </c>
      <c r="E11">
        <v>150</v>
      </c>
      <c r="F11">
        <v>0</v>
      </c>
    </row>
    <row r="12" spans="1:6" x14ac:dyDescent="0.25">
      <c r="A12">
        <v>11</v>
      </c>
      <c r="B12">
        <v>7</v>
      </c>
      <c r="C12">
        <v>8</v>
      </c>
      <c r="D12">
        <v>6.0999999999999999E-2</v>
      </c>
      <c r="E12">
        <v>150</v>
      </c>
      <c r="F12">
        <v>0</v>
      </c>
    </row>
    <row r="13" spans="1:6" x14ac:dyDescent="0.25">
      <c r="A13">
        <v>12</v>
      </c>
      <c r="B13">
        <v>8</v>
      </c>
      <c r="C13">
        <v>9</v>
      </c>
      <c r="D13">
        <v>0.161</v>
      </c>
      <c r="E13">
        <v>150</v>
      </c>
      <c r="F13">
        <v>0</v>
      </c>
    </row>
    <row r="14" spans="1:6" x14ac:dyDescent="0.25">
      <c r="A14">
        <v>13</v>
      </c>
      <c r="B14">
        <v>8</v>
      </c>
      <c r="C14">
        <v>10</v>
      </c>
      <c r="D14">
        <v>0.16500000000000001</v>
      </c>
      <c r="E14">
        <v>150</v>
      </c>
      <c r="F14">
        <v>0</v>
      </c>
    </row>
    <row r="15" spans="1:6" x14ac:dyDescent="0.25">
      <c r="A15">
        <v>14</v>
      </c>
      <c r="B15">
        <v>9</v>
      </c>
      <c r="C15">
        <v>11</v>
      </c>
      <c r="D15">
        <v>8.4000000000000005E-2</v>
      </c>
      <c r="E15">
        <v>150</v>
      </c>
      <c r="F15">
        <v>0</v>
      </c>
    </row>
    <row r="16" spans="1:6" x14ac:dyDescent="0.25">
      <c r="A16">
        <v>15</v>
      </c>
      <c r="B16">
        <v>9</v>
      </c>
      <c r="C16">
        <v>12</v>
      </c>
      <c r="D16">
        <v>8.4000000000000005E-2</v>
      </c>
      <c r="E16">
        <v>150</v>
      </c>
      <c r="F16">
        <v>0</v>
      </c>
    </row>
    <row r="17" spans="1:6" x14ac:dyDescent="0.25">
      <c r="A17">
        <v>16</v>
      </c>
      <c r="B17">
        <v>10</v>
      </c>
      <c r="C17">
        <v>11</v>
      </c>
      <c r="D17">
        <v>8.4000000000000005E-2</v>
      </c>
      <c r="E17">
        <v>150</v>
      </c>
      <c r="F17">
        <v>0</v>
      </c>
    </row>
    <row r="18" spans="1:6" x14ac:dyDescent="0.25">
      <c r="A18">
        <v>17</v>
      </c>
      <c r="B18">
        <v>10</v>
      </c>
      <c r="C18">
        <v>12</v>
      </c>
      <c r="D18">
        <v>8.4000000000000005E-2</v>
      </c>
      <c r="E18">
        <v>150</v>
      </c>
      <c r="F18">
        <v>0</v>
      </c>
    </row>
    <row r="19" spans="1:6" x14ac:dyDescent="0.25">
      <c r="A19">
        <v>18</v>
      </c>
      <c r="B19">
        <v>11</v>
      </c>
      <c r="C19">
        <v>13</v>
      </c>
      <c r="D19">
        <v>4.8000000000000001E-2</v>
      </c>
      <c r="E19">
        <v>150</v>
      </c>
      <c r="F19">
        <v>0</v>
      </c>
    </row>
    <row r="20" spans="1:6" x14ac:dyDescent="0.25">
      <c r="A20">
        <v>19</v>
      </c>
      <c r="B20">
        <v>11</v>
      </c>
      <c r="C20">
        <v>14</v>
      </c>
      <c r="D20">
        <v>4.2000000000000003E-2</v>
      </c>
      <c r="E20">
        <v>150</v>
      </c>
      <c r="F20">
        <v>0</v>
      </c>
    </row>
    <row r="21" spans="1:6" x14ac:dyDescent="0.25">
      <c r="A21">
        <v>20</v>
      </c>
      <c r="B21">
        <v>12</v>
      </c>
      <c r="C21">
        <v>13</v>
      </c>
      <c r="D21">
        <v>4.8000000000000001E-2</v>
      </c>
      <c r="E21">
        <v>150</v>
      </c>
      <c r="F21">
        <v>0</v>
      </c>
    </row>
    <row r="22" spans="1:6" x14ac:dyDescent="0.25">
      <c r="A22">
        <v>21</v>
      </c>
      <c r="B22">
        <v>12</v>
      </c>
      <c r="C22">
        <v>23</v>
      </c>
      <c r="D22">
        <v>8.6999999999999994E-2</v>
      </c>
      <c r="E22">
        <v>150</v>
      </c>
      <c r="F22">
        <v>0</v>
      </c>
    </row>
    <row r="23" spans="1:6" x14ac:dyDescent="0.25">
      <c r="A23">
        <v>22</v>
      </c>
      <c r="B23">
        <v>13</v>
      </c>
      <c r="C23">
        <v>23</v>
      </c>
      <c r="D23">
        <v>7.4999999999999997E-2</v>
      </c>
      <c r="E23">
        <v>150</v>
      </c>
      <c r="F23">
        <v>0</v>
      </c>
    </row>
    <row r="24" spans="1:6" x14ac:dyDescent="0.25">
      <c r="A24">
        <v>23</v>
      </c>
      <c r="B24">
        <v>14</v>
      </c>
      <c r="C24">
        <v>16</v>
      </c>
      <c r="D24">
        <v>5.8999999999999997E-2</v>
      </c>
      <c r="E24">
        <v>150</v>
      </c>
      <c r="F24">
        <v>0</v>
      </c>
    </row>
    <row r="25" spans="1:6" x14ac:dyDescent="0.25">
      <c r="A25">
        <v>24</v>
      </c>
      <c r="B25">
        <v>15</v>
      </c>
      <c r="C25">
        <v>16</v>
      </c>
      <c r="D25">
        <v>1.7000000000000001E-2</v>
      </c>
      <c r="E25">
        <v>150</v>
      </c>
      <c r="F25">
        <v>0</v>
      </c>
    </row>
    <row r="26" spans="1:6" x14ac:dyDescent="0.25">
      <c r="A26">
        <v>25</v>
      </c>
      <c r="B26">
        <v>15</v>
      </c>
      <c r="C26">
        <v>21</v>
      </c>
      <c r="D26">
        <v>4.9000000000000002E-2</v>
      </c>
      <c r="E26">
        <v>150</v>
      </c>
      <c r="F26">
        <v>0</v>
      </c>
    </row>
    <row r="27" spans="1:6" x14ac:dyDescent="0.25">
      <c r="A27">
        <v>26</v>
      </c>
      <c r="B27">
        <v>15</v>
      </c>
      <c r="C27">
        <v>21</v>
      </c>
      <c r="D27">
        <v>4.9000000000000002E-2</v>
      </c>
      <c r="E27">
        <v>150</v>
      </c>
      <c r="F27">
        <v>0</v>
      </c>
    </row>
    <row r="28" spans="1:6" x14ac:dyDescent="0.25">
      <c r="A28">
        <v>27</v>
      </c>
      <c r="B28">
        <v>15</v>
      </c>
      <c r="C28">
        <v>24</v>
      </c>
      <c r="D28">
        <v>5.1999999999999998E-2</v>
      </c>
      <c r="E28">
        <v>150</v>
      </c>
      <c r="F28">
        <v>0</v>
      </c>
    </row>
    <row r="29" spans="1:6" x14ac:dyDescent="0.25">
      <c r="A29">
        <v>28</v>
      </c>
      <c r="B29">
        <v>16</v>
      </c>
      <c r="C29">
        <v>17</v>
      </c>
      <c r="D29">
        <v>2.5999999999999999E-2</v>
      </c>
      <c r="E29">
        <v>150</v>
      </c>
      <c r="F29">
        <v>0</v>
      </c>
    </row>
    <row r="30" spans="1:6" x14ac:dyDescent="0.25">
      <c r="A30">
        <v>29</v>
      </c>
      <c r="B30">
        <v>16</v>
      </c>
      <c r="C30">
        <v>19</v>
      </c>
      <c r="D30">
        <v>2.3E-2</v>
      </c>
      <c r="E30">
        <v>150</v>
      </c>
      <c r="F30">
        <v>0</v>
      </c>
    </row>
    <row r="31" spans="1:6" x14ac:dyDescent="0.25">
      <c r="A31">
        <v>30</v>
      </c>
      <c r="B31">
        <v>17</v>
      </c>
      <c r="C31">
        <v>18</v>
      </c>
      <c r="D31">
        <v>1.4E-2</v>
      </c>
      <c r="E31">
        <v>150</v>
      </c>
      <c r="F31">
        <v>0</v>
      </c>
    </row>
    <row r="32" spans="1:6" x14ac:dyDescent="0.25">
      <c r="A32">
        <v>31</v>
      </c>
      <c r="B32">
        <v>17</v>
      </c>
      <c r="C32">
        <v>22</v>
      </c>
      <c r="D32">
        <v>0.105</v>
      </c>
      <c r="E32">
        <v>150</v>
      </c>
      <c r="F32">
        <v>0</v>
      </c>
    </row>
    <row r="33" spans="1:6" x14ac:dyDescent="0.25">
      <c r="A33">
        <v>32</v>
      </c>
      <c r="B33">
        <v>18</v>
      </c>
      <c r="C33">
        <v>21</v>
      </c>
      <c r="D33">
        <v>2.5999999999999999E-2</v>
      </c>
      <c r="E33">
        <v>150</v>
      </c>
      <c r="F33">
        <v>0</v>
      </c>
    </row>
    <row r="34" spans="1:6" x14ac:dyDescent="0.25">
      <c r="A34">
        <v>33</v>
      </c>
      <c r="B34">
        <v>18</v>
      </c>
      <c r="C34">
        <v>21</v>
      </c>
      <c r="D34">
        <v>2.5999999999999999E-2</v>
      </c>
      <c r="E34">
        <v>150</v>
      </c>
      <c r="F34">
        <v>0</v>
      </c>
    </row>
    <row r="35" spans="1:6" x14ac:dyDescent="0.25">
      <c r="A35">
        <v>34</v>
      </c>
      <c r="B35">
        <v>19</v>
      </c>
      <c r="C35">
        <v>20</v>
      </c>
      <c r="D35">
        <v>0.04</v>
      </c>
      <c r="E35">
        <v>150</v>
      </c>
      <c r="F35">
        <v>0</v>
      </c>
    </row>
    <row r="36" spans="1:6" x14ac:dyDescent="0.25">
      <c r="A36">
        <v>35</v>
      </c>
      <c r="B36">
        <v>19</v>
      </c>
      <c r="C36">
        <v>20</v>
      </c>
      <c r="D36">
        <v>0.04</v>
      </c>
      <c r="E36">
        <v>150</v>
      </c>
      <c r="F36">
        <v>0</v>
      </c>
    </row>
    <row r="37" spans="1:6" x14ac:dyDescent="0.25">
      <c r="A37">
        <v>36</v>
      </c>
      <c r="B37">
        <v>20</v>
      </c>
      <c r="C37">
        <v>23</v>
      </c>
      <c r="D37">
        <v>2.1999999999999999E-2</v>
      </c>
      <c r="E37">
        <v>150</v>
      </c>
      <c r="F37">
        <v>0</v>
      </c>
    </row>
    <row r="38" spans="1:6" x14ac:dyDescent="0.25">
      <c r="A38">
        <v>37</v>
      </c>
      <c r="B38">
        <v>20</v>
      </c>
      <c r="C38">
        <v>23</v>
      </c>
      <c r="D38">
        <v>2.1999999999999999E-2</v>
      </c>
      <c r="E38">
        <v>150</v>
      </c>
      <c r="F38">
        <v>0</v>
      </c>
    </row>
    <row r="39" spans="1:6" x14ac:dyDescent="0.25">
      <c r="A39">
        <v>38</v>
      </c>
      <c r="B39">
        <v>21</v>
      </c>
      <c r="C39">
        <v>22</v>
      </c>
      <c r="D39">
        <v>6.8000000000000005E-2</v>
      </c>
      <c r="E39">
        <v>150</v>
      </c>
      <c r="F39">
        <v>0</v>
      </c>
    </row>
    <row r="40" spans="1:6" x14ac:dyDescent="0.25">
      <c r="A40">
        <v>39</v>
      </c>
      <c r="B40">
        <v>1</v>
      </c>
      <c r="C40">
        <v>4</v>
      </c>
      <c r="D40">
        <v>1.4E-2</v>
      </c>
      <c r="E40">
        <v>150</v>
      </c>
      <c r="F40">
        <v>15000000</v>
      </c>
    </row>
    <row r="41" spans="1:6" x14ac:dyDescent="0.25">
      <c r="A41">
        <v>40</v>
      </c>
      <c r="B41">
        <v>2</v>
      </c>
      <c r="C41">
        <v>5</v>
      </c>
      <c r="D41">
        <v>0.21099999999999999</v>
      </c>
      <c r="E41">
        <v>150</v>
      </c>
      <c r="F41">
        <v>15000000</v>
      </c>
    </row>
    <row r="42" spans="1:6" x14ac:dyDescent="0.25">
      <c r="A42">
        <v>41</v>
      </c>
      <c r="B42">
        <v>3</v>
      </c>
      <c r="C42">
        <v>4</v>
      </c>
      <c r="D42">
        <v>0.127</v>
      </c>
      <c r="E42">
        <v>150</v>
      </c>
      <c r="F42">
        <v>18000000</v>
      </c>
    </row>
    <row r="43" spans="1:6" x14ac:dyDescent="0.25">
      <c r="A43">
        <v>42</v>
      </c>
      <c r="B43">
        <v>3</v>
      </c>
      <c r="C43">
        <v>11</v>
      </c>
      <c r="D43">
        <v>0.192</v>
      </c>
      <c r="E43">
        <v>150</v>
      </c>
      <c r="F43">
        <v>21000000</v>
      </c>
    </row>
    <row r="44" spans="1:6" x14ac:dyDescent="0.25">
      <c r="A44">
        <v>43</v>
      </c>
      <c r="B44">
        <v>4</v>
      </c>
      <c r="C44">
        <v>5</v>
      </c>
      <c r="D44">
        <v>0.11899999999999999</v>
      </c>
      <c r="E44">
        <v>150</v>
      </c>
      <c r="F44">
        <v>19500000</v>
      </c>
    </row>
    <row r="45" spans="1:6" x14ac:dyDescent="0.25">
      <c r="A45">
        <v>44</v>
      </c>
      <c r="B45">
        <v>5</v>
      </c>
      <c r="C45">
        <v>9</v>
      </c>
      <c r="D45">
        <v>0.104</v>
      </c>
      <c r="E45">
        <v>150</v>
      </c>
      <c r="F45">
        <v>18000000</v>
      </c>
    </row>
    <row r="46" spans="1:6" x14ac:dyDescent="0.25">
      <c r="A46">
        <v>45</v>
      </c>
      <c r="B46">
        <v>5</v>
      </c>
      <c r="C46">
        <v>9</v>
      </c>
      <c r="D46">
        <v>0.128</v>
      </c>
      <c r="E46">
        <v>150</v>
      </c>
      <c r="F46">
        <v>18000000</v>
      </c>
    </row>
    <row r="47" spans="1:6" x14ac:dyDescent="0.25">
      <c r="A47">
        <v>46</v>
      </c>
      <c r="B47">
        <v>6</v>
      </c>
      <c r="C47">
        <v>12</v>
      </c>
      <c r="D47">
        <v>8.7999999999999995E-2</v>
      </c>
      <c r="E47">
        <v>150</v>
      </c>
      <c r="F47">
        <v>24000000</v>
      </c>
    </row>
    <row r="48" spans="1:6" x14ac:dyDescent="0.25">
      <c r="A48">
        <v>47</v>
      </c>
      <c r="B48">
        <v>6</v>
      </c>
      <c r="C48">
        <v>13</v>
      </c>
      <c r="D48">
        <v>6.0999999999999999E-2</v>
      </c>
      <c r="E48">
        <v>150</v>
      </c>
      <c r="F48">
        <v>28500000</v>
      </c>
    </row>
    <row r="49" spans="1:6" x14ac:dyDescent="0.25">
      <c r="A49">
        <v>48</v>
      </c>
      <c r="B49">
        <v>9</v>
      </c>
      <c r="C49">
        <v>24</v>
      </c>
      <c r="D49">
        <v>6.0999999999999999E-2</v>
      </c>
      <c r="E49">
        <v>150</v>
      </c>
      <c r="F49">
        <v>22500000</v>
      </c>
    </row>
    <row r="50" spans="1:6" x14ac:dyDescent="0.25">
      <c r="A50">
        <v>49</v>
      </c>
      <c r="B50">
        <v>9</v>
      </c>
      <c r="C50">
        <v>24</v>
      </c>
      <c r="D50">
        <v>6.0999999999999999E-2</v>
      </c>
      <c r="E50">
        <v>150</v>
      </c>
      <c r="F50">
        <v>24000000</v>
      </c>
    </row>
    <row r="51" spans="1:6" x14ac:dyDescent="0.25">
      <c r="A51">
        <v>50</v>
      </c>
      <c r="B51">
        <v>10</v>
      </c>
      <c r="C51">
        <v>13</v>
      </c>
      <c r="D51">
        <v>0.161</v>
      </c>
      <c r="E51">
        <v>150</v>
      </c>
      <c r="F51">
        <v>25500000</v>
      </c>
    </row>
    <row r="52" spans="1:6" x14ac:dyDescent="0.25">
      <c r="A52">
        <v>51</v>
      </c>
      <c r="B52">
        <v>11</v>
      </c>
      <c r="C52">
        <v>20</v>
      </c>
      <c r="D52">
        <v>0.16500000000000001</v>
      </c>
      <c r="E52">
        <v>150</v>
      </c>
      <c r="F52">
        <v>30000000</v>
      </c>
    </row>
    <row r="53" spans="1:6" x14ac:dyDescent="0.25">
      <c r="A53">
        <v>52</v>
      </c>
      <c r="B53">
        <v>19</v>
      </c>
      <c r="C53">
        <v>21</v>
      </c>
      <c r="D53">
        <v>8.4000000000000005E-2</v>
      </c>
      <c r="E53">
        <v>150</v>
      </c>
      <c r="F53">
        <v>27000000</v>
      </c>
    </row>
    <row r="54" spans="1:6" x14ac:dyDescent="0.25">
      <c r="A54">
        <v>53</v>
      </c>
      <c r="B54">
        <v>19</v>
      </c>
      <c r="C54">
        <v>21</v>
      </c>
      <c r="D54">
        <v>8.4000000000000005E-2</v>
      </c>
      <c r="E54">
        <v>150</v>
      </c>
      <c r="F54">
        <v>22500000</v>
      </c>
    </row>
    <row r="55" spans="1:6" x14ac:dyDescent="0.25">
      <c r="A55">
        <v>54</v>
      </c>
      <c r="B55">
        <v>19</v>
      </c>
      <c r="C55">
        <v>22</v>
      </c>
      <c r="D55">
        <v>8.4000000000000005E-2</v>
      </c>
      <c r="E55">
        <v>150</v>
      </c>
      <c r="F55">
        <v>18000000</v>
      </c>
    </row>
    <row r="56" spans="1:6" x14ac:dyDescent="0.25">
      <c r="A56">
        <v>55</v>
      </c>
      <c r="B56">
        <v>19</v>
      </c>
      <c r="C56">
        <v>22</v>
      </c>
      <c r="D56">
        <v>8.4000000000000005E-2</v>
      </c>
      <c r="E56">
        <v>150</v>
      </c>
      <c r="F56">
        <v>22500000</v>
      </c>
    </row>
    <row r="57" spans="1:6" x14ac:dyDescent="0.25">
      <c r="A57">
        <v>56</v>
      </c>
      <c r="B57">
        <v>20</v>
      </c>
      <c r="C57">
        <v>21</v>
      </c>
      <c r="D57">
        <v>4.8000000000000001E-2</v>
      </c>
      <c r="E57">
        <v>150</v>
      </c>
      <c r="F57">
        <v>25500000</v>
      </c>
    </row>
    <row r="58" spans="1:6" x14ac:dyDescent="0.25">
      <c r="A58">
        <v>57</v>
      </c>
      <c r="B58">
        <v>20</v>
      </c>
      <c r="C58">
        <v>22</v>
      </c>
      <c r="D58">
        <v>4.2000000000000003E-2</v>
      </c>
      <c r="E58">
        <v>200</v>
      </c>
      <c r="F58">
        <v>21000000</v>
      </c>
    </row>
    <row r="59" spans="1:6" x14ac:dyDescent="0.25">
      <c r="A59">
        <v>58</v>
      </c>
      <c r="B59">
        <v>20</v>
      </c>
      <c r="C59">
        <v>22</v>
      </c>
      <c r="D59">
        <v>4.8000000000000001E-2</v>
      </c>
      <c r="E59">
        <v>200</v>
      </c>
      <c r="F59">
        <v>21000000</v>
      </c>
    </row>
    <row r="60" spans="1:6" x14ac:dyDescent="0.25">
      <c r="A60">
        <v>59</v>
      </c>
      <c r="B60">
        <v>21</v>
      </c>
      <c r="C60">
        <v>23</v>
      </c>
      <c r="D60">
        <v>8.6999999999999994E-2</v>
      </c>
      <c r="E60">
        <v>150</v>
      </c>
      <c r="F60">
        <v>27000000</v>
      </c>
    </row>
    <row r="61" spans="1:6" x14ac:dyDescent="0.25">
      <c r="A61">
        <v>60</v>
      </c>
      <c r="B61">
        <v>21</v>
      </c>
      <c r="C61">
        <v>23</v>
      </c>
      <c r="D61">
        <v>7.4999999999999997E-2</v>
      </c>
      <c r="E61">
        <v>150</v>
      </c>
      <c r="F61">
        <v>27000000</v>
      </c>
    </row>
    <row r="62" spans="1:6" x14ac:dyDescent="0.25">
      <c r="A62">
        <v>61</v>
      </c>
      <c r="B62">
        <v>22</v>
      </c>
      <c r="C62">
        <v>23</v>
      </c>
      <c r="D62">
        <v>5.8999999999999997E-2</v>
      </c>
      <c r="E62">
        <v>150</v>
      </c>
      <c r="F62">
        <v>19500000</v>
      </c>
    </row>
    <row r="63" spans="1:6" x14ac:dyDescent="0.25">
      <c r="A63">
        <v>62</v>
      </c>
      <c r="B63">
        <v>22</v>
      </c>
      <c r="C63">
        <v>23</v>
      </c>
      <c r="D63">
        <v>1.7000000000000001E-2</v>
      </c>
      <c r="E63">
        <v>150</v>
      </c>
      <c r="F63">
        <v>19500000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DC82E-A05C-42A5-9C0F-ADF8689DC19F}">
  <dimension ref="A1:H18"/>
  <sheetViews>
    <sheetView workbookViewId="0">
      <selection activeCell="M21" sqref="M21"/>
    </sheetView>
  </sheetViews>
  <sheetFormatPr defaultRowHeight="15" x14ac:dyDescent="0.25"/>
  <cols>
    <col min="1" max="1" width="7.28515625" bestFit="1" customWidth="1"/>
    <col min="2" max="2" width="6.42578125" bestFit="1" customWidth="1"/>
    <col min="3" max="3" width="7.28515625" bestFit="1" customWidth="1"/>
    <col min="4" max="5" width="15.140625" customWidth="1"/>
    <col min="6" max="6" width="17.42578125" customWidth="1"/>
    <col min="7" max="7" width="14.140625" customWidth="1"/>
    <col min="8" max="8" width="13.85546875" customWidth="1"/>
  </cols>
  <sheetData>
    <row r="1" spans="1:8" s="1" customFormat="1" x14ac:dyDescent="0.25">
      <c r="A1" s="1" t="s">
        <v>22</v>
      </c>
      <c r="B1" s="1" t="s">
        <v>0</v>
      </c>
      <c r="C1" s="2" t="s">
        <v>19</v>
      </c>
      <c r="D1" s="2" t="s">
        <v>48</v>
      </c>
      <c r="E1" s="2" t="s">
        <v>74</v>
      </c>
      <c r="F1" s="2" t="s">
        <v>41</v>
      </c>
      <c r="G1" s="2" t="s">
        <v>65</v>
      </c>
      <c r="H1" s="2" t="s">
        <v>68</v>
      </c>
    </row>
    <row r="2" spans="1:8" x14ac:dyDescent="0.25">
      <c r="A2">
        <v>1</v>
      </c>
      <c r="B2">
        <v>1</v>
      </c>
      <c r="C2" t="s">
        <v>23</v>
      </c>
      <c r="D2">
        <v>85</v>
      </c>
      <c r="E2">
        <v>8.5</v>
      </c>
      <c r="F2">
        <v>30000</v>
      </c>
      <c r="G2">
        <v>1.2E-2</v>
      </c>
      <c r="H2">
        <v>1.7999999999999999E-2</v>
      </c>
    </row>
    <row r="3" spans="1:8" x14ac:dyDescent="0.25">
      <c r="A3">
        <v>2</v>
      </c>
      <c r="B3">
        <v>2</v>
      </c>
      <c r="C3" t="s">
        <v>24</v>
      </c>
      <c r="D3">
        <v>196</v>
      </c>
      <c r="E3">
        <v>19.600000000000001</v>
      </c>
      <c r="F3">
        <v>30000</v>
      </c>
      <c r="G3">
        <v>1.2E-2</v>
      </c>
      <c r="H3">
        <v>1.7999999999999999E-2</v>
      </c>
    </row>
    <row r="4" spans="1:8" x14ac:dyDescent="0.25">
      <c r="A4">
        <v>3</v>
      </c>
      <c r="B4">
        <v>3</v>
      </c>
      <c r="C4" t="s">
        <v>23</v>
      </c>
      <c r="D4">
        <v>48</v>
      </c>
      <c r="E4">
        <v>4.8</v>
      </c>
      <c r="F4">
        <v>30000</v>
      </c>
      <c r="G4">
        <v>1.2E-2</v>
      </c>
      <c r="H4">
        <v>1.7999999999999999E-2</v>
      </c>
    </row>
    <row r="5" spans="1:8" x14ac:dyDescent="0.25">
      <c r="A5">
        <v>4</v>
      </c>
      <c r="B5">
        <v>4</v>
      </c>
      <c r="C5" t="s">
        <v>23</v>
      </c>
      <c r="D5">
        <v>65</v>
      </c>
      <c r="E5">
        <v>6.5</v>
      </c>
      <c r="F5">
        <v>30000</v>
      </c>
      <c r="G5">
        <v>1.2E-2</v>
      </c>
      <c r="H5">
        <v>1.7999999999999999E-2</v>
      </c>
    </row>
    <row r="6" spans="1:8" x14ac:dyDescent="0.25">
      <c r="A6">
        <v>5</v>
      </c>
      <c r="B6">
        <v>5</v>
      </c>
      <c r="C6" t="s">
        <v>24</v>
      </c>
      <c r="D6">
        <v>273</v>
      </c>
      <c r="E6">
        <v>27.3</v>
      </c>
      <c r="F6">
        <v>30000</v>
      </c>
      <c r="G6">
        <v>1.2E-2</v>
      </c>
      <c r="H6">
        <v>1.7999999999999999E-2</v>
      </c>
    </row>
    <row r="7" spans="1:8" x14ac:dyDescent="0.25">
      <c r="A7">
        <v>6</v>
      </c>
      <c r="B7">
        <v>6</v>
      </c>
      <c r="C7" t="s">
        <v>24</v>
      </c>
      <c r="D7">
        <v>239</v>
      </c>
      <c r="E7">
        <v>23.9</v>
      </c>
      <c r="F7">
        <v>30000</v>
      </c>
      <c r="G7">
        <v>1.2E-2</v>
      </c>
      <c r="H7">
        <v>1.7999999999999999E-2</v>
      </c>
    </row>
    <row r="8" spans="1:8" x14ac:dyDescent="0.25">
      <c r="A8">
        <v>7</v>
      </c>
      <c r="B8">
        <v>7</v>
      </c>
      <c r="C8" t="s">
        <v>24</v>
      </c>
      <c r="D8">
        <v>230</v>
      </c>
      <c r="E8">
        <v>23</v>
      </c>
      <c r="F8">
        <v>30000</v>
      </c>
      <c r="G8">
        <v>1.2E-2</v>
      </c>
      <c r="H8">
        <v>1.7999999999999999E-2</v>
      </c>
    </row>
    <row r="9" spans="1:8" x14ac:dyDescent="0.25">
      <c r="A9">
        <v>8</v>
      </c>
      <c r="B9">
        <v>8</v>
      </c>
      <c r="C9" t="s">
        <v>24</v>
      </c>
      <c r="D9">
        <v>238</v>
      </c>
      <c r="E9">
        <v>23.8</v>
      </c>
      <c r="F9">
        <v>30000</v>
      </c>
      <c r="G9">
        <v>1.2E-2</v>
      </c>
      <c r="H9">
        <v>1.7999999999999999E-2</v>
      </c>
    </row>
    <row r="10" spans="1:8" x14ac:dyDescent="0.25">
      <c r="A10">
        <v>9</v>
      </c>
      <c r="B10">
        <v>9</v>
      </c>
      <c r="C10" t="s">
        <v>23</v>
      </c>
      <c r="D10">
        <v>236</v>
      </c>
      <c r="E10">
        <v>23.6</v>
      </c>
      <c r="F10">
        <v>30000</v>
      </c>
      <c r="G10">
        <v>1.2E-2</v>
      </c>
      <c r="H10">
        <v>1.7999999999999999E-2</v>
      </c>
    </row>
    <row r="11" spans="1:8" x14ac:dyDescent="0.25">
      <c r="A11">
        <v>10</v>
      </c>
      <c r="B11">
        <v>10</v>
      </c>
      <c r="C11" t="s">
        <v>24</v>
      </c>
      <c r="D11">
        <v>282</v>
      </c>
      <c r="E11">
        <v>28.2</v>
      </c>
      <c r="F11">
        <v>30000</v>
      </c>
      <c r="G11">
        <v>1.2E-2</v>
      </c>
      <c r="H11">
        <v>1.7999999999999999E-2</v>
      </c>
    </row>
    <row r="12" spans="1:8" x14ac:dyDescent="0.25">
      <c r="A12">
        <v>11</v>
      </c>
      <c r="B12">
        <v>13</v>
      </c>
      <c r="C12" t="s">
        <v>24</v>
      </c>
      <c r="D12">
        <v>213</v>
      </c>
      <c r="E12">
        <v>21.3</v>
      </c>
      <c r="F12">
        <v>30000</v>
      </c>
      <c r="G12">
        <v>1.2E-2</v>
      </c>
      <c r="H12">
        <v>1.7999999999999999E-2</v>
      </c>
    </row>
    <row r="13" spans="1:8" x14ac:dyDescent="0.25">
      <c r="A13">
        <v>12</v>
      </c>
      <c r="B13">
        <v>14</v>
      </c>
      <c r="C13" t="s">
        <v>23</v>
      </c>
      <c r="D13">
        <v>111</v>
      </c>
      <c r="E13">
        <v>11.1</v>
      </c>
      <c r="F13">
        <v>30000</v>
      </c>
      <c r="G13">
        <v>1.2E-2</v>
      </c>
      <c r="H13">
        <v>1.7999999999999999E-2</v>
      </c>
    </row>
    <row r="14" spans="1:8" x14ac:dyDescent="0.25">
      <c r="A14">
        <v>13</v>
      </c>
      <c r="B14">
        <v>15</v>
      </c>
      <c r="C14" t="s">
        <v>23</v>
      </c>
      <c r="D14">
        <v>71</v>
      </c>
      <c r="E14">
        <v>7.1</v>
      </c>
      <c r="F14">
        <v>30000</v>
      </c>
      <c r="G14">
        <v>1.2E-2</v>
      </c>
      <c r="H14">
        <v>1.7999999999999999E-2</v>
      </c>
    </row>
    <row r="15" spans="1:8" x14ac:dyDescent="0.25">
      <c r="A15">
        <v>14</v>
      </c>
      <c r="B15">
        <v>16</v>
      </c>
      <c r="C15" t="s">
        <v>23</v>
      </c>
      <c r="D15">
        <v>68</v>
      </c>
      <c r="E15">
        <v>6.8</v>
      </c>
      <c r="F15">
        <v>30000</v>
      </c>
      <c r="G15">
        <v>1.2E-2</v>
      </c>
      <c r="H15">
        <v>1.7999999999999999E-2</v>
      </c>
    </row>
    <row r="16" spans="1:8" x14ac:dyDescent="0.25">
      <c r="A16">
        <v>15</v>
      </c>
      <c r="B16">
        <v>18</v>
      </c>
      <c r="C16" t="s">
        <v>23</v>
      </c>
      <c r="D16">
        <v>56</v>
      </c>
      <c r="E16">
        <v>5.6</v>
      </c>
      <c r="F16">
        <v>30000</v>
      </c>
      <c r="G16">
        <v>1.2E-2</v>
      </c>
      <c r="H16">
        <v>1.7999999999999999E-2</v>
      </c>
    </row>
    <row r="17" spans="1:8" x14ac:dyDescent="0.25">
      <c r="A17">
        <v>16</v>
      </c>
      <c r="B17">
        <v>19</v>
      </c>
      <c r="C17" t="s">
        <v>23</v>
      </c>
      <c r="D17">
        <v>92</v>
      </c>
      <c r="E17">
        <v>9.1999999999999993</v>
      </c>
      <c r="F17">
        <v>30000</v>
      </c>
      <c r="G17">
        <v>1.2E-2</v>
      </c>
      <c r="H17">
        <v>1.7999999999999999E-2</v>
      </c>
    </row>
    <row r="18" spans="1:8" x14ac:dyDescent="0.25">
      <c r="A18">
        <v>17</v>
      </c>
      <c r="B18">
        <v>20</v>
      </c>
      <c r="C18" t="s">
        <v>24</v>
      </c>
      <c r="D18">
        <v>180</v>
      </c>
      <c r="E18">
        <v>18</v>
      </c>
      <c r="F18">
        <v>30000</v>
      </c>
      <c r="G18">
        <v>1.2E-2</v>
      </c>
      <c r="H18">
        <v>1.7999999999999999E-2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5F89B-B6B6-480F-AB64-B9AA3BD498C6}">
  <dimension ref="A1:H18"/>
  <sheetViews>
    <sheetView workbookViewId="0">
      <selection activeCell="G28" sqref="G28"/>
    </sheetView>
  </sheetViews>
  <sheetFormatPr defaultRowHeight="15" x14ac:dyDescent="0.25"/>
  <cols>
    <col min="1" max="1" width="7.28515625" bestFit="1" customWidth="1"/>
    <col min="2" max="2" width="6.42578125" bestFit="1" customWidth="1"/>
    <col min="3" max="3" width="7.28515625" bestFit="1" customWidth="1"/>
    <col min="4" max="5" width="15.140625" customWidth="1"/>
    <col min="6" max="6" width="17.42578125" customWidth="1"/>
    <col min="7" max="7" width="14.140625" customWidth="1"/>
    <col min="8" max="8" width="13.85546875" customWidth="1"/>
  </cols>
  <sheetData>
    <row r="1" spans="1:8" s="1" customFormat="1" x14ac:dyDescent="0.25">
      <c r="A1" s="1" t="s">
        <v>22</v>
      </c>
      <c r="B1" s="1" t="s">
        <v>0</v>
      </c>
      <c r="C1" s="2" t="s">
        <v>19</v>
      </c>
      <c r="D1" s="2" t="s">
        <v>48</v>
      </c>
      <c r="E1" s="2" t="s">
        <v>74</v>
      </c>
      <c r="F1" s="2" t="s">
        <v>41</v>
      </c>
      <c r="G1" s="2" t="s">
        <v>65</v>
      </c>
      <c r="H1" s="2" t="s">
        <v>68</v>
      </c>
    </row>
    <row r="2" spans="1:8" x14ac:dyDescent="0.25">
      <c r="A2">
        <v>1</v>
      </c>
      <c r="B2">
        <v>1</v>
      </c>
      <c r="C2" t="s">
        <v>23</v>
      </c>
      <c r="D2">
        <v>88</v>
      </c>
      <c r="E2">
        <v>8.8000000000000007</v>
      </c>
      <c r="F2">
        <v>30000</v>
      </c>
      <c r="G2">
        <v>1.2E-2</v>
      </c>
      <c r="H2">
        <v>1.7999999999999999E-2</v>
      </c>
    </row>
    <row r="3" spans="1:8" x14ac:dyDescent="0.25">
      <c r="A3">
        <v>2</v>
      </c>
      <c r="B3">
        <v>2</v>
      </c>
      <c r="C3" t="s">
        <v>24</v>
      </c>
      <c r="D3">
        <v>218</v>
      </c>
      <c r="E3">
        <v>21.8</v>
      </c>
      <c r="F3">
        <v>30000</v>
      </c>
      <c r="G3">
        <v>1.2E-2</v>
      </c>
      <c r="H3">
        <v>1.7999999999999999E-2</v>
      </c>
    </row>
    <row r="4" spans="1:8" x14ac:dyDescent="0.25">
      <c r="A4">
        <v>3</v>
      </c>
      <c r="B4">
        <v>3</v>
      </c>
      <c r="C4" t="s">
        <v>23</v>
      </c>
      <c r="D4">
        <v>49</v>
      </c>
      <c r="E4">
        <v>4.9000000000000004</v>
      </c>
      <c r="F4">
        <v>30000</v>
      </c>
      <c r="G4">
        <v>1.2E-2</v>
      </c>
      <c r="H4">
        <v>1.7999999999999999E-2</v>
      </c>
    </row>
    <row r="5" spans="1:8" x14ac:dyDescent="0.25">
      <c r="A5">
        <v>4</v>
      </c>
      <c r="B5">
        <v>4</v>
      </c>
      <c r="C5" t="s">
        <v>23</v>
      </c>
      <c r="D5">
        <v>67</v>
      </c>
      <c r="E5">
        <v>6.7</v>
      </c>
      <c r="F5">
        <v>30000</v>
      </c>
      <c r="G5">
        <v>1.2E-2</v>
      </c>
      <c r="H5">
        <v>1.7999999999999999E-2</v>
      </c>
    </row>
    <row r="6" spans="1:8" x14ac:dyDescent="0.25">
      <c r="A6">
        <v>5</v>
      </c>
      <c r="B6">
        <v>5</v>
      </c>
      <c r="C6" t="s">
        <v>24</v>
      </c>
      <c r="D6">
        <v>282</v>
      </c>
      <c r="E6">
        <v>18.2</v>
      </c>
      <c r="F6">
        <v>30000</v>
      </c>
      <c r="G6">
        <v>1.2E-2</v>
      </c>
      <c r="H6">
        <v>1.7999999999999999E-2</v>
      </c>
    </row>
    <row r="7" spans="1:8" x14ac:dyDescent="0.25">
      <c r="A7">
        <v>6</v>
      </c>
      <c r="B7">
        <v>6</v>
      </c>
      <c r="C7" t="s">
        <v>24</v>
      </c>
      <c r="D7">
        <v>247</v>
      </c>
      <c r="E7">
        <v>24.7</v>
      </c>
      <c r="F7">
        <v>30000</v>
      </c>
      <c r="G7">
        <v>1.2E-2</v>
      </c>
      <c r="H7">
        <v>1.7999999999999999E-2</v>
      </c>
    </row>
    <row r="8" spans="1:8" x14ac:dyDescent="0.25">
      <c r="A8">
        <v>7</v>
      </c>
      <c r="B8">
        <v>7</v>
      </c>
      <c r="C8" t="s">
        <v>24</v>
      </c>
      <c r="D8">
        <v>238</v>
      </c>
      <c r="E8">
        <v>23.8</v>
      </c>
      <c r="F8">
        <v>30000</v>
      </c>
      <c r="G8">
        <v>1.2E-2</v>
      </c>
      <c r="H8">
        <v>1.7999999999999999E-2</v>
      </c>
    </row>
    <row r="9" spans="1:8" x14ac:dyDescent="0.25">
      <c r="A9">
        <v>8</v>
      </c>
      <c r="B9">
        <v>8</v>
      </c>
      <c r="C9" t="s">
        <v>24</v>
      </c>
      <c r="D9">
        <v>255</v>
      </c>
      <c r="E9">
        <v>25.5</v>
      </c>
      <c r="F9">
        <v>30000</v>
      </c>
      <c r="G9">
        <v>1.2E-2</v>
      </c>
      <c r="H9">
        <v>1.7999999999999999E-2</v>
      </c>
    </row>
    <row r="10" spans="1:8" x14ac:dyDescent="0.25">
      <c r="A10">
        <v>9</v>
      </c>
      <c r="B10">
        <v>9</v>
      </c>
      <c r="C10" t="s">
        <v>23</v>
      </c>
      <c r="D10">
        <v>245</v>
      </c>
      <c r="E10">
        <v>24.5</v>
      </c>
      <c r="F10">
        <v>30000</v>
      </c>
      <c r="G10">
        <v>1.2E-2</v>
      </c>
      <c r="H10">
        <v>1.7999999999999999E-2</v>
      </c>
    </row>
    <row r="11" spans="1:8" x14ac:dyDescent="0.25">
      <c r="A11">
        <v>10</v>
      </c>
      <c r="B11">
        <v>10</v>
      </c>
      <c r="C11" t="s">
        <v>24</v>
      </c>
      <c r="D11">
        <v>292</v>
      </c>
      <c r="E11">
        <v>29.2</v>
      </c>
      <c r="F11">
        <v>30000</v>
      </c>
      <c r="G11">
        <v>1.2E-2</v>
      </c>
      <c r="H11">
        <v>1.7999999999999999E-2</v>
      </c>
    </row>
    <row r="12" spans="1:8" x14ac:dyDescent="0.25">
      <c r="A12">
        <v>11</v>
      </c>
      <c r="B12">
        <v>13</v>
      </c>
      <c r="C12" t="s">
        <v>24</v>
      </c>
      <c r="D12">
        <v>221</v>
      </c>
      <c r="E12">
        <v>22.1</v>
      </c>
      <c r="F12">
        <v>30000</v>
      </c>
      <c r="G12">
        <v>1.2E-2</v>
      </c>
      <c r="H12">
        <v>1.7999999999999999E-2</v>
      </c>
    </row>
    <row r="13" spans="1:8" x14ac:dyDescent="0.25">
      <c r="A13">
        <v>12</v>
      </c>
      <c r="B13">
        <v>14</v>
      </c>
      <c r="C13" t="s">
        <v>23</v>
      </c>
      <c r="D13">
        <v>114</v>
      </c>
      <c r="E13">
        <v>11.4</v>
      </c>
      <c r="F13">
        <v>30000</v>
      </c>
      <c r="G13">
        <v>1.2E-2</v>
      </c>
      <c r="H13">
        <v>1.7999999999999999E-2</v>
      </c>
    </row>
    <row r="14" spans="1:8" x14ac:dyDescent="0.25">
      <c r="A14">
        <v>13</v>
      </c>
      <c r="B14">
        <v>15</v>
      </c>
      <c r="C14" t="s">
        <v>23</v>
      </c>
      <c r="D14">
        <v>73</v>
      </c>
      <c r="E14">
        <v>7.3</v>
      </c>
      <c r="F14">
        <v>30000</v>
      </c>
      <c r="G14">
        <v>1.2E-2</v>
      </c>
      <c r="H14">
        <v>1.7999999999999999E-2</v>
      </c>
    </row>
    <row r="15" spans="1:8" x14ac:dyDescent="0.25">
      <c r="A15">
        <v>14</v>
      </c>
      <c r="B15">
        <v>16</v>
      </c>
      <c r="C15" t="s">
        <v>23</v>
      </c>
      <c r="D15">
        <v>70</v>
      </c>
      <c r="E15">
        <v>7</v>
      </c>
      <c r="F15">
        <v>30000</v>
      </c>
      <c r="G15">
        <v>1.2E-2</v>
      </c>
      <c r="H15">
        <v>1.7999999999999999E-2</v>
      </c>
    </row>
    <row r="16" spans="1:8" x14ac:dyDescent="0.25">
      <c r="A16">
        <v>15</v>
      </c>
      <c r="B16">
        <v>18</v>
      </c>
      <c r="C16" t="s">
        <v>23</v>
      </c>
      <c r="D16">
        <v>58</v>
      </c>
      <c r="E16">
        <v>5.8</v>
      </c>
      <c r="F16">
        <v>30000</v>
      </c>
      <c r="G16">
        <v>1.2E-2</v>
      </c>
      <c r="H16">
        <v>1.7999999999999999E-2</v>
      </c>
    </row>
    <row r="17" spans="1:8" x14ac:dyDescent="0.25">
      <c r="A17">
        <v>16</v>
      </c>
      <c r="B17">
        <v>19</v>
      </c>
      <c r="C17" t="s">
        <v>23</v>
      </c>
      <c r="D17">
        <v>95</v>
      </c>
      <c r="E17">
        <v>9.5</v>
      </c>
      <c r="F17">
        <v>30000</v>
      </c>
      <c r="G17">
        <v>1.2E-2</v>
      </c>
      <c r="H17">
        <v>1.7999999999999999E-2</v>
      </c>
    </row>
    <row r="18" spans="1:8" x14ac:dyDescent="0.25">
      <c r="A18">
        <v>17</v>
      </c>
      <c r="B18">
        <v>20</v>
      </c>
      <c r="C18" t="s">
        <v>24</v>
      </c>
      <c r="D18">
        <v>187</v>
      </c>
      <c r="E18">
        <v>18.7</v>
      </c>
      <c r="F18">
        <v>30000</v>
      </c>
      <c r="G18">
        <v>1.2E-2</v>
      </c>
      <c r="H18">
        <v>1.7999999999999999E-2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6842A-8823-431E-9AA9-A5AC82E93231}">
  <dimension ref="A1:F6"/>
  <sheetViews>
    <sheetView workbookViewId="0">
      <selection activeCell="F8" sqref="F8"/>
    </sheetView>
  </sheetViews>
  <sheetFormatPr defaultRowHeight="15" x14ac:dyDescent="0.25"/>
  <cols>
    <col min="1" max="1" width="18.140625" customWidth="1"/>
  </cols>
  <sheetData>
    <row r="1" spans="1:6" s="1" customFormat="1" x14ac:dyDescent="0.25">
      <c r="A1" s="1" t="s">
        <v>54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</row>
    <row r="2" spans="1:6" x14ac:dyDescent="0.25">
      <c r="A2" t="s">
        <v>55</v>
      </c>
      <c r="B2">
        <v>0</v>
      </c>
      <c r="C2">
        <v>3</v>
      </c>
      <c r="D2">
        <v>8</v>
      </c>
      <c r="E2">
        <v>14</v>
      </c>
      <c r="F2">
        <v>17</v>
      </c>
    </row>
    <row r="3" spans="1:6" x14ac:dyDescent="0.25">
      <c r="A3" t="s">
        <v>56</v>
      </c>
      <c r="B3">
        <v>0</v>
      </c>
      <c r="C3">
        <v>2</v>
      </c>
      <c r="D3">
        <v>5</v>
      </c>
      <c r="E3">
        <v>8</v>
      </c>
      <c r="F3">
        <v>10</v>
      </c>
    </row>
    <row r="4" spans="1:6" x14ac:dyDescent="0.25">
      <c r="A4" t="s">
        <v>57</v>
      </c>
      <c r="B4">
        <v>0</v>
      </c>
      <c r="C4">
        <v>2</v>
      </c>
      <c r="D4">
        <v>5</v>
      </c>
      <c r="E4">
        <v>8</v>
      </c>
      <c r="F4">
        <v>10</v>
      </c>
    </row>
    <row r="5" spans="1:6" x14ac:dyDescent="0.25">
      <c r="A5" t="s">
        <v>58</v>
      </c>
      <c r="B5">
        <v>0</v>
      </c>
      <c r="C5">
        <v>1</v>
      </c>
      <c r="D5">
        <v>3</v>
      </c>
      <c r="E5">
        <v>4</v>
      </c>
      <c r="F5">
        <v>5</v>
      </c>
    </row>
    <row r="6" spans="1:6" x14ac:dyDescent="0.25">
      <c r="A6" t="s">
        <v>59</v>
      </c>
      <c r="B6">
        <v>0</v>
      </c>
      <c r="C6">
        <v>1</v>
      </c>
      <c r="D6">
        <v>3</v>
      </c>
      <c r="E6">
        <v>4</v>
      </c>
      <c r="F6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56D3E-3AAF-4593-8852-C577FFA69175}">
  <dimension ref="A1:G87"/>
  <sheetViews>
    <sheetView topLeftCell="A23" workbookViewId="0">
      <selection activeCell="F40" sqref="F40:F87"/>
    </sheetView>
  </sheetViews>
  <sheetFormatPr defaultRowHeight="15" x14ac:dyDescent="0.25"/>
  <cols>
    <col min="1" max="1" width="18.140625" bestFit="1" customWidth="1"/>
    <col min="2" max="2" width="10.5703125" bestFit="1" customWidth="1"/>
    <col min="3" max="3" width="8.42578125" bestFit="1" customWidth="1"/>
    <col min="4" max="4" width="12.42578125" bestFit="1" customWidth="1"/>
    <col min="5" max="5" width="6.42578125" customWidth="1"/>
    <col min="6" max="6" width="9.7109375" customWidth="1"/>
  </cols>
  <sheetData>
    <row r="1" spans="1:7" s="1" customFormat="1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42</v>
      </c>
      <c r="G1" s="1" t="s">
        <v>82</v>
      </c>
    </row>
    <row r="2" spans="1:7" x14ac:dyDescent="0.25">
      <c r="A2">
        <v>1</v>
      </c>
      <c r="B2">
        <v>1</v>
      </c>
      <c r="C2">
        <v>2</v>
      </c>
      <c r="D2">
        <v>1.4E-2</v>
      </c>
      <c r="E2">
        <v>150</v>
      </c>
      <c r="F2">
        <v>0</v>
      </c>
      <c r="G2">
        <v>3</v>
      </c>
    </row>
    <row r="3" spans="1:7" x14ac:dyDescent="0.25">
      <c r="A3">
        <v>2</v>
      </c>
      <c r="B3">
        <v>1</v>
      </c>
      <c r="C3">
        <v>3</v>
      </c>
      <c r="D3">
        <v>0.21099999999999999</v>
      </c>
      <c r="E3">
        <v>150</v>
      </c>
      <c r="F3">
        <v>0</v>
      </c>
      <c r="G3">
        <v>55</v>
      </c>
    </row>
    <row r="4" spans="1:7" x14ac:dyDescent="0.25">
      <c r="A4">
        <v>3</v>
      </c>
      <c r="B4">
        <v>1</v>
      </c>
      <c r="C4">
        <v>5</v>
      </c>
      <c r="D4">
        <v>8.5000000000000006E-2</v>
      </c>
      <c r="E4">
        <v>150</v>
      </c>
      <c r="F4">
        <v>0</v>
      </c>
      <c r="G4">
        <v>22</v>
      </c>
    </row>
    <row r="5" spans="1:7" x14ac:dyDescent="0.25">
      <c r="A5">
        <v>4</v>
      </c>
      <c r="B5">
        <v>2</v>
      </c>
      <c r="C5">
        <v>4</v>
      </c>
      <c r="D5">
        <v>0.127</v>
      </c>
      <c r="E5">
        <v>150</v>
      </c>
      <c r="F5">
        <v>0</v>
      </c>
      <c r="G5">
        <v>33</v>
      </c>
    </row>
    <row r="6" spans="1:7" x14ac:dyDescent="0.25">
      <c r="A6">
        <v>5</v>
      </c>
      <c r="B6">
        <v>2</v>
      </c>
      <c r="C6">
        <v>6</v>
      </c>
      <c r="D6">
        <v>0.192</v>
      </c>
      <c r="E6">
        <v>150</v>
      </c>
      <c r="F6">
        <v>0</v>
      </c>
      <c r="G6">
        <v>50</v>
      </c>
    </row>
    <row r="7" spans="1:7" x14ac:dyDescent="0.25">
      <c r="A7">
        <v>6</v>
      </c>
      <c r="B7">
        <v>3</v>
      </c>
      <c r="C7">
        <v>9</v>
      </c>
      <c r="D7">
        <v>0.11899999999999999</v>
      </c>
      <c r="E7">
        <v>150</v>
      </c>
      <c r="F7">
        <v>0</v>
      </c>
      <c r="G7">
        <v>31</v>
      </c>
    </row>
    <row r="8" spans="1:7" x14ac:dyDescent="0.25">
      <c r="A8">
        <v>7</v>
      </c>
      <c r="B8">
        <v>3</v>
      </c>
      <c r="C8">
        <v>24</v>
      </c>
      <c r="D8">
        <v>8.4000000000000005E-2</v>
      </c>
      <c r="E8">
        <v>150</v>
      </c>
      <c r="F8">
        <v>0</v>
      </c>
      <c r="G8">
        <v>0</v>
      </c>
    </row>
    <row r="9" spans="1:7" x14ac:dyDescent="0.25">
      <c r="A9">
        <v>8</v>
      </c>
      <c r="B9">
        <v>4</v>
      </c>
      <c r="C9">
        <v>9</v>
      </c>
      <c r="D9">
        <v>0.104</v>
      </c>
      <c r="E9">
        <v>150</v>
      </c>
      <c r="F9">
        <v>0</v>
      </c>
      <c r="G9">
        <v>27</v>
      </c>
    </row>
    <row r="10" spans="1:7" x14ac:dyDescent="0.25">
      <c r="A10">
        <v>9</v>
      </c>
      <c r="B10">
        <v>5</v>
      </c>
      <c r="C10">
        <v>10</v>
      </c>
      <c r="D10">
        <v>8.7999999999999995E-2</v>
      </c>
      <c r="E10">
        <v>150</v>
      </c>
      <c r="F10">
        <v>0</v>
      </c>
      <c r="G10">
        <v>23</v>
      </c>
    </row>
    <row r="11" spans="1:7" x14ac:dyDescent="0.25">
      <c r="A11">
        <v>10</v>
      </c>
      <c r="B11">
        <v>6</v>
      </c>
      <c r="C11">
        <v>10</v>
      </c>
      <c r="D11">
        <v>6.0999999999999999E-2</v>
      </c>
      <c r="E11">
        <v>150</v>
      </c>
      <c r="F11">
        <v>0</v>
      </c>
      <c r="G11">
        <v>16</v>
      </c>
    </row>
    <row r="12" spans="1:7" x14ac:dyDescent="0.25">
      <c r="A12">
        <v>11</v>
      </c>
      <c r="B12">
        <v>7</v>
      </c>
      <c r="C12">
        <v>8</v>
      </c>
      <c r="D12">
        <v>6.0999999999999999E-2</v>
      </c>
      <c r="E12">
        <v>150</v>
      </c>
      <c r="F12">
        <v>0</v>
      </c>
      <c r="G12">
        <v>16</v>
      </c>
    </row>
    <row r="13" spans="1:7" x14ac:dyDescent="0.25">
      <c r="A13">
        <v>12</v>
      </c>
      <c r="B13">
        <v>8</v>
      </c>
      <c r="C13">
        <v>9</v>
      </c>
      <c r="D13">
        <v>0.161</v>
      </c>
      <c r="E13">
        <v>150</v>
      </c>
      <c r="F13">
        <v>0</v>
      </c>
      <c r="G13">
        <v>43</v>
      </c>
    </row>
    <row r="14" spans="1:7" x14ac:dyDescent="0.25">
      <c r="A14">
        <v>13</v>
      </c>
      <c r="B14">
        <v>8</v>
      </c>
      <c r="C14">
        <v>10</v>
      </c>
      <c r="D14">
        <v>0.16500000000000001</v>
      </c>
      <c r="E14">
        <v>150</v>
      </c>
      <c r="F14">
        <v>0</v>
      </c>
      <c r="G14">
        <v>43</v>
      </c>
    </row>
    <row r="15" spans="1:7" x14ac:dyDescent="0.25">
      <c r="A15">
        <v>14</v>
      </c>
      <c r="B15">
        <v>9</v>
      </c>
      <c r="C15">
        <v>11</v>
      </c>
      <c r="D15">
        <v>8.4000000000000005E-2</v>
      </c>
      <c r="E15">
        <v>150</v>
      </c>
      <c r="F15">
        <v>0</v>
      </c>
      <c r="G15">
        <v>0</v>
      </c>
    </row>
    <row r="16" spans="1:7" x14ac:dyDescent="0.25">
      <c r="A16">
        <v>15</v>
      </c>
      <c r="B16">
        <v>9</v>
      </c>
      <c r="C16">
        <v>12</v>
      </c>
      <c r="D16">
        <v>8.4000000000000005E-2</v>
      </c>
      <c r="E16">
        <v>150</v>
      </c>
      <c r="F16">
        <v>0</v>
      </c>
      <c r="G16">
        <v>0</v>
      </c>
    </row>
    <row r="17" spans="1:7" x14ac:dyDescent="0.25">
      <c r="A17">
        <v>16</v>
      </c>
      <c r="B17">
        <v>10</v>
      </c>
      <c r="C17">
        <v>11</v>
      </c>
      <c r="D17">
        <v>8.4000000000000005E-2</v>
      </c>
      <c r="E17">
        <v>150</v>
      </c>
      <c r="F17">
        <v>0</v>
      </c>
      <c r="G17">
        <v>0</v>
      </c>
    </row>
    <row r="18" spans="1:7" x14ac:dyDescent="0.25">
      <c r="A18">
        <v>17</v>
      </c>
      <c r="B18">
        <v>10</v>
      </c>
      <c r="C18">
        <v>12</v>
      </c>
      <c r="D18">
        <v>8.4000000000000005E-2</v>
      </c>
      <c r="E18">
        <v>150</v>
      </c>
      <c r="F18">
        <v>0</v>
      </c>
      <c r="G18">
        <v>0</v>
      </c>
    </row>
    <row r="19" spans="1:7" x14ac:dyDescent="0.25">
      <c r="A19">
        <v>18</v>
      </c>
      <c r="B19">
        <v>11</v>
      </c>
      <c r="C19">
        <v>13</v>
      </c>
      <c r="D19">
        <v>4.8000000000000001E-2</v>
      </c>
      <c r="E19">
        <v>150</v>
      </c>
      <c r="F19">
        <v>0</v>
      </c>
      <c r="G19">
        <v>33</v>
      </c>
    </row>
    <row r="20" spans="1:7" x14ac:dyDescent="0.25">
      <c r="A20">
        <v>19</v>
      </c>
      <c r="B20">
        <v>11</v>
      </c>
      <c r="C20">
        <v>14</v>
      </c>
      <c r="D20">
        <v>4.2000000000000003E-2</v>
      </c>
      <c r="E20">
        <v>150</v>
      </c>
      <c r="F20">
        <v>0</v>
      </c>
      <c r="G20">
        <v>29</v>
      </c>
    </row>
    <row r="21" spans="1:7" x14ac:dyDescent="0.25">
      <c r="A21">
        <v>20</v>
      </c>
      <c r="B21">
        <v>12</v>
      </c>
      <c r="C21">
        <v>13</v>
      </c>
      <c r="D21">
        <v>4.8000000000000001E-2</v>
      </c>
      <c r="E21">
        <v>150</v>
      </c>
      <c r="F21">
        <v>0</v>
      </c>
      <c r="G21">
        <v>33</v>
      </c>
    </row>
    <row r="22" spans="1:7" x14ac:dyDescent="0.25">
      <c r="A22">
        <v>21</v>
      </c>
      <c r="B22">
        <v>12</v>
      </c>
      <c r="C22">
        <v>23</v>
      </c>
      <c r="D22">
        <v>8.6999999999999994E-2</v>
      </c>
      <c r="E22">
        <v>150</v>
      </c>
      <c r="F22">
        <v>0</v>
      </c>
      <c r="G22">
        <v>67</v>
      </c>
    </row>
    <row r="23" spans="1:7" x14ac:dyDescent="0.25">
      <c r="A23">
        <v>22</v>
      </c>
      <c r="B23">
        <v>13</v>
      </c>
      <c r="C23">
        <v>23</v>
      </c>
      <c r="D23">
        <v>7.4999999999999997E-2</v>
      </c>
      <c r="E23">
        <v>150</v>
      </c>
      <c r="F23">
        <v>0</v>
      </c>
      <c r="G23">
        <v>60</v>
      </c>
    </row>
    <row r="24" spans="1:7" x14ac:dyDescent="0.25">
      <c r="A24">
        <v>23</v>
      </c>
      <c r="B24">
        <v>14</v>
      </c>
      <c r="C24">
        <v>16</v>
      </c>
      <c r="D24">
        <v>5.8999999999999997E-2</v>
      </c>
      <c r="E24">
        <v>150</v>
      </c>
      <c r="F24">
        <v>0</v>
      </c>
      <c r="G24">
        <v>27</v>
      </c>
    </row>
    <row r="25" spans="1:7" x14ac:dyDescent="0.25">
      <c r="A25">
        <v>24</v>
      </c>
      <c r="B25">
        <v>15</v>
      </c>
      <c r="C25">
        <v>16</v>
      </c>
      <c r="D25">
        <v>1.7000000000000001E-2</v>
      </c>
      <c r="E25">
        <v>150</v>
      </c>
      <c r="F25">
        <v>0</v>
      </c>
      <c r="G25">
        <v>12</v>
      </c>
    </row>
    <row r="26" spans="1:7" x14ac:dyDescent="0.25">
      <c r="A26">
        <v>25</v>
      </c>
      <c r="B26">
        <v>15</v>
      </c>
      <c r="C26">
        <v>21</v>
      </c>
      <c r="D26">
        <v>4.9000000000000002E-2</v>
      </c>
      <c r="E26">
        <v>150</v>
      </c>
      <c r="F26">
        <v>0</v>
      </c>
      <c r="G26">
        <v>34</v>
      </c>
    </row>
    <row r="27" spans="1:7" x14ac:dyDescent="0.25">
      <c r="A27">
        <v>26</v>
      </c>
      <c r="B27">
        <v>15</v>
      </c>
      <c r="C27">
        <v>21</v>
      </c>
      <c r="D27">
        <v>4.9000000000000002E-2</v>
      </c>
      <c r="E27">
        <v>150</v>
      </c>
      <c r="F27">
        <v>0</v>
      </c>
      <c r="G27">
        <v>34</v>
      </c>
    </row>
    <row r="28" spans="1:7" x14ac:dyDescent="0.25">
      <c r="A28">
        <v>27</v>
      </c>
      <c r="B28">
        <v>15</v>
      </c>
      <c r="C28">
        <v>24</v>
      </c>
      <c r="D28">
        <v>5.1999999999999998E-2</v>
      </c>
      <c r="E28">
        <v>150</v>
      </c>
      <c r="F28">
        <v>0</v>
      </c>
      <c r="G28">
        <v>36</v>
      </c>
    </row>
    <row r="29" spans="1:7" x14ac:dyDescent="0.25">
      <c r="A29">
        <v>28</v>
      </c>
      <c r="B29">
        <v>16</v>
      </c>
      <c r="C29">
        <v>17</v>
      </c>
      <c r="D29">
        <v>2.5999999999999999E-2</v>
      </c>
      <c r="E29">
        <v>150</v>
      </c>
      <c r="F29">
        <v>0</v>
      </c>
      <c r="G29">
        <v>18</v>
      </c>
    </row>
    <row r="30" spans="1:7" x14ac:dyDescent="0.25">
      <c r="A30">
        <v>29</v>
      </c>
      <c r="B30">
        <v>16</v>
      </c>
      <c r="C30">
        <v>19</v>
      </c>
      <c r="D30">
        <v>2.3E-2</v>
      </c>
      <c r="E30">
        <v>150</v>
      </c>
      <c r="F30">
        <v>0</v>
      </c>
      <c r="G30">
        <v>16</v>
      </c>
    </row>
    <row r="31" spans="1:7" x14ac:dyDescent="0.25">
      <c r="A31">
        <v>30</v>
      </c>
      <c r="B31">
        <v>17</v>
      </c>
      <c r="C31">
        <v>18</v>
      </c>
      <c r="D31">
        <v>1.4E-2</v>
      </c>
      <c r="E31">
        <v>150</v>
      </c>
      <c r="F31">
        <v>0</v>
      </c>
      <c r="G31">
        <v>10</v>
      </c>
    </row>
    <row r="32" spans="1:7" x14ac:dyDescent="0.25">
      <c r="A32">
        <v>31</v>
      </c>
      <c r="B32">
        <v>17</v>
      </c>
      <c r="C32">
        <v>22</v>
      </c>
      <c r="D32">
        <v>0.105</v>
      </c>
      <c r="E32">
        <v>150</v>
      </c>
      <c r="F32">
        <v>0</v>
      </c>
      <c r="G32">
        <v>73</v>
      </c>
    </row>
    <row r="33" spans="1:7" x14ac:dyDescent="0.25">
      <c r="A33">
        <v>32</v>
      </c>
      <c r="B33">
        <v>18</v>
      </c>
      <c r="C33">
        <v>21</v>
      </c>
      <c r="D33">
        <v>2.5999999999999999E-2</v>
      </c>
      <c r="E33">
        <v>150</v>
      </c>
      <c r="F33">
        <v>0</v>
      </c>
      <c r="G33">
        <v>18</v>
      </c>
    </row>
    <row r="34" spans="1:7" x14ac:dyDescent="0.25">
      <c r="A34">
        <v>33</v>
      </c>
      <c r="B34">
        <v>18</v>
      </c>
      <c r="C34">
        <v>21</v>
      </c>
      <c r="D34">
        <v>2.5999999999999999E-2</v>
      </c>
      <c r="E34">
        <v>150</v>
      </c>
      <c r="F34">
        <v>0</v>
      </c>
      <c r="G34">
        <v>18</v>
      </c>
    </row>
    <row r="35" spans="1:7" x14ac:dyDescent="0.25">
      <c r="A35">
        <v>34</v>
      </c>
      <c r="B35">
        <v>19</v>
      </c>
      <c r="C35">
        <v>20</v>
      </c>
      <c r="D35">
        <v>0.04</v>
      </c>
      <c r="E35">
        <v>150</v>
      </c>
      <c r="F35">
        <v>0</v>
      </c>
      <c r="G35">
        <v>27.5</v>
      </c>
    </row>
    <row r="36" spans="1:7" x14ac:dyDescent="0.25">
      <c r="A36">
        <v>35</v>
      </c>
      <c r="B36">
        <v>19</v>
      </c>
      <c r="C36">
        <v>20</v>
      </c>
      <c r="D36">
        <v>0.04</v>
      </c>
      <c r="E36">
        <v>150</v>
      </c>
      <c r="F36">
        <v>0</v>
      </c>
      <c r="G36">
        <v>27.5</v>
      </c>
    </row>
    <row r="37" spans="1:7" x14ac:dyDescent="0.25">
      <c r="A37">
        <v>36</v>
      </c>
      <c r="B37">
        <v>20</v>
      </c>
      <c r="C37">
        <v>23</v>
      </c>
      <c r="D37">
        <v>2.1999999999999999E-2</v>
      </c>
      <c r="E37">
        <v>150</v>
      </c>
      <c r="F37">
        <v>0</v>
      </c>
      <c r="G37">
        <v>15</v>
      </c>
    </row>
    <row r="38" spans="1:7" x14ac:dyDescent="0.25">
      <c r="A38">
        <v>37</v>
      </c>
      <c r="B38">
        <v>20</v>
      </c>
      <c r="C38">
        <v>23</v>
      </c>
      <c r="D38">
        <v>2.1999999999999999E-2</v>
      </c>
      <c r="E38">
        <v>150</v>
      </c>
      <c r="F38">
        <v>0</v>
      </c>
      <c r="G38">
        <v>15</v>
      </c>
    </row>
    <row r="39" spans="1:7" x14ac:dyDescent="0.25">
      <c r="A39">
        <v>38</v>
      </c>
      <c r="B39">
        <v>21</v>
      </c>
      <c r="C39">
        <v>22</v>
      </c>
      <c r="D39">
        <v>6.8000000000000005E-2</v>
      </c>
      <c r="E39">
        <v>150</v>
      </c>
      <c r="F39">
        <v>0</v>
      </c>
      <c r="G39">
        <v>47</v>
      </c>
    </row>
    <row r="40" spans="1:7" x14ac:dyDescent="0.25">
      <c r="A40">
        <v>39</v>
      </c>
      <c r="B40">
        <v>1</v>
      </c>
      <c r="C40">
        <v>4</v>
      </c>
      <c r="D40">
        <v>1.4E-2</v>
      </c>
      <c r="E40">
        <v>150</v>
      </c>
      <c r="F40">
        <v>15000000</v>
      </c>
      <c r="G40">
        <v>0</v>
      </c>
    </row>
    <row r="41" spans="1:7" x14ac:dyDescent="0.25">
      <c r="A41">
        <v>40</v>
      </c>
      <c r="B41">
        <v>1</v>
      </c>
      <c r="C41">
        <v>4</v>
      </c>
      <c r="D41">
        <v>1.4E-2</v>
      </c>
      <c r="E41">
        <v>150</v>
      </c>
      <c r="F41">
        <v>15000000</v>
      </c>
      <c r="G41">
        <v>0</v>
      </c>
    </row>
    <row r="42" spans="1:7" x14ac:dyDescent="0.25">
      <c r="A42">
        <v>41</v>
      </c>
      <c r="B42">
        <v>2</v>
      </c>
      <c r="C42">
        <v>5</v>
      </c>
      <c r="D42">
        <v>0.21099999999999999</v>
      </c>
      <c r="E42">
        <v>150</v>
      </c>
      <c r="F42">
        <v>15000000</v>
      </c>
      <c r="G42">
        <v>0</v>
      </c>
    </row>
    <row r="43" spans="1:7" x14ac:dyDescent="0.25">
      <c r="A43">
        <v>42</v>
      </c>
      <c r="B43">
        <v>2</v>
      </c>
      <c r="C43">
        <v>5</v>
      </c>
      <c r="D43">
        <v>0.21099999999999999</v>
      </c>
      <c r="E43">
        <v>150</v>
      </c>
      <c r="F43">
        <v>15000000</v>
      </c>
      <c r="G43">
        <v>0</v>
      </c>
    </row>
    <row r="44" spans="1:7" x14ac:dyDescent="0.25">
      <c r="A44">
        <v>43</v>
      </c>
      <c r="B44">
        <v>3</v>
      </c>
      <c r="C44">
        <v>4</v>
      </c>
      <c r="D44">
        <v>0.127</v>
      </c>
      <c r="E44">
        <v>150</v>
      </c>
      <c r="F44">
        <v>18000000</v>
      </c>
      <c r="G44">
        <v>0</v>
      </c>
    </row>
    <row r="45" spans="1:7" x14ac:dyDescent="0.25">
      <c r="A45">
        <v>44</v>
      </c>
      <c r="B45">
        <v>3</v>
      </c>
      <c r="C45">
        <v>4</v>
      </c>
      <c r="D45">
        <v>0.127</v>
      </c>
      <c r="E45">
        <v>150</v>
      </c>
      <c r="F45">
        <v>18000000</v>
      </c>
      <c r="G45">
        <v>0</v>
      </c>
    </row>
    <row r="46" spans="1:7" x14ac:dyDescent="0.25">
      <c r="A46">
        <v>45</v>
      </c>
      <c r="B46">
        <v>3</v>
      </c>
      <c r="C46">
        <v>11</v>
      </c>
      <c r="D46">
        <v>0.192</v>
      </c>
      <c r="E46">
        <v>150</v>
      </c>
      <c r="F46">
        <v>21000000</v>
      </c>
      <c r="G46">
        <v>0</v>
      </c>
    </row>
    <row r="47" spans="1:7" x14ac:dyDescent="0.25">
      <c r="A47">
        <v>46</v>
      </c>
      <c r="B47">
        <v>3</v>
      </c>
      <c r="C47">
        <v>11</v>
      </c>
      <c r="D47">
        <v>0.192</v>
      </c>
      <c r="E47">
        <v>150</v>
      </c>
      <c r="F47">
        <v>21000000</v>
      </c>
      <c r="G47">
        <v>0</v>
      </c>
    </row>
    <row r="48" spans="1:7" x14ac:dyDescent="0.25">
      <c r="A48">
        <v>47</v>
      </c>
      <c r="B48">
        <v>4</v>
      </c>
      <c r="C48">
        <v>5</v>
      </c>
      <c r="D48">
        <v>0.11899999999999999</v>
      </c>
      <c r="E48">
        <v>150</v>
      </c>
      <c r="F48">
        <v>19500000</v>
      </c>
      <c r="G48">
        <v>0</v>
      </c>
    </row>
    <row r="49" spans="1:7" x14ac:dyDescent="0.25">
      <c r="A49">
        <v>48</v>
      </c>
      <c r="B49">
        <v>4</v>
      </c>
      <c r="C49">
        <v>5</v>
      </c>
      <c r="D49">
        <v>0.11899999999999999</v>
      </c>
      <c r="E49">
        <v>150</v>
      </c>
      <c r="F49">
        <v>19500000</v>
      </c>
      <c r="G49">
        <v>0</v>
      </c>
    </row>
    <row r="50" spans="1:7" x14ac:dyDescent="0.25">
      <c r="A50">
        <v>49</v>
      </c>
      <c r="B50">
        <v>5</v>
      </c>
      <c r="C50">
        <v>9</v>
      </c>
      <c r="D50">
        <v>0.104</v>
      </c>
      <c r="E50">
        <v>150</v>
      </c>
      <c r="F50">
        <v>18000000</v>
      </c>
      <c r="G50">
        <v>0</v>
      </c>
    </row>
    <row r="51" spans="1:7" x14ac:dyDescent="0.25">
      <c r="A51">
        <v>50</v>
      </c>
      <c r="B51">
        <v>5</v>
      </c>
      <c r="C51">
        <v>9</v>
      </c>
      <c r="D51">
        <v>0.128</v>
      </c>
      <c r="E51">
        <v>150</v>
      </c>
      <c r="F51">
        <v>18000000</v>
      </c>
      <c r="G51">
        <v>0</v>
      </c>
    </row>
    <row r="52" spans="1:7" x14ac:dyDescent="0.25">
      <c r="A52">
        <v>51</v>
      </c>
      <c r="B52">
        <v>5</v>
      </c>
      <c r="C52">
        <v>9</v>
      </c>
      <c r="D52">
        <v>0.128</v>
      </c>
      <c r="E52">
        <v>150</v>
      </c>
      <c r="F52">
        <v>18000000</v>
      </c>
      <c r="G52">
        <v>0</v>
      </c>
    </row>
    <row r="53" spans="1:7" x14ac:dyDescent="0.25">
      <c r="A53">
        <v>52</v>
      </c>
      <c r="B53">
        <v>5</v>
      </c>
      <c r="C53">
        <v>9</v>
      </c>
      <c r="D53">
        <v>0.128</v>
      </c>
      <c r="E53">
        <v>150</v>
      </c>
      <c r="F53">
        <v>18000000</v>
      </c>
      <c r="G53">
        <v>0</v>
      </c>
    </row>
    <row r="54" spans="1:7" x14ac:dyDescent="0.25">
      <c r="A54">
        <v>53</v>
      </c>
      <c r="B54">
        <v>6</v>
      </c>
      <c r="C54">
        <v>12</v>
      </c>
      <c r="D54">
        <v>8.7999999999999995E-2</v>
      </c>
      <c r="E54">
        <v>150</v>
      </c>
      <c r="F54">
        <v>24000000</v>
      </c>
      <c r="G54">
        <v>0</v>
      </c>
    </row>
    <row r="55" spans="1:7" x14ac:dyDescent="0.25">
      <c r="A55">
        <v>54</v>
      </c>
      <c r="B55">
        <v>6</v>
      </c>
      <c r="C55">
        <v>12</v>
      </c>
      <c r="D55">
        <v>8.7999999999999995E-2</v>
      </c>
      <c r="E55">
        <v>150</v>
      </c>
      <c r="F55">
        <v>24000000</v>
      </c>
      <c r="G55">
        <v>0</v>
      </c>
    </row>
    <row r="56" spans="1:7" x14ac:dyDescent="0.25">
      <c r="A56">
        <v>55</v>
      </c>
      <c r="B56">
        <v>6</v>
      </c>
      <c r="C56">
        <v>13</v>
      </c>
      <c r="D56">
        <v>6.0999999999999999E-2</v>
      </c>
      <c r="E56">
        <v>150</v>
      </c>
      <c r="F56">
        <v>28500000</v>
      </c>
      <c r="G56">
        <v>0</v>
      </c>
    </row>
    <row r="57" spans="1:7" x14ac:dyDescent="0.25">
      <c r="A57">
        <v>56</v>
      </c>
      <c r="B57">
        <v>6</v>
      </c>
      <c r="C57">
        <v>13</v>
      </c>
      <c r="D57">
        <v>6.0999999999999999E-2</v>
      </c>
      <c r="E57">
        <v>150</v>
      </c>
      <c r="F57">
        <v>28500000</v>
      </c>
      <c r="G57">
        <v>0</v>
      </c>
    </row>
    <row r="58" spans="1:7" x14ac:dyDescent="0.25">
      <c r="A58">
        <v>57</v>
      </c>
      <c r="B58">
        <v>7</v>
      </c>
      <c r="C58">
        <v>8</v>
      </c>
      <c r="D58">
        <v>6.0999999999999999E-2</v>
      </c>
      <c r="E58">
        <v>150</v>
      </c>
      <c r="F58">
        <v>30000000</v>
      </c>
      <c r="G58">
        <v>0</v>
      </c>
    </row>
    <row r="59" spans="1:7" x14ac:dyDescent="0.25">
      <c r="A59">
        <v>58</v>
      </c>
      <c r="B59">
        <v>7</v>
      </c>
      <c r="C59">
        <v>8</v>
      </c>
      <c r="D59">
        <v>6.0999999999999999E-2</v>
      </c>
      <c r="E59">
        <v>150</v>
      </c>
      <c r="F59">
        <v>30000000</v>
      </c>
      <c r="G59">
        <v>0</v>
      </c>
    </row>
    <row r="60" spans="1:7" x14ac:dyDescent="0.25">
      <c r="A60">
        <v>59</v>
      </c>
      <c r="B60">
        <v>9</v>
      </c>
      <c r="C60">
        <v>24</v>
      </c>
      <c r="D60">
        <v>6.0999999999999999E-2</v>
      </c>
      <c r="E60">
        <v>150</v>
      </c>
      <c r="F60">
        <v>22500000</v>
      </c>
      <c r="G60">
        <v>0</v>
      </c>
    </row>
    <row r="61" spans="1:7" x14ac:dyDescent="0.25">
      <c r="A61">
        <v>60</v>
      </c>
      <c r="B61">
        <v>9</v>
      </c>
      <c r="C61">
        <v>24</v>
      </c>
      <c r="D61">
        <v>6.0999999999999999E-2</v>
      </c>
      <c r="E61">
        <v>150</v>
      </c>
      <c r="F61">
        <v>24000000</v>
      </c>
      <c r="G61">
        <v>0</v>
      </c>
    </row>
    <row r="62" spans="1:7" x14ac:dyDescent="0.25">
      <c r="A62">
        <v>61</v>
      </c>
      <c r="B62">
        <v>10</v>
      </c>
      <c r="C62">
        <v>13</v>
      </c>
      <c r="D62">
        <v>0.161</v>
      </c>
      <c r="E62">
        <v>150</v>
      </c>
      <c r="F62">
        <v>25500000</v>
      </c>
      <c r="G62">
        <v>0</v>
      </c>
    </row>
    <row r="63" spans="1:7" x14ac:dyDescent="0.25">
      <c r="A63">
        <v>62</v>
      </c>
      <c r="B63">
        <v>10</v>
      </c>
      <c r="C63">
        <v>13</v>
      </c>
      <c r="D63">
        <v>0.161</v>
      </c>
      <c r="E63">
        <v>150</v>
      </c>
      <c r="F63">
        <v>25500000</v>
      </c>
      <c r="G63">
        <v>0</v>
      </c>
    </row>
    <row r="64" spans="1:7" x14ac:dyDescent="0.25">
      <c r="A64">
        <v>63</v>
      </c>
      <c r="B64">
        <v>11</v>
      </c>
      <c r="C64">
        <v>20</v>
      </c>
      <c r="D64">
        <v>0.16500000000000001</v>
      </c>
      <c r="E64">
        <v>150</v>
      </c>
      <c r="F64">
        <v>30000000</v>
      </c>
      <c r="G64">
        <v>0</v>
      </c>
    </row>
    <row r="65" spans="1:7" x14ac:dyDescent="0.25">
      <c r="A65">
        <v>64</v>
      </c>
      <c r="B65">
        <v>11</v>
      </c>
      <c r="C65">
        <v>20</v>
      </c>
      <c r="D65">
        <v>0.16500000000000001</v>
      </c>
      <c r="E65">
        <v>150</v>
      </c>
      <c r="F65">
        <v>30000000</v>
      </c>
      <c r="G65">
        <v>0</v>
      </c>
    </row>
    <row r="66" spans="1:7" x14ac:dyDescent="0.25">
      <c r="A66">
        <v>65</v>
      </c>
      <c r="B66">
        <v>13</v>
      </c>
      <c r="C66">
        <v>19</v>
      </c>
      <c r="D66">
        <v>8.4000000000000005E-2</v>
      </c>
      <c r="E66">
        <v>150</v>
      </c>
      <c r="F66">
        <v>27000000</v>
      </c>
      <c r="G66">
        <v>0</v>
      </c>
    </row>
    <row r="67" spans="1:7" x14ac:dyDescent="0.25">
      <c r="A67">
        <v>66</v>
      </c>
      <c r="B67">
        <v>13</v>
      </c>
      <c r="C67">
        <v>19</v>
      </c>
      <c r="D67">
        <v>8.4000000000000005E-2</v>
      </c>
      <c r="E67">
        <v>150</v>
      </c>
      <c r="F67">
        <v>27000000</v>
      </c>
      <c r="G67">
        <v>0</v>
      </c>
    </row>
    <row r="68" spans="1:7" x14ac:dyDescent="0.25">
      <c r="A68">
        <v>67</v>
      </c>
      <c r="B68">
        <v>18</v>
      </c>
      <c r="C68">
        <v>19</v>
      </c>
      <c r="D68">
        <v>8.4000000000000005E-2</v>
      </c>
      <c r="E68">
        <v>150</v>
      </c>
      <c r="F68">
        <v>22500000</v>
      </c>
      <c r="G68">
        <v>0</v>
      </c>
    </row>
    <row r="69" spans="1:7" x14ac:dyDescent="0.25">
      <c r="A69">
        <v>68</v>
      </c>
      <c r="B69">
        <v>18</v>
      </c>
      <c r="C69">
        <v>19</v>
      </c>
      <c r="D69">
        <v>8.4000000000000005E-2</v>
      </c>
      <c r="E69">
        <v>150</v>
      </c>
      <c r="F69">
        <v>22500000</v>
      </c>
      <c r="G69">
        <v>0</v>
      </c>
    </row>
    <row r="70" spans="1:7" x14ac:dyDescent="0.25">
      <c r="A70">
        <v>69</v>
      </c>
      <c r="B70">
        <v>19</v>
      </c>
      <c r="C70">
        <v>21</v>
      </c>
      <c r="D70">
        <v>8.4000000000000005E-2</v>
      </c>
      <c r="E70">
        <v>150</v>
      </c>
      <c r="F70">
        <v>27000000</v>
      </c>
      <c r="G70">
        <v>0</v>
      </c>
    </row>
    <row r="71" spans="1:7" x14ac:dyDescent="0.25">
      <c r="A71">
        <v>70</v>
      </c>
      <c r="B71">
        <v>19</v>
      </c>
      <c r="C71">
        <v>21</v>
      </c>
      <c r="D71">
        <v>8.4000000000000005E-2</v>
      </c>
      <c r="E71">
        <v>150</v>
      </c>
      <c r="F71">
        <v>22500000</v>
      </c>
      <c r="G71">
        <v>0</v>
      </c>
    </row>
    <row r="72" spans="1:7" x14ac:dyDescent="0.25">
      <c r="A72">
        <v>71</v>
      </c>
      <c r="B72">
        <v>19</v>
      </c>
      <c r="C72">
        <v>22</v>
      </c>
      <c r="D72">
        <v>8.4000000000000005E-2</v>
      </c>
      <c r="E72">
        <v>150</v>
      </c>
      <c r="F72">
        <v>18000000</v>
      </c>
      <c r="G72">
        <v>0</v>
      </c>
    </row>
    <row r="73" spans="1:7" x14ac:dyDescent="0.25">
      <c r="A73">
        <v>72</v>
      </c>
      <c r="B73">
        <v>19</v>
      </c>
      <c r="C73">
        <v>22</v>
      </c>
      <c r="D73">
        <v>8.4000000000000005E-2</v>
      </c>
      <c r="E73">
        <v>150</v>
      </c>
      <c r="F73">
        <v>22500000</v>
      </c>
      <c r="G73">
        <v>0</v>
      </c>
    </row>
    <row r="74" spans="1:7" x14ac:dyDescent="0.25">
      <c r="A74">
        <v>73</v>
      </c>
      <c r="B74">
        <v>20</v>
      </c>
      <c r="C74">
        <v>21</v>
      </c>
      <c r="D74">
        <v>4.8000000000000001E-2</v>
      </c>
      <c r="E74">
        <v>150</v>
      </c>
      <c r="F74">
        <v>25500000</v>
      </c>
      <c r="G74">
        <v>0</v>
      </c>
    </row>
    <row r="75" spans="1:7" x14ac:dyDescent="0.25">
      <c r="A75">
        <v>74</v>
      </c>
      <c r="B75">
        <v>20</v>
      </c>
      <c r="C75">
        <v>21</v>
      </c>
      <c r="D75">
        <v>4.8000000000000001E-2</v>
      </c>
      <c r="E75">
        <v>150</v>
      </c>
      <c r="F75">
        <v>25500000</v>
      </c>
      <c r="G75">
        <v>0</v>
      </c>
    </row>
    <row r="76" spans="1:7" x14ac:dyDescent="0.25">
      <c r="A76">
        <v>75</v>
      </c>
      <c r="B76">
        <v>20</v>
      </c>
      <c r="C76">
        <v>22</v>
      </c>
      <c r="D76">
        <v>4.2000000000000003E-2</v>
      </c>
      <c r="E76">
        <v>200</v>
      </c>
      <c r="F76">
        <v>21000000</v>
      </c>
      <c r="G76">
        <v>0</v>
      </c>
    </row>
    <row r="77" spans="1:7" x14ac:dyDescent="0.25">
      <c r="A77">
        <v>76</v>
      </c>
      <c r="B77">
        <v>20</v>
      </c>
      <c r="C77">
        <v>22</v>
      </c>
      <c r="D77">
        <v>4.8000000000000001E-2</v>
      </c>
      <c r="E77">
        <v>200</v>
      </c>
      <c r="F77">
        <v>21000000</v>
      </c>
      <c r="G77">
        <v>0</v>
      </c>
    </row>
    <row r="78" spans="1:7" x14ac:dyDescent="0.25">
      <c r="A78">
        <v>77</v>
      </c>
      <c r="B78">
        <v>20</v>
      </c>
      <c r="C78">
        <v>22</v>
      </c>
      <c r="D78">
        <v>4.8000000000000001E-2</v>
      </c>
      <c r="E78">
        <v>200</v>
      </c>
      <c r="F78">
        <v>21000000</v>
      </c>
      <c r="G78">
        <v>0</v>
      </c>
    </row>
    <row r="79" spans="1:7" x14ac:dyDescent="0.25">
      <c r="A79">
        <v>78</v>
      </c>
      <c r="B79">
        <v>20</v>
      </c>
      <c r="C79">
        <v>22</v>
      </c>
      <c r="D79">
        <v>4.8000000000000001E-2</v>
      </c>
      <c r="E79">
        <v>200</v>
      </c>
      <c r="F79">
        <v>21000000</v>
      </c>
      <c r="G79">
        <v>0</v>
      </c>
    </row>
    <row r="80" spans="1:7" x14ac:dyDescent="0.25">
      <c r="A80">
        <v>79</v>
      </c>
      <c r="B80">
        <v>21</v>
      </c>
      <c r="C80">
        <v>23</v>
      </c>
      <c r="D80">
        <v>8.6999999999999994E-2</v>
      </c>
      <c r="E80">
        <v>150</v>
      </c>
      <c r="F80">
        <v>27000000</v>
      </c>
      <c r="G80">
        <v>0</v>
      </c>
    </row>
    <row r="81" spans="1:7" x14ac:dyDescent="0.25">
      <c r="A81">
        <v>80</v>
      </c>
      <c r="B81">
        <v>21</v>
      </c>
      <c r="C81">
        <v>23</v>
      </c>
      <c r="D81">
        <v>7.4999999999999997E-2</v>
      </c>
      <c r="E81">
        <v>150</v>
      </c>
      <c r="F81">
        <v>27000000</v>
      </c>
      <c r="G81">
        <v>0</v>
      </c>
    </row>
    <row r="82" spans="1:7" x14ac:dyDescent="0.25">
      <c r="A82">
        <v>81</v>
      </c>
      <c r="B82">
        <v>21</v>
      </c>
      <c r="C82">
        <v>23</v>
      </c>
      <c r="D82">
        <v>7.4999999999999997E-2</v>
      </c>
      <c r="E82">
        <v>150</v>
      </c>
      <c r="F82">
        <v>27000000</v>
      </c>
      <c r="G82">
        <v>0</v>
      </c>
    </row>
    <row r="83" spans="1:7" x14ac:dyDescent="0.25">
      <c r="A83">
        <v>82</v>
      </c>
      <c r="B83">
        <v>21</v>
      </c>
      <c r="C83">
        <v>23</v>
      </c>
      <c r="D83">
        <v>7.4999999999999997E-2</v>
      </c>
      <c r="E83">
        <v>150</v>
      </c>
      <c r="F83">
        <v>27000000</v>
      </c>
      <c r="G83">
        <v>0</v>
      </c>
    </row>
    <row r="84" spans="1:7" x14ac:dyDescent="0.25">
      <c r="A84">
        <v>83</v>
      </c>
      <c r="B84">
        <v>22</v>
      </c>
      <c r="C84">
        <v>23</v>
      </c>
      <c r="D84">
        <v>5.8999999999999997E-2</v>
      </c>
      <c r="E84">
        <v>150</v>
      </c>
      <c r="F84">
        <v>19500000</v>
      </c>
      <c r="G84">
        <v>0</v>
      </c>
    </row>
    <row r="85" spans="1:7" x14ac:dyDescent="0.25">
      <c r="A85">
        <v>84</v>
      </c>
      <c r="B85">
        <v>22</v>
      </c>
      <c r="C85">
        <v>23</v>
      </c>
      <c r="D85">
        <v>1.7000000000000001E-2</v>
      </c>
      <c r="E85">
        <v>150</v>
      </c>
      <c r="F85">
        <v>19500000</v>
      </c>
      <c r="G85">
        <v>0</v>
      </c>
    </row>
    <row r="86" spans="1:7" x14ac:dyDescent="0.25">
      <c r="A86">
        <v>85</v>
      </c>
      <c r="B86">
        <v>22</v>
      </c>
      <c r="C86">
        <v>23</v>
      </c>
      <c r="D86">
        <v>1.7000000000000001E-2</v>
      </c>
      <c r="E86">
        <v>150</v>
      </c>
      <c r="F86">
        <v>19500000</v>
      </c>
      <c r="G86">
        <v>0</v>
      </c>
    </row>
    <row r="87" spans="1:7" x14ac:dyDescent="0.25">
      <c r="A87">
        <v>86</v>
      </c>
      <c r="B87">
        <v>22</v>
      </c>
      <c r="C87">
        <v>23</v>
      </c>
      <c r="D87">
        <v>1.7000000000000001E-2</v>
      </c>
      <c r="E87">
        <v>150</v>
      </c>
      <c r="F87">
        <v>19500000</v>
      </c>
      <c r="G8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64487-D4B3-4CE3-B244-8EFEE207A5A5}">
  <dimension ref="A1:S87"/>
  <sheetViews>
    <sheetView tabSelected="1" topLeftCell="A40" workbookViewId="0">
      <selection activeCell="F40" sqref="F40"/>
    </sheetView>
  </sheetViews>
  <sheetFormatPr defaultRowHeight="15" x14ac:dyDescent="0.25"/>
  <cols>
    <col min="1" max="1" width="18.140625" bestFit="1" customWidth="1"/>
    <col min="2" max="2" width="10.5703125" bestFit="1" customWidth="1"/>
    <col min="3" max="3" width="8.42578125" bestFit="1" customWidth="1"/>
    <col min="4" max="4" width="12.42578125" bestFit="1" customWidth="1"/>
    <col min="5" max="5" width="6.42578125" customWidth="1"/>
    <col min="6" max="6" width="12.42578125" customWidth="1"/>
    <col min="8" max="8" width="13.42578125" customWidth="1"/>
  </cols>
  <sheetData>
    <row r="1" spans="1:8" s="1" customFormat="1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42</v>
      </c>
      <c r="G1" s="1" t="s">
        <v>82</v>
      </c>
    </row>
    <row r="2" spans="1:8" x14ac:dyDescent="0.25">
      <c r="A2">
        <v>1</v>
      </c>
      <c r="B2">
        <v>1</v>
      </c>
      <c r="C2">
        <v>2</v>
      </c>
      <c r="D2">
        <v>1.4E-2</v>
      </c>
      <c r="E2">
        <v>150</v>
      </c>
      <c r="F2">
        <v>0</v>
      </c>
      <c r="G2">
        <v>3</v>
      </c>
      <c r="H2">
        <f>G2*2100000</f>
        <v>6300000</v>
      </c>
    </row>
    <row r="3" spans="1:8" x14ac:dyDescent="0.25">
      <c r="A3">
        <v>2</v>
      </c>
      <c r="B3">
        <v>1</v>
      </c>
      <c r="C3">
        <v>3</v>
      </c>
      <c r="D3">
        <v>0.21099999999999999</v>
      </c>
      <c r="E3">
        <v>150</v>
      </c>
      <c r="F3">
        <v>0</v>
      </c>
      <c r="G3">
        <v>55</v>
      </c>
      <c r="H3">
        <f t="shared" ref="H3:H66" si="0">G3*2100000</f>
        <v>115500000</v>
      </c>
    </row>
    <row r="4" spans="1:8" x14ac:dyDescent="0.25">
      <c r="A4">
        <v>3</v>
      </c>
      <c r="B4">
        <v>1</v>
      </c>
      <c r="C4">
        <v>5</v>
      </c>
      <c r="D4">
        <v>8.5000000000000006E-2</v>
      </c>
      <c r="E4">
        <v>150</v>
      </c>
      <c r="F4">
        <v>0</v>
      </c>
      <c r="G4">
        <v>22</v>
      </c>
      <c r="H4">
        <f t="shared" si="0"/>
        <v>46200000</v>
      </c>
    </row>
    <row r="5" spans="1:8" x14ac:dyDescent="0.25">
      <c r="A5">
        <v>4</v>
      </c>
      <c r="B5">
        <v>2</v>
      </c>
      <c r="C5">
        <v>4</v>
      </c>
      <c r="D5">
        <v>0.127</v>
      </c>
      <c r="E5">
        <v>150</v>
      </c>
      <c r="F5">
        <v>0</v>
      </c>
      <c r="G5">
        <v>33</v>
      </c>
      <c r="H5">
        <f t="shared" si="0"/>
        <v>69300000</v>
      </c>
    </row>
    <row r="6" spans="1:8" x14ac:dyDescent="0.25">
      <c r="A6">
        <v>5</v>
      </c>
      <c r="B6">
        <v>2</v>
      </c>
      <c r="C6">
        <v>6</v>
      </c>
      <c r="D6">
        <v>0.192</v>
      </c>
      <c r="E6">
        <v>150</v>
      </c>
      <c r="F6">
        <v>0</v>
      </c>
      <c r="G6">
        <v>50</v>
      </c>
      <c r="H6">
        <f t="shared" si="0"/>
        <v>105000000</v>
      </c>
    </row>
    <row r="7" spans="1:8" x14ac:dyDescent="0.25">
      <c r="A7">
        <v>6</v>
      </c>
      <c r="B7">
        <v>3</v>
      </c>
      <c r="C7">
        <v>9</v>
      </c>
      <c r="D7">
        <v>0.11899999999999999</v>
      </c>
      <c r="E7">
        <v>150</v>
      </c>
      <c r="F7">
        <v>0</v>
      </c>
      <c r="G7">
        <v>31</v>
      </c>
      <c r="H7">
        <f t="shared" si="0"/>
        <v>65100000</v>
      </c>
    </row>
    <row r="8" spans="1:8" x14ac:dyDescent="0.25">
      <c r="A8">
        <v>7</v>
      </c>
      <c r="B8">
        <v>3</v>
      </c>
      <c r="C8">
        <v>24</v>
      </c>
      <c r="D8">
        <v>8.4000000000000005E-2</v>
      </c>
      <c r="E8">
        <v>150</v>
      </c>
      <c r="F8">
        <v>0</v>
      </c>
      <c r="G8">
        <v>0</v>
      </c>
      <c r="H8">
        <f t="shared" si="0"/>
        <v>0</v>
      </c>
    </row>
    <row r="9" spans="1:8" x14ac:dyDescent="0.25">
      <c r="A9">
        <v>8</v>
      </c>
      <c r="B9">
        <v>4</v>
      </c>
      <c r="C9">
        <v>9</v>
      </c>
      <c r="D9">
        <v>0.104</v>
      </c>
      <c r="E9">
        <v>150</v>
      </c>
      <c r="F9">
        <v>0</v>
      </c>
      <c r="G9">
        <v>27</v>
      </c>
      <c r="H9">
        <f t="shared" si="0"/>
        <v>56700000</v>
      </c>
    </row>
    <row r="10" spans="1:8" x14ac:dyDescent="0.25">
      <c r="A10">
        <v>9</v>
      </c>
      <c r="B10">
        <v>5</v>
      </c>
      <c r="C10">
        <v>10</v>
      </c>
      <c r="D10">
        <v>8.7999999999999995E-2</v>
      </c>
      <c r="E10">
        <v>150</v>
      </c>
      <c r="F10">
        <v>0</v>
      </c>
      <c r="G10">
        <v>23</v>
      </c>
      <c r="H10">
        <f t="shared" si="0"/>
        <v>48300000</v>
      </c>
    </row>
    <row r="11" spans="1:8" x14ac:dyDescent="0.25">
      <c r="A11">
        <v>10</v>
      </c>
      <c r="B11">
        <v>6</v>
      </c>
      <c r="C11">
        <v>10</v>
      </c>
      <c r="D11">
        <v>6.0999999999999999E-2</v>
      </c>
      <c r="E11">
        <v>150</v>
      </c>
      <c r="F11">
        <v>0</v>
      </c>
      <c r="G11">
        <v>16</v>
      </c>
      <c r="H11">
        <f t="shared" si="0"/>
        <v>33600000</v>
      </c>
    </row>
    <row r="12" spans="1:8" x14ac:dyDescent="0.25">
      <c r="A12">
        <v>11</v>
      </c>
      <c r="B12">
        <v>7</v>
      </c>
      <c r="C12">
        <v>8</v>
      </c>
      <c r="D12">
        <v>6.0999999999999999E-2</v>
      </c>
      <c r="E12">
        <v>150</v>
      </c>
      <c r="F12">
        <v>0</v>
      </c>
      <c r="G12">
        <v>16</v>
      </c>
      <c r="H12">
        <f t="shared" si="0"/>
        <v>33600000</v>
      </c>
    </row>
    <row r="13" spans="1:8" x14ac:dyDescent="0.25">
      <c r="A13">
        <v>12</v>
      </c>
      <c r="B13">
        <v>8</v>
      </c>
      <c r="C13">
        <v>9</v>
      </c>
      <c r="D13">
        <v>0.161</v>
      </c>
      <c r="E13">
        <v>150</v>
      </c>
      <c r="F13">
        <v>0</v>
      </c>
      <c r="G13">
        <v>43</v>
      </c>
      <c r="H13">
        <f t="shared" si="0"/>
        <v>90300000</v>
      </c>
    </row>
    <row r="14" spans="1:8" x14ac:dyDescent="0.25">
      <c r="A14">
        <v>13</v>
      </c>
      <c r="B14">
        <v>8</v>
      </c>
      <c r="C14">
        <v>10</v>
      </c>
      <c r="D14">
        <v>0.16500000000000001</v>
      </c>
      <c r="E14">
        <v>150</v>
      </c>
      <c r="F14">
        <v>0</v>
      </c>
      <c r="G14">
        <v>43</v>
      </c>
      <c r="H14">
        <f t="shared" si="0"/>
        <v>90300000</v>
      </c>
    </row>
    <row r="15" spans="1:8" x14ac:dyDescent="0.25">
      <c r="A15">
        <v>14</v>
      </c>
      <c r="B15">
        <v>9</v>
      </c>
      <c r="C15">
        <v>11</v>
      </c>
      <c r="D15">
        <v>8.4000000000000005E-2</v>
      </c>
      <c r="E15">
        <v>150</v>
      </c>
      <c r="F15">
        <v>0</v>
      </c>
      <c r="G15">
        <v>0</v>
      </c>
      <c r="H15">
        <f t="shared" si="0"/>
        <v>0</v>
      </c>
    </row>
    <row r="16" spans="1:8" x14ac:dyDescent="0.25">
      <c r="A16">
        <v>15</v>
      </c>
      <c r="B16">
        <v>9</v>
      </c>
      <c r="C16">
        <v>12</v>
      </c>
      <c r="D16">
        <v>8.4000000000000005E-2</v>
      </c>
      <c r="E16">
        <v>150</v>
      </c>
      <c r="F16">
        <v>0</v>
      </c>
      <c r="G16">
        <v>0</v>
      </c>
      <c r="H16">
        <f t="shared" si="0"/>
        <v>0</v>
      </c>
    </row>
    <row r="17" spans="1:8" x14ac:dyDescent="0.25">
      <c r="A17">
        <v>16</v>
      </c>
      <c r="B17">
        <v>10</v>
      </c>
      <c r="C17">
        <v>11</v>
      </c>
      <c r="D17">
        <v>8.4000000000000005E-2</v>
      </c>
      <c r="E17">
        <v>150</v>
      </c>
      <c r="F17">
        <v>0</v>
      </c>
      <c r="G17">
        <v>0</v>
      </c>
      <c r="H17">
        <f t="shared" si="0"/>
        <v>0</v>
      </c>
    </row>
    <row r="18" spans="1:8" x14ac:dyDescent="0.25">
      <c r="A18">
        <v>17</v>
      </c>
      <c r="B18">
        <v>10</v>
      </c>
      <c r="C18">
        <v>12</v>
      </c>
      <c r="D18">
        <v>8.4000000000000005E-2</v>
      </c>
      <c r="E18">
        <v>150</v>
      </c>
      <c r="F18">
        <v>0</v>
      </c>
      <c r="G18">
        <v>0</v>
      </c>
      <c r="H18">
        <f t="shared" si="0"/>
        <v>0</v>
      </c>
    </row>
    <row r="19" spans="1:8" x14ac:dyDescent="0.25">
      <c r="A19">
        <v>18</v>
      </c>
      <c r="B19">
        <v>11</v>
      </c>
      <c r="C19">
        <v>13</v>
      </c>
      <c r="D19">
        <v>4.8000000000000001E-2</v>
      </c>
      <c r="E19">
        <v>150</v>
      </c>
      <c r="F19">
        <v>0</v>
      </c>
      <c r="G19">
        <v>33</v>
      </c>
      <c r="H19">
        <f t="shared" si="0"/>
        <v>69300000</v>
      </c>
    </row>
    <row r="20" spans="1:8" x14ac:dyDescent="0.25">
      <c r="A20">
        <v>19</v>
      </c>
      <c r="B20">
        <v>11</v>
      </c>
      <c r="C20">
        <v>14</v>
      </c>
      <c r="D20">
        <v>4.2000000000000003E-2</v>
      </c>
      <c r="E20">
        <v>150</v>
      </c>
      <c r="F20">
        <v>0</v>
      </c>
      <c r="G20">
        <v>29</v>
      </c>
      <c r="H20">
        <f t="shared" si="0"/>
        <v>60900000</v>
      </c>
    </row>
    <row r="21" spans="1:8" x14ac:dyDescent="0.25">
      <c r="A21">
        <v>20</v>
      </c>
      <c r="B21">
        <v>12</v>
      </c>
      <c r="C21">
        <v>13</v>
      </c>
      <c r="D21">
        <v>4.8000000000000001E-2</v>
      </c>
      <c r="E21">
        <v>150</v>
      </c>
      <c r="F21">
        <v>0</v>
      </c>
      <c r="G21">
        <v>33</v>
      </c>
      <c r="H21">
        <f t="shared" si="0"/>
        <v>69300000</v>
      </c>
    </row>
    <row r="22" spans="1:8" x14ac:dyDescent="0.25">
      <c r="A22">
        <v>21</v>
      </c>
      <c r="B22">
        <v>12</v>
      </c>
      <c r="C22">
        <v>23</v>
      </c>
      <c r="D22">
        <v>8.6999999999999994E-2</v>
      </c>
      <c r="E22">
        <v>150</v>
      </c>
      <c r="F22">
        <v>0</v>
      </c>
      <c r="G22">
        <v>67</v>
      </c>
      <c r="H22">
        <f t="shared" si="0"/>
        <v>140700000</v>
      </c>
    </row>
    <row r="23" spans="1:8" x14ac:dyDescent="0.25">
      <c r="A23">
        <v>22</v>
      </c>
      <c r="B23">
        <v>13</v>
      </c>
      <c r="C23">
        <v>23</v>
      </c>
      <c r="D23">
        <v>7.4999999999999997E-2</v>
      </c>
      <c r="E23">
        <v>150</v>
      </c>
      <c r="F23">
        <v>0</v>
      </c>
      <c r="G23">
        <v>60</v>
      </c>
      <c r="H23">
        <f t="shared" si="0"/>
        <v>126000000</v>
      </c>
    </row>
    <row r="24" spans="1:8" x14ac:dyDescent="0.25">
      <c r="A24">
        <v>23</v>
      </c>
      <c r="B24">
        <v>14</v>
      </c>
      <c r="C24">
        <v>16</v>
      </c>
      <c r="D24">
        <v>5.8999999999999997E-2</v>
      </c>
      <c r="E24">
        <v>150</v>
      </c>
      <c r="F24">
        <v>0</v>
      </c>
      <c r="G24">
        <v>27</v>
      </c>
      <c r="H24">
        <f t="shared" si="0"/>
        <v>56700000</v>
      </c>
    </row>
    <row r="25" spans="1:8" x14ac:dyDescent="0.25">
      <c r="A25">
        <v>24</v>
      </c>
      <c r="B25">
        <v>15</v>
      </c>
      <c r="C25">
        <v>16</v>
      </c>
      <c r="D25">
        <v>1.7000000000000001E-2</v>
      </c>
      <c r="E25">
        <v>150</v>
      </c>
      <c r="F25">
        <v>0</v>
      </c>
      <c r="G25">
        <v>12</v>
      </c>
      <c r="H25">
        <f t="shared" si="0"/>
        <v>25200000</v>
      </c>
    </row>
    <row r="26" spans="1:8" x14ac:dyDescent="0.25">
      <c r="A26">
        <v>25</v>
      </c>
      <c r="B26">
        <v>15</v>
      </c>
      <c r="C26">
        <v>21</v>
      </c>
      <c r="D26">
        <v>4.9000000000000002E-2</v>
      </c>
      <c r="E26">
        <v>150</v>
      </c>
      <c r="F26">
        <v>0</v>
      </c>
      <c r="G26">
        <v>34</v>
      </c>
      <c r="H26">
        <f t="shared" si="0"/>
        <v>71400000</v>
      </c>
    </row>
    <row r="27" spans="1:8" x14ac:dyDescent="0.25">
      <c r="A27">
        <v>26</v>
      </c>
      <c r="B27">
        <v>15</v>
      </c>
      <c r="C27">
        <v>21</v>
      </c>
      <c r="D27">
        <v>4.9000000000000002E-2</v>
      </c>
      <c r="E27">
        <v>150</v>
      </c>
      <c r="F27">
        <v>0</v>
      </c>
      <c r="G27">
        <v>34</v>
      </c>
      <c r="H27">
        <f t="shared" si="0"/>
        <v>71400000</v>
      </c>
    </row>
    <row r="28" spans="1:8" x14ac:dyDescent="0.25">
      <c r="A28">
        <v>27</v>
      </c>
      <c r="B28">
        <v>15</v>
      </c>
      <c r="C28">
        <v>24</v>
      </c>
      <c r="D28">
        <v>5.1999999999999998E-2</v>
      </c>
      <c r="E28">
        <v>150</v>
      </c>
      <c r="F28">
        <v>0</v>
      </c>
      <c r="G28">
        <v>36</v>
      </c>
      <c r="H28">
        <f t="shared" si="0"/>
        <v>75600000</v>
      </c>
    </row>
    <row r="29" spans="1:8" x14ac:dyDescent="0.25">
      <c r="A29">
        <v>28</v>
      </c>
      <c r="B29">
        <v>16</v>
      </c>
      <c r="C29">
        <v>17</v>
      </c>
      <c r="D29">
        <v>2.5999999999999999E-2</v>
      </c>
      <c r="E29">
        <v>150</v>
      </c>
      <c r="F29">
        <v>0</v>
      </c>
      <c r="G29">
        <v>18</v>
      </c>
      <c r="H29">
        <f t="shared" si="0"/>
        <v>37800000</v>
      </c>
    </row>
    <row r="30" spans="1:8" x14ac:dyDescent="0.25">
      <c r="A30">
        <v>29</v>
      </c>
      <c r="B30">
        <v>16</v>
      </c>
      <c r="C30">
        <v>19</v>
      </c>
      <c r="D30">
        <v>2.3E-2</v>
      </c>
      <c r="E30">
        <v>150</v>
      </c>
      <c r="F30">
        <v>0</v>
      </c>
      <c r="G30">
        <v>16</v>
      </c>
      <c r="H30">
        <f t="shared" si="0"/>
        <v>33600000</v>
      </c>
    </row>
    <row r="31" spans="1:8" x14ac:dyDescent="0.25">
      <c r="A31">
        <v>30</v>
      </c>
      <c r="B31">
        <v>17</v>
      </c>
      <c r="C31">
        <v>18</v>
      </c>
      <c r="D31">
        <v>1.4E-2</v>
      </c>
      <c r="E31">
        <v>150</v>
      </c>
      <c r="F31">
        <v>0</v>
      </c>
      <c r="G31">
        <v>10</v>
      </c>
      <c r="H31">
        <f t="shared" si="0"/>
        <v>21000000</v>
      </c>
    </row>
    <row r="32" spans="1:8" x14ac:dyDescent="0.25">
      <c r="A32">
        <v>31</v>
      </c>
      <c r="B32">
        <v>17</v>
      </c>
      <c r="C32">
        <v>22</v>
      </c>
      <c r="D32">
        <v>0.105</v>
      </c>
      <c r="E32">
        <v>150</v>
      </c>
      <c r="F32">
        <v>0</v>
      </c>
      <c r="G32">
        <v>73</v>
      </c>
      <c r="H32">
        <f>G32*2100000</f>
        <v>153300000</v>
      </c>
    </row>
    <row r="33" spans="1:19" x14ac:dyDescent="0.25">
      <c r="A33">
        <v>32</v>
      </c>
      <c r="B33">
        <v>18</v>
      </c>
      <c r="C33">
        <v>21</v>
      </c>
      <c r="D33">
        <v>2.5999999999999999E-2</v>
      </c>
      <c r="E33">
        <v>150</v>
      </c>
      <c r="F33">
        <v>0</v>
      </c>
      <c r="G33">
        <v>18</v>
      </c>
      <c r="H33">
        <f t="shared" si="0"/>
        <v>37800000</v>
      </c>
    </row>
    <row r="34" spans="1:19" x14ac:dyDescent="0.25">
      <c r="A34">
        <v>33</v>
      </c>
      <c r="B34">
        <v>18</v>
      </c>
      <c r="C34">
        <v>21</v>
      </c>
      <c r="D34">
        <v>2.5999999999999999E-2</v>
      </c>
      <c r="E34">
        <v>150</v>
      </c>
      <c r="F34">
        <v>0</v>
      </c>
      <c r="G34">
        <v>18</v>
      </c>
      <c r="H34">
        <f t="shared" si="0"/>
        <v>37800000</v>
      </c>
    </row>
    <row r="35" spans="1:19" x14ac:dyDescent="0.25">
      <c r="A35">
        <v>34</v>
      </c>
      <c r="B35">
        <v>19</v>
      </c>
      <c r="C35">
        <v>20</v>
      </c>
      <c r="D35">
        <v>0.04</v>
      </c>
      <c r="E35">
        <v>150</v>
      </c>
      <c r="F35">
        <v>0</v>
      </c>
      <c r="G35">
        <v>27.5</v>
      </c>
      <c r="H35">
        <f t="shared" si="0"/>
        <v>57750000</v>
      </c>
    </row>
    <row r="36" spans="1:19" x14ac:dyDescent="0.25">
      <c r="A36">
        <v>35</v>
      </c>
      <c r="B36">
        <v>19</v>
      </c>
      <c r="C36">
        <v>20</v>
      </c>
      <c r="D36">
        <v>0.04</v>
      </c>
      <c r="E36">
        <v>150</v>
      </c>
      <c r="F36">
        <v>0</v>
      </c>
      <c r="G36">
        <v>27.5</v>
      </c>
      <c r="H36">
        <f t="shared" si="0"/>
        <v>57750000</v>
      </c>
    </row>
    <row r="37" spans="1:19" x14ac:dyDescent="0.25">
      <c r="A37">
        <v>36</v>
      </c>
      <c r="B37">
        <v>20</v>
      </c>
      <c r="C37">
        <v>23</v>
      </c>
      <c r="D37">
        <v>2.1999999999999999E-2</v>
      </c>
      <c r="E37">
        <v>150</v>
      </c>
      <c r="F37">
        <v>0</v>
      </c>
      <c r="G37">
        <v>15</v>
      </c>
      <c r="H37">
        <f t="shared" si="0"/>
        <v>31500000</v>
      </c>
    </row>
    <row r="38" spans="1:19" x14ac:dyDescent="0.25">
      <c r="A38">
        <v>37</v>
      </c>
      <c r="B38">
        <v>20</v>
      </c>
      <c r="C38">
        <v>23</v>
      </c>
      <c r="D38">
        <v>2.1999999999999999E-2</v>
      </c>
      <c r="E38">
        <v>150</v>
      </c>
      <c r="F38">
        <v>0</v>
      </c>
      <c r="G38">
        <v>15</v>
      </c>
      <c r="H38">
        <f t="shared" si="0"/>
        <v>31500000</v>
      </c>
    </row>
    <row r="39" spans="1:19" x14ac:dyDescent="0.25">
      <c r="A39">
        <v>38</v>
      </c>
      <c r="B39">
        <v>21</v>
      </c>
      <c r="C39">
        <v>22</v>
      </c>
      <c r="D39">
        <v>6.8000000000000005E-2</v>
      </c>
      <c r="E39">
        <v>150</v>
      </c>
      <c r="F39">
        <v>0</v>
      </c>
      <c r="G39">
        <v>47</v>
      </c>
      <c r="H39">
        <f t="shared" si="0"/>
        <v>98700000</v>
      </c>
    </row>
    <row r="40" spans="1:19" x14ac:dyDescent="0.25">
      <c r="A40">
        <v>39</v>
      </c>
      <c r="B40">
        <v>1</v>
      </c>
      <c r="C40">
        <v>4</v>
      </c>
      <c r="D40">
        <v>1.4E-2</v>
      </c>
      <c r="E40">
        <f>S40-50</f>
        <v>100</v>
      </c>
      <c r="F40">
        <f>H40</f>
        <v>252000000</v>
      </c>
      <c r="G40">
        <f>J40</f>
        <v>120</v>
      </c>
      <c r="H40">
        <f t="shared" si="0"/>
        <v>252000000</v>
      </c>
      <c r="J40">
        <f>M40*2</f>
        <v>120</v>
      </c>
      <c r="M40">
        <v>60</v>
      </c>
      <c r="P40">
        <v>15000000</v>
      </c>
      <c r="S40">
        <v>150</v>
      </c>
    </row>
    <row r="41" spans="1:19" x14ac:dyDescent="0.25">
      <c r="A41">
        <v>40</v>
      </c>
      <c r="B41">
        <v>1</v>
      </c>
      <c r="C41">
        <v>4</v>
      </c>
      <c r="D41">
        <v>1.4E-2</v>
      </c>
      <c r="E41">
        <f t="shared" ref="E41:E87" si="1">S41-50</f>
        <v>100</v>
      </c>
      <c r="F41">
        <f t="shared" ref="F41:F87" si="2">H41</f>
        <v>252000000</v>
      </c>
      <c r="G41">
        <f t="shared" ref="G41:G87" si="3">J41</f>
        <v>120</v>
      </c>
      <c r="H41">
        <f t="shared" si="0"/>
        <v>252000000</v>
      </c>
      <c r="J41">
        <f t="shared" ref="J41:J87" si="4">M41*2</f>
        <v>120</v>
      </c>
      <c r="M41">
        <v>60</v>
      </c>
      <c r="P41">
        <v>15000000</v>
      </c>
      <c r="S41">
        <v>150</v>
      </c>
    </row>
    <row r="42" spans="1:19" x14ac:dyDescent="0.25">
      <c r="A42">
        <v>41</v>
      </c>
      <c r="B42">
        <v>2</v>
      </c>
      <c r="C42">
        <v>5</v>
      </c>
      <c r="D42">
        <v>0.21099999999999999</v>
      </c>
      <c r="E42">
        <f t="shared" si="1"/>
        <v>100</v>
      </c>
      <c r="F42">
        <f t="shared" si="2"/>
        <v>189000000</v>
      </c>
      <c r="G42">
        <f t="shared" si="3"/>
        <v>90</v>
      </c>
      <c r="H42">
        <f t="shared" si="0"/>
        <v>189000000</v>
      </c>
      <c r="J42">
        <f t="shared" si="4"/>
        <v>90</v>
      </c>
      <c r="M42">
        <v>45</v>
      </c>
      <c r="P42">
        <v>15000000</v>
      </c>
      <c r="S42">
        <v>150</v>
      </c>
    </row>
    <row r="43" spans="1:19" x14ac:dyDescent="0.25">
      <c r="A43">
        <v>42</v>
      </c>
      <c r="B43">
        <v>2</v>
      </c>
      <c r="C43">
        <v>5</v>
      </c>
      <c r="D43">
        <v>0.21099999999999999</v>
      </c>
      <c r="E43">
        <f t="shared" si="1"/>
        <v>100</v>
      </c>
      <c r="F43">
        <f t="shared" si="2"/>
        <v>189000000</v>
      </c>
      <c r="G43">
        <f t="shared" si="3"/>
        <v>90</v>
      </c>
      <c r="H43">
        <f t="shared" si="0"/>
        <v>189000000</v>
      </c>
      <c r="J43">
        <f t="shared" si="4"/>
        <v>90</v>
      </c>
      <c r="M43">
        <v>45</v>
      </c>
      <c r="P43">
        <v>15000000</v>
      </c>
      <c r="S43">
        <v>150</v>
      </c>
    </row>
    <row r="44" spans="1:19" x14ac:dyDescent="0.25">
      <c r="A44">
        <v>43</v>
      </c>
      <c r="B44">
        <v>3</v>
      </c>
      <c r="C44">
        <v>4</v>
      </c>
      <c r="D44">
        <v>0.127</v>
      </c>
      <c r="E44">
        <f t="shared" si="1"/>
        <v>100</v>
      </c>
      <c r="F44">
        <f t="shared" si="2"/>
        <v>168000000</v>
      </c>
      <c r="G44">
        <f t="shared" si="3"/>
        <v>80</v>
      </c>
      <c r="H44">
        <f t="shared" si="0"/>
        <v>168000000</v>
      </c>
      <c r="J44">
        <f t="shared" si="4"/>
        <v>80</v>
      </c>
      <c r="M44">
        <v>40</v>
      </c>
      <c r="P44">
        <v>18000000</v>
      </c>
      <c r="S44">
        <v>150</v>
      </c>
    </row>
    <row r="45" spans="1:19" x14ac:dyDescent="0.25">
      <c r="A45">
        <v>44</v>
      </c>
      <c r="B45">
        <v>3</v>
      </c>
      <c r="C45">
        <v>4</v>
      </c>
      <c r="D45">
        <v>0.127</v>
      </c>
      <c r="E45">
        <f t="shared" si="1"/>
        <v>100</v>
      </c>
      <c r="F45">
        <f t="shared" si="2"/>
        <v>168000000</v>
      </c>
      <c r="G45">
        <f t="shared" si="3"/>
        <v>80</v>
      </c>
      <c r="H45">
        <f t="shared" si="0"/>
        <v>168000000</v>
      </c>
      <c r="J45">
        <f t="shared" si="4"/>
        <v>80</v>
      </c>
      <c r="M45">
        <v>40</v>
      </c>
      <c r="P45">
        <v>18000000</v>
      </c>
      <c r="S45">
        <v>150</v>
      </c>
    </row>
    <row r="46" spans="1:19" x14ac:dyDescent="0.25">
      <c r="A46">
        <v>45</v>
      </c>
      <c r="B46">
        <v>3</v>
      </c>
      <c r="C46">
        <v>11</v>
      </c>
      <c r="D46">
        <v>0.192</v>
      </c>
      <c r="E46">
        <f t="shared" si="1"/>
        <v>100</v>
      </c>
      <c r="F46">
        <f t="shared" si="2"/>
        <v>189000000</v>
      </c>
      <c r="G46">
        <f t="shared" si="3"/>
        <v>90</v>
      </c>
      <c r="H46">
        <f t="shared" si="0"/>
        <v>189000000</v>
      </c>
      <c r="J46">
        <f t="shared" si="4"/>
        <v>90</v>
      </c>
      <c r="M46">
        <v>45</v>
      </c>
      <c r="P46">
        <v>21000000</v>
      </c>
      <c r="S46">
        <v>150</v>
      </c>
    </row>
    <row r="47" spans="1:19" x14ac:dyDescent="0.25">
      <c r="A47">
        <v>46</v>
      </c>
      <c r="B47">
        <v>3</v>
      </c>
      <c r="C47">
        <v>11</v>
      </c>
      <c r="D47">
        <v>0.192</v>
      </c>
      <c r="E47">
        <f t="shared" si="1"/>
        <v>100</v>
      </c>
      <c r="F47">
        <f t="shared" si="2"/>
        <v>189000000</v>
      </c>
      <c r="G47">
        <f t="shared" si="3"/>
        <v>90</v>
      </c>
      <c r="H47">
        <f t="shared" si="0"/>
        <v>189000000</v>
      </c>
      <c r="J47">
        <f t="shared" si="4"/>
        <v>90</v>
      </c>
      <c r="M47">
        <v>45</v>
      </c>
      <c r="P47">
        <v>21000000</v>
      </c>
      <c r="S47">
        <v>150</v>
      </c>
    </row>
    <row r="48" spans="1:19" x14ac:dyDescent="0.25">
      <c r="A48">
        <v>47</v>
      </c>
      <c r="B48">
        <v>4</v>
      </c>
      <c r="C48">
        <v>5</v>
      </c>
      <c r="D48">
        <v>0.11899999999999999</v>
      </c>
      <c r="E48">
        <f t="shared" si="1"/>
        <v>100</v>
      </c>
      <c r="F48">
        <f t="shared" si="2"/>
        <v>168000000</v>
      </c>
      <c r="G48">
        <f t="shared" si="3"/>
        <v>80</v>
      </c>
      <c r="H48">
        <f t="shared" si="0"/>
        <v>168000000</v>
      </c>
      <c r="J48">
        <f t="shared" si="4"/>
        <v>80</v>
      </c>
      <c r="M48">
        <v>40</v>
      </c>
      <c r="P48">
        <v>19500000</v>
      </c>
      <c r="S48">
        <v>150</v>
      </c>
    </row>
    <row r="49" spans="1:19" x14ac:dyDescent="0.25">
      <c r="A49">
        <v>48</v>
      </c>
      <c r="B49">
        <v>4</v>
      </c>
      <c r="C49">
        <v>5</v>
      </c>
      <c r="D49">
        <v>0.11899999999999999</v>
      </c>
      <c r="E49">
        <f t="shared" si="1"/>
        <v>100</v>
      </c>
      <c r="F49">
        <f t="shared" si="2"/>
        <v>168000000</v>
      </c>
      <c r="G49">
        <f t="shared" si="3"/>
        <v>80</v>
      </c>
      <c r="H49">
        <f t="shared" si="0"/>
        <v>168000000</v>
      </c>
      <c r="J49">
        <f t="shared" si="4"/>
        <v>80</v>
      </c>
      <c r="M49">
        <v>40</v>
      </c>
      <c r="P49">
        <v>19500000</v>
      </c>
      <c r="S49">
        <v>150</v>
      </c>
    </row>
    <row r="50" spans="1:19" x14ac:dyDescent="0.25">
      <c r="A50">
        <v>49</v>
      </c>
      <c r="B50">
        <v>5</v>
      </c>
      <c r="C50">
        <v>9</v>
      </c>
      <c r="D50">
        <v>0.104</v>
      </c>
      <c r="E50">
        <f t="shared" si="1"/>
        <v>100</v>
      </c>
      <c r="F50">
        <f t="shared" si="2"/>
        <v>168000000</v>
      </c>
      <c r="G50">
        <f t="shared" si="3"/>
        <v>80</v>
      </c>
      <c r="H50">
        <f t="shared" si="0"/>
        <v>168000000</v>
      </c>
      <c r="J50">
        <f t="shared" si="4"/>
        <v>80</v>
      </c>
      <c r="M50">
        <v>40</v>
      </c>
      <c r="P50">
        <v>18000000</v>
      </c>
      <c r="S50">
        <v>150</v>
      </c>
    </row>
    <row r="51" spans="1:19" x14ac:dyDescent="0.25">
      <c r="A51">
        <v>50</v>
      </c>
      <c r="B51">
        <v>5</v>
      </c>
      <c r="C51">
        <v>9</v>
      </c>
      <c r="D51">
        <v>0.128</v>
      </c>
      <c r="E51">
        <f t="shared" si="1"/>
        <v>100</v>
      </c>
      <c r="F51">
        <f t="shared" si="2"/>
        <v>168000000</v>
      </c>
      <c r="G51">
        <f t="shared" si="3"/>
        <v>80</v>
      </c>
      <c r="H51">
        <f t="shared" si="0"/>
        <v>168000000</v>
      </c>
      <c r="J51">
        <f t="shared" si="4"/>
        <v>80</v>
      </c>
      <c r="M51">
        <v>40</v>
      </c>
      <c r="P51">
        <v>18000000</v>
      </c>
      <c r="S51">
        <v>150</v>
      </c>
    </row>
    <row r="52" spans="1:19" x14ac:dyDescent="0.25">
      <c r="A52">
        <v>51</v>
      </c>
      <c r="B52">
        <v>5</v>
      </c>
      <c r="C52">
        <v>9</v>
      </c>
      <c r="D52">
        <v>0.128</v>
      </c>
      <c r="E52">
        <f t="shared" si="1"/>
        <v>100</v>
      </c>
      <c r="F52">
        <f t="shared" si="2"/>
        <v>168000000</v>
      </c>
      <c r="G52">
        <f t="shared" si="3"/>
        <v>80</v>
      </c>
      <c r="H52">
        <f t="shared" si="0"/>
        <v>168000000</v>
      </c>
      <c r="J52">
        <f t="shared" si="4"/>
        <v>80</v>
      </c>
      <c r="M52">
        <v>40</v>
      </c>
      <c r="P52">
        <v>18000000</v>
      </c>
      <c r="S52">
        <v>150</v>
      </c>
    </row>
    <row r="53" spans="1:19" x14ac:dyDescent="0.25">
      <c r="A53">
        <v>52</v>
      </c>
      <c r="B53">
        <v>5</v>
      </c>
      <c r="C53">
        <v>9</v>
      </c>
      <c r="D53">
        <v>0.128</v>
      </c>
      <c r="E53">
        <f t="shared" si="1"/>
        <v>100</v>
      </c>
      <c r="F53">
        <f t="shared" si="2"/>
        <v>168000000</v>
      </c>
      <c r="G53">
        <f t="shared" si="3"/>
        <v>80</v>
      </c>
      <c r="H53">
        <f t="shared" si="0"/>
        <v>168000000</v>
      </c>
      <c r="J53">
        <f t="shared" si="4"/>
        <v>80</v>
      </c>
      <c r="M53">
        <v>40</v>
      </c>
      <c r="P53">
        <v>18000000</v>
      </c>
      <c r="S53">
        <v>150</v>
      </c>
    </row>
    <row r="54" spans="1:19" x14ac:dyDescent="0.25">
      <c r="A54">
        <v>53</v>
      </c>
      <c r="B54">
        <v>6</v>
      </c>
      <c r="C54">
        <v>12</v>
      </c>
      <c r="D54">
        <v>8.7999999999999995E-2</v>
      </c>
      <c r="E54">
        <f t="shared" si="1"/>
        <v>100</v>
      </c>
      <c r="F54">
        <f t="shared" si="2"/>
        <v>189000000</v>
      </c>
      <c r="G54">
        <f t="shared" si="3"/>
        <v>90</v>
      </c>
      <c r="H54">
        <f t="shared" si="0"/>
        <v>189000000</v>
      </c>
      <c r="J54">
        <f t="shared" si="4"/>
        <v>90</v>
      </c>
      <c r="M54">
        <v>45</v>
      </c>
      <c r="P54">
        <v>24000000</v>
      </c>
      <c r="S54">
        <v>150</v>
      </c>
    </row>
    <row r="55" spans="1:19" x14ac:dyDescent="0.25">
      <c r="A55">
        <v>54</v>
      </c>
      <c r="B55">
        <v>6</v>
      </c>
      <c r="C55">
        <v>12</v>
      </c>
      <c r="D55">
        <v>8.7999999999999995E-2</v>
      </c>
      <c r="E55">
        <f t="shared" si="1"/>
        <v>100</v>
      </c>
      <c r="F55">
        <f t="shared" si="2"/>
        <v>189000000</v>
      </c>
      <c r="G55">
        <f t="shared" si="3"/>
        <v>90</v>
      </c>
      <c r="H55">
        <f t="shared" si="0"/>
        <v>189000000</v>
      </c>
      <c r="J55">
        <f t="shared" si="4"/>
        <v>90</v>
      </c>
      <c r="M55">
        <v>45</v>
      </c>
      <c r="P55">
        <v>24000000</v>
      </c>
      <c r="S55">
        <v>150</v>
      </c>
    </row>
    <row r="56" spans="1:19" x14ac:dyDescent="0.25">
      <c r="A56">
        <v>55</v>
      </c>
      <c r="B56">
        <v>6</v>
      </c>
      <c r="C56">
        <v>13</v>
      </c>
      <c r="D56">
        <v>6.0999999999999999E-2</v>
      </c>
      <c r="E56">
        <f t="shared" si="1"/>
        <v>100</v>
      </c>
      <c r="F56">
        <f t="shared" si="2"/>
        <v>231000000</v>
      </c>
      <c r="G56">
        <f t="shared" si="3"/>
        <v>110</v>
      </c>
      <c r="H56">
        <f t="shared" si="0"/>
        <v>231000000</v>
      </c>
      <c r="J56">
        <f t="shared" si="4"/>
        <v>110</v>
      </c>
      <c r="M56">
        <v>55</v>
      </c>
      <c r="P56">
        <v>28500000</v>
      </c>
      <c r="S56">
        <v>150</v>
      </c>
    </row>
    <row r="57" spans="1:19" x14ac:dyDescent="0.25">
      <c r="A57">
        <v>56</v>
      </c>
      <c r="B57">
        <v>6</v>
      </c>
      <c r="C57">
        <v>13</v>
      </c>
      <c r="D57">
        <v>6.0999999999999999E-2</v>
      </c>
      <c r="E57">
        <f t="shared" si="1"/>
        <v>100</v>
      </c>
      <c r="F57">
        <f t="shared" si="2"/>
        <v>231000000</v>
      </c>
      <c r="G57">
        <f t="shared" si="3"/>
        <v>110</v>
      </c>
      <c r="H57">
        <f t="shared" si="0"/>
        <v>231000000</v>
      </c>
      <c r="J57">
        <f t="shared" si="4"/>
        <v>110</v>
      </c>
      <c r="M57">
        <v>55</v>
      </c>
      <c r="P57">
        <v>28500000</v>
      </c>
      <c r="S57">
        <v>150</v>
      </c>
    </row>
    <row r="58" spans="1:19" x14ac:dyDescent="0.25">
      <c r="A58">
        <v>57</v>
      </c>
      <c r="B58">
        <v>7</v>
      </c>
      <c r="C58">
        <v>8</v>
      </c>
      <c r="D58">
        <v>6.0999999999999999E-2</v>
      </c>
      <c r="E58">
        <f t="shared" si="1"/>
        <v>100</v>
      </c>
      <c r="F58">
        <f t="shared" si="2"/>
        <v>168000000</v>
      </c>
      <c r="G58">
        <f t="shared" si="3"/>
        <v>80</v>
      </c>
      <c r="H58">
        <f t="shared" si="0"/>
        <v>168000000</v>
      </c>
      <c r="J58">
        <f t="shared" si="4"/>
        <v>80</v>
      </c>
      <c r="M58">
        <v>40</v>
      </c>
      <c r="P58">
        <v>30000000</v>
      </c>
      <c r="S58">
        <v>150</v>
      </c>
    </row>
    <row r="59" spans="1:19" x14ac:dyDescent="0.25">
      <c r="A59">
        <v>58</v>
      </c>
      <c r="B59">
        <v>7</v>
      </c>
      <c r="C59">
        <v>8</v>
      </c>
      <c r="D59">
        <v>6.0999999999999999E-2</v>
      </c>
      <c r="E59">
        <f t="shared" si="1"/>
        <v>100</v>
      </c>
      <c r="F59">
        <f t="shared" si="2"/>
        <v>168000000</v>
      </c>
      <c r="G59">
        <f t="shared" si="3"/>
        <v>80</v>
      </c>
      <c r="H59">
        <f t="shared" si="0"/>
        <v>168000000</v>
      </c>
      <c r="J59">
        <f t="shared" si="4"/>
        <v>80</v>
      </c>
      <c r="M59">
        <v>40</v>
      </c>
      <c r="P59">
        <v>30000000</v>
      </c>
      <c r="S59">
        <v>150</v>
      </c>
    </row>
    <row r="60" spans="1:19" x14ac:dyDescent="0.25">
      <c r="A60">
        <v>59</v>
      </c>
      <c r="B60">
        <v>9</v>
      </c>
      <c r="C60">
        <v>24</v>
      </c>
      <c r="D60">
        <v>6.0999999999999999E-2</v>
      </c>
      <c r="E60">
        <f t="shared" si="1"/>
        <v>100</v>
      </c>
      <c r="F60">
        <f t="shared" si="2"/>
        <v>189000000</v>
      </c>
      <c r="G60">
        <f t="shared" si="3"/>
        <v>90</v>
      </c>
      <c r="H60">
        <f t="shared" si="0"/>
        <v>189000000</v>
      </c>
      <c r="J60">
        <f t="shared" si="4"/>
        <v>90</v>
      </c>
      <c r="M60">
        <v>45</v>
      </c>
      <c r="P60">
        <v>22500000</v>
      </c>
      <c r="S60">
        <v>150</v>
      </c>
    </row>
    <row r="61" spans="1:19" x14ac:dyDescent="0.25">
      <c r="A61">
        <v>60</v>
      </c>
      <c r="B61">
        <v>9</v>
      </c>
      <c r="C61">
        <v>24</v>
      </c>
      <c r="D61">
        <v>6.0999999999999999E-2</v>
      </c>
      <c r="E61">
        <f t="shared" si="1"/>
        <v>100</v>
      </c>
      <c r="F61">
        <f t="shared" si="2"/>
        <v>189000000</v>
      </c>
      <c r="G61">
        <f t="shared" si="3"/>
        <v>90</v>
      </c>
      <c r="H61">
        <f t="shared" si="0"/>
        <v>189000000</v>
      </c>
      <c r="J61">
        <f t="shared" si="4"/>
        <v>90</v>
      </c>
      <c r="M61">
        <v>45</v>
      </c>
      <c r="P61">
        <v>24000000</v>
      </c>
      <c r="S61">
        <v>150</v>
      </c>
    </row>
    <row r="62" spans="1:19" x14ac:dyDescent="0.25">
      <c r="A62">
        <v>61</v>
      </c>
      <c r="B62">
        <v>10</v>
      </c>
      <c r="C62">
        <v>13</v>
      </c>
      <c r="D62">
        <v>0.161</v>
      </c>
      <c r="E62">
        <f t="shared" si="1"/>
        <v>100</v>
      </c>
      <c r="F62">
        <f t="shared" si="2"/>
        <v>168000000</v>
      </c>
      <c r="G62">
        <f t="shared" si="3"/>
        <v>80</v>
      </c>
      <c r="H62">
        <f t="shared" si="0"/>
        <v>168000000</v>
      </c>
      <c r="J62">
        <f t="shared" si="4"/>
        <v>80</v>
      </c>
      <c r="M62">
        <v>40</v>
      </c>
      <c r="P62">
        <v>25500000</v>
      </c>
      <c r="S62">
        <v>150</v>
      </c>
    </row>
    <row r="63" spans="1:19" x14ac:dyDescent="0.25">
      <c r="A63">
        <v>62</v>
      </c>
      <c r="B63">
        <v>10</v>
      </c>
      <c r="C63">
        <v>13</v>
      </c>
      <c r="D63">
        <v>0.161</v>
      </c>
      <c r="E63">
        <f t="shared" si="1"/>
        <v>100</v>
      </c>
      <c r="F63">
        <f t="shared" si="2"/>
        <v>168000000</v>
      </c>
      <c r="G63">
        <f t="shared" si="3"/>
        <v>80</v>
      </c>
      <c r="H63">
        <f t="shared" si="0"/>
        <v>168000000</v>
      </c>
      <c r="J63">
        <f t="shared" si="4"/>
        <v>80</v>
      </c>
      <c r="M63">
        <v>40</v>
      </c>
      <c r="P63">
        <v>25500000</v>
      </c>
      <c r="S63">
        <v>150</v>
      </c>
    </row>
    <row r="64" spans="1:19" x14ac:dyDescent="0.25">
      <c r="A64">
        <v>63</v>
      </c>
      <c r="B64">
        <v>11</v>
      </c>
      <c r="C64">
        <v>20</v>
      </c>
      <c r="D64">
        <v>0.16500000000000001</v>
      </c>
      <c r="E64">
        <f t="shared" si="1"/>
        <v>100</v>
      </c>
      <c r="F64">
        <f t="shared" si="2"/>
        <v>273000000</v>
      </c>
      <c r="G64">
        <f t="shared" si="3"/>
        <v>130</v>
      </c>
      <c r="H64">
        <f t="shared" si="0"/>
        <v>273000000</v>
      </c>
      <c r="J64">
        <f t="shared" si="4"/>
        <v>130</v>
      </c>
      <c r="M64">
        <v>65</v>
      </c>
      <c r="P64">
        <v>30000000</v>
      </c>
      <c r="S64">
        <v>150</v>
      </c>
    </row>
    <row r="65" spans="1:19" x14ac:dyDescent="0.25">
      <c r="A65">
        <v>64</v>
      </c>
      <c r="B65">
        <v>11</v>
      </c>
      <c r="C65">
        <v>20</v>
      </c>
      <c r="D65">
        <v>0.16500000000000001</v>
      </c>
      <c r="E65">
        <f t="shared" si="1"/>
        <v>100</v>
      </c>
      <c r="F65">
        <f t="shared" si="2"/>
        <v>273000000</v>
      </c>
      <c r="G65">
        <f t="shared" si="3"/>
        <v>130</v>
      </c>
      <c r="H65">
        <f t="shared" si="0"/>
        <v>273000000</v>
      </c>
      <c r="J65">
        <f t="shared" si="4"/>
        <v>130</v>
      </c>
      <c r="M65">
        <v>65</v>
      </c>
      <c r="P65">
        <v>30000000</v>
      </c>
      <c r="S65">
        <v>150</v>
      </c>
    </row>
    <row r="66" spans="1:19" x14ac:dyDescent="0.25">
      <c r="A66">
        <v>65</v>
      </c>
      <c r="B66">
        <v>13</v>
      </c>
      <c r="C66">
        <v>19</v>
      </c>
      <c r="D66">
        <v>8.4000000000000005E-2</v>
      </c>
      <c r="E66">
        <f t="shared" si="1"/>
        <v>100</v>
      </c>
      <c r="F66">
        <f t="shared" si="2"/>
        <v>273000000</v>
      </c>
      <c r="G66">
        <f t="shared" si="3"/>
        <v>130</v>
      </c>
      <c r="H66">
        <f t="shared" si="0"/>
        <v>273000000</v>
      </c>
      <c r="J66">
        <f t="shared" si="4"/>
        <v>130</v>
      </c>
      <c r="M66">
        <v>65</v>
      </c>
      <c r="P66">
        <v>27000000</v>
      </c>
      <c r="S66">
        <v>150</v>
      </c>
    </row>
    <row r="67" spans="1:19" x14ac:dyDescent="0.25">
      <c r="A67">
        <v>66</v>
      </c>
      <c r="B67">
        <v>13</v>
      </c>
      <c r="C67">
        <v>19</v>
      </c>
      <c r="D67">
        <v>8.4000000000000005E-2</v>
      </c>
      <c r="E67">
        <f t="shared" si="1"/>
        <v>100</v>
      </c>
      <c r="F67">
        <f t="shared" si="2"/>
        <v>273000000</v>
      </c>
      <c r="G67">
        <f t="shared" si="3"/>
        <v>130</v>
      </c>
      <c r="H67">
        <f t="shared" ref="H67:H87" si="5">G67*2100000</f>
        <v>273000000</v>
      </c>
      <c r="J67">
        <f t="shared" si="4"/>
        <v>130</v>
      </c>
      <c r="M67">
        <v>65</v>
      </c>
      <c r="P67">
        <v>27000000</v>
      </c>
      <c r="S67">
        <v>150</v>
      </c>
    </row>
    <row r="68" spans="1:19" x14ac:dyDescent="0.25">
      <c r="A68">
        <v>67</v>
      </c>
      <c r="B68">
        <v>18</v>
      </c>
      <c r="C68">
        <v>19</v>
      </c>
      <c r="D68">
        <v>8.4000000000000005E-2</v>
      </c>
      <c r="E68">
        <f t="shared" si="1"/>
        <v>100</v>
      </c>
      <c r="F68">
        <f t="shared" si="2"/>
        <v>168000000</v>
      </c>
      <c r="G68">
        <f t="shared" si="3"/>
        <v>80</v>
      </c>
      <c r="H68">
        <f t="shared" si="5"/>
        <v>168000000</v>
      </c>
      <c r="J68">
        <f t="shared" si="4"/>
        <v>80</v>
      </c>
      <c r="M68">
        <v>40</v>
      </c>
      <c r="P68">
        <v>22500000</v>
      </c>
      <c r="S68">
        <v>150</v>
      </c>
    </row>
    <row r="69" spans="1:19" x14ac:dyDescent="0.25">
      <c r="A69">
        <v>68</v>
      </c>
      <c r="B69">
        <v>18</v>
      </c>
      <c r="C69">
        <v>19</v>
      </c>
      <c r="D69">
        <v>8.4000000000000005E-2</v>
      </c>
      <c r="E69">
        <f t="shared" si="1"/>
        <v>100</v>
      </c>
      <c r="F69">
        <f t="shared" si="2"/>
        <v>168000000</v>
      </c>
      <c r="G69">
        <f t="shared" si="3"/>
        <v>80</v>
      </c>
      <c r="H69">
        <f t="shared" si="5"/>
        <v>168000000</v>
      </c>
      <c r="J69">
        <f t="shared" si="4"/>
        <v>80</v>
      </c>
      <c r="M69">
        <v>40</v>
      </c>
      <c r="P69">
        <v>22500000</v>
      </c>
      <c r="S69">
        <v>150</v>
      </c>
    </row>
    <row r="70" spans="1:19" x14ac:dyDescent="0.25">
      <c r="A70">
        <v>69</v>
      </c>
      <c r="B70">
        <v>19</v>
      </c>
      <c r="C70">
        <v>21</v>
      </c>
      <c r="D70">
        <v>8.4000000000000005E-2</v>
      </c>
      <c r="E70">
        <f t="shared" si="1"/>
        <v>100</v>
      </c>
      <c r="F70">
        <f t="shared" si="2"/>
        <v>168000000</v>
      </c>
      <c r="G70">
        <f t="shared" si="3"/>
        <v>80</v>
      </c>
      <c r="H70">
        <f t="shared" si="5"/>
        <v>168000000</v>
      </c>
      <c r="J70">
        <f t="shared" si="4"/>
        <v>80</v>
      </c>
      <c r="M70">
        <v>40</v>
      </c>
      <c r="P70">
        <v>27000000</v>
      </c>
      <c r="S70">
        <v>150</v>
      </c>
    </row>
    <row r="71" spans="1:19" x14ac:dyDescent="0.25">
      <c r="A71">
        <v>70</v>
      </c>
      <c r="B71">
        <v>19</v>
      </c>
      <c r="C71">
        <v>21</v>
      </c>
      <c r="D71">
        <v>8.4000000000000005E-2</v>
      </c>
      <c r="E71">
        <f t="shared" si="1"/>
        <v>100</v>
      </c>
      <c r="F71">
        <f t="shared" si="2"/>
        <v>168000000</v>
      </c>
      <c r="G71">
        <f t="shared" si="3"/>
        <v>80</v>
      </c>
      <c r="H71">
        <f t="shared" si="5"/>
        <v>168000000</v>
      </c>
      <c r="J71">
        <f t="shared" si="4"/>
        <v>80</v>
      </c>
      <c r="M71">
        <v>40</v>
      </c>
      <c r="P71">
        <v>22500000</v>
      </c>
      <c r="S71">
        <v>150</v>
      </c>
    </row>
    <row r="72" spans="1:19" x14ac:dyDescent="0.25">
      <c r="A72">
        <v>71</v>
      </c>
      <c r="B72">
        <v>19</v>
      </c>
      <c r="C72">
        <v>22</v>
      </c>
      <c r="D72">
        <v>8.4000000000000005E-2</v>
      </c>
      <c r="E72">
        <f t="shared" si="1"/>
        <v>100</v>
      </c>
      <c r="F72">
        <f t="shared" si="2"/>
        <v>189000000</v>
      </c>
      <c r="G72">
        <f t="shared" si="3"/>
        <v>90</v>
      </c>
      <c r="H72">
        <f t="shared" si="5"/>
        <v>189000000</v>
      </c>
      <c r="J72">
        <f t="shared" si="4"/>
        <v>90</v>
      </c>
      <c r="M72">
        <v>45</v>
      </c>
      <c r="P72">
        <v>18000000</v>
      </c>
      <c r="S72">
        <v>150</v>
      </c>
    </row>
    <row r="73" spans="1:19" x14ac:dyDescent="0.25">
      <c r="A73">
        <v>72</v>
      </c>
      <c r="B73">
        <v>19</v>
      </c>
      <c r="C73">
        <v>22</v>
      </c>
      <c r="D73">
        <v>8.4000000000000005E-2</v>
      </c>
      <c r="E73">
        <f t="shared" si="1"/>
        <v>100</v>
      </c>
      <c r="F73">
        <f t="shared" si="2"/>
        <v>189000000</v>
      </c>
      <c r="G73">
        <f t="shared" si="3"/>
        <v>90</v>
      </c>
      <c r="H73">
        <f t="shared" si="5"/>
        <v>189000000</v>
      </c>
      <c r="J73">
        <f t="shared" si="4"/>
        <v>90</v>
      </c>
      <c r="M73">
        <v>45</v>
      </c>
      <c r="P73">
        <v>22500000</v>
      </c>
      <c r="S73">
        <v>150</v>
      </c>
    </row>
    <row r="74" spans="1:19" x14ac:dyDescent="0.25">
      <c r="A74">
        <v>73</v>
      </c>
      <c r="B74">
        <v>20</v>
      </c>
      <c r="C74">
        <v>21</v>
      </c>
      <c r="D74">
        <v>4.8000000000000001E-2</v>
      </c>
      <c r="E74">
        <f t="shared" si="1"/>
        <v>100</v>
      </c>
      <c r="F74">
        <f t="shared" si="2"/>
        <v>189000000</v>
      </c>
      <c r="G74">
        <f t="shared" si="3"/>
        <v>90</v>
      </c>
      <c r="H74">
        <f t="shared" si="5"/>
        <v>189000000</v>
      </c>
      <c r="J74">
        <f t="shared" si="4"/>
        <v>90</v>
      </c>
      <c r="M74">
        <v>45</v>
      </c>
      <c r="P74">
        <v>25500000</v>
      </c>
      <c r="S74">
        <v>150</v>
      </c>
    </row>
    <row r="75" spans="1:19" x14ac:dyDescent="0.25">
      <c r="A75">
        <v>74</v>
      </c>
      <c r="B75">
        <v>20</v>
      </c>
      <c r="C75">
        <v>21</v>
      </c>
      <c r="D75">
        <v>4.8000000000000001E-2</v>
      </c>
      <c r="E75">
        <f t="shared" si="1"/>
        <v>100</v>
      </c>
      <c r="F75">
        <f t="shared" si="2"/>
        <v>189000000</v>
      </c>
      <c r="G75">
        <f t="shared" si="3"/>
        <v>90</v>
      </c>
      <c r="H75">
        <f t="shared" si="5"/>
        <v>189000000</v>
      </c>
      <c r="J75">
        <f t="shared" si="4"/>
        <v>90</v>
      </c>
      <c r="M75">
        <v>45</v>
      </c>
      <c r="P75">
        <v>25500000</v>
      </c>
      <c r="S75">
        <v>150</v>
      </c>
    </row>
    <row r="76" spans="1:19" x14ac:dyDescent="0.25">
      <c r="A76">
        <v>75</v>
      </c>
      <c r="B76">
        <v>20</v>
      </c>
      <c r="C76">
        <v>22</v>
      </c>
      <c r="D76">
        <v>4.2000000000000003E-2</v>
      </c>
      <c r="E76">
        <f t="shared" si="1"/>
        <v>150</v>
      </c>
      <c r="F76">
        <f t="shared" si="2"/>
        <v>168000000</v>
      </c>
      <c r="G76">
        <f t="shared" si="3"/>
        <v>80</v>
      </c>
      <c r="H76">
        <f t="shared" si="5"/>
        <v>168000000</v>
      </c>
      <c r="J76">
        <f t="shared" si="4"/>
        <v>80</v>
      </c>
      <c r="M76">
        <v>40</v>
      </c>
      <c r="P76">
        <v>21000000</v>
      </c>
      <c r="S76">
        <v>200</v>
      </c>
    </row>
    <row r="77" spans="1:19" x14ac:dyDescent="0.25">
      <c r="A77">
        <v>76</v>
      </c>
      <c r="B77">
        <v>20</v>
      </c>
      <c r="C77">
        <v>22</v>
      </c>
      <c r="D77">
        <v>4.8000000000000001E-2</v>
      </c>
      <c r="E77">
        <f t="shared" si="1"/>
        <v>150</v>
      </c>
      <c r="F77">
        <f t="shared" si="2"/>
        <v>168000000</v>
      </c>
      <c r="G77">
        <f t="shared" si="3"/>
        <v>80</v>
      </c>
      <c r="H77">
        <f t="shared" si="5"/>
        <v>168000000</v>
      </c>
      <c r="J77">
        <f t="shared" si="4"/>
        <v>80</v>
      </c>
      <c r="M77">
        <v>40</v>
      </c>
      <c r="P77">
        <v>21000000</v>
      </c>
      <c r="S77">
        <v>200</v>
      </c>
    </row>
    <row r="78" spans="1:19" x14ac:dyDescent="0.25">
      <c r="A78">
        <v>77</v>
      </c>
      <c r="B78">
        <v>20</v>
      </c>
      <c r="C78">
        <v>22</v>
      </c>
      <c r="D78">
        <v>4.8000000000000001E-2</v>
      </c>
      <c r="E78">
        <f t="shared" si="1"/>
        <v>150</v>
      </c>
      <c r="F78">
        <f t="shared" si="2"/>
        <v>168000000</v>
      </c>
      <c r="G78">
        <f t="shared" si="3"/>
        <v>80</v>
      </c>
      <c r="H78">
        <f t="shared" si="5"/>
        <v>168000000</v>
      </c>
      <c r="J78">
        <f t="shared" si="4"/>
        <v>80</v>
      </c>
      <c r="M78">
        <v>40</v>
      </c>
      <c r="P78">
        <v>21000000</v>
      </c>
      <c r="S78">
        <v>200</v>
      </c>
    </row>
    <row r="79" spans="1:19" x14ac:dyDescent="0.25">
      <c r="A79">
        <v>78</v>
      </c>
      <c r="B79">
        <v>20</v>
      </c>
      <c r="C79">
        <v>22</v>
      </c>
      <c r="D79">
        <v>4.8000000000000001E-2</v>
      </c>
      <c r="E79">
        <f t="shared" si="1"/>
        <v>150</v>
      </c>
      <c r="F79">
        <f t="shared" si="2"/>
        <v>168000000</v>
      </c>
      <c r="G79">
        <f t="shared" si="3"/>
        <v>80</v>
      </c>
      <c r="H79">
        <f t="shared" si="5"/>
        <v>168000000</v>
      </c>
      <c r="J79">
        <f t="shared" si="4"/>
        <v>80</v>
      </c>
      <c r="M79">
        <v>40</v>
      </c>
      <c r="P79">
        <v>21000000</v>
      </c>
      <c r="S79">
        <v>200</v>
      </c>
    </row>
    <row r="80" spans="1:19" x14ac:dyDescent="0.25">
      <c r="A80">
        <v>79</v>
      </c>
      <c r="B80">
        <v>21</v>
      </c>
      <c r="C80">
        <v>23</v>
      </c>
      <c r="D80">
        <v>8.6999999999999994E-2</v>
      </c>
      <c r="E80">
        <f t="shared" si="1"/>
        <v>100</v>
      </c>
      <c r="F80">
        <f t="shared" si="2"/>
        <v>210000000</v>
      </c>
      <c r="G80">
        <f t="shared" si="3"/>
        <v>100</v>
      </c>
      <c r="H80">
        <f t="shared" si="5"/>
        <v>210000000</v>
      </c>
      <c r="J80">
        <f t="shared" si="4"/>
        <v>100</v>
      </c>
      <c r="M80">
        <v>50</v>
      </c>
      <c r="P80">
        <v>27000000</v>
      </c>
      <c r="S80">
        <v>150</v>
      </c>
    </row>
    <row r="81" spans="1:19" x14ac:dyDescent="0.25">
      <c r="A81">
        <v>80</v>
      </c>
      <c r="B81">
        <v>21</v>
      </c>
      <c r="C81">
        <v>23</v>
      </c>
      <c r="D81">
        <v>7.4999999999999997E-2</v>
      </c>
      <c r="E81">
        <f t="shared" si="1"/>
        <v>100</v>
      </c>
      <c r="F81">
        <f t="shared" si="2"/>
        <v>210000000</v>
      </c>
      <c r="G81">
        <f t="shared" si="3"/>
        <v>100</v>
      </c>
      <c r="H81">
        <f t="shared" si="5"/>
        <v>210000000</v>
      </c>
      <c r="J81">
        <f t="shared" si="4"/>
        <v>100</v>
      </c>
      <c r="M81">
        <v>50</v>
      </c>
      <c r="P81">
        <v>27000000</v>
      </c>
      <c r="S81">
        <v>150</v>
      </c>
    </row>
    <row r="82" spans="1:19" x14ac:dyDescent="0.25">
      <c r="A82">
        <v>81</v>
      </c>
      <c r="B82">
        <v>21</v>
      </c>
      <c r="C82">
        <v>23</v>
      </c>
      <c r="D82">
        <v>7.4999999999999997E-2</v>
      </c>
      <c r="E82">
        <f t="shared" si="1"/>
        <v>100</v>
      </c>
      <c r="F82">
        <f t="shared" si="2"/>
        <v>210000000</v>
      </c>
      <c r="G82">
        <f t="shared" si="3"/>
        <v>100</v>
      </c>
      <c r="H82">
        <f t="shared" si="5"/>
        <v>210000000</v>
      </c>
      <c r="J82">
        <f t="shared" si="4"/>
        <v>100</v>
      </c>
      <c r="M82">
        <v>50</v>
      </c>
      <c r="P82">
        <v>27000000</v>
      </c>
      <c r="S82">
        <v>150</v>
      </c>
    </row>
    <row r="83" spans="1:19" x14ac:dyDescent="0.25">
      <c r="A83">
        <v>82</v>
      </c>
      <c r="B83">
        <v>21</v>
      </c>
      <c r="C83">
        <v>23</v>
      </c>
      <c r="D83">
        <v>7.4999999999999997E-2</v>
      </c>
      <c r="E83">
        <f t="shared" si="1"/>
        <v>100</v>
      </c>
      <c r="F83">
        <f t="shared" si="2"/>
        <v>210000000</v>
      </c>
      <c r="G83">
        <f t="shared" si="3"/>
        <v>100</v>
      </c>
      <c r="H83">
        <f t="shared" si="5"/>
        <v>210000000</v>
      </c>
      <c r="J83">
        <f t="shared" si="4"/>
        <v>100</v>
      </c>
      <c r="M83">
        <v>50</v>
      </c>
      <c r="P83">
        <v>27000000</v>
      </c>
      <c r="S83">
        <v>150</v>
      </c>
    </row>
    <row r="84" spans="1:19" x14ac:dyDescent="0.25">
      <c r="A84">
        <v>83</v>
      </c>
      <c r="B84">
        <v>22</v>
      </c>
      <c r="C84">
        <v>23</v>
      </c>
      <c r="D84">
        <v>5.8999999999999997E-2</v>
      </c>
      <c r="E84">
        <f t="shared" si="1"/>
        <v>100</v>
      </c>
      <c r="F84">
        <f t="shared" si="2"/>
        <v>168000000</v>
      </c>
      <c r="G84">
        <f t="shared" si="3"/>
        <v>80</v>
      </c>
      <c r="H84">
        <f t="shared" si="5"/>
        <v>168000000</v>
      </c>
      <c r="J84">
        <f t="shared" si="4"/>
        <v>80</v>
      </c>
      <c r="M84">
        <v>40</v>
      </c>
      <c r="P84">
        <v>19500000</v>
      </c>
      <c r="S84">
        <v>150</v>
      </c>
    </row>
    <row r="85" spans="1:19" x14ac:dyDescent="0.25">
      <c r="A85">
        <v>84</v>
      </c>
      <c r="B85">
        <v>22</v>
      </c>
      <c r="C85">
        <v>23</v>
      </c>
      <c r="D85">
        <v>1.7000000000000001E-2</v>
      </c>
      <c r="E85">
        <f t="shared" si="1"/>
        <v>100</v>
      </c>
      <c r="F85">
        <f t="shared" si="2"/>
        <v>168000000</v>
      </c>
      <c r="G85">
        <f t="shared" si="3"/>
        <v>80</v>
      </c>
      <c r="H85">
        <f t="shared" si="5"/>
        <v>168000000</v>
      </c>
      <c r="J85">
        <f t="shared" si="4"/>
        <v>80</v>
      </c>
      <c r="M85">
        <v>40</v>
      </c>
      <c r="P85">
        <v>19500000</v>
      </c>
      <c r="S85">
        <v>150</v>
      </c>
    </row>
    <row r="86" spans="1:19" x14ac:dyDescent="0.25">
      <c r="A86">
        <v>85</v>
      </c>
      <c r="B86">
        <v>22</v>
      </c>
      <c r="C86">
        <v>23</v>
      </c>
      <c r="D86">
        <v>1.7000000000000001E-2</v>
      </c>
      <c r="E86">
        <f t="shared" si="1"/>
        <v>100</v>
      </c>
      <c r="F86">
        <f t="shared" si="2"/>
        <v>168000000</v>
      </c>
      <c r="G86">
        <f t="shared" si="3"/>
        <v>80</v>
      </c>
      <c r="H86">
        <f t="shared" si="5"/>
        <v>168000000</v>
      </c>
      <c r="J86">
        <f t="shared" si="4"/>
        <v>80</v>
      </c>
      <c r="M86">
        <v>40</v>
      </c>
      <c r="P86">
        <v>19500000</v>
      </c>
      <c r="S86">
        <v>150</v>
      </c>
    </row>
    <row r="87" spans="1:19" x14ac:dyDescent="0.25">
      <c r="A87">
        <v>86</v>
      </c>
      <c r="B87">
        <v>22</v>
      </c>
      <c r="C87">
        <v>23</v>
      </c>
      <c r="D87">
        <v>1.7000000000000001E-2</v>
      </c>
      <c r="E87">
        <f t="shared" si="1"/>
        <v>100</v>
      </c>
      <c r="F87">
        <f t="shared" si="2"/>
        <v>168000000</v>
      </c>
      <c r="G87">
        <f t="shared" si="3"/>
        <v>80</v>
      </c>
      <c r="H87">
        <f t="shared" si="5"/>
        <v>168000000</v>
      </c>
      <c r="J87">
        <f t="shared" si="4"/>
        <v>80</v>
      </c>
      <c r="M87">
        <v>40</v>
      </c>
      <c r="P87">
        <v>19500000</v>
      </c>
      <c r="S87">
        <v>150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9D786-F99A-478E-82EF-DEB6AEBB70CE}">
  <dimension ref="A1:E25"/>
  <sheetViews>
    <sheetView workbookViewId="0">
      <selection activeCell="A13" sqref="A13:E13"/>
    </sheetView>
  </sheetViews>
  <sheetFormatPr defaultRowHeight="15" x14ac:dyDescent="0.25"/>
  <sheetData>
    <row r="1" spans="1:5" x14ac:dyDescent="0.25">
      <c r="A1" s="1" t="s">
        <v>0</v>
      </c>
      <c r="B1" s="1" t="s">
        <v>22</v>
      </c>
      <c r="C1" s="1" t="s">
        <v>62</v>
      </c>
      <c r="D1" s="1" t="s">
        <v>63</v>
      </c>
      <c r="E1" s="1" t="s">
        <v>64</v>
      </c>
    </row>
    <row r="2" spans="1:5" x14ac:dyDescent="0.25">
      <c r="A2">
        <v>1</v>
      </c>
      <c r="B2">
        <v>1</v>
      </c>
      <c r="C2">
        <v>0</v>
      </c>
      <c r="D2">
        <v>6</v>
      </c>
      <c r="E2">
        <v>1</v>
      </c>
    </row>
    <row r="3" spans="1:5" x14ac:dyDescent="0.25">
      <c r="A3">
        <v>2</v>
      </c>
      <c r="B3">
        <v>2</v>
      </c>
      <c r="C3">
        <v>0</v>
      </c>
      <c r="D3">
        <v>7</v>
      </c>
      <c r="E3">
        <v>0</v>
      </c>
    </row>
    <row r="4" spans="1:5" x14ac:dyDescent="0.25">
      <c r="A4">
        <v>3</v>
      </c>
      <c r="B4">
        <v>3</v>
      </c>
      <c r="C4">
        <v>0</v>
      </c>
      <c r="D4">
        <v>1</v>
      </c>
      <c r="E4">
        <v>0</v>
      </c>
    </row>
    <row r="5" spans="1:5" x14ac:dyDescent="0.25">
      <c r="A5">
        <v>4</v>
      </c>
      <c r="B5">
        <v>4</v>
      </c>
      <c r="C5">
        <v>0</v>
      </c>
      <c r="D5">
        <v>0</v>
      </c>
      <c r="E5">
        <v>0</v>
      </c>
    </row>
    <row r="6" spans="1:5" x14ac:dyDescent="0.25">
      <c r="A6">
        <v>5</v>
      </c>
      <c r="B6">
        <v>5</v>
      </c>
      <c r="C6">
        <v>1</v>
      </c>
      <c r="D6">
        <v>0</v>
      </c>
      <c r="E6">
        <v>0</v>
      </c>
    </row>
    <row r="7" spans="1:5" x14ac:dyDescent="0.25">
      <c r="A7">
        <v>6</v>
      </c>
      <c r="B7">
        <v>6</v>
      </c>
      <c r="C7">
        <v>0</v>
      </c>
      <c r="D7">
        <v>2</v>
      </c>
      <c r="E7">
        <v>0</v>
      </c>
    </row>
    <row r="8" spans="1:5" x14ac:dyDescent="0.25">
      <c r="A8">
        <v>7</v>
      </c>
      <c r="B8">
        <v>7</v>
      </c>
      <c r="C8">
        <v>2</v>
      </c>
      <c r="D8">
        <v>0</v>
      </c>
      <c r="E8">
        <v>0</v>
      </c>
    </row>
    <row r="9" spans="1:5" x14ac:dyDescent="0.25">
      <c r="A9">
        <v>8</v>
      </c>
      <c r="B9">
        <v>8</v>
      </c>
      <c r="C9">
        <v>3</v>
      </c>
      <c r="D9">
        <v>0</v>
      </c>
      <c r="E9">
        <v>0</v>
      </c>
    </row>
    <row r="10" spans="1:5" x14ac:dyDescent="0.25">
      <c r="A10">
        <v>9</v>
      </c>
      <c r="B10">
        <v>9</v>
      </c>
      <c r="C10">
        <v>4</v>
      </c>
      <c r="D10">
        <v>0</v>
      </c>
      <c r="E10">
        <v>2</v>
      </c>
    </row>
    <row r="11" spans="1:5" x14ac:dyDescent="0.25">
      <c r="A11">
        <v>10</v>
      </c>
      <c r="B11">
        <v>10</v>
      </c>
      <c r="C11">
        <v>0</v>
      </c>
      <c r="D11">
        <v>0</v>
      </c>
      <c r="E11">
        <v>0</v>
      </c>
    </row>
    <row r="12" spans="1:5" x14ac:dyDescent="0.25">
      <c r="A12">
        <v>11</v>
      </c>
      <c r="B12">
        <v>0</v>
      </c>
      <c r="C12">
        <v>0</v>
      </c>
      <c r="D12">
        <v>8</v>
      </c>
      <c r="E12">
        <v>0</v>
      </c>
    </row>
    <row r="13" spans="1:5" x14ac:dyDescent="0.25">
      <c r="A13">
        <v>12</v>
      </c>
      <c r="B13">
        <v>0</v>
      </c>
      <c r="C13">
        <v>5</v>
      </c>
      <c r="D13">
        <v>0</v>
      </c>
      <c r="E13">
        <v>0</v>
      </c>
    </row>
    <row r="14" spans="1:5" x14ac:dyDescent="0.25">
      <c r="A14">
        <v>13</v>
      </c>
      <c r="B14">
        <v>11</v>
      </c>
      <c r="C14">
        <v>0</v>
      </c>
      <c r="D14">
        <v>3</v>
      </c>
      <c r="E14">
        <v>0</v>
      </c>
    </row>
    <row r="15" spans="1:5" x14ac:dyDescent="0.25">
      <c r="A15">
        <v>14</v>
      </c>
      <c r="B15">
        <v>12</v>
      </c>
      <c r="C15">
        <v>6</v>
      </c>
      <c r="D15">
        <v>0</v>
      </c>
      <c r="E15">
        <v>0</v>
      </c>
    </row>
    <row r="16" spans="1:5" x14ac:dyDescent="0.25">
      <c r="A16">
        <v>15</v>
      </c>
      <c r="B16">
        <v>13</v>
      </c>
      <c r="C16">
        <v>0</v>
      </c>
      <c r="D16">
        <v>4</v>
      </c>
      <c r="E16">
        <v>3</v>
      </c>
    </row>
    <row r="17" spans="1:5" x14ac:dyDescent="0.25">
      <c r="A17">
        <v>16</v>
      </c>
      <c r="B17">
        <v>14</v>
      </c>
      <c r="C17">
        <v>7</v>
      </c>
      <c r="D17">
        <v>9</v>
      </c>
      <c r="E17">
        <v>0</v>
      </c>
    </row>
    <row r="18" spans="1:5" x14ac:dyDescent="0.25">
      <c r="A18">
        <v>17</v>
      </c>
      <c r="B18">
        <v>0</v>
      </c>
      <c r="C18">
        <v>0</v>
      </c>
      <c r="D18">
        <v>5</v>
      </c>
      <c r="E18">
        <v>0</v>
      </c>
    </row>
    <row r="19" spans="1:5" x14ac:dyDescent="0.25">
      <c r="A19">
        <v>18</v>
      </c>
      <c r="B19">
        <v>15</v>
      </c>
      <c r="C19">
        <v>0</v>
      </c>
      <c r="D19">
        <v>0</v>
      </c>
      <c r="E19">
        <v>4</v>
      </c>
    </row>
    <row r="20" spans="1:5" x14ac:dyDescent="0.25">
      <c r="A20">
        <v>19</v>
      </c>
      <c r="B20">
        <v>16</v>
      </c>
      <c r="C20">
        <v>0</v>
      </c>
      <c r="D20">
        <v>0</v>
      </c>
      <c r="E20">
        <v>0</v>
      </c>
    </row>
    <row r="21" spans="1:5" x14ac:dyDescent="0.25">
      <c r="A21">
        <v>20</v>
      </c>
      <c r="B21">
        <v>17</v>
      </c>
      <c r="C21">
        <v>8</v>
      </c>
      <c r="D21">
        <v>0</v>
      </c>
      <c r="E21">
        <v>0</v>
      </c>
    </row>
    <row r="22" spans="1:5" x14ac:dyDescent="0.25">
      <c r="A22">
        <v>21</v>
      </c>
      <c r="B22">
        <v>0</v>
      </c>
      <c r="C22">
        <v>9</v>
      </c>
      <c r="D22">
        <v>0</v>
      </c>
      <c r="E22">
        <v>5</v>
      </c>
    </row>
    <row r="23" spans="1:5" x14ac:dyDescent="0.25">
      <c r="A23">
        <v>22</v>
      </c>
      <c r="B23">
        <v>0</v>
      </c>
      <c r="C23">
        <v>0</v>
      </c>
      <c r="D23">
        <v>10</v>
      </c>
      <c r="E23">
        <v>0</v>
      </c>
    </row>
    <row r="24" spans="1:5" x14ac:dyDescent="0.25">
      <c r="A24">
        <v>23</v>
      </c>
      <c r="B24">
        <v>0</v>
      </c>
      <c r="C24">
        <v>10</v>
      </c>
      <c r="D24">
        <v>0</v>
      </c>
      <c r="E24">
        <v>0</v>
      </c>
    </row>
    <row r="25" spans="1:5" x14ac:dyDescent="0.25">
      <c r="A25">
        <v>24</v>
      </c>
      <c r="B25">
        <v>0</v>
      </c>
      <c r="C25">
        <v>0</v>
      </c>
      <c r="D25">
        <v>0</v>
      </c>
      <c r="E2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21461-B9B0-4031-92D9-784FD78CD8FE}">
  <dimension ref="A1:M11"/>
  <sheetViews>
    <sheetView workbookViewId="0">
      <selection activeCell="D23" sqref="D23"/>
    </sheetView>
  </sheetViews>
  <sheetFormatPr defaultRowHeight="15" x14ac:dyDescent="0.25"/>
  <cols>
    <col min="1" max="1" width="14" customWidth="1"/>
    <col min="2" max="2" width="10.5703125" bestFit="1" customWidth="1"/>
    <col min="3" max="5" width="14.5703125" customWidth="1"/>
    <col min="6" max="7" width="13.7109375" customWidth="1"/>
    <col min="8" max="8" width="13" customWidth="1"/>
    <col min="9" max="9" width="12.7109375" customWidth="1"/>
    <col min="10" max="10" width="11.7109375" customWidth="1"/>
    <col min="11" max="12" width="13.5703125" customWidth="1"/>
    <col min="13" max="13" width="14.5703125" customWidth="1"/>
  </cols>
  <sheetData>
    <row r="1" spans="1:13" s="1" customFormat="1" x14ac:dyDescent="0.25">
      <c r="A1" s="2" t="s">
        <v>35</v>
      </c>
      <c r="B1" s="1" t="s">
        <v>0</v>
      </c>
      <c r="C1" s="2" t="s">
        <v>39</v>
      </c>
      <c r="D1" s="2" t="s">
        <v>43</v>
      </c>
      <c r="E1" s="2" t="s">
        <v>75</v>
      </c>
      <c r="F1" s="2" t="s">
        <v>36</v>
      </c>
      <c r="G1" s="2" t="s">
        <v>73</v>
      </c>
      <c r="H1" s="2" t="s">
        <v>37</v>
      </c>
      <c r="I1" s="2" t="s">
        <v>38</v>
      </c>
      <c r="J1" s="2" t="s">
        <v>66</v>
      </c>
      <c r="K1" s="2" t="s">
        <v>67</v>
      </c>
      <c r="L1" s="2" t="s">
        <v>69</v>
      </c>
      <c r="M1" s="2" t="s">
        <v>70</v>
      </c>
    </row>
    <row r="2" spans="1:13" x14ac:dyDescent="0.25">
      <c r="A2">
        <v>1</v>
      </c>
      <c r="B2">
        <v>5</v>
      </c>
      <c r="C2">
        <v>35</v>
      </c>
      <c r="D2">
        <v>350</v>
      </c>
      <c r="E2">
        <v>17.5</v>
      </c>
      <c r="F2">
        <v>10</v>
      </c>
      <c r="G2">
        <v>1</v>
      </c>
      <c r="H2">
        <v>35</v>
      </c>
      <c r="I2">
        <v>35</v>
      </c>
      <c r="J2">
        <v>1.2E-2</v>
      </c>
      <c r="K2">
        <v>1.7999999999999999E-2</v>
      </c>
      <c r="L2">
        <v>1.2E-2</v>
      </c>
      <c r="M2">
        <v>1.7999999999999999E-2</v>
      </c>
    </row>
    <row r="3" spans="1:13" x14ac:dyDescent="0.25">
      <c r="A3">
        <v>2</v>
      </c>
      <c r="B3">
        <v>7</v>
      </c>
      <c r="C3">
        <v>0</v>
      </c>
      <c r="D3">
        <v>100</v>
      </c>
      <c r="E3">
        <v>5</v>
      </c>
      <c r="F3">
        <v>40</v>
      </c>
      <c r="G3">
        <v>4</v>
      </c>
      <c r="H3">
        <v>100</v>
      </c>
      <c r="I3">
        <v>100</v>
      </c>
      <c r="J3">
        <v>1.2E-2</v>
      </c>
      <c r="K3">
        <v>1.7999999999999999E-2</v>
      </c>
      <c r="L3">
        <v>1.2E-2</v>
      </c>
      <c r="M3">
        <v>1.7999999999999999E-2</v>
      </c>
    </row>
    <row r="4" spans="1:13" x14ac:dyDescent="0.25">
      <c r="A4">
        <v>3</v>
      </c>
      <c r="B4">
        <v>8</v>
      </c>
      <c r="C4">
        <v>0</v>
      </c>
      <c r="D4">
        <v>220</v>
      </c>
      <c r="E4">
        <v>11</v>
      </c>
      <c r="F4">
        <v>40</v>
      </c>
      <c r="G4">
        <v>4</v>
      </c>
      <c r="H4">
        <v>220</v>
      </c>
      <c r="I4">
        <v>220</v>
      </c>
      <c r="J4">
        <v>1.2E-2</v>
      </c>
      <c r="K4">
        <v>1.7999999999999999E-2</v>
      </c>
      <c r="L4">
        <v>1.2E-2</v>
      </c>
      <c r="M4">
        <v>1.7999999999999999E-2</v>
      </c>
    </row>
    <row r="5" spans="1:13" x14ac:dyDescent="0.25">
      <c r="A5">
        <v>4</v>
      </c>
      <c r="B5">
        <v>9</v>
      </c>
      <c r="C5">
        <v>30</v>
      </c>
      <c r="D5">
        <v>300</v>
      </c>
      <c r="E5">
        <v>15</v>
      </c>
      <c r="F5">
        <v>10</v>
      </c>
      <c r="G5">
        <v>1</v>
      </c>
      <c r="H5">
        <v>30</v>
      </c>
      <c r="I5">
        <v>30</v>
      </c>
      <c r="J5">
        <v>1.2E-2</v>
      </c>
      <c r="K5">
        <v>1.7999999999999999E-2</v>
      </c>
      <c r="L5">
        <v>1.2E-2</v>
      </c>
      <c r="M5">
        <v>1.7999999999999999E-2</v>
      </c>
    </row>
    <row r="6" spans="1:13" x14ac:dyDescent="0.25">
      <c r="A6">
        <v>5</v>
      </c>
      <c r="B6">
        <v>12</v>
      </c>
      <c r="C6">
        <v>35</v>
      </c>
      <c r="D6">
        <v>350</v>
      </c>
      <c r="E6">
        <v>17.5</v>
      </c>
      <c r="F6">
        <v>10</v>
      </c>
      <c r="G6">
        <v>1</v>
      </c>
      <c r="H6">
        <v>35</v>
      </c>
      <c r="I6">
        <v>35</v>
      </c>
      <c r="J6">
        <v>1.2E-2</v>
      </c>
      <c r="K6">
        <v>1.7999999999999999E-2</v>
      </c>
      <c r="L6">
        <v>1.2E-2</v>
      </c>
      <c r="M6">
        <v>1.7999999999999999E-2</v>
      </c>
    </row>
    <row r="7" spans="1:13" x14ac:dyDescent="0.25">
      <c r="A7">
        <v>6</v>
      </c>
      <c r="B7">
        <v>14</v>
      </c>
      <c r="C7">
        <v>0</v>
      </c>
      <c r="D7">
        <v>150</v>
      </c>
      <c r="E7">
        <v>7.5</v>
      </c>
      <c r="F7">
        <v>40</v>
      </c>
      <c r="G7">
        <v>4</v>
      </c>
      <c r="H7">
        <v>150</v>
      </c>
      <c r="I7">
        <v>150</v>
      </c>
      <c r="J7">
        <v>1.2E-2</v>
      </c>
      <c r="K7">
        <v>1.7999999999999999E-2</v>
      </c>
      <c r="L7">
        <v>1.2E-2</v>
      </c>
      <c r="M7">
        <v>1.7999999999999999E-2</v>
      </c>
    </row>
    <row r="8" spans="1:13" x14ac:dyDescent="0.25">
      <c r="A8">
        <v>7</v>
      </c>
      <c r="B8">
        <v>16</v>
      </c>
      <c r="C8">
        <v>0</v>
      </c>
      <c r="D8">
        <v>100</v>
      </c>
      <c r="E8">
        <v>5</v>
      </c>
      <c r="F8">
        <v>40</v>
      </c>
      <c r="G8">
        <v>4</v>
      </c>
      <c r="H8">
        <v>100</v>
      </c>
      <c r="I8">
        <v>100</v>
      </c>
      <c r="J8">
        <v>1.2E-2</v>
      </c>
      <c r="K8">
        <v>1.7999999999999999E-2</v>
      </c>
      <c r="L8">
        <v>1.2E-2</v>
      </c>
      <c r="M8">
        <v>1.7999999999999999E-2</v>
      </c>
    </row>
    <row r="9" spans="1:13" x14ac:dyDescent="0.25">
      <c r="A9">
        <v>8</v>
      </c>
      <c r="B9">
        <v>20</v>
      </c>
      <c r="C9">
        <v>50</v>
      </c>
      <c r="D9">
        <v>500</v>
      </c>
      <c r="E9">
        <v>25</v>
      </c>
      <c r="F9">
        <v>10</v>
      </c>
      <c r="G9">
        <v>1</v>
      </c>
      <c r="H9">
        <v>50</v>
      </c>
      <c r="I9">
        <v>50</v>
      </c>
      <c r="J9">
        <v>1.2E-2</v>
      </c>
      <c r="K9">
        <v>1.7999999999999999E-2</v>
      </c>
      <c r="L9">
        <v>1.2E-2</v>
      </c>
      <c r="M9">
        <v>1.7999999999999999E-2</v>
      </c>
    </row>
    <row r="10" spans="1:13" x14ac:dyDescent="0.25">
      <c r="A10">
        <v>9</v>
      </c>
      <c r="B10">
        <v>21</v>
      </c>
      <c r="C10">
        <v>0</v>
      </c>
      <c r="D10">
        <v>200</v>
      </c>
      <c r="E10">
        <v>10</v>
      </c>
      <c r="F10">
        <v>40</v>
      </c>
      <c r="G10">
        <v>4</v>
      </c>
      <c r="H10">
        <v>200</v>
      </c>
      <c r="I10">
        <v>200</v>
      </c>
      <c r="J10">
        <v>1.2E-2</v>
      </c>
      <c r="K10">
        <v>1.7999999999999999E-2</v>
      </c>
      <c r="L10">
        <v>1.2E-2</v>
      </c>
      <c r="M10">
        <v>1.7999999999999999E-2</v>
      </c>
    </row>
    <row r="11" spans="1:13" x14ac:dyDescent="0.25">
      <c r="A11">
        <v>10</v>
      </c>
      <c r="B11">
        <v>23</v>
      </c>
      <c r="C11">
        <v>40</v>
      </c>
      <c r="D11">
        <v>400</v>
      </c>
      <c r="E11">
        <v>20</v>
      </c>
      <c r="F11">
        <v>10</v>
      </c>
      <c r="G11">
        <v>1</v>
      </c>
      <c r="H11">
        <v>40</v>
      </c>
      <c r="I11">
        <v>40</v>
      </c>
      <c r="J11">
        <v>1.2E-2</v>
      </c>
      <c r="K11">
        <v>1.7999999999999999E-2</v>
      </c>
      <c r="L11">
        <v>1.2E-2</v>
      </c>
      <c r="M11">
        <v>1.7999999999999999E-2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25323-7F06-4AE9-AB16-9927EFE1BE48}">
  <dimension ref="A1:M11"/>
  <sheetViews>
    <sheetView workbookViewId="0">
      <selection activeCell="G13" sqref="G13"/>
    </sheetView>
  </sheetViews>
  <sheetFormatPr defaultRowHeight="15" x14ac:dyDescent="0.25"/>
  <cols>
    <col min="1" max="1" width="14" customWidth="1"/>
    <col min="2" max="2" width="10.5703125" bestFit="1" customWidth="1"/>
    <col min="3" max="5" width="14.5703125" customWidth="1"/>
    <col min="6" max="7" width="13.7109375" customWidth="1"/>
    <col min="8" max="8" width="13" customWidth="1"/>
    <col min="9" max="9" width="12.7109375" customWidth="1"/>
    <col min="10" max="10" width="11.7109375" customWidth="1"/>
    <col min="11" max="12" width="13.5703125" customWidth="1"/>
    <col min="13" max="13" width="14.5703125" customWidth="1"/>
  </cols>
  <sheetData>
    <row r="1" spans="1:13" s="1" customFormat="1" x14ac:dyDescent="0.25">
      <c r="A1" s="2" t="s">
        <v>35</v>
      </c>
      <c r="B1" s="1" t="s">
        <v>0</v>
      </c>
      <c r="C1" s="2" t="s">
        <v>39</v>
      </c>
      <c r="D1" s="2" t="s">
        <v>43</v>
      </c>
      <c r="E1" s="2" t="s">
        <v>75</v>
      </c>
      <c r="F1" s="2" t="s">
        <v>36</v>
      </c>
      <c r="G1" s="2" t="s">
        <v>73</v>
      </c>
      <c r="H1" s="2" t="s">
        <v>37</v>
      </c>
      <c r="I1" s="2" t="s">
        <v>38</v>
      </c>
      <c r="J1" s="2" t="s">
        <v>66</v>
      </c>
      <c r="K1" s="2" t="s">
        <v>67</v>
      </c>
      <c r="L1" s="2" t="s">
        <v>69</v>
      </c>
      <c r="M1" s="2" t="s">
        <v>70</v>
      </c>
    </row>
    <row r="2" spans="1:13" x14ac:dyDescent="0.25">
      <c r="A2" t="s">
        <v>1</v>
      </c>
      <c r="B2">
        <v>5</v>
      </c>
      <c r="C2">
        <v>70</v>
      </c>
      <c r="D2">
        <v>350</v>
      </c>
      <c r="E2">
        <f>0.05*D2</f>
        <v>17.5</v>
      </c>
      <c r="F2">
        <v>10</v>
      </c>
      <c r="G2">
        <f>0.1*F2</f>
        <v>1</v>
      </c>
      <c r="H2">
        <v>35</v>
      </c>
      <c r="I2">
        <v>35</v>
      </c>
      <c r="J2">
        <v>1.2E-2</v>
      </c>
      <c r="K2">
        <v>1.7999999999999999E-2</v>
      </c>
      <c r="L2">
        <v>1.2E-2</v>
      </c>
      <c r="M2">
        <v>1.7999999999999999E-2</v>
      </c>
    </row>
    <row r="3" spans="1:13" x14ac:dyDescent="0.25">
      <c r="A3" t="s">
        <v>6</v>
      </c>
      <c r="B3">
        <v>7</v>
      </c>
      <c r="C3">
        <v>0</v>
      </c>
      <c r="D3">
        <v>100</v>
      </c>
      <c r="E3">
        <f t="shared" ref="E3:E11" si="0">0.05*D3</f>
        <v>5</v>
      </c>
      <c r="F3">
        <v>40</v>
      </c>
      <c r="G3">
        <f t="shared" ref="G3:G11" si="1">0.1*F3</f>
        <v>4</v>
      </c>
      <c r="H3">
        <v>100</v>
      </c>
      <c r="I3">
        <v>100</v>
      </c>
      <c r="J3">
        <v>1.2E-2</v>
      </c>
      <c r="K3">
        <v>1.7999999999999999E-2</v>
      </c>
      <c r="L3">
        <v>1.2E-2</v>
      </c>
      <c r="M3">
        <v>1.7999999999999999E-2</v>
      </c>
    </row>
    <row r="4" spans="1:13" x14ac:dyDescent="0.25">
      <c r="A4" t="s">
        <v>8</v>
      </c>
      <c r="B4">
        <v>8</v>
      </c>
      <c r="C4">
        <v>0</v>
      </c>
      <c r="D4">
        <v>220</v>
      </c>
      <c r="E4">
        <f t="shared" si="0"/>
        <v>11</v>
      </c>
      <c r="F4">
        <v>40</v>
      </c>
      <c r="G4">
        <f t="shared" si="1"/>
        <v>4</v>
      </c>
      <c r="H4">
        <v>220</v>
      </c>
      <c r="I4">
        <v>220</v>
      </c>
      <c r="J4">
        <v>1.2E-2</v>
      </c>
      <c r="K4">
        <v>1.7999999999999999E-2</v>
      </c>
      <c r="L4">
        <v>1.2E-2</v>
      </c>
      <c r="M4">
        <v>1.7999999999999999E-2</v>
      </c>
    </row>
    <row r="5" spans="1:13" x14ac:dyDescent="0.25">
      <c r="A5" t="s">
        <v>9</v>
      </c>
      <c r="B5">
        <v>9</v>
      </c>
      <c r="C5">
        <v>60</v>
      </c>
      <c r="D5">
        <v>300</v>
      </c>
      <c r="E5">
        <f t="shared" si="0"/>
        <v>15</v>
      </c>
      <c r="F5">
        <v>10</v>
      </c>
      <c r="G5">
        <f t="shared" si="1"/>
        <v>1</v>
      </c>
      <c r="H5">
        <v>30</v>
      </c>
      <c r="I5">
        <v>30</v>
      </c>
      <c r="J5">
        <v>1.2E-2</v>
      </c>
      <c r="K5">
        <v>1.7999999999999999E-2</v>
      </c>
      <c r="L5">
        <v>1.2E-2</v>
      </c>
      <c r="M5">
        <v>1.7999999999999999E-2</v>
      </c>
    </row>
    <row r="6" spans="1:13" x14ac:dyDescent="0.25">
      <c r="A6" t="s">
        <v>11</v>
      </c>
      <c r="B6">
        <v>12</v>
      </c>
      <c r="C6">
        <v>70</v>
      </c>
      <c r="D6">
        <v>350</v>
      </c>
      <c r="E6">
        <f t="shared" si="0"/>
        <v>17.5</v>
      </c>
      <c r="F6">
        <v>10</v>
      </c>
      <c r="G6">
        <f t="shared" si="1"/>
        <v>1</v>
      </c>
      <c r="H6">
        <v>35</v>
      </c>
      <c r="I6">
        <v>35</v>
      </c>
      <c r="J6">
        <v>1.2E-2</v>
      </c>
      <c r="K6">
        <v>1.7999999999999999E-2</v>
      </c>
      <c r="L6">
        <v>1.2E-2</v>
      </c>
      <c r="M6">
        <v>1.7999999999999999E-2</v>
      </c>
    </row>
    <row r="7" spans="1:13" x14ac:dyDescent="0.25">
      <c r="A7" t="s">
        <v>7</v>
      </c>
      <c r="B7">
        <v>14</v>
      </c>
      <c r="C7">
        <v>0</v>
      </c>
      <c r="D7">
        <v>150</v>
      </c>
      <c r="E7">
        <f t="shared" si="0"/>
        <v>7.5</v>
      </c>
      <c r="F7">
        <v>40</v>
      </c>
      <c r="G7">
        <f t="shared" si="1"/>
        <v>4</v>
      </c>
      <c r="H7">
        <v>150</v>
      </c>
      <c r="I7">
        <v>150</v>
      </c>
      <c r="J7">
        <v>1.2E-2</v>
      </c>
      <c r="K7">
        <v>1.7999999999999999E-2</v>
      </c>
      <c r="L7">
        <v>1.2E-2</v>
      </c>
      <c r="M7">
        <v>1.7999999999999999E-2</v>
      </c>
    </row>
    <row r="8" spans="1:13" x14ac:dyDescent="0.25">
      <c r="A8" t="s">
        <v>13</v>
      </c>
      <c r="B8">
        <v>16</v>
      </c>
      <c r="C8">
        <v>0</v>
      </c>
      <c r="D8">
        <v>100</v>
      </c>
      <c r="E8">
        <f t="shared" si="0"/>
        <v>5</v>
      </c>
      <c r="F8">
        <v>40</v>
      </c>
      <c r="G8">
        <f t="shared" si="1"/>
        <v>4</v>
      </c>
      <c r="H8">
        <v>100</v>
      </c>
      <c r="I8">
        <v>100</v>
      </c>
      <c r="J8">
        <v>1.2E-2</v>
      </c>
      <c r="K8">
        <v>1.7999999999999999E-2</v>
      </c>
      <c r="L8">
        <v>1.2E-2</v>
      </c>
      <c r="M8">
        <v>1.7999999999999999E-2</v>
      </c>
    </row>
    <row r="9" spans="1:13" x14ac:dyDescent="0.25">
      <c r="A9" t="s">
        <v>14</v>
      </c>
      <c r="B9">
        <v>20</v>
      </c>
      <c r="C9">
        <v>100</v>
      </c>
      <c r="D9">
        <v>500</v>
      </c>
      <c r="E9">
        <f t="shared" si="0"/>
        <v>25</v>
      </c>
      <c r="F9">
        <v>10</v>
      </c>
      <c r="G9">
        <f t="shared" si="1"/>
        <v>1</v>
      </c>
      <c r="H9">
        <v>50</v>
      </c>
      <c r="I9">
        <v>50</v>
      </c>
      <c r="J9">
        <v>1.2E-2</v>
      </c>
      <c r="K9">
        <v>1.7999999999999999E-2</v>
      </c>
      <c r="L9">
        <v>1.2E-2</v>
      </c>
      <c r="M9">
        <v>1.7999999999999999E-2</v>
      </c>
    </row>
    <row r="10" spans="1:13" x14ac:dyDescent="0.25">
      <c r="A10" t="s">
        <v>16</v>
      </c>
      <c r="B10">
        <v>21</v>
      </c>
      <c r="C10">
        <v>0</v>
      </c>
      <c r="D10">
        <v>200</v>
      </c>
      <c r="E10">
        <f t="shared" si="0"/>
        <v>10</v>
      </c>
      <c r="F10">
        <v>40</v>
      </c>
      <c r="G10">
        <f t="shared" si="1"/>
        <v>4</v>
      </c>
      <c r="H10">
        <v>200</v>
      </c>
      <c r="I10">
        <v>200</v>
      </c>
      <c r="J10">
        <v>1.2E-2</v>
      </c>
      <c r="K10">
        <v>1.7999999999999999E-2</v>
      </c>
      <c r="L10">
        <v>1.2E-2</v>
      </c>
      <c r="M10">
        <v>1.7999999999999999E-2</v>
      </c>
    </row>
    <row r="11" spans="1:13" x14ac:dyDescent="0.25">
      <c r="A11" t="s">
        <v>17</v>
      </c>
      <c r="B11">
        <v>23</v>
      </c>
      <c r="C11">
        <v>80</v>
      </c>
      <c r="D11">
        <v>400</v>
      </c>
      <c r="E11">
        <f t="shared" si="0"/>
        <v>20</v>
      </c>
      <c r="F11">
        <v>10</v>
      </c>
      <c r="G11">
        <f t="shared" si="1"/>
        <v>1</v>
      </c>
      <c r="H11">
        <v>40</v>
      </c>
      <c r="I11">
        <v>40</v>
      </c>
      <c r="J11">
        <v>1.2E-2</v>
      </c>
      <c r="K11">
        <v>1.7999999999999999E-2</v>
      </c>
      <c r="L11">
        <v>1.2E-2</v>
      </c>
      <c r="M11">
        <v>1.7999999999999999E-2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2002A-7C5E-40AD-A7E3-A329E955C02D}">
  <dimension ref="A1:I11"/>
  <sheetViews>
    <sheetView workbookViewId="0">
      <selection activeCell="E10" sqref="E10"/>
    </sheetView>
  </sheetViews>
  <sheetFormatPr defaultRowHeight="15" x14ac:dyDescent="0.25"/>
  <cols>
    <col min="1" max="1" width="13.28515625" customWidth="1"/>
    <col min="2" max="2" width="13.28515625" bestFit="1" customWidth="1"/>
    <col min="3" max="3" width="7.28515625" bestFit="1" customWidth="1"/>
    <col min="4" max="4" width="6.42578125" bestFit="1" customWidth="1"/>
    <col min="5" max="6" width="13.85546875" customWidth="1"/>
    <col min="7" max="7" width="14.140625" customWidth="1"/>
    <col min="8" max="8" width="12.28515625" customWidth="1"/>
    <col min="9" max="9" width="14.5703125" customWidth="1"/>
  </cols>
  <sheetData>
    <row r="1" spans="1:9" s="1" customFormat="1" x14ac:dyDescent="0.25">
      <c r="A1" s="2" t="s">
        <v>35</v>
      </c>
      <c r="B1" s="2" t="s">
        <v>18</v>
      </c>
      <c r="C1" s="1" t="s">
        <v>19</v>
      </c>
      <c r="D1" s="1" t="s">
        <v>0</v>
      </c>
      <c r="E1" s="2" t="s">
        <v>44</v>
      </c>
      <c r="F1" s="2" t="s">
        <v>76</v>
      </c>
      <c r="G1" s="2" t="s">
        <v>40</v>
      </c>
      <c r="H1" s="2" t="s">
        <v>71</v>
      </c>
      <c r="I1" s="2" t="s">
        <v>72</v>
      </c>
    </row>
    <row r="2" spans="1:9" x14ac:dyDescent="0.25">
      <c r="A2" t="s">
        <v>1</v>
      </c>
      <c r="B2" t="s">
        <v>60</v>
      </c>
      <c r="C2" t="s">
        <v>20</v>
      </c>
      <c r="D2">
        <v>3</v>
      </c>
      <c r="E2">
        <v>400</v>
      </c>
      <c r="F2">
        <v>20</v>
      </c>
      <c r="G2">
        <v>5</v>
      </c>
      <c r="H2">
        <v>1.2E-2</v>
      </c>
      <c r="I2">
        <v>1.7999999999999999E-2</v>
      </c>
    </row>
    <row r="3" spans="1:9" x14ac:dyDescent="0.25">
      <c r="A3" t="s">
        <v>6</v>
      </c>
      <c r="B3" t="s">
        <v>60</v>
      </c>
      <c r="C3" t="s">
        <v>20</v>
      </c>
      <c r="D3">
        <v>6</v>
      </c>
      <c r="E3">
        <v>300</v>
      </c>
      <c r="F3">
        <v>15</v>
      </c>
      <c r="G3">
        <v>5</v>
      </c>
      <c r="H3">
        <v>1.2E-2</v>
      </c>
      <c r="I3">
        <v>1.7999999999999999E-2</v>
      </c>
    </row>
    <row r="4" spans="1:9" x14ac:dyDescent="0.25">
      <c r="A4" t="s">
        <v>8</v>
      </c>
      <c r="B4" t="s">
        <v>60</v>
      </c>
      <c r="C4" t="s">
        <v>21</v>
      </c>
      <c r="D4">
        <v>13</v>
      </c>
      <c r="E4">
        <v>180</v>
      </c>
      <c r="F4">
        <v>9</v>
      </c>
      <c r="G4">
        <v>5</v>
      </c>
      <c r="H4">
        <v>1.2E-2</v>
      </c>
      <c r="I4">
        <v>1.7999999999999999E-2</v>
      </c>
    </row>
    <row r="5" spans="1:9" x14ac:dyDescent="0.25">
      <c r="A5" t="s">
        <v>9</v>
      </c>
      <c r="B5" t="s">
        <v>60</v>
      </c>
      <c r="C5" t="s">
        <v>21</v>
      </c>
      <c r="D5">
        <v>15</v>
      </c>
      <c r="E5">
        <v>150</v>
      </c>
      <c r="F5">
        <v>7.5</v>
      </c>
      <c r="G5">
        <v>5</v>
      </c>
      <c r="H5">
        <v>1.2E-2</v>
      </c>
      <c r="I5">
        <v>1.7999999999999999E-2</v>
      </c>
    </row>
    <row r="6" spans="1:9" x14ac:dyDescent="0.25">
      <c r="A6" t="s">
        <v>11</v>
      </c>
      <c r="B6" t="s">
        <v>60</v>
      </c>
      <c r="C6" t="s">
        <v>21</v>
      </c>
      <c r="D6">
        <v>18</v>
      </c>
      <c r="E6">
        <v>200</v>
      </c>
      <c r="F6">
        <v>10</v>
      </c>
      <c r="G6">
        <v>5</v>
      </c>
      <c r="H6">
        <v>1.2E-2</v>
      </c>
      <c r="I6">
        <v>1.7999999999999999E-2</v>
      </c>
    </row>
    <row r="7" spans="1:9" x14ac:dyDescent="0.25">
      <c r="A7" t="s">
        <v>7</v>
      </c>
      <c r="B7" t="s">
        <v>61</v>
      </c>
      <c r="C7" t="s">
        <v>20</v>
      </c>
      <c r="D7">
        <v>1</v>
      </c>
      <c r="E7">
        <v>500</v>
      </c>
      <c r="F7">
        <v>25</v>
      </c>
      <c r="G7">
        <v>5</v>
      </c>
      <c r="H7">
        <v>1.2E-2</v>
      </c>
      <c r="I7">
        <v>1.7999999999999999E-2</v>
      </c>
    </row>
    <row r="8" spans="1:9" x14ac:dyDescent="0.25">
      <c r="A8" t="s">
        <v>13</v>
      </c>
      <c r="B8" t="s">
        <v>61</v>
      </c>
      <c r="C8" t="s">
        <v>20</v>
      </c>
      <c r="D8">
        <v>2</v>
      </c>
      <c r="E8">
        <v>450</v>
      </c>
      <c r="F8">
        <v>22.5</v>
      </c>
      <c r="G8">
        <v>5</v>
      </c>
      <c r="H8">
        <v>1.2E-2</v>
      </c>
      <c r="I8">
        <v>1.7999999999999999E-2</v>
      </c>
    </row>
    <row r="9" spans="1:9" x14ac:dyDescent="0.25">
      <c r="A9" t="s">
        <v>14</v>
      </c>
      <c r="B9" t="s">
        <v>61</v>
      </c>
      <c r="C9" t="s">
        <v>21</v>
      </c>
      <c r="D9">
        <v>11</v>
      </c>
      <c r="E9">
        <v>150</v>
      </c>
      <c r="F9">
        <v>7.5</v>
      </c>
      <c r="G9">
        <v>5</v>
      </c>
      <c r="H9">
        <v>1.2E-2</v>
      </c>
      <c r="I9">
        <v>1.7999999999999999E-2</v>
      </c>
    </row>
    <row r="10" spans="1:9" x14ac:dyDescent="0.25">
      <c r="A10" t="s">
        <v>16</v>
      </c>
      <c r="B10" t="s">
        <v>61</v>
      </c>
      <c r="C10" t="s">
        <v>21</v>
      </c>
      <c r="D10">
        <v>16</v>
      </c>
      <c r="E10">
        <v>100</v>
      </c>
      <c r="F10">
        <v>5</v>
      </c>
      <c r="G10">
        <v>5</v>
      </c>
      <c r="H10">
        <v>1.2E-2</v>
      </c>
      <c r="I10">
        <v>1.7999999999999999E-2</v>
      </c>
    </row>
    <row r="11" spans="1:9" x14ac:dyDescent="0.25">
      <c r="A11" t="s">
        <v>17</v>
      </c>
      <c r="B11" t="s">
        <v>61</v>
      </c>
      <c r="C11" t="s">
        <v>21</v>
      </c>
      <c r="D11">
        <v>22</v>
      </c>
      <c r="E11">
        <v>200</v>
      </c>
      <c r="F11">
        <v>10</v>
      </c>
      <c r="G11">
        <v>5</v>
      </c>
      <c r="H11">
        <v>1.2E-2</v>
      </c>
      <c r="I11">
        <v>1.7999999999999999E-2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8774F-B4BA-41CF-8848-EF033B3408EB}">
  <dimension ref="A1:K16"/>
  <sheetViews>
    <sheetView workbookViewId="0">
      <selection activeCell="M4" sqref="M4"/>
    </sheetView>
  </sheetViews>
  <sheetFormatPr defaultRowHeight="15" x14ac:dyDescent="0.25"/>
  <cols>
    <col min="1" max="2" width="10.5703125" bestFit="1" customWidth="1"/>
    <col min="3" max="3" width="13.28515625" customWidth="1"/>
    <col min="4" max="4" width="14.7109375" customWidth="1"/>
    <col min="5" max="7" width="15" customWidth="1"/>
    <col min="8" max="9" width="10.5703125" bestFit="1" customWidth="1"/>
  </cols>
  <sheetData>
    <row r="1" spans="1:11" s="1" customFormat="1" x14ac:dyDescent="0.25">
      <c r="A1" s="2" t="s">
        <v>30</v>
      </c>
      <c r="B1" s="1" t="s">
        <v>0</v>
      </c>
      <c r="C1" s="2" t="s">
        <v>47</v>
      </c>
      <c r="D1" s="2" t="s">
        <v>31</v>
      </c>
      <c r="E1" s="2" t="s">
        <v>32</v>
      </c>
      <c r="F1" s="2" t="s">
        <v>45</v>
      </c>
      <c r="G1" s="2" t="s">
        <v>46</v>
      </c>
      <c r="H1" s="2" t="s">
        <v>33</v>
      </c>
      <c r="I1" s="1" t="s">
        <v>34</v>
      </c>
      <c r="J1" s="2" t="s">
        <v>77</v>
      </c>
      <c r="K1" s="3" t="s">
        <v>83</v>
      </c>
    </row>
    <row r="2" spans="1:11" x14ac:dyDescent="0.25">
      <c r="A2" t="s">
        <v>1</v>
      </c>
      <c r="B2" t="s">
        <v>1</v>
      </c>
      <c r="C2" t="s">
        <v>2</v>
      </c>
      <c r="D2" t="s">
        <v>3</v>
      </c>
      <c r="E2" t="s">
        <v>4</v>
      </c>
      <c r="F2" t="s">
        <v>2</v>
      </c>
      <c r="G2" t="s">
        <v>2</v>
      </c>
      <c r="H2" t="s">
        <v>5</v>
      </c>
      <c r="I2" t="s">
        <v>1</v>
      </c>
      <c r="J2">
        <v>0</v>
      </c>
      <c r="K2" s="4">
        <v>4.0000000000000001E-3</v>
      </c>
    </row>
    <row r="3" spans="1:11" x14ac:dyDescent="0.25">
      <c r="A3" t="s">
        <v>6</v>
      </c>
      <c r="B3" t="s">
        <v>17</v>
      </c>
      <c r="C3" t="s">
        <v>2</v>
      </c>
      <c r="D3" t="s">
        <v>3</v>
      </c>
      <c r="E3" t="s">
        <v>4</v>
      </c>
      <c r="F3" t="s">
        <v>2</v>
      </c>
      <c r="G3" t="s">
        <v>2</v>
      </c>
      <c r="H3" t="s">
        <v>5</v>
      </c>
      <c r="I3" t="s">
        <v>1</v>
      </c>
      <c r="J3">
        <v>0</v>
      </c>
      <c r="K3" s="5">
        <v>4.0000000000000001E-3</v>
      </c>
    </row>
    <row r="4" spans="1:11" x14ac:dyDescent="0.25">
      <c r="A4" t="s">
        <v>8</v>
      </c>
      <c r="B4" t="s">
        <v>15</v>
      </c>
      <c r="C4" t="s">
        <v>2</v>
      </c>
      <c r="D4" t="s">
        <v>3</v>
      </c>
      <c r="E4" t="s">
        <v>4</v>
      </c>
      <c r="F4" t="s">
        <v>2</v>
      </c>
      <c r="G4" t="s">
        <v>2</v>
      </c>
      <c r="H4" t="s">
        <v>5</v>
      </c>
      <c r="I4" t="s">
        <v>1</v>
      </c>
      <c r="J4">
        <v>0</v>
      </c>
      <c r="K4" s="4">
        <v>4.0000000000000001E-3</v>
      </c>
    </row>
    <row r="5" spans="1:11" x14ac:dyDescent="0.25">
      <c r="A5" t="s">
        <v>9</v>
      </c>
      <c r="B5" t="s">
        <v>10</v>
      </c>
      <c r="C5" t="s">
        <v>2</v>
      </c>
      <c r="D5" t="s">
        <v>3</v>
      </c>
      <c r="E5" t="s">
        <v>4</v>
      </c>
      <c r="F5" t="s">
        <v>2</v>
      </c>
      <c r="G5" t="s">
        <v>2</v>
      </c>
      <c r="H5" t="s">
        <v>5</v>
      </c>
      <c r="I5" t="s">
        <v>1</v>
      </c>
      <c r="J5">
        <v>0</v>
      </c>
      <c r="K5" s="5">
        <v>4.0000000000000001E-3</v>
      </c>
    </row>
    <row r="6" spans="1:11" x14ac:dyDescent="0.25">
      <c r="A6" t="s">
        <v>11</v>
      </c>
      <c r="B6" t="s">
        <v>12</v>
      </c>
      <c r="C6" t="s">
        <v>2</v>
      </c>
      <c r="D6" t="s">
        <v>3</v>
      </c>
      <c r="E6" t="s">
        <v>4</v>
      </c>
      <c r="F6" t="s">
        <v>2</v>
      </c>
      <c r="G6" t="s">
        <v>2</v>
      </c>
      <c r="H6" t="s">
        <v>5</v>
      </c>
      <c r="I6" t="s">
        <v>1</v>
      </c>
      <c r="J6">
        <v>0</v>
      </c>
      <c r="K6" s="4">
        <v>4.0000000000000001E-3</v>
      </c>
    </row>
    <row r="7" spans="1:11" x14ac:dyDescent="0.25">
      <c r="K7" s="5"/>
    </row>
    <row r="8" spans="1:11" x14ac:dyDescent="0.25">
      <c r="K8" s="4"/>
    </row>
    <row r="9" spans="1:11" x14ac:dyDescent="0.25">
      <c r="K9" s="5"/>
    </row>
    <row r="10" spans="1:11" x14ac:dyDescent="0.25">
      <c r="K10" s="4"/>
    </row>
    <row r="11" spans="1:11" x14ac:dyDescent="0.25">
      <c r="K11" s="5"/>
    </row>
    <row r="12" spans="1:11" x14ac:dyDescent="0.25">
      <c r="K12" s="4"/>
    </row>
    <row r="13" spans="1:11" x14ac:dyDescent="0.25">
      <c r="K13" s="5"/>
    </row>
    <row r="14" spans="1:11" x14ac:dyDescent="0.25">
      <c r="K14" s="4"/>
    </row>
    <row r="15" spans="1:11" x14ac:dyDescent="0.25">
      <c r="K15" s="5"/>
    </row>
    <row r="16" spans="1:11" x14ac:dyDescent="0.25">
      <c r="K16" s="4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45AF4-D4C6-40D3-8691-EF43FA29F81A}">
  <dimension ref="A1:K25"/>
  <sheetViews>
    <sheetView workbookViewId="0">
      <selection activeCell="A11" sqref="A11:K12"/>
    </sheetView>
  </sheetViews>
  <sheetFormatPr defaultRowHeight="15" x14ac:dyDescent="0.25"/>
  <cols>
    <col min="1" max="2" width="10.5703125" bestFit="1" customWidth="1"/>
    <col min="3" max="3" width="13.28515625" customWidth="1"/>
    <col min="4" max="4" width="14.7109375" customWidth="1"/>
    <col min="5" max="7" width="15" customWidth="1"/>
    <col min="8" max="9" width="10.5703125" bestFit="1" customWidth="1"/>
    <col min="10" max="10" width="11.85546875" customWidth="1"/>
    <col min="11" max="11" width="11.28515625" customWidth="1"/>
  </cols>
  <sheetData>
    <row r="1" spans="1:11" s="1" customFormat="1" x14ac:dyDescent="0.25">
      <c r="A1" s="2" t="s">
        <v>30</v>
      </c>
      <c r="B1" s="1" t="s">
        <v>0</v>
      </c>
      <c r="C1" s="2" t="s">
        <v>47</v>
      </c>
      <c r="D1" s="2" t="s">
        <v>31</v>
      </c>
      <c r="E1" s="2" t="s">
        <v>32</v>
      </c>
      <c r="F1" s="2" t="s">
        <v>45</v>
      </c>
      <c r="G1" s="2" t="s">
        <v>46</v>
      </c>
      <c r="H1" s="2" t="s">
        <v>33</v>
      </c>
      <c r="I1" s="2" t="s">
        <v>34</v>
      </c>
      <c r="J1" s="2" t="s">
        <v>77</v>
      </c>
      <c r="K1" s="2" t="s">
        <v>83</v>
      </c>
    </row>
    <row r="2" spans="1:11" x14ac:dyDescent="0.25">
      <c r="A2" t="s">
        <v>1</v>
      </c>
      <c r="B2" t="s">
        <v>1</v>
      </c>
      <c r="C2" t="s">
        <v>2</v>
      </c>
      <c r="D2" t="s">
        <v>3</v>
      </c>
      <c r="E2">
        <v>400</v>
      </c>
      <c r="F2" t="s">
        <v>2</v>
      </c>
      <c r="G2" t="s">
        <v>2</v>
      </c>
      <c r="H2" t="s">
        <v>5</v>
      </c>
      <c r="I2" t="s">
        <v>1</v>
      </c>
      <c r="J2">
        <v>134200000</v>
      </c>
      <c r="K2">
        <v>4.0000000000000001E-3</v>
      </c>
    </row>
    <row r="3" spans="1:11" x14ac:dyDescent="0.25">
      <c r="A3" t="s">
        <v>6</v>
      </c>
      <c r="B3" s="7">
        <v>6</v>
      </c>
      <c r="C3" t="s">
        <v>2</v>
      </c>
      <c r="D3" t="s">
        <v>3</v>
      </c>
      <c r="E3">
        <v>400</v>
      </c>
      <c r="F3" t="s">
        <v>2</v>
      </c>
      <c r="G3" t="s">
        <v>2</v>
      </c>
      <c r="H3" t="s">
        <v>5</v>
      </c>
      <c r="I3" t="s">
        <v>1</v>
      </c>
      <c r="J3">
        <v>134200000</v>
      </c>
      <c r="K3">
        <v>4.0000000000000001E-3</v>
      </c>
    </row>
    <row r="4" spans="1:11" x14ac:dyDescent="0.25">
      <c r="A4" t="s">
        <v>8</v>
      </c>
      <c r="B4" t="s">
        <v>17</v>
      </c>
      <c r="C4" t="s">
        <v>2</v>
      </c>
      <c r="D4" t="s">
        <v>3</v>
      </c>
      <c r="E4">
        <v>400</v>
      </c>
      <c r="F4" t="s">
        <v>2</v>
      </c>
      <c r="G4" t="s">
        <v>2</v>
      </c>
      <c r="H4" t="s">
        <v>5</v>
      </c>
      <c r="I4" t="s">
        <v>1</v>
      </c>
      <c r="J4">
        <v>134200000</v>
      </c>
      <c r="K4">
        <v>4.0000000000000001E-3</v>
      </c>
    </row>
    <row r="5" spans="1:11" x14ac:dyDescent="0.25">
      <c r="A5" t="s">
        <v>9</v>
      </c>
      <c r="B5" s="7">
        <v>12</v>
      </c>
      <c r="C5" t="s">
        <v>2</v>
      </c>
      <c r="D5" t="s">
        <v>3</v>
      </c>
      <c r="E5">
        <v>400</v>
      </c>
      <c r="F5" t="s">
        <v>2</v>
      </c>
      <c r="G5" t="s">
        <v>2</v>
      </c>
      <c r="H5" t="s">
        <v>5</v>
      </c>
      <c r="I5" t="s">
        <v>1</v>
      </c>
      <c r="J5">
        <v>134200000</v>
      </c>
      <c r="K5">
        <v>4.0000000000000001E-3</v>
      </c>
    </row>
    <row r="6" spans="1:11" x14ac:dyDescent="0.25">
      <c r="A6" t="s">
        <v>11</v>
      </c>
      <c r="B6" s="7">
        <v>13</v>
      </c>
      <c r="C6" t="s">
        <v>2</v>
      </c>
      <c r="D6" t="s">
        <v>3</v>
      </c>
      <c r="E6">
        <v>400</v>
      </c>
      <c r="F6" t="s">
        <v>2</v>
      </c>
      <c r="G6" t="s">
        <v>2</v>
      </c>
      <c r="H6" t="s">
        <v>5</v>
      </c>
      <c r="I6" t="s">
        <v>1</v>
      </c>
      <c r="J6">
        <v>134200000</v>
      </c>
      <c r="K6">
        <v>4.0000000000000001E-3</v>
      </c>
    </row>
    <row r="7" spans="1:11" x14ac:dyDescent="0.25">
      <c r="A7" t="s">
        <v>7</v>
      </c>
      <c r="B7" t="s">
        <v>15</v>
      </c>
      <c r="C7" t="s">
        <v>2</v>
      </c>
      <c r="D7" t="s">
        <v>3</v>
      </c>
      <c r="E7">
        <v>400</v>
      </c>
      <c r="F7" t="s">
        <v>2</v>
      </c>
      <c r="G7" t="s">
        <v>2</v>
      </c>
      <c r="H7" t="s">
        <v>5</v>
      </c>
      <c r="I7" t="s">
        <v>1</v>
      </c>
      <c r="J7">
        <v>134200000</v>
      </c>
      <c r="K7">
        <v>4.0000000000000001E-3</v>
      </c>
    </row>
    <row r="8" spans="1:11" x14ac:dyDescent="0.25">
      <c r="A8" t="s">
        <v>13</v>
      </c>
      <c r="B8" t="s">
        <v>10</v>
      </c>
      <c r="C8" t="s">
        <v>2</v>
      </c>
      <c r="D8" t="s">
        <v>3</v>
      </c>
      <c r="E8">
        <v>400</v>
      </c>
      <c r="F8" t="s">
        <v>2</v>
      </c>
      <c r="G8" t="s">
        <v>2</v>
      </c>
      <c r="H8" t="s">
        <v>5</v>
      </c>
      <c r="I8" t="s">
        <v>1</v>
      </c>
      <c r="J8">
        <v>134200000</v>
      </c>
      <c r="K8">
        <v>4.0000000000000001E-3</v>
      </c>
    </row>
    <row r="9" spans="1:11" x14ac:dyDescent="0.25">
      <c r="A9" t="s">
        <v>14</v>
      </c>
      <c r="B9" t="s">
        <v>12</v>
      </c>
      <c r="C9" t="s">
        <v>2</v>
      </c>
      <c r="D9" t="s">
        <v>3</v>
      </c>
      <c r="E9">
        <v>400</v>
      </c>
      <c r="F9" t="s">
        <v>2</v>
      </c>
      <c r="G9" t="s">
        <v>2</v>
      </c>
      <c r="H9" t="s">
        <v>5</v>
      </c>
      <c r="I9" t="s">
        <v>1</v>
      </c>
      <c r="J9">
        <v>134200000</v>
      </c>
      <c r="K9">
        <v>4.0000000000000001E-3</v>
      </c>
    </row>
    <row r="10" spans="1:11" x14ac:dyDescent="0.25">
      <c r="A10" t="s">
        <v>16</v>
      </c>
      <c r="B10" t="s">
        <v>1</v>
      </c>
      <c r="C10" t="s">
        <v>2</v>
      </c>
      <c r="D10" t="s">
        <v>3</v>
      </c>
      <c r="E10">
        <v>600</v>
      </c>
      <c r="F10" t="s">
        <v>2</v>
      </c>
      <c r="G10" t="s">
        <v>2</v>
      </c>
      <c r="H10" t="s">
        <v>5</v>
      </c>
      <c r="I10" t="s">
        <v>1</v>
      </c>
      <c r="J10" s="6">
        <v>182200000</v>
      </c>
      <c r="K10">
        <v>4.0000000000000001E-3</v>
      </c>
    </row>
    <row r="11" spans="1:11" x14ac:dyDescent="0.25">
      <c r="A11" t="s">
        <v>17</v>
      </c>
      <c r="B11" s="7">
        <v>6</v>
      </c>
      <c r="C11" t="s">
        <v>2</v>
      </c>
      <c r="D11" t="s">
        <v>3</v>
      </c>
      <c r="E11">
        <v>600</v>
      </c>
      <c r="F11" t="s">
        <v>2</v>
      </c>
      <c r="G11" t="s">
        <v>2</v>
      </c>
      <c r="H11" t="s">
        <v>5</v>
      </c>
      <c r="I11" t="s">
        <v>1</v>
      </c>
      <c r="J11" s="6">
        <v>182200000</v>
      </c>
      <c r="K11">
        <v>4.0000000000000001E-3</v>
      </c>
    </row>
    <row r="12" spans="1:11" x14ac:dyDescent="0.25">
      <c r="A12" t="s">
        <v>78</v>
      </c>
      <c r="B12" t="s">
        <v>17</v>
      </c>
      <c r="C12" t="s">
        <v>2</v>
      </c>
      <c r="D12" t="s">
        <v>3</v>
      </c>
      <c r="E12">
        <v>600</v>
      </c>
      <c r="F12" t="s">
        <v>2</v>
      </c>
      <c r="G12" t="s">
        <v>2</v>
      </c>
      <c r="H12" t="s">
        <v>5</v>
      </c>
      <c r="I12" t="s">
        <v>1</v>
      </c>
      <c r="J12" s="6">
        <v>182200000</v>
      </c>
      <c r="K12">
        <v>4.0000000000000001E-3</v>
      </c>
    </row>
    <row r="13" spans="1:11" x14ac:dyDescent="0.25">
      <c r="A13" t="s">
        <v>79</v>
      </c>
      <c r="B13" s="7">
        <v>12</v>
      </c>
      <c r="C13" t="s">
        <v>2</v>
      </c>
      <c r="D13" t="s">
        <v>3</v>
      </c>
      <c r="E13">
        <v>600</v>
      </c>
      <c r="F13" t="s">
        <v>2</v>
      </c>
      <c r="G13" t="s">
        <v>2</v>
      </c>
      <c r="H13" t="s">
        <v>5</v>
      </c>
      <c r="I13" t="s">
        <v>1</v>
      </c>
      <c r="J13" s="6">
        <v>182200000</v>
      </c>
      <c r="K13">
        <v>4.0000000000000001E-3</v>
      </c>
    </row>
    <row r="14" spans="1:11" x14ac:dyDescent="0.25">
      <c r="A14" t="s">
        <v>80</v>
      </c>
      <c r="B14" s="7">
        <v>13</v>
      </c>
      <c r="C14" t="s">
        <v>2</v>
      </c>
      <c r="D14" t="s">
        <v>3</v>
      </c>
      <c r="E14">
        <v>600</v>
      </c>
      <c r="F14" t="s">
        <v>2</v>
      </c>
      <c r="G14" t="s">
        <v>2</v>
      </c>
      <c r="H14" t="s">
        <v>5</v>
      </c>
      <c r="I14" t="s">
        <v>1</v>
      </c>
      <c r="J14" s="6">
        <v>182200000</v>
      </c>
      <c r="K14">
        <v>4.0000000000000001E-3</v>
      </c>
    </row>
    <row r="15" spans="1:11" x14ac:dyDescent="0.25">
      <c r="A15" t="s">
        <v>81</v>
      </c>
      <c r="B15" t="s">
        <v>15</v>
      </c>
      <c r="C15" t="s">
        <v>2</v>
      </c>
      <c r="D15" t="s">
        <v>3</v>
      </c>
      <c r="E15">
        <v>600</v>
      </c>
      <c r="F15" t="s">
        <v>2</v>
      </c>
      <c r="G15" t="s">
        <v>2</v>
      </c>
      <c r="H15" t="s">
        <v>5</v>
      </c>
      <c r="I15" t="s">
        <v>1</v>
      </c>
      <c r="J15" s="6">
        <v>182200000</v>
      </c>
      <c r="K15">
        <v>4.0000000000000001E-3</v>
      </c>
    </row>
    <row r="16" spans="1:11" x14ac:dyDescent="0.25">
      <c r="A16" t="s">
        <v>15</v>
      </c>
      <c r="B16" t="s">
        <v>10</v>
      </c>
      <c r="C16" t="s">
        <v>2</v>
      </c>
      <c r="D16" t="s">
        <v>3</v>
      </c>
      <c r="E16">
        <v>600</v>
      </c>
      <c r="F16" t="s">
        <v>2</v>
      </c>
      <c r="G16" t="s">
        <v>2</v>
      </c>
      <c r="H16" t="s">
        <v>5</v>
      </c>
      <c r="I16" t="s">
        <v>1</v>
      </c>
      <c r="J16" s="6">
        <v>182200000</v>
      </c>
      <c r="K16">
        <v>4.0000000000000001E-3</v>
      </c>
    </row>
    <row r="17" spans="1:11" x14ac:dyDescent="0.25">
      <c r="A17" t="s">
        <v>84</v>
      </c>
      <c r="B17" t="s">
        <v>12</v>
      </c>
      <c r="C17" t="s">
        <v>2</v>
      </c>
      <c r="D17" t="s">
        <v>3</v>
      </c>
      <c r="E17">
        <v>600</v>
      </c>
      <c r="F17" t="s">
        <v>2</v>
      </c>
      <c r="G17" t="s">
        <v>2</v>
      </c>
      <c r="H17" t="s">
        <v>5</v>
      </c>
      <c r="I17" t="s">
        <v>1</v>
      </c>
      <c r="J17" s="6">
        <v>182200000</v>
      </c>
      <c r="K17">
        <v>4.0000000000000001E-3</v>
      </c>
    </row>
    <row r="18" spans="1:11" x14ac:dyDescent="0.25">
      <c r="A18" t="s">
        <v>85</v>
      </c>
      <c r="B18" t="s">
        <v>1</v>
      </c>
      <c r="C18" t="s">
        <v>2</v>
      </c>
      <c r="D18" t="s">
        <v>3</v>
      </c>
      <c r="E18">
        <v>800</v>
      </c>
      <c r="F18" t="s">
        <v>2</v>
      </c>
      <c r="G18" t="s">
        <v>2</v>
      </c>
      <c r="H18" t="s">
        <v>5</v>
      </c>
      <c r="I18" t="s">
        <v>1</v>
      </c>
      <c r="J18">
        <v>230500000</v>
      </c>
      <c r="K18">
        <v>4.0000000000000001E-3</v>
      </c>
    </row>
    <row r="19" spans="1:11" x14ac:dyDescent="0.25">
      <c r="A19" t="s">
        <v>86</v>
      </c>
      <c r="B19" s="7">
        <v>6</v>
      </c>
      <c r="C19" t="s">
        <v>2</v>
      </c>
      <c r="D19" t="s">
        <v>3</v>
      </c>
      <c r="E19">
        <v>800</v>
      </c>
      <c r="F19" t="s">
        <v>2</v>
      </c>
      <c r="G19" t="s">
        <v>2</v>
      </c>
      <c r="H19" t="s">
        <v>5</v>
      </c>
      <c r="I19" t="s">
        <v>1</v>
      </c>
      <c r="J19">
        <v>230500000</v>
      </c>
      <c r="K19">
        <v>4.0000000000000001E-3</v>
      </c>
    </row>
    <row r="20" spans="1:11" x14ac:dyDescent="0.25">
      <c r="A20" t="s">
        <v>10</v>
      </c>
      <c r="B20" t="s">
        <v>17</v>
      </c>
      <c r="C20" t="s">
        <v>2</v>
      </c>
      <c r="D20" t="s">
        <v>3</v>
      </c>
      <c r="E20">
        <v>800</v>
      </c>
      <c r="F20" t="s">
        <v>2</v>
      </c>
      <c r="G20" t="s">
        <v>2</v>
      </c>
      <c r="H20" t="s">
        <v>5</v>
      </c>
      <c r="I20" t="s">
        <v>1</v>
      </c>
      <c r="J20">
        <v>230500000</v>
      </c>
      <c r="K20">
        <v>4.0000000000000001E-3</v>
      </c>
    </row>
    <row r="21" spans="1:11" x14ac:dyDescent="0.25">
      <c r="A21" t="s">
        <v>87</v>
      </c>
      <c r="B21" s="7">
        <v>12</v>
      </c>
      <c r="C21" t="s">
        <v>2</v>
      </c>
      <c r="D21" t="s">
        <v>3</v>
      </c>
      <c r="E21">
        <v>800</v>
      </c>
      <c r="F21" t="s">
        <v>2</v>
      </c>
      <c r="G21" t="s">
        <v>2</v>
      </c>
      <c r="H21" t="s">
        <v>5</v>
      </c>
      <c r="I21" t="s">
        <v>1</v>
      </c>
      <c r="J21">
        <v>230500000</v>
      </c>
      <c r="K21">
        <v>4.0000000000000001E-3</v>
      </c>
    </row>
    <row r="22" spans="1:11" x14ac:dyDescent="0.25">
      <c r="A22" t="s">
        <v>88</v>
      </c>
      <c r="B22" s="7">
        <v>13</v>
      </c>
      <c r="C22" t="s">
        <v>2</v>
      </c>
      <c r="D22" t="s">
        <v>3</v>
      </c>
      <c r="E22">
        <v>800</v>
      </c>
      <c r="F22" t="s">
        <v>2</v>
      </c>
      <c r="G22" t="s">
        <v>2</v>
      </c>
      <c r="H22" t="s">
        <v>5</v>
      </c>
      <c r="I22" t="s">
        <v>1</v>
      </c>
      <c r="J22">
        <v>230500000</v>
      </c>
      <c r="K22">
        <v>4.0000000000000001E-3</v>
      </c>
    </row>
    <row r="23" spans="1:11" x14ac:dyDescent="0.25">
      <c r="A23" t="s">
        <v>12</v>
      </c>
      <c r="B23" t="s">
        <v>15</v>
      </c>
      <c r="C23" t="s">
        <v>2</v>
      </c>
      <c r="D23" t="s">
        <v>3</v>
      </c>
      <c r="E23">
        <v>800</v>
      </c>
      <c r="F23" t="s">
        <v>2</v>
      </c>
      <c r="G23" t="s">
        <v>2</v>
      </c>
      <c r="H23" t="s">
        <v>5</v>
      </c>
      <c r="I23" t="s">
        <v>1</v>
      </c>
      <c r="J23">
        <v>230500000</v>
      </c>
      <c r="K23">
        <v>4.0000000000000001E-3</v>
      </c>
    </row>
    <row r="24" spans="1:11" x14ac:dyDescent="0.25">
      <c r="A24" t="s">
        <v>89</v>
      </c>
      <c r="B24" t="s">
        <v>10</v>
      </c>
      <c r="C24" t="s">
        <v>2</v>
      </c>
      <c r="D24" t="s">
        <v>3</v>
      </c>
      <c r="E24">
        <v>800</v>
      </c>
      <c r="F24" t="s">
        <v>2</v>
      </c>
      <c r="G24" t="s">
        <v>2</v>
      </c>
      <c r="H24" t="s">
        <v>5</v>
      </c>
      <c r="I24" t="s">
        <v>1</v>
      </c>
      <c r="J24">
        <v>230500000</v>
      </c>
      <c r="K24">
        <v>4.0000000000000001E-3</v>
      </c>
    </row>
    <row r="25" spans="1:11" x14ac:dyDescent="0.25">
      <c r="A25" t="s">
        <v>90</v>
      </c>
      <c r="B25" t="s">
        <v>12</v>
      </c>
      <c r="C25" t="s">
        <v>2</v>
      </c>
      <c r="D25" t="s">
        <v>3</v>
      </c>
      <c r="E25">
        <v>800</v>
      </c>
      <c r="F25" t="s">
        <v>2</v>
      </c>
      <c r="G25" t="s">
        <v>2</v>
      </c>
      <c r="H25" t="s">
        <v>5</v>
      </c>
      <c r="I25" t="s">
        <v>1</v>
      </c>
      <c r="J25">
        <v>230500000</v>
      </c>
      <c r="K25">
        <v>4.0000000000000001E-3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I F A A B Q S w M E F A A C A A g A + W 3 e W r 4 s u t 2 l A A A A 9 g A A A B I A H A B D b 2 5 m a W c v U G F j a 2 F n Z S 5 4 b W w g o h g A K K A U A A A A A A A A A A A A A A A A A A A A A A A A A A A A h Y 9 N D o I w G E S v Q r q n P 2 D U k I 8 S w 1 Y S E x P j t q k V G q E Y W i x 3 c + G R v I I Y R d 2 5 n D d v M X O / 3 i A b m j q 4 q M 7 q 1 q S I Y Y o C Z W R 7 0 K Z M U e + O 4 R J l H D Z C n k S p g l E 2 N h n s I U W V c + e E E O 8 9 9 j F u u 5 J E l D K y L 9 Z b W a l G o I + s / 8 u h N t Y J I x X i s H u N 4 R F m s x i z x R x T I B O E Q p u v E I 1 7 n + 0 P h L y v X d 8 p r k y Y r 4 B M E c j 7 A 3 8 A U E s D B B Q A A g A I A P l t 3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5 b d 5 a r Z n z K a s C A A A U E w A A E w A c A E Z v c m 1 1 b G F z L 1 N l Y 3 R p b 2 4 x L m 0 g o h g A K K A U A A A A A A A A A A A A A A A A A A A A A A A A A A A A 7 Z f f b t o w F M b v k X g H K / Q C J J b x N 8 A m L l h Y W 7 S i R Z C q 0 w h D J n F L p M R G t q n K I u 4 m 9 Q H 2 W H 2 L P c m c E L r R O N I Q q N J o u Y n y f f b J O e Y n 5 Q t D N n c J B s P 1 t f w + m 8 l m 2 A x S 5 I C c Y s K p h 0 r l K s g b 8 A a B R k E B b e A h n s 0 A 8 R u S B b W R U A z n W o 2 W s v y p 6 y F V J 5 g j z F l e 0 d 9 Z l w x R Z n 1 C t y 6 2 P m P U p e 4 t A m 9 A 3 z 5 z P Q 9 c Y n F L m c u X 1 g A x B K k 9 s 4 Y Q O 1 N y Z 5 E 5 d 3 3 3 O w w b s w b 6 W W f S 7 3 c 7 E 0 M 3 T H 3 r 3 j T 0 S R d y a O n E n 3 / E M 4 j t I a e Q d z t m R 5 0 7 1 0 q h C E Y 9 f + 4 h X 7 Q V 1 W s r Z b W q j A v F 9 S i P g 7 b j q Y J R z 2 k / z q + M V 6 P w A e N 4 e U 4 x K P E J F 4 d 0 j q A j B g g P J l q t x k 6 s 5 z c l R A e x 0 / G 8 o Q 0 9 S F m b 0 w V 6 7 C G n 6 K L z G 1 H T X M 7 R n 4 I m h Z h d E + r r x F v 4 O D R Z X t J B M Q i U a K 3 v M i Z G 9 F y M l C L o Y a 7 V 1 H D X q g g C 5 V R s m y 5 Y 0 j C J V P 4 y C X 7 9 + L k C o 7 m 6 U M f C 5 8 I B e O F P E Y 0 W G B u N o z s e K e s d 3 4 I L s a t / N U 7 W 7 M U 1 H + 4 v E p t H J + M t b V X I Z l w s P S E p q / W Y 1 e a x s 1 q X s 1 p P s r o D V p s i I U t r v Z z 4 h 9 Z 6 J U W v p u i 1 F L 2 e o m s p e i N F b 6 b o r Q P R B P K V V 6 J e i d q b K C 0 m q n X s N G l y m r R D 0 K S 9 0 r Q + i E Z M U 7 l 0 7 D g 1 5 D g 1 9 o 9 m j e e J Z m m 4 m s i e Y e K R m 2 X C + k q i B L c t f p C l t G Q I G y S T l T S L 6 Z O A i q w 2 E F n t 5 G 3 / a i a P a 3 S V K P d w L 3 l E W G K / / N b c E F 0 + d q K b c q K b + x P d f B 6 i L w h 0 k r R I + Z S S n I S 2 + + / Q O u E H x j C F 2 l 2 h a 7 0 Y 6 F p y 6 F q H e C u 3 d n g r / / U B + e S 9 n H B q q U 4 9 1 d G e O D s C U S m 9 F C D E p D I g K q U D A F E p / Z 9 A / A Z Q S w E C L Q A U A A I A C A D 5 b d 5 a v i y 6 3 a U A A A D 2 A A A A E g A A A A A A A A A A A A A A A A A A A A A A Q 2 9 u Z m l n L 1 B h Y 2 t h Z 2 U u e G 1 s U E s B A i 0 A F A A C A A g A + W 3 e W g / K 6 a u k A A A A 6 Q A A A B M A A A A A A A A A A A A A A A A A 8 Q A A A F t D b 2 5 0 Z W 5 0 X 1 R 5 c G V z X S 5 4 b W x Q S w E C L Q A U A A I A C A D 5 b d 5 a r Z n z K a s C A A A U E w A A E w A A A A A A A A A A A A A A A A D i A Q A A R m 9 y b X V s Y X M v U 2 V j d G l v b j E u b V B L B Q Y A A A A A A w A D A M I A A A D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R Z Q A A A A A A A O 9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x M y U y M C h Q Y W d l J T I w N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O G Y z M T M 3 N S 0 4 M D l l L T Q w N j k t O T E z Z C 1 k N 2 M 4 N 2 M 1 Y W V h O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1 V D E 5 O j U 0 O j I x L j g 4 O D U 0 M D V a I i A v P j x F b n R y e S B U e X B l P S J G a W x s Q 2 9 s d W 1 u V H l w Z X M i I F Z h b H V l P S J z Q X d N R E J R W U R C Z 1 k 9 I i A v P j x F b n R y e S B U e X B l P S J G a W x s Q 2 9 s d W 1 u T m F t Z X M i I F Z h b H V l P S J z W y Z x d W 9 0 O 1 R y Y W 5 z b W l z c 2 l v b m x p b m U m c X V v d D s s J n F 1 b 3 Q 7 R n J v b W J 1 c y Z x d W 9 0 O y w m c X V v d D t U b 2 J 1 c y Z x d W 9 0 O y w m c X V v d D t Y X 3 v i h J N 9 I F t w L n U u X S Z x d W 9 0 O y w m c X V v d D t Q J n F 1 b 3 Q 7 L C Z x d W 9 0 O 1 9 7 4 o S T f V 5 7 T H 0 g W 0 1 X X S Z x d W 9 0 O y w m c X V v d D t J X 3 v i h J N 9 I M u H T C Z x d W 9 0 O y w m c X V v d D t b J F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M y A o U G F n Z S A 3 K S 9 D a G F u Z 2 V k I F R 5 c G U u e 1 R y Y W 5 z b W l z c 2 l v b m x p b m U s M H 0 m c X V v d D s s J n F 1 b 3 Q 7 U 2 V j d G l v b j E v V G F i b G U w M T M g K F B h Z 2 U g N y k v Q 2 h h b m d l Z C B U e X B l L n t G c m 9 t Y n V z L D F 9 J n F 1 b 3 Q 7 L C Z x d W 9 0 O 1 N l Y 3 R p b 2 4 x L 1 R h Y m x l M D E z I C h Q Y W d l I D c p L 0 N o Y W 5 n Z W Q g V H l w Z S 5 7 V G 9 i d X M s M n 0 m c X V v d D s s J n F 1 b 3 Q 7 U 2 V j d G l v b j E v V G F i b G U w M T M g K F B h Z 2 U g N y k v Q 2 h h b m d l Z C B U e X B l L n t Y X 3 t 7 4 o S T f S B b c C 5 1 L l 0 s M 3 0 m c X V v d D s s J n F 1 b 3 Q 7 U 2 V j d G l v b j E v V G F i b G U w M T M g K F B h Z 2 U g N y k v Q 2 h h b m d l Z C B U e X B l L n t Q L D R 9 J n F 1 b 3 Q 7 L C Z x d W 9 0 O 1 N l Y 3 R p b 2 4 x L 1 R h Y m x l M D E z I C h Q Y W d l I D c p L 0 N o Y W 5 n Z W Q g V H l w Z S 5 7 X 3 t 7 4 o S T f V 5 7 e 0 x 9 I F t N V 1 0 s N X 0 m c X V v d D s s J n F 1 b 3 Q 7 U 2 V j d G l v b j E v V G F i b G U w M T M g K F B h Z 2 U g N y k v Q 2 h h b m d l Z C B U e X B l L n t J X 3 t 7 4 o S T f S D L h 0 w s N n 0 m c X V v d D s s J n F 1 b 3 Q 7 U 2 V j d G l v b j E v V G F i b G U w M T M g K F B h Z 2 U g N y k v Q 2 h h b m d l Z C B U e X B l L n t b J F 0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w M T M g K F B h Z 2 U g N y k v Q 2 h h b m d l Z C B U e X B l L n t U c m F u c 2 1 p c 3 N p b 2 5 s a W 5 l L D B 9 J n F 1 b 3 Q 7 L C Z x d W 9 0 O 1 N l Y 3 R p b 2 4 x L 1 R h Y m x l M D E z I C h Q Y W d l I D c p L 0 N o Y W 5 n Z W Q g V H l w Z S 5 7 R n J v b W J 1 c y w x f S Z x d W 9 0 O y w m c X V v d D t T Z W N 0 a W 9 u M S 9 U Y W J s Z T A x M y A o U G F n Z S A 3 K S 9 D a G F u Z 2 V k I F R 5 c G U u e 1 R v Y n V z L D J 9 J n F 1 b 3 Q 7 L C Z x d W 9 0 O 1 N l Y 3 R p b 2 4 x L 1 R h Y m x l M D E z I C h Q Y W d l I D c p L 0 N o Y W 5 n Z W Q g V H l w Z S 5 7 W F 9 7 e + K E k 3 0 g W 3 A u d S 5 d L D N 9 J n F 1 b 3 Q 7 L C Z x d W 9 0 O 1 N l Y 3 R p b 2 4 x L 1 R h Y m x l M D E z I C h Q Y W d l I D c p L 0 N o Y W 5 n Z W Q g V H l w Z S 5 7 U C w 0 f S Z x d W 9 0 O y w m c X V v d D t T Z W N 0 a W 9 u M S 9 U Y W J s Z T A x M y A o U G F n Z S A 3 K S 9 D a G F u Z 2 V k I F R 5 c G U u e 1 9 7 e + K E k 3 1 e e 3 t M f S B b T V d d L D V 9 J n F 1 b 3 Q 7 L C Z x d W 9 0 O 1 N l Y 3 R p b 2 4 x L 1 R h Y m x l M D E z I C h Q Y W d l I D c p L 0 N o Y W 5 n Z W Q g V H l w Z S 5 7 S V 9 7 e + K E k 3 0 g y 4 d M L D Z 9 J n F 1 b 3 Q 7 L C Z x d W 9 0 O 1 N l Y 3 R p b 2 4 x L 1 R h Y m x l M D E z I C h Q Y W d l I D c p L 0 N o Y W 5 n Z W Q g V H l w Z S 5 7 W y R d L D d 9 J n F 1 b 3 Q 7 X S w m c X V v d D t S Z W x h d G l v b n N o a X B J b m Z v J n F 1 b 3 Q 7 O l t d f S I g L z 4 8 R W 5 0 c n k g V H l w Z T 0 i U m V j b 3 Z l c n l U Y X J n Z X R T a G V l d C I g V m F s d W U 9 I n N T a G V l d D E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R h Y m x l M D E z X 1 9 Q Y W d l X z c i I C 8 + P C 9 T d G F i b G V F b n R y a W V z P j w v S X R l b T 4 8 S X R l b T 4 8 S X R l b U x v Y 2 F 0 a W 9 u P j x J d G V t V H l w Z T 5 G b 3 J t d W x h P C 9 J d G V t V H l w Z T 4 8 S X R l b V B h d G g + U 2 V j d G l v b j E v V G F i b G U w M T M l M j A o U G F n Z S U y M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z J T I w K F B h Z 2 U l M j A 3 K S 9 U Y W J s Z T A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z J T I w K F B h Z 2 U l M j A 3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y U y M C h Q Y W d l J T I w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S U y M C h Q Y W d l J T I w O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M 2 E w N D R l O C 1 h Y j k 0 L T Q 4 Y T A t Y T V i Z i 0 3 Z T U y Z m Z h N D V m M G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1 V D E 5 O j U 4 O j M 4 L j k 0 N T Y 5 O D V a I i A v P j x F b n R y e S B U e X B l P S J G a W x s Q 2 9 s d W 1 u V H l w Z X M i I F Z h b H V l P S J z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U g K F B h Z 2 U g O C k v Q 2 h h b m d l Z C B U e X B l L n t D b 2 x 1 b W 4 x L D B 9 J n F 1 b 3 Q 7 L C Z x d W 9 0 O 1 N l Y 3 R p b 2 4 x L 1 R h Y m x l M D E 1 I C h Q Y W d l I D g p L 0 N o Y W 5 n Z W Q g V H l w Z S 5 7 Q 2 9 s d W 1 u M i w x f S Z x d W 9 0 O y w m c X V v d D t T Z W N 0 a W 9 u M S 9 U Y W J s Z T A x N S A o U G F n Z S A 4 K S 9 D a G F u Z 2 V k I F R 5 c G U u e 0 N v b H V t b j M s M n 0 m c X V v d D s s J n F 1 b 3 Q 7 U 2 V j d G l v b j E v V G F i b G U w M T U g K F B h Z 2 U g O C k v Q 2 h h b m d l Z C B U e X B l L n t D b 2 x 1 b W 4 0 L D N 9 J n F 1 b 3 Q 7 L C Z x d W 9 0 O 1 N l Y 3 R p b 2 4 x L 1 R h Y m x l M D E 1 I C h Q Y W d l I D g p L 0 N o Y W 5 n Z W Q g V H l w Z S 5 7 Q 2 9 s d W 1 u N S w 0 f S Z x d W 9 0 O y w m c X V v d D t T Z W N 0 a W 9 u M S 9 U Y W J s Z T A x N S A o U G F n Z S A 4 K S 9 D a G F u Z 2 V k I F R 5 c G U u e 0 N v b H V t b j Y s N X 0 m c X V v d D s s J n F 1 b 3 Q 7 U 2 V j d G l v b j E v V G F i b G U w M T U g K F B h Z 2 U g O C k v Q 2 h h b m d l Z C B U e X B l L n t D b 2 x 1 b W 4 3 L D Z 9 J n F 1 b 3 Q 7 L C Z x d W 9 0 O 1 N l Y 3 R p b 2 4 x L 1 R h Y m x l M D E 1 I C h Q Y W d l I D g p L 0 N o Y W 5 n Z W Q g V H l w Z S 5 7 Q 2 9 s d W 1 u O C w 3 f S Z x d W 9 0 O y w m c X V v d D t T Z W N 0 a W 9 u M S 9 U Y W J s Z T A x N S A o U G F n Z S A 4 K S 9 D a G F u Z 2 V k I F R 5 c G U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w M T U g K F B h Z 2 U g O C k v Q 2 h h b m d l Z C B U e X B l L n t D b 2 x 1 b W 4 x L D B 9 J n F 1 b 3 Q 7 L C Z x d W 9 0 O 1 N l Y 3 R p b 2 4 x L 1 R h Y m x l M D E 1 I C h Q Y W d l I D g p L 0 N o Y W 5 n Z W Q g V H l w Z S 5 7 Q 2 9 s d W 1 u M i w x f S Z x d W 9 0 O y w m c X V v d D t T Z W N 0 a W 9 u M S 9 U Y W J s Z T A x N S A o U G F n Z S A 4 K S 9 D a G F u Z 2 V k I F R 5 c G U u e 0 N v b H V t b j M s M n 0 m c X V v d D s s J n F 1 b 3 Q 7 U 2 V j d G l v b j E v V G F i b G U w M T U g K F B h Z 2 U g O C k v Q 2 h h b m d l Z C B U e X B l L n t D b 2 x 1 b W 4 0 L D N 9 J n F 1 b 3 Q 7 L C Z x d W 9 0 O 1 N l Y 3 R p b 2 4 x L 1 R h Y m x l M D E 1 I C h Q Y W d l I D g p L 0 N o Y W 5 n Z W Q g V H l w Z S 5 7 Q 2 9 s d W 1 u N S w 0 f S Z x d W 9 0 O y w m c X V v d D t T Z W N 0 a W 9 u M S 9 U Y W J s Z T A x N S A o U G F n Z S A 4 K S 9 D a G F u Z 2 V k I F R 5 c G U u e 0 N v b H V t b j Y s N X 0 m c X V v d D s s J n F 1 b 3 Q 7 U 2 V j d G l v b j E v V G F i b G U w M T U g K F B h Z 2 U g O C k v Q 2 h h b m d l Z C B U e X B l L n t D b 2 x 1 b W 4 3 L D Z 9 J n F 1 b 3 Q 7 L C Z x d W 9 0 O 1 N l Y 3 R p b 2 4 x L 1 R h Y m x l M D E 1 I C h Q Y W d l I D g p L 0 N o Y W 5 n Z W Q g V H l w Z S 5 7 Q 2 9 s d W 1 u O C w 3 f S Z x d W 9 0 O y w m c X V v d D t T Z W N 0 a W 9 u M S 9 U Y W J s Z T A x N S A o U G F n Z S A 4 K S 9 D a G F u Z 2 V k I F R 5 c G U u e 0 N v b H V t b j k s O H 0 m c X V v d D t d L C Z x d W 9 0 O 1 J l b G F 0 a W 9 u c 2 h p c E l u Z m 8 m c X V v d D s 6 W 1 1 9 I i A v P j x F b n R y e S B U e X B l P S J S Z W N v d m V y e V R h c m d l d F N o Z W V 0 I i B W Y W x 1 Z T 0 i c 1 N o Z W V 0 M T I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w M T U l M j A o U G F n Z S U y M D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1 J T I w K F B h Z 2 U l M j A 4 K S 9 U Y W J s Z T A x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1 J T I w K F B h Z 2 U l M j A 4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1 J T I w K F B h Z 2 U l M j A 4 K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2 M j k 2 N j c 1 L W J j M T U t N D V h M C 1 i Y z A 2 L T V l N G M x M z E 5 Y z M y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V U M T k 6 N T g 6 M z g u O T Q 1 N j k 4 N V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S A o U G F n Z S A 4 K S 9 D a G F u Z 2 V k I F R 5 c G U u e 0 N v b H V t b j E s M H 0 m c X V v d D s s J n F 1 b 3 Q 7 U 2 V j d G l v b j E v V G F i b G U w M T U g K F B h Z 2 U g O C k v Q 2 h h b m d l Z C B U e X B l L n t D b 2 x 1 b W 4 y L D F 9 J n F 1 b 3 Q 7 L C Z x d W 9 0 O 1 N l Y 3 R p b 2 4 x L 1 R h Y m x l M D E 1 I C h Q Y W d l I D g p L 0 N o Y W 5 n Z W Q g V H l w Z S 5 7 Q 2 9 s d W 1 u M y w y f S Z x d W 9 0 O y w m c X V v d D t T Z W N 0 a W 9 u M S 9 U Y W J s Z T A x N S A o U G F n Z S A 4 K S 9 D a G F u Z 2 V k I F R 5 c G U u e 0 N v b H V t b j Q s M 3 0 m c X V v d D s s J n F 1 b 3 Q 7 U 2 V j d G l v b j E v V G F i b G U w M T U g K F B h Z 2 U g O C k v Q 2 h h b m d l Z C B U e X B l L n t D b 2 x 1 b W 4 1 L D R 9 J n F 1 b 3 Q 7 L C Z x d W 9 0 O 1 N l Y 3 R p b 2 4 x L 1 R h Y m x l M D E 1 I C h Q Y W d l I D g p L 0 N o Y W 5 n Z W Q g V H l w Z S 5 7 Q 2 9 s d W 1 u N i w 1 f S Z x d W 9 0 O y w m c X V v d D t T Z W N 0 a W 9 u M S 9 U Y W J s Z T A x N S A o U G F n Z S A 4 K S 9 D a G F u Z 2 V k I F R 5 c G U u e 0 N v b H V t b j c s N n 0 m c X V v d D s s J n F 1 b 3 Q 7 U 2 V j d G l v b j E v V G F i b G U w M T U g K F B h Z 2 U g O C k v Q 2 h h b m d l Z C B U e X B l L n t D b 2 x 1 b W 4 4 L D d 9 J n F 1 b 3 Q 7 L C Z x d W 9 0 O 1 N l Y 3 R p b 2 4 x L 1 R h Y m x l M D E 1 I C h Q Y W d l I D g p L 0 N o Y W 5 n Z W Q g V H l w Z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x N S A o U G F n Z S A 4 K S 9 D a G F u Z 2 V k I F R 5 c G U u e 0 N v b H V t b j E s M H 0 m c X V v d D s s J n F 1 b 3 Q 7 U 2 V j d G l v b j E v V G F i b G U w M T U g K F B h Z 2 U g O C k v Q 2 h h b m d l Z C B U e X B l L n t D b 2 x 1 b W 4 y L D F 9 J n F 1 b 3 Q 7 L C Z x d W 9 0 O 1 N l Y 3 R p b 2 4 x L 1 R h Y m x l M D E 1 I C h Q Y W d l I D g p L 0 N o Y W 5 n Z W Q g V H l w Z S 5 7 Q 2 9 s d W 1 u M y w y f S Z x d W 9 0 O y w m c X V v d D t T Z W N 0 a W 9 u M S 9 U Y W J s Z T A x N S A o U G F n Z S A 4 K S 9 D a G F u Z 2 V k I F R 5 c G U u e 0 N v b H V t b j Q s M 3 0 m c X V v d D s s J n F 1 b 3 Q 7 U 2 V j d G l v b j E v V G F i b G U w M T U g K F B h Z 2 U g O C k v Q 2 h h b m d l Z C B U e X B l L n t D b 2 x 1 b W 4 1 L D R 9 J n F 1 b 3 Q 7 L C Z x d W 9 0 O 1 N l Y 3 R p b 2 4 x L 1 R h Y m x l M D E 1 I C h Q Y W d l I D g p L 0 N o Y W 5 n Z W Q g V H l w Z S 5 7 Q 2 9 s d W 1 u N i w 1 f S Z x d W 9 0 O y w m c X V v d D t T Z W N 0 a W 9 u M S 9 U Y W J s Z T A x N S A o U G F n Z S A 4 K S 9 D a G F u Z 2 V k I F R 5 c G U u e 0 N v b H V t b j c s N n 0 m c X V v d D s s J n F 1 b 3 Q 7 U 2 V j d G l v b j E v V G F i b G U w M T U g K F B h Z 2 U g O C k v Q 2 h h b m d l Z C B U e X B l L n t D b 2 x 1 b W 4 4 L D d 9 J n F 1 b 3 Q 7 L C Z x d W 9 0 O 1 N l Y 3 R p b 2 4 x L 1 R h Y m x l M D E 1 I C h Q Y W d l I D g p L 0 N o Y W 5 n Z W Q g V H l w Z S 5 7 Q 2 9 s d W 1 u O S w 4 f S Z x d W 9 0 O 1 0 s J n F 1 b 3 Q 7 U m V s Y X R p b 2 5 z a G l w S W 5 m b y Z x d W 9 0 O z p b X X 0 i I C 8 + P E V u d H J 5 I F R 5 c G U 9 I l J l Y 2 9 2 Z X J 5 V G F y Z 2 V 0 U 2 h l Z X Q i I F Z h b H V l P S J z U 2 h l Z X Q x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U Y W J s Z T A x N V 9 f U G F n Z V 8 4 I i A v P j w v U 3 R h Y m x l R W 5 0 c m l l c z 4 8 L 0 l 0 Z W 0 + P E l 0 Z W 0 + P E l 0 Z W 1 M b 2 N h d G l v b j 4 8 S X R l b V R 5 c G U + R m 9 y b X V s Y T w v S X R l b V R 5 c G U + P E l 0 Z W 1 Q Y X R o P l N l Y 3 R p b 2 4 x L 1 R h Y m x l M D E 1 J T I w K F B h Z 2 U l M j A 4 K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S U y M C h Q Y W d l J T I w O C k l M j A o M i k v V G F i b G U w M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S U y M C h Q Y W d l J T I w O C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O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Y W M y N W M z N y 0 1 M T R k L T Q 3 Z G I t Y j Q 5 N S 1 l Z j A y Y m I 5 Y j V h N z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V U M T k 6 N T k 6 N T Q u N j Y y M D g z M V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i A o U G F n Z S A 5 K S 9 D a G F u Z 2 V k I F R 5 c G U u e 0 N v b H V t b j E s M H 0 m c X V v d D s s J n F 1 b 3 Q 7 U 2 V j d G l v b j E v V G F i b G U w M T Y g K F B h Z 2 U g O S k v Q 2 h h b m d l Z C B U e X B l L n t D b 2 x 1 b W 4 y L D F 9 J n F 1 b 3 Q 7 L C Z x d W 9 0 O 1 N l Y 3 R p b 2 4 x L 1 R h Y m x l M D E 2 I C h Q Y W d l I D k p L 0 N o Y W 5 n Z W Q g V H l w Z S 5 7 Q 2 9 s d W 1 u M y w y f S Z x d W 9 0 O y w m c X V v d D t T Z W N 0 a W 9 u M S 9 U Y W J s Z T A x N i A o U G F n Z S A 5 K S 9 D a G F u Z 2 V k I F R 5 c G U u e 0 N v b H V t b j Q s M 3 0 m c X V v d D s s J n F 1 b 3 Q 7 U 2 V j d G l v b j E v V G F i b G U w M T Y g K F B h Z 2 U g O S k v Q 2 h h b m d l Z C B U e X B l L n t D b 2 x 1 b W 4 1 L D R 9 J n F 1 b 3 Q 7 L C Z x d W 9 0 O 1 N l Y 3 R p b 2 4 x L 1 R h Y m x l M D E 2 I C h Q Y W d l I D k p L 0 N o Y W 5 n Z W Q g V H l w Z S 5 7 Q 2 9 s d W 1 u N i w 1 f S Z x d W 9 0 O y w m c X V v d D t T Z W N 0 a W 9 u M S 9 U Y W J s Z T A x N i A o U G F n Z S A 5 K S 9 D a G F u Z 2 V k I F R 5 c G U u e 0 N v b H V t b j c s N n 0 m c X V v d D s s J n F 1 b 3 Q 7 U 2 V j d G l v b j E v V G F i b G U w M T Y g K F B h Z 2 U g O S k v Q 2 h h b m d l Z C B U e X B l L n t D b 2 x 1 b W 4 4 L D d 9 J n F 1 b 3 Q 7 L C Z x d W 9 0 O 1 N l Y 3 R p b 2 4 x L 1 R h Y m x l M D E 2 I C h Q Y W d l I D k p L 0 N o Y W 5 n Z W Q g V H l w Z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x N i A o U G F n Z S A 5 K S 9 D a G F u Z 2 V k I F R 5 c G U u e 0 N v b H V t b j E s M H 0 m c X V v d D s s J n F 1 b 3 Q 7 U 2 V j d G l v b j E v V G F i b G U w M T Y g K F B h Z 2 U g O S k v Q 2 h h b m d l Z C B U e X B l L n t D b 2 x 1 b W 4 y L D F 9 J n F 1 b 3 Q 7 L C Z x d W 9 0 O 1 N l Y 3 R p b 2 4 x L 1 R h Y m x l M D E 2 I C h Q Y W d l I D k p L 0 N o Y W 5 n Z W Q g V H l w Z S 5 7 Q 2 9 s d W 1 u M y w y f S Z x d W 9 0 O y w m c X V v d D t T Z W N 0 a W 9 u M S 9 U Y W J s Z T A x N i A o U G F n Z S A 5 K S 9 D a G F u Z 2 V k I F R 5 c G U u e 0 N v b H V t b j Q s M 3 0 m c X V v d D s s J n F 1 b 3 Q 7 U 2 V j d G l v b j E v V G F i b G U w M T Y g K F B h Z 2 U g O S k v Q 2 h h b m d l Z C B U e X B l L n t D b 2 x 1 b W 4 1 L D R 9 J n F 1 b 3 Q 7 L C Z x d W 9 0 O 1 N l Y 3 R p b 2 4 x L 1 R h Y m x l M D E 2 I C h Q Y W d l I D k p L 0 N o Y W 5 n Z W Q g V H l w Z S 5 7 Q 2 9 s d W 1 u N i w 1 f S Z x d W 9 0 O y w m c X V v d D t T Z W N 0 a W 9 u M S 9 U Y W J s Z T A x N i A o U G F n Z S A 5 K S 9 D a G F u Z 2 V k I F R 5 c G U u e 0 N v b H V t b j c s N n 0 m c X V v d D s s J n F 1 b 3 Q 7 U 2 V j d G l v b j E v V G F i b G U w M T Y g K F B h Z 2 U g O S k v Q 2 h h b m d l Z C B U e X B l L n t D b 2 x 1 b W 4 4 L D d 9 J n F 1 b 3 Q 7 L C Z x d W 9 0 O 1 N l Y 3 R p b 2 4 x L 1 R h Y m x l M D E 2 I C h Q Y W d l I D k p L 0 N o Y W 5 n Z W Q g V H l w Z S 5 7 Q 2 9 s d W 1 u O S w 4 f S Z x d W 9 0 O 1 0 s J n F 1 b 3 Q 7 U m V s Y X R p b 2 5 z a G l w S W 5 m b y Z x d W 9 0 O z p b X X 0 i I C 8 + P E V u d H J 5 I F R 5 c G U 9 I l J l Y 2 9 2 Z X J 5 V G F y Z 2 V 0 U 2 h l Z X Q i I F Z h b H V l P S J z U 2 h l Z X Q x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U Y W J s Z T A x N l 9 f U G F n Z V 8 5 I i A v P j w v U 3 R h Y m x l R W 5 0 c m l l c z 4 8 L 0 l 0 Z W 0 + P E l 0 Z W 0 + P E l 0 Z W 1 M b 2 N h d G l v b j 4 8 S X R l b V R 5 c G U + R m 9 y b X V s Y T w v S X R l b V R 5 c G U + P E l 0 Z W 1 Q Y X R o P l N l Y 3 R p b 2 4 x L 1 R h Y m x l M D E 2 J T I w K F B h Z 2 U l M j A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O S k v V G F i b G U w M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y U y M C h Q Y W d l J T I w M T A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g 2 Z j B m M 2 E t M D F j Z C 0 0 M 2 Q x L W I y Z G M t M z V j Y T B h Z j A x N T J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1 V D I w O j A w O j Q 4 L j g 4 M j c 3 N j h a I i A v P j x F b n R y e S B U e X B l P S J G a W x s Q 2 9 s d W 1 u V H l w Z X M i I F Z h b H V l P S J z Q m d Z R 0 F 3 W U d B d 0 1 H Q m d Z P S I g L z 4 8 R W 5 0 c n k g V H l w Z T 0 i R m l s b E N v b H V t b k 5 h b W V z I i B W Y W x 1 Z T 0 i c 1 s m c X V v d D t D b 2 x 1 b W 4 x J n F 1 b 3 Q 7 L C Z x d W 9 0 O 1 R l Y 2 h u b 2 x v Z 3 k m c X V v d D s s J n F 1 b 3 Q 7 W m 9 u Z S Z x d W 9 0 O y w m c X V v d D t C d X M m c X V v d D s s J n F 1 b 3 Q 7 U C Z x d W 9 0 O y w m c X V v d D t S J n F 1 b 3 Q 7 L C Z x d W 9 0 O 1 t N V 1 0 m c X V v d D s s J n F 1 b 3 Q 7 Q 1 9 7 c n 1 e e 1 J 9 I F s k L 0 1 X a F 0 m c X V v d D s s J n F 1 b 3 Q 7 S V 9 7 c n 0 m c X V v d D s s J n F 1 b 3 Q 7 y 4 d S J n F 1 b 3 Q 7 L C Z x d W 9 0 O 1 s k L 0 1 X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y A o U G F n Z S A x M C k v Q 2 h h b m d l Z C B U e X B l L n t D b 2 x 1 b W 4 x L D B 9 J n F 1 b 3 Q 7 L C Z x d W 9 0 O 1 N l Y 3 R p b 2 4 x L 1 R h Y m x l M D E 3 I C h Q Y W d l I D E w K S 9 D a G F u Z 2 V k I F R 5 c G U u e 1 R l Y 2 h u b 2 x v Z 3 k s M X 0 m c X V v d D s s J n F 1 b 3 Q 7 U 2 V j d G l v b j E v V G F i b G U w M T c g K F B h Z 2 U g M T A p L 0 N o Y W 5 n Z W Q g V H l w Z S 5 7 W m 9 u Z S w y f S Z x d W 9 0 O y w m c X V v d D t T Z W N 0 a W 9 u M S 9 U Y W J s Z T A x N y A o U G F n Z S A x M C k v Q 2 h h b m d l Z C B U e X B l L n t C d X M s M 3 0 m c X V v d D s s J n F 1 b 3 Q 7 U 2 V j d G l v b j E v V G F i b G U w M T c g K F B h Z 2 U g M T A p L 0 N o Y W 5 n Z W Q g V H l w Z S 5 7 U C w 0 f S Z x d W 9 0 O y w m c X V v d D t T Z W N 0 a W 9 u M S 9 U Y W J s Z T A x N y A o U G F n Z S A x M C k v Q 2 h h b m d l Z C B U e X B l L n t S L D V 9 J n F 1 b 3 Q 7 L C Z x d W 9 0 O 1 N l Y 3 R p b 2 4 x L 1 R h Y m x l M D E 3 I C h Q Y W d l I D E w K S 9 D a G F u Z 2 V k I F R 5 c G U u e 1 t N V 1 0 s N n 0 m c X V v d D s s J n F 1 b 3 Q 7 U 2 V j d G l v b j E v V G F i b G U w M T c g K F B h Z 2 U g M T A p L 0 N o Y W 5 n Z W Q g V H l w Z S 5 7 Q 1 9 7 e 3 J 9 X n t 7 U n 0 g W y Q v T V d o X S w 3 f S Z x d W 9 0 O y w m c X V v d D t T Z W N 0 a W 9 u M S 9 U Y W J s Z T A x N y A o U G F n Z S A x M C k v Q 2 h h b m d l Z C B U e X B l L n t J X 3 t 7 c n 0 s O H 0 m c X V v d D s s J n F 1 b 3 Q 7 U 2 V j d G l v b j E v V G F i b G U w M T c g K F B h Z 2 U g M T A p L 0 N o Y W 5 n Z W Q g V H l w Z S 5 7 y 4 d S L D l 9 J n F 1 b 3 Q 7 L C Z x d W 9 0 O 1 N l Y 3 R p b 2 4 x L 1 R h Y m x l M D E 3 I C h Q Y W d l I D E w K S 9 D a G F u Z 2 V k I F R 5 c G U u e 1 s k L 0 1 X X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x l M D E 3 I C h Q Y W d l I D E w K S 9 D a G F u Z 2 V k I F R 5 c G U u e 0 N v b H V t b j E s M H 0 m c X V v d D s s J n F 1 b 3 Q 7 U 2 V j d G l v b j E v V G F i b G U w M T c g K F B h Z 2 U g M T A p L 0 N o Y W 5 n Z W Q g V H l w Z S 5 7 V G V j a G 5 v b G 9 n e S w x f S Z x d W 9 0 O y w m c X V v d D t T Z W N 0 a W 9 u M S 9 U Y W J s Z T A x N y A o U G F n Z S A x M C k v Q 2 h h b m d l Z C B U e X B l L n t a b 2 5 l L D J 9 J n F 1 b 3 Q 7 L C Z x d W 9 0 O 1 N l Y 3 R p b 2 4 x L 1 R h Y m x l M D E 3 I C h Q Y W d l I D E w K S 9 D a G F u Z 2 V k I F R 5 c G U u e 0 J 1 c y w z f S Z x d W 9 0 O y w m c X V v d D t T Z W N 0 a W 9 u M S 9 U Y W J s Z T A x N y A o U G F n Z S A x M C k v Q 2 h h b m d l Z C B U e X B l L n t Q L D R 9 J n F 1 b 3 Q 7 L C Z x d W 9 0 O 1 N l Y 3 R p b 2 4 x L 1 R h Y m x l M D E 3 I C h Q Y W d l I D E w K S 9 D a G F u Z 2 V k I F R 5 c G U u e 1 I s N X 0 m c X V v d D s s J n F 1 b 3 Q 7 U 2 V j d G l v b j E v V G F i b G U w M T c g K F B h Z 2 U g M T A p L 0 N o Y W 5 n Z W Q g V H l w Z S 5 7 W 0 1 X X S w 2 f S Z x d W 9 0 O y w m c X V v d D t T Z W N 0 a W 9 u M S 9 U Y W J s Z T A x N y A o U G F n Z S A x M C k v Q 2 h h b m d l Z C B U e X B l L n t D X 3 t 7 c n 1 e e 3 t S f S B b J C 9 N V 2 h d L D d 9 J n F 1 b 3 Q 7 L C Z x d W 9 0 O 1 N l Y 3 R p b 2 4 x L 1 R h Y m x l M D E 3 I C h Q Y W d l I D E w K S 9 D a G F u Z 2 V k I F R 5 c G U u e 0 l f e 3 t y f S w 4 f S Z x d W 9 0 O y w m c X V v d D t T Z W N 0 a W 9 u M S 9 U Y W J s Z T A x N y A o U G F n Z S A x M C k v Q 2 h h b m d l Z C B U e X B l L n v L h 1 I s O X 0 m c X V v d D s s J n F 1 b 3 Q 7 U 2 V j d G l v b j E v V G F i b G U w M T c g K F B h Z 2 U g M T A p L 0 N o Y W 5 n Z W Q g V H l w Z S 5 7 W y Q v T V d d L D E w f S Z x d W 9 0 O 1 0 s J n F 1 b 3 Q 7 U m V s Y X R p b 2 5 z a G l w S W 5 m b y Z x d W 9 0 O z p b X X 0 i I C 8 + P E V u d H J 5 I F R 5 c G U 9 I l J l Y 2 9 2 Z X J 5 V G F y Z 2 V 0 U 2 h l Z X Q i I F Z h b H V l P S J z U 2 h l Z X Q x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U Y W J s Z T A x N 1 9 f U G F n Z V 8 x M C I g L z 4 8 L 1 N 0 Y W J s Z U V u d H J p Z X M + P C 9 J d G V t P j x J d G V t P j x J d G V t T G 9 j Y X R p b 2 4 + P E l 0 Z W 1 U e X B l P k Z v c m 1 1 b G E 8 L 0 l 0 Z W 1 U e X B l P j x J d G V t U G F 0 a D 5 T Z W N 0 a W 9 u M S 9 U Y W J s Z T A x N y U y M C h Q Y W d l J T I w M T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3 J T I w K F B h Z 2 U l M j A x M C k v V G F i b G U w M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y U y M C h Q Y W d l J T I w M T A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3 J T I w K F B h Z 2 U l M j A x M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O C U y M C h Q Y W d l J T I w M T E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M w O D d m N j c t Y 2 F h Z S 0 0 Y T A 4 L W E 3 O T Q t Z m Z j N W I 1 Y m Y 3 M T R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1 V D I w O j A x O j I 2 L j Q z N D I 1 M j N a I i A v P j x F b n R y e S B U e X B l P S J G a W x s Q 2 9 s d W 1 u V H l w Z X M i I F Z h b H V l P S J z Q X d N R 0 J n W U R B d z 0 9 I i A v P j x F b n R y e S B U e X B l P S J G a W x s Q 2 9 s d W 1 u T m F t Z X M i I F Z h b H V l P S J z W y Z x d W 9 0 O 0 x v Y W Q m c X V v d D s s J n F 1 b 3 Q 7 Q n V z J n F 1 b 3 Q 7 L C Z x d W 9 0 O 1 p v b m U m c X V v d D s s J n F 1 b 3 Q 7 U C Z x d W 9 0 O y w m c X V v d D t E J n F 1 b 3 Q 7 L C Z x d W 9 0 O 1 t N V 1 0 m c X V v d D s s J n F 1 b 3 Q 7 Q 1 9 7 Z H 1 e e 0 x T f S B b J C 9 N V 2 h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g g K F B h Z 2 U g M T E p L 0 N o Y W 5 n Z W Q g V H l w Z S 5 7 T G 9 h Z C w w f S Z x d W 9 0 O y w m c X V v d D t T Z W N 0 a W 9 u M S 9 U Y W J s Z T A x O C A o U G F n Z S A x M S k v Q 2 h h b m d l Z C B U e X B l L n t C d X M s M X 0 m c X V v d D s s J n F 1 b 3 Q 7 U 2 V j d G l v b j E v V G F i b G U w M T g g K F B h Z 2 U g M T E p L 0 N o Y W 5 n Z W Q g V H l w Z S 5 7 W m 9 u Z S w y f S Z x d W 9 0 O y w m c X V v d D t T Z W N 0 a W 9 u M S 9 U Y W J s Z T A x O C A o U G F n Z S A x M S k v Q 2 h h b m d l Z C B U e X B l L n t Q L D N 9 J n F 1 b 3 Q 7 L C Z x d W 9 0 O 1 N l Y 3 R p b 2 4 x L 1 R h Y m x l M D E 4 I C h Q Y W d l I D E x K S 9 D a G F u Z 2 V k I F R 5 c G U u e 0 Q s N H 0 m c X V v d D s s J n F 1 b 3 Q 7 U 2 V j d G l v b j E v V G F i b G U w M T g g K F B h Z 2 U g M T E p L 0 N o Y W 5 n Z W Q g V H l w Z S 5 7 W 0 1 X X S w 1 f S Z x d W 9 0 O y w m c X V v d D t T Z W N 0 a W 9 u M S 9 U Y W J s Z T A x O C A o U G F n Z S A x M S k v Q 2 h h b m d l Z C B U e X B l L n t D X 3 t 7 Z H 1 e e 3 t M U 3 0 g W y Q v T V d o X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x O C A o U G F n Z S A x M S k v Q 2 h h b m d l Z C B U e X B l L n t M b 2 F k L D B 9 J n F 1 b 3 Q 7 L C Z x d W 9 0 O 1 N l Y 3 R p b 2 4 x L 1 R h Y m x l M D E 4 I C h Q Y W d l I D E x K S 9 D a G F u Z 2 V k I F R 5 c G U u e 0 J 1 c y w x f S Z x d W 9 0 O y w m c X V v d D t T Z W N 0 a W 9 u M S 9 U Y W J s Z T A x O C A o U G F n Z S A x M S k v Q 2 h h b m d l Z C B U e X B l L n t a b 2 5 l L D J 9 J n F 1 b 3 Q 7 L C Z x d W 9 0 O 1 N l Y 3 R p b 2 4 x L 1 R h Y m x l M D E 4 I C h Q Y W d l I D E x K S 9 D a G F u Z 2 V k I F R 5 c G U u e 1 A s M 3 0 m c X V v d D s s J n F 1 b 3 Q 7 U 2 V j d G l v b j E v V G F i b G U w M T g g K F B h Z 2 U g M T E p L 0 N o Y W 5 n Z W Q g V H l w Z S 5 7 R C w 0 f S Z x d W 9 0 O y w m c X V v d D t T Z W N 0 a W 9 u M S 9 U Y W J s Z T A x O C A o U G F n Z S A x M S k v Q 2 h h b m d l Z C B U e X B l L n t b T V d d L D V 9 J n F 1 b 3 Q 7 L C Z x d W 9 0 O 1 N l Y 3 R p b 2 4 x L 1 R h Y m x l M D E 4 I C h Q Y W d l I D E x K S 9 D a G F u Z 2 V k I F R 5 c G U u e 0 N f e 3 t k f V 5 7 e 0 x T f S B b J C 9 N V 2 h d L D Z 9 J n F 1 b 3 Q 7 X S w m c X V v d D t S Z W x h d G l v b n N o a X B J b m Z v J n F 1 b 3 Q 7 O l t d f S I g L z 4 8 R W 5 0 c n k g V H l w Z T 0 i U m V j b 3 Z l c n l U Y X J n Z X R T a G V l d C I g V m F s d W U 9 I n N T a G V l d D E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R h Y m x l M D E 4 X 1 9 Q Y W d l X z E x I i A v P j w v U 3 R h Y m x l R W 5 0 c m l l c z 4 8 L 0 l 0 Z W 0 + P E l 0 Z W 0 + P E l 0 Z W 1 M b 2 N h d G l v b j 4 8 S X R l b V R 5 c G U + R m 9 y b X V s Y T w v S X R l b V R 5 c G U + P E l 0 Z W 1 Q Y X R o P l N l Y 3 R p b 2 4 x L 1 R h Y m x l M D E 4 J T I w K F B h Z 2 U l M j A x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g l M j A o U G F n Z S U y M D E x K S 9 U Y W J s Z T A x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4 J T I w K F B h Z 2 U l M j A x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g l M j A o U G F n Z S U y M D E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5 J T I w K F B h Z 2 U l M j A x M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Z D E 2 M G U w N i 1 k Y z A 0 L T Q x Z m M t Y T Y x Z S 1 k N j M 3 Z m Z l M j A 5 N D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N V Q y M D o w N D o 0 M y 4 4 O T k x O D I 4 W i I g L z 4 8 R W 5 0 c n k g V H l w Z T 0 i R m l s b E N v b H V t b l R 5 c G V z I i B W Y W x 1 Z T 0 i c 0 J n V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k g K F B h Z 2 U g M T E p L 0 N o Y W 5 n Z W Q g V H l w Z S 5 7 Q 2 9 s d W 1 u M S w w f S Z x d W 9 0 O y w m c X V v d D t T Z W N 0 a W 9 u M S 9 U Y W J s Z T A x O S A o U G F n Z S A x M S k v Q 2 h h b m d l Z C B U e X B l L n t D b 2 x 1 b W 4 y L D F 9 J n F 1 b 3 Q 7 L C Z x d W 9 0 O 1 N l Y 3 R p b 2 4 x L 1 R h Y m x l M D E 5 I C h Q Y W d l I D E x K S 9 D a G F u Z 2 V k I F R 5 c G U u e 0 N v b H V t b j M s M n 0 m c X V v d D s s J n F 1 b 3 Q 7 U 2 V j d G l v b j E v V G F i b G U w M T k g K F B h Z 2 U g M T E p L 0 N o Y W 5 n Z W Q g V H l w Z S 5 7 Q 2 9 s d W 1 u N C w z f S Z x d W 9 0 O y w m c X V v d D t T Z W N 0 a W 9 u M S 9 U Y W J s Z T A x O S A o U G F n Z S A x M S k v Q 2 h h b m d l Z C B U e X B l L n t D b 2 x 1 b W 4 1 L D R 9 J n F 1 b 3 Q 7 L C Z x d W 9 0 O 1 N l Y 3 R p b 2 4 x L 1 R h Y m x l M D E 5 I C h Q Y W d l I D E x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M T k g K F B h Z 2 U g M T E p L 0 N o Y W 5 n Z W Q g V H l w Z S 5 7 Q 2 9 s d W 1 u M S w w f S Z x d W 9 0 O y w m c X V v d D t T Z W N 0 a W 9 u M S 9 U Y W J s Z T A x O S A o U G F n Z S A x M S k v Q 2 h h b m d l Z C B U e X B l L n t D b 2 x 1 b W 4 y L D F 9 J n F 1 b 3 Q 7 L C Z x d W 9 0 O 1 N l Y 3 R p b 2 4 x L 1 R h Y m x l M D E 5 I C h Q Y W d l I D E x K S 9 D a G F u Z 2 V k I F R 5 c G U u e 0 N v b H V t b j M s M n 0 m c X V v d D s s J n F 1 b 3 Q 7 U 2 V j d G l v b j E v V G F i b G U w M T k g K F B h Z 2 U g M T E p L 0 N o Y W 5 n Z W Q g V H l w Z S 5 7 Q 2 9 s d W 1 u N C w z f S Z x d W 9 0 O y w m c X V v d D t T Z W N 0 a W 9 u M S 9 U Y W J s Z T A x O S A o U G F n Z S A x M S k v Q 2 h h b m d l Z C B U e X B l L n t D b 2 x 1 b W 4 1 L D R 9 J n F 1 b 3 Q 7 L C Z x d W 9 0 O 1 N l Y 3 R p b 2 4 x L 1 R h Y m x l M D E 5 I C h Q Y W d l I D E x K S 9 D a G F u Z 2 V k I F R 5 c G U u e 0 N v b H V t b j Y s N X 0 m c X V v d D t d L C Z x d W 9 0 O 1 J l b G F 0 a W 9 u c 2 h p c E l u Z m 8 m c X V v d D s 6 W 1 1 9 I i A v P j x F b n R y e S B U e X B l P S J S Z W N v d m V y e V R h c m d l d F N o Z W V 0 I i B W Y W x 1 Z T 0 i c 1 N o Z W V 0 M T I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w M T k l M j A o U G F n Z S U y M D E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O S U y M C h Q Y W d l J T I w M T E p L 1 R h Y m x l M D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k l M j A o U G F n Z S U y M D E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w J T I w K F B h Z 2 U l M j A x M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M z Q 5 Y 2 M 5 N i 0 4 M z h i L T R h N j M t Y T I 0 Z C 1 i M G J h O W I 4 M z U w N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N V Q y M D o w N T o y O S 4 y M j E 4 M j Q 2 W i I g L z 4 8 R W 5 0 c n k g V H l w Z T 0 i R m l s b E N v b H V t b l R 5 c G V z I i B W Y W x 1 Z T 0 i c 0 J n V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j A g K F B h Z 2 U g M T E p L 0 N o Y W 5 n Z W Q g V H l w Z S 5 7 Q 2 9 s d W 1 u M S w w f S Z x d W 9 0 O y w m c X V v d D t T Z W N 0 a W 9 u M S 9 U Y W J s Z T A y M C A o U G F n Z S A x M S k v Q 2 h h b m d l Z C B U e X B l L n t D b 2 x 1 b W 4 y L D F 9 J n F 1 b 3 Q 7 L C Z x d W 9 0 O 1 N l Y 3 R p b 2 4 x L 1 R h Y m x l M D I w I C h Q Y W d l I D E x K S 9 D a G F u Z 2 V k I F R 5 c G U u e 0 N v b H V t b j M s M n 0 m c X V v d D s s J n F 1 b 3 Q 7 U 2 V j d G l v b j E v V G F i b G U w M j A g K F B h Z 2 U g M T E p L 0 N o Y W 5 n Z W Q g V H l w Z S 5 7 Q 2 9 s d W 1 u N C w z f S Z x d W 9 0 O y w m c X V v d D t T Z W N 0 a W 9 u M S 9 U Y W J s Z T A y M C A o U G F n Z S A x M S k v Q 2 h h b m d l Z C B U e X B l L n t D b 2 x 1 b W 4 1 L D R 9 J n F 1 b 3 Q 7 L C Z x d W 9 0 O 1 N l Y 3 R p b 2 4 x L 1 R h Y m x l M D I w I C h Q Y W d l I D E x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M j A g K F B h Z 2 U g M T E p L 0 N o Y W 5 n Z W Q g V H l w Z S 5 7 Q 2 9 s d W 1 u M S w w f S Z x d W 9 0 O y w m c X V v d D t T Z W N 0 a W 9 u M S 9 U Y W J s Z T A y M C A o U G F n Z S A x M S k v Q 2 h h b m d l Z C B U e X B l L n t D b 2 x 1 b W 4 y L D F 9 J n F 1 b 3 Q 7 L C Z x d W 9 0 O 1 N l Y 3 R p b 2 4 x L 1 R h Y m x l M D I w I C h Q Y W d l I D E x K S 9 D a G F u Z 2 V k I F R 5 c G U u e 0 N v b H V t b j M s M n 0 m c X V v d D s s J n F 1 b 3 Q 7 U 2 V j d G l v b j E v V G F i b G U w M j A g K F B h Z 2 U g M T E p L 0 N o Y W 5 n Z W Q g V H l w Z S 5 7 Q 2 9 s d W 1 u N C w z f S Z x d W 9 0 O y w m c X V v d D t T Z W N 0 a W 9 u M S 9 U Y W J s Z T A y M C A o U G F n Z S A x M S k v Q 2 h h b m d l Z C B U e X B l L n t D b 2 x 1 b W 4 1 L D R 9 J n F 1 b 3 Q 7 L C Z x d W 9 0 O 1 N l Y 3 R p b 2 4 x L 1 R h Y m x l M D I w I C h Q Y W d l I D E x K S 9 D a G F u Z 2 V k I F R 5 c G U u e 0 N v b H V t b j Y s N X 0 m c X V v d D t d L C Z x d W 9 0 O 1 J l b G F 0 a W 9 u c 2 h p c E l u Z m 8 m c X V v d D s 6 W 1 1 9 I i A v P j x F b n R y e S B U e X B l P S J S Z W N v d m V y e V R h c m d l d F N o Z W V 0 I i B W Y W x 1 Z T 0 i c 1 N o Z W V 0 M T I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w M j A l M j A o U G F n Z S U y M D E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M C U y M C h Q Y W d l J T I w M T E p L 1 R h Y m x l M D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A l M j A o U G F n Z S U y M D E x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+ / x 3 K S G t T a U D s O V u H 3 O 4 A A A A A A I A A A A A A B B m A A A A A Q A A I A A A A F H Q N W 0 P o / 4 H 8 t A 0 U N 5 P g 3 N b s 0 h h V G / 4 Q m 2 B 6 2 C O l Y / h A A A A A A 6 A A A A A A g A A I A A A A F y f F D h d O c 9 D 6 6 W t g d I b j R R 5 4 0 Q K a 3 Z 7 A H J O A m 8 A e b z c U A A A A A d J 4 f 6 Q x i a 2 m n i t C B u A j d a e d + J r Q G I A b R u 5 Z G 2 6 b M t W F 6 8 r j v x a Q L r j 5 C l S + Y S + b 0 y M n y o r Z Z x i i j 2 4 C R c p 4 f H 6 2 V H h n S S Y s I 2 d y M s J R W 7 r Q A A A A J 4 A g q 3 9 Q D Z 8 K J + x o F U A X A h m v A F I G r r f z R a z o C + e G 4 9 N 0 1 l 7 B Z V N 5 K o L E S M w 4 K / F W K u r F Y / m E n b n M i w E 4 w v G x + M = < / D a t a M a s h u p > 
</file>

<file path=customXml/itemProps1.xml><?xml version="1.0" encoding="utf-8"?>
<ds:datastoreItem xmlns:ds="http://schemas.openxmlformats.org/officeDocument/2006/customXml" ds:itemID="{06CD696C-928B-4F5E-94DE-91E130C937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TL</vt:lpstr>
      <vt:lpstr>TL_static</vt:lpstr>
      <vt:lpstr>TL_ESS</vt:lpstr>
      <vt:lpstr>Buses</vt:lpstr>
      <vt:lpstr>CG</vt:lpstr>
      <vt:lpstr>CG_static</vt:lpstr>
      <vt:lpstr>RES</vt:lpstr>
      <vt:lpstr>ESS</vt:lpstr>
      <vt:lpstr>ESS_can</vt:lpstr>
      <vt:lpstr>loads</vt:lpstr>
      <vt:lpstr>loads_static</vt:lpstr>
      <vt:lpstr>UB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Sorto-Ventura</dc:creator>
  <cp:lastModifiedBy>Kevin Sorto-Ventura</cp:lastModifiedBy>
  <dcterms:created xsi:type="dcterms:W3CDTF">2025-06-15T19:52:46Z</dcterms:created>
  <dcterms:modified xsi:type="dcterms:W3CDTF">2025-10-31T23:38:30Z</dcterms:modified>
</cp:coreProperties>
</file>