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S21 ISU MS\EE517\Lab\Lab6\"/>
    </mc:Choice>
  </mc:AlternateContent>
  <xr:revisionPtr revIDLastSave="0" documentId="13_ncr:1_{7D4382E2-A31B-4705-BBF0-7E67D335EDE2}" xr6:coauthVersionLast="46" xr6:coauthVersionMax="46" xr10:uidLastSave="{00000000-0000-0000-0000-000000000000}"/>
  <bookViews>
    <workbookView xWindow="2160" yWindow="2160" windowWidth="15375" windowHeight="7875" xr2:uid="{9F991380-237F-4294-A161-A128E968D72E}"/>
  </bookViews>
  <sheets>
    <sheet name="Port_ij_Match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L2" i="1"/>
  <c r="M2" i="1"/>
  <c r="N2" i="1"/>
  <c r="K3" i="1"/>
  <c r="L3" i="1"/>
  <c r="M3" i="1"/>
  <c r="N3" i="1"/>
  <c r="K4" i="1"/>
  <c r="L4" i="1"/>
  <c r="M4" i="1"/>
  <c r="N4" i="1"/>
  <c r="K5" i="1"/>
  <c r="L5" i="1"/>
  <c r="M5" i="1"/>
  <c r="N5" i="1"/>
  <c r="K6" i="1"/>
  <c r="L6" i="1"/>
  <c r="M6" i="1"/>
  <c r="N6" i="1"/>
  <c r="K7" i="1"/>
  <c r="L7" i="1"/>
  <c r="M7" i="1"/>
  <c r="N7" i="1"/>
  <c r="K8" i="1"/>
  <c r="L8" i="1"/>
  <c r="M8" i="1"/>
  <c r="N8" i="1"/>
  <c r="K9" i="1"/>
  <c r="L9" i="1"/>
  <c r="M9" i="1"/>
  <c r="N9" i="1"/>
  <c r="K10" i="1"/>
  <c r="L10" i="1"/>
  <c r="M10" i="1"/>
  <c r="N10" i="1"/>
  <c r="K11" i="1"/>
  <c r="L11" i="1"/>
  <c r="M11" i="1"/>
  <c r="N11" i="1"/>
  <c r="K12" i="1"/>
  <c r="L12" i="1"/>
  <c r="M12" i="1"/>
  <c r="N12" i="1"/>
  <c r="K13" i="1"/>
  <c r="L13" i="1"/>
  <c r="M13" i="1"/>
  <c r="N13" i="1"/>
  <c r="K14" i="1"/>
  <c r="L14" i="1"/>
  <c r="M14" i="1"/>
  <c r="N14" i="1"/>
  <c r="G3" i="1"/>
  <c r="G4" i="1"/>
  <c r="G5" i="1"/>
  <c r="G6" i="1"/>
  <c r="G7" i="1"/>
  <c r="G8" i="1"/>
  <c r="G9" i="1"/>
  <c r="G10" i="1"/>
  <c r="G11" i="1"/>
  <c r="G12" i="1"/>
  <c r="G13" i="1"/>
  <c r="G14" i="1"/>
  <c r="G2" i="1"/>
  <c r="F4" i="1"/>
  <c r="F7" i="1"/>
  <c r="F8" i="1"/>
  <c r="F11" i="1"/>
  <c r="F12" i="1"/>
  <c r="F14" i="1"/>
  <c r="F2" i="1"/>
  <c r="F3" i="1"/>
  <c r="D3" i="1"/>
  <c r="E3" i="1" s="1"/>
  <c r="D4" i="1"/>
  <c r="E4" i="1"/>
  <c r="D5" i="1"/>
  <c r="E5" i="1" s="1"/>
  <c r="D6" i="1"/>
  <c r="E6" i="1" s="1"/>
  <c r="D7" i="1"/>
  <c r="E7" i="1" s="1"/>
  <c r="D8" i="1"/>
  <c r="E8" i="1" s="1"/>
  <c r="D9" i="1"/>
  <c r="E9" i="1" s="1"/>
  <c r="D10" i="1"/>
  <c r="E10" i="1"/>
  <c r="D11" i="1"/>
  <c r="E11" i="1" s="1"/>
  <c r="D12" i="1"/>
  <c r="E12" i="1"/>
  <c r="D13" i="1"/>
  <c r="E13" i="1" s="1"/>
  <c r="D14" i="1"/>
  <c r="E14" i="1" s="1"/>
  <c r="D2" i="1"/>
  <c r="E2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F13" i="1" s="1"/>
  <c r="F10" i="1" l="1"/>
  <c r="F6" i="1"/>
  <c r="F9" i="1"/>
  <c r="F5" i="1"/>
</calcChain>
</file>

<file path=xl/sharedStrings.xml><?xml version="1.0" encoding="utf-8"?>
<sst xmlns="http://schemas.openxmlformats.org/spreadsheetml/2006/main" count="14" uniqueCount="14">
  <si>
    <t>Horn Angle_1(deg)</t>
  </si>
  <si>
    <t>Mag. S21_1(dB)</t>
  </si>
  <si>
    <t>Phase S21_1(deg)</t>
  </si>
  <si>
    <t>Mag. S21_1(unitless)</t>
  </si>
  <si>
    <t>Mag.|S21|_1(unitless)</t>
  </si>
  <si>
    <t>Horn Angle_1(rad)</t>
  </si>
  <si>
    <t>Phase S21_1(rad)</t>
  </si>
  <si>
    <t>Horn Angle_2(deg)</t>
  </si>
  <si>
    <t>Mag. S21_2(dB)</t>
  </si>
  <si>
    <t>Phase S21_2(deg)</t>
  </si>
  <si>
    <t>Mag. S21_2(unitless)</t>
  </si>
  <si>
    <t>Mag.|S21|_2(unitless)</t>
  </si>
  <si>
    <t>Horn Angle_2(rad)</t>
  </si>
  <si>
    <t>Phase S21_2(rad)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</si>
</sst>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4" fontId="1" fillId="0" borderId="0" xfId="0" applyNumberFormat="1" applyFont="1"/>
    <xf numFmtId="0" fontId="3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E9C7-9328-47F5-AD95-82430624B1F9}">
  <dimension ref="A1:N16"/>
  <sheetViews>
    <sheetView tabSelected="1" workbookViewId="0"/>
  </sheetViews>
  <sheetFormatPr defaultRowHeight="15" x14ac:dyDescent="0.25"/>
  <cols>
    <col min="1" max="1" width="12.85546875" customWidth="1"/>
    <col min="2" max="2" width="13.7109375" style="3" bestFit="1" customWidth="1"/>
    <col min="3" max="3" width="11.5703125" style="3" customWidth="1"/>
    <col min="4" max="4" width="13" customWidth="1"/>
    <col min="6" max="6" width="8.140625" customWidth="1"/>
    <col min="7" max="7" width="10.140625" customWidth="1"/>
    <col min="8" max="8" width="11.140625" style="3" customWidth="1"/>
  </cols>
  <sheetData>
    <row r="1" spans="1:14" s="2" customFormat="1" ht="18.75" x14ac:dyDescent="0.3">
      <c r="A1" s="1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1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4" t="s">
        <v>13</v>
      </c>
    </row>
    <row r="2" spans="1:14" x14ac:dyDescent="0.25">
      <c r="A2">
        <v>0</v>
      </c>
      <c r="B2" s="3">
        <v>-32.9</v>
      </c>
      <c r="C2" s="3">
        <v>13.8</v>
      </c>
      <c r="D2">
        <f>10^(B2/20)</f>
        <v>2.264644307593059E-2</v>
      </c>
      <c r="E2">
        <f>SQRT(D2^2)</f>
        <v>2.264644307593059E-2</v>
      </c>
      <c r="F2" s="6">
        <f>A2*(PI()/180)</f>
        <v>0</v>
      </c>
      <c r="G2">
        <f>C2*(PI()/180)</f>
        <v>0.24085543677521748</v>
      </c>
      <c r="H2">
        <v>0</v>
      </c>
      <c r="I2">
        <v>-33.4</v>
      </c>
      <c r="J2" s="3">
        <v>90.7</v>
      </c>
      <c r="K2">
        <f>10^(I2/20)</f>
        <v>2.1379620895022322E-2</v>
      </c>
      <c r="L2">
        <f>SQRT(K2^2)</f>
        <v>2.1379620895022322E-2</v>
      </c>
      <c r="M2">
        <f>H2*PI()/180</f>
        <v>0</v>
      </c>
      <c r="N2">
        <f>J2*(PI()/180)</f>
        <v>1.583013631558857</v>
      </c>
    </row>
    <row r="3" spans="1:14" s="1" customFormat="1" ht="15.75" x14ac:dyDescent="0.25">
      <c r="A3">
        <f>A2+15</f>
        <v>15</v>
      </c>
      <c r="B3" s="3">
        <v>-32.799999999999997</v>
      </c>
      <c r="C3" s="3">
        <v>-2</v>
      </c>
      <c r="D3">
        <f t="shared" ref="D3:D14" si="0">10^(B3/20)</f>
        <v>2.2908676527677724E-2</v>
      </c>
      <c r="E3">
        <f t="shared" ref="E3:E14" si="1">SQRT(D3^2)</f>
        <v>2.2908676527677724E-2</v>
      </c>
      <c r="F3" s="6">
        <f>A3*(PI()/180)</f>
        <v>0.26179938779914941</v>
      </c>
      <c r="G3">
        <f t="shared" ref="G3:G14" si="2">C3*(PI()/180)</f>
        <v>-3.4906585039886591E-2</v>
      </c>
      <c r="H3">
        <v>15</v>
      </c>
      <c r="I3">
        <v>-33.700000000000003</v>
      </c>
      <c r="J3" s="3">
        <v>106.3</v>
      </c>
      <c r="K3">
        <f>10^(I3/20)</f>
        <v>2.0653801558105287E-2</v>
      </c>
      <c r="L3">
        <f>SQRT(K3^2)</f>
        <v>2.0653801558105287E-2</v>
      </c>
      <c r="M3">
        <f>H3*PI()/180</f>
        <v>0.26179938779914941</v>
      </c>
      <c r="N3">
        <f>J3*(PI()/180)</f>
        <v>1.8552849948699723</v>
      </c>
    </row>
    <row r="4" spans="1:14" x14ac:dyDescent="0.25">
      <c r="A4">
        <f t="shared" ref="A4:A13" si="3">A3+15</f>
        <v>30</v>
      </c>
      <c r="B4" s="3">
        <v>-32.799999999999997</v>
      </c>
      <c r="C4" s="3">
        <v>-13.5</v>
      </c>
      <c r="D4">
        <f t="shared" si="0"/>
        <v>2.2908676527677724E-2</v>
      </c>
      <c r="E4">
        <f t="shared" si="1"/>
        <v>2.2908676527677724E-2</v>
      </c>
      <c r="F4" s="6">
        <f t="shared" ref="F4:F14" si="4">A4*(PI()/180)</f>
        <v>0.52359877559829882</v>
      </c>
      <c r="G4">
        <f t="shared" si="2"/>
        <v>-0.23561944901923448</v>
      </c>
      <c r="H4">
        <v>30</v>
      </c>
      <c r="I4">
        <v>-34.1</v>
      </c>
      <c r="J4" s="3">
        <v>121</v>
      </c>
      <c r="K4">
        <f>10^(I4/20)</f>
        <v>1.9724227361148528E-2</v>
      </c>
      <c r="L4">
        <f>SQRT(K4^2)</f>
        <v>1.9724227361148528E-2</v>
      </c>
      <c r="M4">
        <f>H4*PI()/180</f>
        <v>0.52359877559829882</v>
      </c>
      <c r="N4">
        <f>J4*(PI()/180)</f>
        <v>2.1118483949131388</v>
      </c>
    </row>
    <row r="5" spans="1:14" x14ac:dyDescent="0.25">
      <c r="A5">
        <f t="shared" si="3"/>
        <v>45</v>
      </c>
      <c r="B5" s="3">
        <v>-33.1</v>
      </c>
      <c r="C5" s="3">
        <v>-28.7</v>
      </c>
      <c r="D5">
        <f t="shared" si="0"/>
        <v>2.2130947096056366E-2</v>
      </c>
      <c r="E5">
        <f t="shared" si="1"/>
        <v>2.2130947096056366E-2</v>
      </c>
      <c r="F5" s="6">
        <f t="shared" si="4"/>
        <v>0.78539816339744828</v>
      </c>
      <c r="G5">
        <f t="shared" si="2"/>
        <v>-0.50090949532237261</v>
      </c>
      <c r="H5">
        <v>45</v>
      </c>
      <c r="I5">
        <v>-34.4</v>
      </c>
      <c r="J5" s="3">
        <v>147.6</v>
      </c>
      <c r="K5">
        <f>10^(I5/20)</f>
        <v>1.9054607179632463E-2</v>
      </c>
      <c r="L5">
        <f>SQRT(K5^2)</f>
        <v>1.9054607179632463E-2</v>
      </c>
      <c r="M5">
        <f>H5*PI()/180</f>
        <v>0.78539816339744828</v>
      </c>
      <c r="N5">
        <f>J5*(PI()/180)</f>
        <v>2.5761059759436304</v>
      </c>
    </row>
    <row r="6" spans="1:14" x14ac:dyDescent="0.25">
      <c r="A6">
        <f t="shared" si="3"/>
        <v>60</v>
      </c>
      <c r="B6" s="3">
        <v>-33.5</v>
      </c>
      <c r="C6" s="3">
        <v>-38.200000000000003</v>
      </c>
      <c r="D6">
        <f t="shared" si="0"/>
        <v>2.1134890398366458E-2</v>
      </c>
      <c r="E6">
        <f t="shared" si="1"/>
        <v>2.1134890398366458E-2</v>
      </c>
      <c r="F6" s="6">
        <f t="shared" si="4"/>
        <v>1.0471975511965976</v>
      </c>
      <c r="G6">
        <f t="shared" si="2"/>
        <v>-0.66671577426183393</v>
      </c>
      <c r="H6">
        <v>60</v>
      </c>
      <c r="I6">
        <v>-34.6</v>
      </c>
      <c r="J6" s="3">
        <v>159.80000000000001</v>
      </c>
      <c r="K6">
        <f>10^(I6/20)</f>
        <v>1.8620871366628669E-2</v>
      </c>
      <c r="L6">
        <f>SQRT(K6^2)</f>
        <v>1.8620871366628669E-2</v>
      </c>
      <c r="M6">
        <f>H6*PI()/180</f>
        <v>1.0471975511965976</v>
      </c>
      <c r="N6">
        <f>J6*(PI()/180)</f>
        <v>2.7890361446869387</v>
      </c>
    </row>
    <row r="7" spans="1:14" x14ac:dyDescent="0.25">
      <c r="A7">
        <f t="shared" si="3"/>
        <v>75</v>
      </c>
      <c r="B7" s="3">
        <v>-33.6</v>
      </c>
      <c r="C7" s="3">
        <v>-49.6</v>
      </c>
      <c r="D7">
        <f t="shared" si="0"/>
        <v>2.0892961308540375E-2</v>
      </c>
      <c r="E7">
        <f t="shared" si="1"/>
        <v>2.0892961308540375E-2</v>
      </c>
      <c r="F7" s="6">
        <f t="shared" si="4"/>
        <v>1.3089969389957472</v>
      </c>
      <c r="G7">
        <f t="shared" si="2"/>
        <v>-0.86568330898918744</v>
      </c>
      <c r="H7">
        <v>75</v>
      </c>
      <c r="I7">
        <v>-34.700000000000003</v>
      </c>
      <c r="J7" s="3">
        <v>-179.2</v>
      </c>
      <c r="K7">
        <f>10^(I7/20)</f>
        <v>1.8407720014689544E-2</v>
      </c>
      <c r="L7">
        <f>SQRT(K7^2)</f>
        <v>1.8407720014689544E-2</v>
      </c>
      <c r="M7">
        <f>H7*PI()/180</f>
        <v>1.3089969389957472</v>
      </c>
      <c r="N7">
        <f>J7*(PI()/180)</f>
        <v>-3.1276300195738385</v>
      </c>
    </row>
    <row r="8" spans="1:14" x14ac:dyDescent="0.25">
      <c r="A8">
        <f t="shared" si="3"/>
        <v>90</v>
      </c>
      <c r="B8" s="3">
        <v>-33.799999999999997</v>
      </c>
      <c r="C8" s="3">
        <v>-65.099999999999994</v>
      </c>
      <c r="D8">
        <f t="shared" si="0"/>
        <v>2.0417379446695288E-2</v>
      </c>
      <c r="E8">
        <f t="shared" si="1"/>
        <v>2.0417379446695288E-2</v>
      </c>
      <c r="F8" s="6">
        <f t="shared" si="4"/>
        <v>1.5707963267948966</v>
      </c>
      <c r="G8">
        <f t="shared" si="2"/>
        <v>-1.1362093430483085</v>
      </c>
      <c r="H8">
        <v>90</v>
      </c>
      <c r="I8">
        <v>-34.4</v>
      </c>
      <c r="J8" s="3">
        <v>-162.1</v>
      </c>
      <c r="K8">
        <f>10^(I8/20)</f>
        <v>1.9054607179632463E-2</v>
      </c>
      <c r="L8">
        <f>SQRT(K8^2)</f>
        <v>1.9054607179632463E-2</v>
      </c>
      <c r="M8">
        <f>H8*PI()/180</f>
        <v>1.5707963267948966</v>
      </c>
      <c r="N8">
        <f>J8*(PI()/180)</f>
        <v>-2.829178717482808</v>
      </c>
    </row>
    <row r="9" spans="1:14" x14ac:dyDescent="0.25">
      <c r="A9">
        <f t="shared" si="3"/>
        <v>105</v>
      </c>
      <c r="B9" s="3">
        <v>-34.299999999999997</v>
      </c>
      <c r="C9" s="3">
        <v>-72.7</v>
      </c>
      <c r="D9">
        <f t="shared" si="0"/>
        <v>1.927524913190936E-2</v>
      </c>
      <c r="E9">
        <f t="shared" si="1"/>
        <v>1.927524913190936E-2</v>
      </c>
      <c r="F9" s="6">
        <f t="shared" si="4"/>
        <v>1.8325957145940461</v>
      </c>
      <c r="G9">
        <f t="shared" si="2"/>
        <v>-1.2688543661998777</v>
      </c>
      <c r="H9">
        <v>105</v>
      </c>
      <c r="I9">
        <v>-34.200000000000003</v>
      </c>
      <c r="J9" s="3">
        <v>-137.1</v>
      </c>
      <c r="K9">
        <f>10^(I9/20)</f>
        <v>1.9498445997580435E-2</v>
      </c>
      <c r="L9">
        <f>SQRT(K9^2)</f>
        <v>1.9498445997580435E-2</v>
      </c>
      <c r="M9">
        <f>H9*PI()/180</f>
        <v>1.8325957145940461</v>
      </c>
      <c r="N9">
        <f>J9*(PI()/180)</f>
        <v>-2.3928464044842257</v>
      </c>
    </row>
    <row r="10" spans="1:14" x14ac:dyDescent="0.25">
      <c r="A10">
        <f t="shared" si="3"/>
        <v>120</v>
      </c>
      <c r="B10" s="3">
        <v>-34.4</v>
      </c>
      <c r="C10" s="3">
        <v>-93</v>
      </c>
      <c r="D10">
        <f t="shared" si="0"/>
        <v>1.9054607179632463E-2</v>
      </c>
      <c r="E10">
        <f t="shared" si="1"/>
        <v>1.9054607179632463E-2</v>
      </c>
      <c r="F10" s="6">
        <f t="shared" si="4"/>
        <v>2.0943951023931953</v>
      </c>
      <c r="G10">
        <f t="shared" si="2"/>
        <v>-1.6231562043547265</v>
      </c>
      <c r="H10">
        <v>120</v>
      </c>
      <c r="I10">
        <v>-33.9</v>
      </c>
      <c r="J10" s="3">
        <v>-122</v>
      </c>
      <c r="K10">
        <f>10^(I10/20)</f>
        <v>2.0183663636815612E-2</v>
      </c>
      <c r="L10">
        <f>SQRT(K10^2)</f>
        <v>2.0183663636815612E-2</v>
      </c>
      <c r="M10">
        <f>H10*PI()/180</f>
        <v>2.0943951023931953</v>
      </c>
      <c r="N10">
        <f>J10*(PI()/180)</f>
        <v>-2.1293016874330819</v>
      </c>
    </row>
    <row r="11" spans="1:14" x14ac:dyDescent="0.25">
      <c r="A11">
        <f t="shared" si="3"/>
        <v>135</v>
      </c>
      <c r="B11" s="3">
        <v>-33.799999999999997</v>
      </c>
      <c r="C11" s="3">
        <v>-110.4</v>
      </c>
      <c r="D11">
        <f t="shared" si="0"/>
        <v>2.0417379446695288E-2</v>
      </c>
      <c r="E11">
        <f t="shared" si="1"/>
        <v>2.0417379446695288E-2</v>
      </c>
      <c r="F11" s="6">
        <f t="shared" si="4"/>
        <v>2.3561944901923448</v>
      </c>
      <c r="G11">
        <f t="shared" si="2"/>
        <v>-1.9268434942017398</v>
      </c>
      <c r="H11">
        <v>135</v>
      </c>
      <c r="I11">
        <v>-33.6</v>
      </c>
      <c r="J11" s="3">
        <v>-108.2</v>
      </c>
      <c r="K11">
        <f>10^(I11/20)</f>
        <v>2.0892961308540375E-2</v>
      </c>
      <c r="L11">
        <f>SQRT(K11^2)</f>
        <v>2.0892961308540375E-2</v>
      </c>
      <c r="M11">
        <f>H11*PI()/180</f>
        <v>2.3561944901923448</v>
      </c>
      <c r="N11">
        <f>J11*(PI()/180)</f>
        <v>-1.8884462506578645</v>
      </c>
    </row>
    <row r="12" spans="1:14" x14ac:dyDescent="0.25">
      <c r="A12">
        <f t="shared" si="3"/>
        <v>150</v>
      </c>
      <c r="B12" s="3">
        <v>-33.700000000000003</v>
      </c>
      <c r="C12" s="3">
        <v>-123.8</v>
      </c>
      <c r="D12">
        <f t="shared" si="0"/>
        <v>2.0653801558105287E-2</v>
      </c>
      <c r="E12">
        <f t="shared" si="1"/>
        <v>2.0653801558105287E-2</v>
      </c>
      <c r="F12" s="6">
        <f t="shared" si="4"/>
        <v>2.6179938779914944</v>
      </c>
      <c r="G12">
        <f t="shared" si="2"/>
        <v>-2.1607176139689801</v>
      </c>
      <c r="H12">
        <v>150</v>
      </c>
      <c r="I12">
        <v>-33.5</v>
      </c>
      <c r="J12" s="3">
        <v>-94.1</v>
      </c>
      <c r="K12">
        <f>10^(I12/20)</f>
        <v>2.1134890398366458E-2</v>
      </c>
      <c r="L12">
        <f>SQRT(K12^2)</f>
        <v>2.1134890398366458E-2</v>
      </c>
      <c r="M12">
        <f>H12*PI()/180</f>
        <v>2.6179938779914944</v>
      </c>
      <c r="N12">
        <f>J12*(PI()/180)</f>
        <v>-1.6423548261266641</v>
      </c>
    </row>
    <row r="13" spans="1:14" x14ac:dyDescent="0.25">
      <c r="A13">
        <f t="shared" si="3"/>
        <v>165</v>
      </c>
      <c r="B13" s="3">
        <v>-33.299999999999997</v>
      </c>
      <c r="C13" s="3">
        <v>-140</v>
      </c>
      <c r="D13">
        <f t="shared" si="0"/>
        <v>2.16271852372702E-2</v>
      </c>
      <c r="E13">
        <f t="shared" si="1"/>
        <v>2.16271852372702E-2</v>
      </c>
      <c r="F13" s="6">
        <f t="shared" si="4"/>
        <v>2.8797932657906435</v>
      </c>
      <c r="G13">
        <f t="shared" si="2"/>
        <v>-2.4434609527920612</v>
      </c>
      <c r="H13">
        <v>165</v>
      </c>
      <c r="I13">
        <v>-33.5</v>
      </c>
      <c r="J13" s="3">
        <v>-77.099999999999994</v>
      </c>
      <c r="K13">
        <f>10^(I13/20)</f>
        <v>2.1134890398366458E-2</v>
      </c>
      <c r="L13">
        <f>SQRT(K13^2)</f>
        <v>2.1134890398366458E-2</v>
      </c>
      <c r="M13">
        <f>H13*PI()/180</f>
        <v>2.8797932657906435</v>
      </c>
      <c r="N13">
        <f>J13*(PI()/180)</f>
        <v>-1.3456488532876281</v>
      </c>
    </row>
    <row r="14" spans="1:14" x14ac:dyDescent="0.25">
      <c r="A14">
        <v>180</v>
      </c>
      <c r="B14" s="3">
        <v>-33</v>
      </c>
      <c r="C14" s="3">
        <v>-157.1</v>
      </c>
      <c r="D14">
        <f t="shared" si="0"/>
        <v>2.2387211385683389E-2</v>
      </c>
      <c r="E14">
        <f t="shared" si="1"/>
        <v>2.2387211385683389E-2</v>
      </c>
      <c r="F14" s="6">
        <f t="shared" si="4"/>
        <v>3.1415926535897931</v>
      </c>
      <c r="G14">
        <f t="shared" si="2"/>
        <v>-2.7419122548830916</v>
      </c>
      <c r="H14">
        <v>180</v>
      </c>
      <c r="I14">
        <v>-33.200000000000003</v>
      </c>
      <c r="J14" s="3">
        <v>-60.1</v>
      </c>
      <c r="K14">
        <f>10^(I14/20)</f>
        <v>2.1877616239495513E-2</v>
      </c>
      <c r="L14">
        <f>SQRT(K14^2)</f>
        <v>2.1877616239495513E-2</v>
      </c>
      <c r="M14">
        <f>H14*PI()/180</f>
        <v>3.1415926535897931</v>
      </c>
      <c r="N14">
        <f>J14*(PI()/180)</f>
        <v>-1.0489428804485921</v>
      </c>
    </row>
    <row r="15" spans="1:14" x14ac:dyDescent="0.25">
      <c r="F15" s="3"/>
      <c r="J15" s="3"/>
    </row>
    <row r="16" spans="1:14" x14ac:dyDescent="0.25">
      <c r="J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Port_ij_Matched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Kevin</cp:lastModifiedBy>
  <dcterms:created xsi:type="dcterms:W3CDTF">2021-03-11T01:17:55Z</dcterms:created>
  <dcterms:modified xsi:type="dcterms:W3CDTF">2021-03-13T23:33:32Z</dcterms:modified>
</cp:coreProperties>
</file>