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SR Datavizion\Power BI Course\HR Project\"/>
    </mc:Choice>
  </mc:AlternateContent>
  <xr:revisionPtr revIDLastSave="0" documentId="13_ncr:1_{F8FBC2E3-3700-4D11-B4DC-761E2412D43C}" xr6:coauthVersionLast="47" xr6:coauthVersionMax="47" xr10:uidLastSave="{00000000-0000-0000-0000-000000000000}"/>
  <bookViews>
    <workbookView xWindow="-98" yWindow="-98" windowWidth="24196" windowHeight="14476" firstSheet="2" activeTab="8" xr2:uid="{00000000-000D-0000-FFFF-FFFF00000000}"/>
  </bookViews>
  <sheets>
    <sheet name="Master Attraction" sheetId="1" state="hidden" r:id="rId1"/>
    <sheet name="Master Attrition " sheetId="2" r:id="rId2"/>
    <sheet name="Reason People Left (2)" sheetId="13" r:id="rId3"/>
    <sheet name="No of employees" sheetId="10" r:id="rId4"/>
    <sheet name="Recuritment Cost" sheetId="3" r:id="rId5"/>
    <sheet name="time to hire" sheetId="4" r:id="rId6"/>
    <sheet name=" Yield ratio 2" sheetId="6" r:id="rId7"/>
    <sheet name="Reason People Left" sheetId="9" state="hidden" r:id="rId8"/>
    <sheet name="Yield Ratio" sheetId="5" r:id="rId9"/>
  </sheets>
  <definedNames>
    <definedName name="_xlnm._FilterDatabase" localSheetId="0" hidden="1">'Master Attraction'!$A$6:$M$151</definedName>
    <definedName name="_xlnm._FilterDatabase" localSheetId="1" hidden="1">'Master Attrition '!$B$1:$R$14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2" i="4"/>
  <c r="I5" i="4"/>
  <c r="I4" i="4"/>
  <c r="I3" i="4"/>
  <c r="I2" i="4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E2" i="4"/>
  <c r="F3" i="5" l="1"/>
  <c r="F5" i="5"/>
  <c r="F6" i="5"/>
  <c r="F7" i="5"/>
  <c r="E15" i="5"/>
  <c r="F15" i="5"/>
  <c r="E17" i="5"/>
  <c r="F17" i="5"/>
  <c r="E18" i="5"/>
  <c r="F18" i="5"/>
  <c r="E19" i="5"/>
  <c r="F19" i="5"/>
  <c r="E25" i="5"/>
  <c r="F25" i="5"/>
  <c r="E27" i="5"/>
  <c r="F27" i="5"/>
  <c r="E28" i="5"/>
  <c r="F28" i="5"/>
  <c r="E29" i="5"/>
  <c r="F29" i="5"/>
  <c r="F79" i="5"/>
  <c r="E79" i="5"/>
  <c r="F78" i="5"/>
  <c r="E78" i="5"/>
  <c r="F77" i="5"/>
  <c r="E77" i="5"/>
  <c r="F76" i="5"/>
  <c r="E76" i="5"/>
  <c r="F75" i="5"/>
  <c r="E75" i="5"/>
  <c r="F69" i="5"/>
  <c r="E69" i="5"/>
  <c r="F68" i="5"/>
  <c r="E68" i="5"/>
  <c r="F67" i="5"/>
  <c r="E67" i="5"/>
  <c r="F66" i="5"/>
  <c r="E66" i="5"/>
  <c r="F65" i="5"/>
  <c r="E65" i="5"/>
  <c r="F59" i="5"/>
  <c r="E59" i="5"/>
  <c r="F58" i="5"/>
  <c r="E58" i="5"/>
  <c r="F57" i="5"/>
  <c r="E57" i="5"/>
  <c r="F56" i="5"/>
  <c r="E56" i="5"/>
  <c r="F55" i="5"/>
  <c r="E55" i="5"/>
  <c r="F49" i="5"/>
  <c r="E49" i="5"/>
  <c r="F48" i="5"/>
  <c r="E48" i="5"/>
  <c r="F47" i="5"/>
  <c r="E47" i="5"/>
  <c r="F46" i="5"/>
  <c r="E46" i="5"/>
  <c r="F45" i="5"/>
  <c r="E45" i="5"/>
  <c r="F39" i="5"/>
  <c r="E39" i="5"/>
  <c r="F38" i="5"/>
  <c r="E38" i="5"/>
  <c r="F37" i="5"/>
  <c r="E37" i="5"/>
  <c r="F36" i="5"/>
  <c r="E36" i="5"/>
  <c r="F35" i="5"/>
  <c r="E35" i="5"/>
  <c r="F26" i="5"/>
  <c r="E26" i="5"/>
  <c r="F16" i="5"/>
  <c r="E16" i="5"/>
  <c r="F4" i="5"/>
  <c r="E5" i="4"/>
  <c r="F5" i="4" s="1"/>
  <c r="E4" i="4"/>
  <c r="F4" i="4" s="1"/>
  <c r="E3" i="4"/>
  <c r="F3" i="4" s="1"/>
  <c r="F2" i="4"/>
  <c r="M14" i="2" l="1"/>
  <c r="L14" i="2"/>
  <c r="M13" i="2"/>
  <c r="L13" i="2"/>
  <c r="M12" i="2"/>
  <c r="L12" i="2"/>
  <c r="M9" i="2"/>
  <c r="L9" i="2"/>
  <c r="M11" i="2"/>
  <c r="L11" i="2"/>
  <c r="M10" i="2"/>
  <c r="L10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Kathleen De Gannes</author>
  </authors>
  <commentList>
    <comment ref="C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Kathleen De Gannes:</t>
        </r>
        <r>
          <rPr>
            <sz val="9"/>
            <color indexed="81"/>
            <rFont val="Tahoma"/>
            <family val="2"/>
          </rPr>
          <t xml:space="preserve">
Date the Ad Went Out</t>
        </r>
      </text>
    </comment>
    <comment ref="D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Kathleen De Gannes:</t>
        </r>
        <r>
          <rPr>
            <sz val="9"/>
            <color indexed="81"/>
            <rFont val="Tahoma"/>
            <family val="2"/>
          </rPr>
          <t xml:space="preserve">
Date the candidate signed contract</t>
        </r>
      </text>
    </comment>
  </commentList>
</comments>
</file>

<file path=xl/sharedStrings.xml><?xml version="1.0" encoding="utf-8"?>
<sst xmlns="http://schemas.openxmlformats.org/spreadsheetml/2006/main" count="1680" uniqueCount="453">
  <si>
    <t xml:space="preserve">CARIBBEAN GAS CHEMICAL LIMITED </t>
  </si>
  <si>
    <t>Employee Name</t>
  </si>
  <si>
    <t>Sector</t>
  </si>
  <si>
    <t>Offer  Accepted/Declined</t>
  </si>
  <si>
    <t>Department</t>
  </si>
  <si>
    <t>Grade</t>
  </si>
  <si>
    <t>Company from</t>
  </si>
  <si>
    <t>Year</t>
  </si>
  <si>
    <t>Reasons for decline</t>
  </si>
  <si>
    <t>Neil Parsanlal</t>
  </si>
  <si>
    <t>Upstream</t>
  </si>
  <si>
    <t>Accepted</t>
  </si>
  <si>
    <t>Corporate Affairs</t>
  </si>
  <si>
    <t>Corporate Affairs Manager</t>
  </si>
  <si>
    <t>Trinity Exploration</t>
  </si>
  <si>
    <t>Kerry Rampersad</t>
  </si>
  <si>
    <t>Plant Operations</t>
  </si>
  <si>
    <t>Production Manager</t>
  </si>
  <si>
    <t>Repsol</t>
  </si>
  <si>
    <t>Barry Ramsaran</t>
  </si>
  <si>
    <t>Mid-Stream</t>
  </si>
  <si>
    <t>Senior Operator</t>
  </si>
  <si>
    <t>ALNG</t>
  </si>
  <si>
    <t>Curt Sookhan</t>
  </si>
  <si>
    <t>Process Operators (I, II &amp; III)</t>
  </si>
  <si>
    <t>Kevan Kumar</t>
  </si>
  <si>
    <t>Maintenance</t>
  </si>
  <si>
    <t>E&amp;I Engineer</t>
  </si>
  <si>
    <t>Sheldon Ramsook</t>
  </si>
  <si>
    <t>E&amp;I Superintendent</t>
  </si>
  <si>
    <t>BPTT</t>
  </si>
  <si>
    <t>Rossi Atwarie</t>
  </si>
  <si>
    <t>downstream</t>
  </si>
  <si>
    <t>Process</t>
  </si>
  <si>
    <t>Process Superintendent</t>
  </si>
  <si>
    <t>IPSL</t>
  </si>
  <si>
    <t>Stated on the Master Listing as Production Manager</t>
  </si>
  <si>
    <t>Reeval Mungroo</t>
  </si>
  <si>
    <t>Mechanical Superintendent</t>
  </si>
  <si>
    <t>Deanesh Ramkissoon</t>
  </si>
  <si>
    <r>
      <rPr>
        <b/>
        <sz val="12"/>
        <color theme="1"/>
        <rFont val="Calibri"/>
        <family val="2"/>
        <scheme val="minor"/>
      </rPr>
      <t>P&amp;I Supervisor</t>
    </r>
    <r>
      <rPr>
        <sz val="12"/>
        <color theme="1"/>
        <rFont val="Calibri"/>
        <family val="2"/>
        <scheme val="minor"/>
      </rPr>
      <t xml:space="preserve"> (Position downgraded from P&amp;I Superintendent)</t>
    </r>
  </si>
  <si>
    <t>Position Title on Master Listing- Senior Planning and Inspection Engineer</t>
  </si>
  <si>
    <t>Karamchan Ramsumair</t>
  </si>
  <si>
    <t>Shift Supervisor</t>
  </si>
  <si>
    <t>Bheem Ramsamooj</t>
  </si>
  <si>
    <t>Umesh Doopraj</t>
  </si>
  <si>
    <t>Deochand Dubrie</t>
  </si>
  <si>
    <t>Jason Williams</t>
  </si>
  <si>
    <t>Fidel Mohamed</t>
  </si>
  <si>
    <t>Kashi Baboolal</t>
  </si>
  <si>
    <t>Sookdeo Ramnaress</t>
  </si>
  <si>
    <t>Reeshard Ramjohn</t>
  </si>
  <si>
    <t>Jimmy Joseph</t>
  </si>
  <si>
    <t>Dion Mc Donald</t>
  </si>
  <si>
    <t>Allister Hankey</t>
  </si>
  <si>
    <t>Naem Hosein</t>
  </si>
  <si>
    <t>Jonathan Beepath</t>
  </si>
  <si>
    <t>Christian Sookhansingh</t>
  </si>
  <si>
    <t>P&amp;I Engineer</t>
  </si>
  <si>
    <t>Timothy Dean</t>
  </si>
  <si>
    <t>Dillon Kallicharan</t>
  </si>
  <si>
    <t>HSSE</t>
  </si>
  <si>
    <t>HSE Advisor</t>
  </si>
  <si>
    <t>Virendra Lall</t>
  </si>
  <si>
    <t>Process Engineer 1</t>
  </si>
  <si>
    <t>Was he hired as a 5 and then he went to a 6</t>
  </si>
  <si>
    <t>Shadrach Faria</t>
  </si>
  <si>
    <t>Nikita Villaroel</t>
  </si>
  <si>
    <t>Reuben Ramkhelawan</t>
  </si>
  <si>
    <t>Shastri Pardasie</t>
  </si>
  <si>
    <t>Aliza Baig</t>
  </si>
  <si>
    <t>Fazeel Karim</t>
  </si>
  <si>
    <t>Danash Dhurpat</t>
  </si>
  <si>
    <t>Amit Singh</t>
  </si>
  <si>
    <t>Theldon Jackson</t>
  </si>
  <si>
    <t>Hemraj Bridgemohan</t>
  </si>
  <si>
    <t>Timothy Quintal</t>
  </si>
  <si>
    <t xml:space="preserve">Veron Riley </t>
  </si>
  <si>
    <t>Jason Cooper</t>
  </si>
  <si>
    <t>Kevin Fung</t>
  </si>
  <si>
    <t>Varuon Maraj</t>
  </si>
  <si>
    <t>Justin Gomez</t>
  </si>
  <si>
    <t>Nicholas Singh</t>
  </si>
  <si>
    <t>Ricardo Joseph</t>
  </si>
  <si>
    <t>Christopher Guayapersad</t>
  </si>
  <si>
    <t>Simeon Mohammed</t>
  </si>
  <si>
    <t>Ginette Clement</t>
  </si>
  <si>
    <t>Brandon Wong</t>
  </si>
  <si>
    <t>Satesh Mungal</t>
  </si>
  <si>
    <t>Kareen Joseph</t>
  </si>
  <si>
    <t>Brent Kalicharan</t>
  </si>
  <si>
    <t>Akeel Williams</t>
  </si>
  <si>
    <t>Sr. E&amp;I Technician</t>
  </si>
  <si>
    <t>Kurt Sookoo</t>
  </si>
  <si>
    <t>Jr. Mechanical Engineer</t>
  </si>
  <si>
    <t>Listed as Junior Mechanical Engineer but is currently a 6</t>
  </si>
  <si>
    <t>David Ramdin</t>
  </si>
  <si>
    <t>Lab Supervisor</t>
  </si>
  <si>
    <t>Sean Nash</t>
  </si>
  <si>
    <t>ITC</t>
  </si>
  <si>
    <t>IT Technician</t>
  </si>
  <si>
    <t>Name not found on Master Listing</t>
  </si>
  <si>
    <t>Kevin Gopaul</t>
  </si>
  <si>
    <t xml:space="preserve">Sr. Mechanical Technician </t>
  </si>
  <si>
    <t>Roland Ramsundar</t>
  </si>
  <si>
    <t>Calvin Hosein</t>
  </si>
  <si>
    <t>Mechanical Supervisor                             (Third Batch)</t>
  </si>
  <si>
    <t>Ravie Ragbir</t>
  </si>
  <si>
    <t>downstream-Other</t>
  </si>
  <si>
    <t>Operations Superintendent</t>
  </si>
  <si>
    <t>Methanex</t>
  </si>
  <si>
    <t>Rajesh Bahadur</t>
  </si>
  <si>
    <t>Stephon Stoute</t>
  </si>
  <si>
    <t>Anderson Prosper</t>
  </si>
  <si>
    <t>Nulron</t>
  </si>
  <si>
    <t>Vinod Persad</t>
  </si>
  <si>
    <t>PCS Nitrogen</t>
  </si>
  <si>
    <t>Saleem Wajidali</t>
  </si>
  <si>
    <t>Maurica Kelly</t>
  </si>
  <si>
    <t>Procurement</t>
  </si>
  <si>
    <t>Procurement Officer</t>
  </si>
  <si>
    <t>Petrotrin</t>
  </si>
  <si>
    <t>Brian Baldeo</t>
  </si>
  <si>
    <t>PPGPL</t>
  </si>
  <si>
    <t>Hareshchandra Ramgopaul</t>
  </si>
  <si>
    <t>E&amp;I Supervisor</t>
  </si>
  <si>
    <t>Shell</t>
  </si>
  <si>
    <t>Suvesh Jogie</t>
  </si>
  <si>
    <t>Senior Process Engineer</t>
  </si>
  <si>
    <t>Worley Parsons</t>
  </si>
  <si>
    <t>Anand Singh</t>
  </si>
  <si>
    <t>Declined</t>
  </si>
  <si>
    <t>Development at his current employer</t>
  </si>
  <si>
    <t>Roland Raghunanan</t>
  </si>
  <si>
    <t>Vehicle allowance not attractive</t>
  </si>
  <si>
    <t>Salary- CGCL's Salary is lower compared to Current Employer</t>
  </si>
  <si>
    <t>Mohindra Maharaj</t>
  </si>
  <si>
    <t>Vehicle Compensatory Time         Position (lateral move)  Savings Plan                     Other</t>
  </si>
  <si>
    <t>Kevin Gomez</t>
  </si>
  <si>
    <t>Salary</t>
  </si>
  <si>
    <t>Wayne Samsundar</t>
  </si>
  <si>
    <t>Salary and Other</t>
  </si>
  <si>
    <t>Daron Ramkissoon</t>
  </si>
  <si>
    <t>Barry Jaglal</t>
  </si>
  <si>
    <t xml:space="preserve">Salary </t>
  </si>
  <si>
    <t>Sunil Lalman</t>
  </si>
  <si>
    <t>Arvin Deonarine</t>
  </si>
  <si>
    <t>Troy Orr</t>
  </si>
  <si>
    <t>Other</t>
  </si>
  <si>
    <t>Devon Ashby</t>
  </si>
  <si>
    <t>Subash Sudama</t>
  </si>
  <si>
    <t>Gina Marie Gosine</t>
  </si>
  <si>
    <t>Process Engineer II</t>
  </si>
  <si>
    <t>Shiva Maharaj</t>
  </si>
  <si>
    <t>Derron Ramnarace</t>
  </si>
  <si>
    <t>Larry Choon</t>
  </si>
  <si>
    <t>Harryram Maharaj</t>
  </si>
  <si>
    <t>Nyron Bissessar</t>
  </si>
  <si>
    <t>Kerron Ragbir</t>
  </si>
  <si>
    <t>Karon Ragoobar</t>
  </si>
  <si>
    <t>Simeon Rajkumar</t>
  </si>
  <si>
    <t>Jason Mohan</t>
  </si>
  <si>
    <t>Ryan Ramdial</t>
  </si>
  <si>
    <t>Vidal Kamal</t>
  </si>
  <si>
    <t>Selwyn Sirju</t>
  </si>
  <si>
    <t>Adrian Ragbir</t>
  </si>
  <si>
    <t>Darryl Goonada</t>
  </si>
  <si>
    <t>Mechanical Supervisor                             (Second Batch)</t>
  </si>
  <si>
    <t>Salary Location</t>
  </si>
  <si>
    <t>Leanna Hosein</t>
  </si>
  <si>
    <t>Rupash Ramlal</t>
  </si>
  <si>
    <t>PLNL</t>
  </si>
  <si>
    <t>Vinay Boodhan</t>
  </si>
  <si>
    <t>Salary and Position</t>
  </si>
  <si>
    <t>Kalifa Cox</t>
  </si>
  <si>
    <t>Finance</t>
  </si>
  <si>
    <t>Senior Accountant</t>
  </si>
  <si>
    <t xml:space="preserve">Location </t>
  </si>
  <si>
    <t>Neesha Rambharrack</t>
  </si>
  <si>
    <t>Ravi Ballack</t>
  </si>
  <si>
    <t>Jr. E&amp;I Technician</t>
  </si>
  <si>
    <t>Rondell Boodoo</t>
  </si>
  <si>
    <t>Johnmark Hem Lee</t>
  </si>
  <si>
    <t xml:space="preserve">Jr. Mechanical Technician </t>
  </si>
  <si>
    <t>Shastri Sieusankar</t>
  </si>
  <si>
    <t>Sashi Mooralie</t>
  </si>
  <si>
    <t>Lyandra Ramsamooj</t>
  </si>
  <si>
    <t>Environmental Supervisor</t>
  </si>
  <si>
    <t>Rydell Ramsaran</t>
  </si>
  <si>
    <t>Farad Boochoon</t>
  </si>
  <si>
    <t>Sr. Process  Engineer</t>
  </si>
  <si>
    <t xml:space="preserve">Worley Parsons </t>
  </si>
  <si>
    <t>Sarah Seegoolam</t>
  </si>
  <si>
    <t>Shazam Mohammed</t>
  </si>
  <si>
    <t>Senior Laboratory Analyst</t>
  </si>
  <si>
    <t>No Reason Given</t>
  </si>
  <si>
    <t>Avinash Ramnath</t>
  </si>
  <si>
    <t>Shazard Mohammed</t>
  </si>
  <si>
    <t>Lennox Sahadeo</t>
  </si>
  <si>
    <t>Randall Ramkhalawan</t>
  </si>
  <si>
    <t>E&amp;I Engineer I</t>
  </si>
  <si>
    <t>Vera Deonarine</t>
  </si>
  <si>
    <t>Laboratory Analyst</t>
  </si>
  <si>
    <t>Reena Charlie</t>
  </si>
  <si>
    <t>Randhir Ramjattan</t>
  </si>
  <si>
    <t>Breshban Persad</t>
  </si>
  <si>
    <t>Mechanical Supervisor</t>
  </si>
  <si>
    <t>Sasha Kanchan</t>
  </si>
  <si>
    <t>Leisl Indarsingh</t>
  </si>
  <si>
    <t>Human Resource</t>
  </si>
  <si>
    <t>HR Manager</t>
  </si>
  <si>
    <t>Ferreira Optical/IPSL</t>
  </si>
  <si>
    <t>Anisa Ali-Garibsingh</t>
  </si>
  <si>
    <t xml:space="preserve">HSE Advisor </t>
  </si>
  <si>
    <t>Ronald Harripersad</t>
  </si>
  <si>
    <t>Health and Safety Supervisor</t>
  </si>
  <si>
    <t>Riyaad Khan</t>
  </si>
  <si>
    <t>Anim Amarsingh</t>
  </si>
  <si>
    <t>E&amp;I Engineer II (P&amp;I)</t>
  </si>
  <si>
    <t>Sheldon Lutchman</t>
  </si>
  <si>
    <t>Projects Superintendent (On Contract)</t>
  </si>
  <si>
    <t>bgTT</t>
  </si>
  <si>
    <t>No Grade</t>
  </si>
  <si>
    <t>Curtis Paltoo</t>
  </si>
  <si>
    <t>Josann Mulchansingh</t>
  </si>
  <si>
    <t>Administrative Assistant (Maintenance)</t>
  </si>
  <si>
    <t>Diandra Alphonso</t>
  </si>
  <si>
    <t>HRO - Compensation Management</t>
  </si>
  <si>
    <t>Employment Level</t>
  </si>
  <si>
    <t>Name</t>
  </si>
  <si>
    <t>Position</t>
  </si>
  <si>
    <t>Employment Date</t>
  </si>
  <si>
    <t>Separation
Date</t>
  </si>
  <si>
    <t>DOB</t>
  </si>
  <si>
    <t>Separation Year</t>
  </si>
  <si>
    <t>Tenure</t>
  </si>
  <si>
    <t>Age</t>
  </si>
  <si>
    <t>Gender</t>
  </si>
  <si>
    <t>Company Came From</t>
  </si>
  <si>
    <t>Company Now Employed</t>
  </si>
  <si>
    <t>Male</t>
  </si>
  <si>
    <t>Senior Professional</t>
  </si>
  <si>
    <t>Sr. Process Engineer</t>
  </si>
  <si>
    <t>Female</t>
  </si>
  <si>
    <t>Heritage</t>
  </si>
  <si>
    <t>Process Operator I</t>
  </si>
  <si>
    <t>Proman</t>
  </si>
  <si>
    <t>Mechanical Engineer I</t>
  </si>
  <si>
    <t>bpTT</t>
  </si>
  <si>
    <t>Projects &amp; Engineering Superintendent</t>
  </si>
  <si>
    <t>Atlantic</t>
  </si>
  <si>
    <t>Quarter</t>
  </si>
  <si>
    <t>Training Cost</t>
  </si>
  <si>
    <t>Month</t>
  </si>
  <si>
    <t xml:space="preserve">Position Offered </t>
  </si>
  <si>
    <t xml:space="preserve">Applied Position </t>
  </si>
  <si>
    <t>Last two Places of employment</t>
  </si>
  <si>
    <t xml:space="preserve">Master Attraction Data for Upstream, Mid-Stream and Downstream </t>
  </si>
  <si>
    <t>APPLICATION STAGE</t>
  </si>
  <si>
    <t>OFFER STAGE</t>
  </si>
  <si>
    <t>Planning &amp; Inspection Engineer II (E&amp;I)</t>
  </si>
  <si>
    <t>Shenelle Dhoray</t>
  </si>
  <si>
    <t>Q1</t>
  </si>
  <si>
    <t>Q4</t>
  </si>
  <si>
    <t>March</t>
  </si>
  <si>
    <t>November</t>
  </si>
  <si>
    <t>Q3</t>
  </si>
  <si>
    <t>August</t>
  </si>
  <si>
    <t>July</t>
  </si>
  <si>
    <t>Q2</t>
  </si>
  <si>
    <t>December</t>
  </si>
  <si>
    <t>February</t>
  </si>
  <si>
    <t>January</t>
  </si>
  <si>
    <t>September</t>
  </si>
  <si>
    <t>June</t>
  </si>
  <si>
    <t>May</t>
  </si>
  <si>
    <t>- PLNL
- BlueWaters</t>
  </si>
  <si>
    <t xml:space="preserve">- IPSL
- </t>
  </si>
  <si>
    <t xml:space="preserve">- Petrotrin
- </t>
  </si>
  <si>
    <t xml:space="preserve">- Shell
- </t>
  </si>
  <si>
    <t>- IPSL
- Massy Energy</t>
  </si>
  <si>
    <t xml:space="preserve">- Atlantic
- </t>
  </si>
  <si>
    <t xml:space="preserve">- Methanex
- </t>
  </si>
  <si>
    <t>- Ferreira Optical
- IPSL</t>
  </si>
  <si>
    <t>Jamaal Thomas</t>
  </si>
  <si>
    <t xml:space="preserve">- PCS Nitrogen
- </t>
  </si>
  <si>
    <t xml:space="preserve">- Repsol
- </t>
  </si>
  <si>
    <t xml:space="preserve">- Trinity Exploration
- </t>
  </si>
  <si>
    <t>- IPSL
- Petrotrin</t>
  </si>
  <si>
    <t xml:space="preserve">- NuIron
- </t>
  </si>
  <si>
    <t xml:space="preserve">- PPGPL
- </t>
  </si>
  <si>
    <t xml:space="preserve">- Worley Parsons
- </t>
  </si>
  <si>
    <t xml:space="preserve">- PLNL
- </t>
  </si>
  <si>
    <t xml:space="preserve">- bgTT
- </t>
  </si>
  <si>
    <t>Process Operator</t>
  </si>
  <si>
    <t>Process Engineer I</t>
  </si>
  <si>
    <t>Laboratory Supervisor</t>
  </si>
  <si>
    <t>Sr. Mechanical Technician</t>
  </si>
  <si>
    <t>Senior Process</t>
  </si>
  <si>
    <t>Projects Superintendent</t>
  </si>
  <si>
    <t>Administrative Assistant</t>
  </si>
  <si>
    <t>Purchasing Supervisor</t>
  </si>
  <si>
    <t>Jr. Mechanical Technician</t>
  </si>
  <si>
    <t>Elizabeth Warner Julien</t>
  </si>
  <si>
    <t>- Tourism Trinidad
- BPTT</t>
  </si>
  <si>
    <t>Tourism Trinidad/BPTT</t>
  </si>
  <si>
    <t xml:space="preserve">- bpTT
- </t>
  </si>
  <si>
    <t>HRO - Employee Relations</t>
  </si>
  <si>
    <t>Tony Sewdass</t>
  </si>
  <si>
    <t>General Maanger - Plant Operations</t>
  </si>
  <si>
    <t>Executive</t>
  </si>
  <si>
    <t>General Manager - Plant Operations</t>
  </si>
  <si>
    <t>Community &amp; Stakeholder Relations Officer</t>
  </si>
  <si>
    <t>Oji Borel</t>
  </si>
  <si>
    <t>- TTEITI
- Shell</t>
  </si>
  <si>
    <t>HR Supervisor</t>
  </si>
  <si>
    <t>Corporate Secretary/Legal Manager</t>
  </si>
  <si>
    <t>Legal</t>
  </si>
  <si>
    <t>Clivia Pierre</t>
  </si>
  <si>
    <t>Sunil Rampersad</t>
  </si>
  <si>
    <t>- TSTT
- Atlantic</t>
  </si>
  <si>
    <t>Logistics Assistant</t>
  </si>
  <si>
    <t>Logistic</t>
  </si>
  <si>
    <t>Accountant</t>
  </si>
  <si>
    <t>Corporate Communications &amp; Social Investment Officer</t>
  </si>
  <si>
    <t>Angola LNG</t>
  </si>
  <si>
    <t>Tessa Banga</t>
  </si>
  <si>
    <t>Accounts Clerk</t>
  </si>
  <si>
    <t>HSE Advisor (Environmental)</t>
  </si>
  <si>
    <t>Projects</t>
  </si>
  <si>
    <t>CM&amp;I Superintendent</t>
  </si>
  <si>
    <t>Nutrien</t>
  </si>
  <si>
    <t>Downstream</t>
  </si>
  <si>
    <t>Migrated</t>
  </si>
  <si>
    <t>NGC</t>
  </si>
  <si>
    <t>Heritage/Qatar LNG</t>
  </si>
  <si>
    <t>2016-2023</t>
  </si>
  <si>
    <t>Senior Process Enginer</t>
  </si>
  <si>
    <t>Johnson Matthey/CGCL/IPSL</t>
  </si>
  <si>
    <t>- Johnson Matthey
- CGCL
- IPSL</t>
  </si>
  <si>
    <t>Nadia Ali</t>
  </si>
  <si>
    <t>Karen Doolarchan-Nanan</t>
  </si>
  <si>
    <t>NP</t>
  </si>
  <si>
    <t xml:space="preserve">- NP
- </t>
  </si>
  <si>
    <t>- Scotiabank
- TubeCity</t>
  </si>
  <si>
    <t>Geeta Seeraj-Ramlochan</t>
  </si>
  <si>
    <t>Shiva Dhanpat</t>
  </si>
  <si>
    <t>Emile Hosein</t>
  </si>
  <si>
    <t>Shivon Arrindell</t>
  </si>
  <si>
    <t>HSSE Advisor (Environment)</t>
  </si>
  <si>
    <t>Accountant (On Contract)</t>
  </si>
  <si>
    <t>- Caribbean Glass
- Methanex</t>
  </si>
  <si>
    <t>- Atlantic
- Desalcott</t>
  </si>
  <si>
    <t xml:space="preserve">- CGCL (Fircroft)
- </t>
  </si>
  <si>
    <t>- LinCU
- Alston’s Marketing</t>
  </si>
  <si>
    <t>Caribbean Glass</t>
  </si>
  <si>
    <t>CGCL</t>
  </si>
  <si>
    <t>Flexibility / Work Life Balance</t>
  </si>
  <si>
    <t>Laboratory</t>
  </si>
  <si>
    <t>Desalcott</t>
  </si>
  <si>
    <t>P&amp;I Engineer II (Mechanical)</t>
  </si>
  <si>
    <t>Cost</t>
  </si>
  <si>
    <t>Direct</t>
  </si>
  <si>
    <t>Cost Category</t>
  </si>
  <si>
    <t>Recuritment Year</t>
  </si>
  <si>
    <t>Indirect</t>
  </si>
  <si>
    <t>Number of Open Positions Filled</t>
  </si>
  <si>
    <t>Process Operator 1</t>
  </si>
  <si>
    <t>Recurtiment Month</t>
  </si>
  <si>
    <t>Cost to be revised for HR Supervisor</t>
  </si>
  <si>
    <t xml:space="preserve">December </t>
  </si>
  <si>
    <t>HSSE Advisor Environment</t>
  </si>
  <si>
    <t>Target Weeks</t>
  </si>
  <si>
    <t>Start Date</t>
  </si>
  <si>
    <t>End Date</t>
  </si>
  <si>
    <t>Actual Days</t>
  </si>
  <si>
    <t>Actual Weeks</t>
  </si>
  <si>
    <t>Technician Trainee (Operations)</t>
  </si>
  <si>
    <t>Technician Trainee (E&amp;I)</t>
  </si>
  <si>
    <t>Technician Trainee (Mechanical)</t>
  </si>
  <si>
    <t>Ratio</t>
  </si>
  <si>
    <t>Percentage</t>
  </si>
  <si>
    <t>Hire</t>
  </si>
  <si>
    <t>Second Interview</t>
  </si>
  <si>
    <t>First Interview</t>
  </si>
  <si>
    <t>Short List</t>
  </si>
  <si>
    <t>Long List</t>
  </si>
  <si>
    <t>Total Applicants</t>
  </si>
  <si>
    <t>:</t>
  </si>
  <si>
    <t>One (1) candidate respectifully declined interview</t>
  </si>
  <si>
    <t>HSE Advisor (Environment)</t>
  </si>
  <si>
    <t>Two (2) candidates declined &amp; one (1) candidate was unreacheable</t>
  </si>
  <si>
    <t>One (1) candidate failed to attend</t>
  </si>
  <si>
    <t>Two (2) candidates failed to attend</t>
  </si>
  <si>
    <t xml:space="preserve">February </t>
  </si>
  <si>
    <t>Operations</t>
  </si>
  <si>
    <t>Reason</t>
  </si>
  <si>
    <t>Senior Process Operator</t>
  </si>
  <si>
    <t>Corporate Communications &amp; Social Investiment Officer</t>
  </si>
  <si>
    <t>Total</t>
  </si>
  <si>
    <t>Lack of Leadership / Management</t>
  </si>
  <si>
    <t>Disconnect between Management &amp; Leadership</t>
  </si>
  <si>
    <t>Compensation/ Security</t>
  </si>
  <si>
    <t>Lack of Communication</t>
  </si>
  <si>
    <t>Lack of Opportunity/  Promotability</t>
  </si>
  <si>
    <t>Lack of Company Mission / Vision/ Values/ Ethics</t>
  </si>
  <si>
    <t>Lack of People Skills/ Emotional Intelligence</t>
  </si>
  <si>
    <t>Location/ Accessibility</t>
  </si>
  <si>
    <t>Career Opportunity</t>
  </si>
  <si>
    <t>Lack of Trust</t>
  </si>
  <si>
    <t>Lack of Commissioning Exposure</t>
  </si>
  <si>
    <t>Lack of Policies / Procedures / Alignment / Transparency</t>
  </si>
  <si>
    <t>Lack of Adherence to Policies</t>
  </si>
  <si>
    <t>Lack of Visibility on the Plant by Management/Service Departments</t>
  </si>
  <si>
    <t>Lack of Decision Making by Management</t>
  </si>
  <si>
    <t>Lack of Corporate Branding</t>
  </si>
  <si>
    <t>Culture/ Attitude / Favoritism</t>
  </si>
  <si>
    <t>Discrimination</t>
  </si>
  <si>
    <t>Harassment</t>
  </si>
  <si>
    <t>Family  / Personal Reasons</t>
  </si>
  <si>
    <t>Lack of Appreciation / Recognition</t>
  </si>
  <si>
    <t>Job Role/ Description Mismatch</t>
  </si>
  <si>
    <t>Improper Handover before Vacation</t>
  </si>
  <si>
    <t>Lack of Teamwork / Employee Exclusion</t>
  </si>
  <si>
    <t>Lack of Accountability</t>
  </si>
  <si>
    <t>Demotivated</t>
  </si>
  <si>
    <t>HSSE (PSM/MOC)</t>
  </si>
  <si>
    <t>Affects to Mental Health</t>
  </si>
  <si>
    <t>Migration</t>
  </si>
  <si>
    <t># of Candidates</t>
  </si>
  <si>
    <t>Ratio 1</t>
  </si>
  <si>
    <t>Ratio 2</t>
  </si>
  <si>
    <t>Senior Process Operator2</t>
  </si>
  <si>
    <t>Date Vacant</t>
  </si>
  <si>
    <t>Hire Date</t>
  </si>
  <si>
    <t>time to back fill (Days)</t>
  </si>
  <si>
    <t>Weeks</t>
  </si>
  <si>
    <t>Total Local Permanent</t>
  </si>
  <si>
    <t>Total2</t>
  </si>
  <si>
    <t>`</t>
  </si>
  <si>
    <t>John Doe</t>
  </si>
  <si>
    <t>Krystal Bon</t>
  </si>
  <si>
    <t>Berry Cherry</t>
  </si>
  <si>
    <t>Mark Chevrotiere</t>
  </si>
  <si>
    <t>Tariq Mohammed</t>
  </si>
  <si>
    <t>Luke beal</t>
  </si>
  <si>
    <t>Gillian Khan</t>
  </si>
  <si>
    <t>Mark singh</t>
  </si>
  <si>
    <t>Kevon Chan</t>
  </si>
  <si>
    <t>Suresh Balo</t>
  </si>
  <si>
    <t>Paticia Map</t>
  </si>
  <si>
    <t>Mass Put</t>
  </si>
  <si>
    <t>Harry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</si>
</sst>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&quot;$&quot;* #,##0.00_-;\-&quot;$&quot;* #,##0.00_-;_-&quot;$&quot;* &quot;-&quot;??_-;_-@_-"/>
    <numFmt numFmtId="165" formatCode="000"/>
    <numFmt numFmtId="166" formatCode="[$-409]dd\-mmm\-yy;@"/>
    <numFmt numFmtId="167" formatCode="0.0"/>
    <numFmt numFmtId="168" formatCode="#,##0_ ;\-#,##0\ "/>
    <numFmt numFmtId="169" formatCode="[$-409]d\-mmm\-yy;@"/>
    <numFmt numFmtId="170" formatCode="[$-409]mmm\-yy;@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sz val="8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 Light"/>
      <family val="2"/>
      <scheme val="major"/>
    </font>
    <font>
      <sz val="30"/>
      <color theme="0"/>
      <name val="Calibri Light"/>
      <family val="2"/>
      <scheme val="major"/>
    </font>
    <font>
      <b/>
      <sz val="15"/>
      <color theme="3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sz val="8"/>
      <name val="Calibri"/>
      <family val="2"/>
      <scheme val="minor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rgb="FF6A6A6A"/>
      <name val="Conv_Lato-Regular"/>
    </font>
    <font>
      <i/>
      <sz val="11"/>
      <color theme="1"/>
      <name val="Calibri"/>
      <family val="2"/>
      <scheme val="minor"/>
    </font>
    <font>
      <b/>
      <sz val="7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450666829432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2">
    <xf numFmtId="0" fontId="0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2" fillId="0" borderId="0">
      <alignment horizontal="left" vertical="center" wrapText="1" indent="1"/>
    </xf>
    <xf numFmtId="0" fontId="14" fillId="7" borderId="10" applyNumberFormat="0" applyProtection="0">
      <alignment horizontal="left" vertical="center"/>
    </xf>
    <xf numFmtId="0" fontId="15" fillId="0" borderId="0" applyNumberFormat="0" applyFill="0" applyAlignment="0" applyProtection="0"/>
    <xf numFmtId="0" fontId="13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1" fillId="12" borderId="0" applyNumberFormat="0" applyBorder="0" applyAlignment="0" applyProtection="0"/>
    <xf numFmtId="0" fontId="16" fillId="15" borderId="0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166" fontId="6" fillId="0" borderId="1" xfId="0" applyNumberFormat="1" applyFont="1" applyBorder="1" applyProtection="1">
      <protection locked="0"/>
    </xf>
    <xf numFmtId="167" fontId="6" fillId="0" borderId="1" xfId="0" applyNumberFormat="1" applyFont="1" applyBorder="1" applyAlignment="1" applyProtection="1">
      <alignment horizontal="center"/>
      <protection locked="0"/>
    </xf>
    <xf numFmtId="1" fontId="6" fillId="0" borderId="1" xfId="0" applyNumberFormat="1" applyFont="1" applyBorder="1" applyAlignment="1" applyProtection="1">
      <alignment horizontal="center"/>
      <protection locked="0"/>
    </xf>
    <xf numFmtId="1" fontId="6" fillId="0" borderId="1" xfId="0" applyNumberFormat="1" applyFont="1" applyBorder="1" applyAlignment="1" applyProtection="1">
      <alignment horizontal="left"/>
      <protection locked="0"/>
    </xf>
    <xf numFmtId="166" fontId="6" fillId="0" borderId="1" xfId="0" applyNumberFormat="1" applyFont="1" applyBorder="1" applyAlignment="1" applyProtection="1">
      <alignment horizontal="left"/>
      <protection locked="0"/>
    </xf>
    <xf numFmtId="0" fontId="0" fillId="0" borderId="1" xfId="0" applyBorder="1"/>
    <xf numFmtId="0" fontId="6" fillId="0" borderId="1" xfId="0" applyFont="1" applyBorder="1" applyProtection="1">
      <protection locked="0"/>
    </xf>
    <xf numFmtId="15" fontId="6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Protection="1">
      <protection locked="0"/>
    </xf>
    <xf numFmtId="165" fontId="6" fillId="0" borderId="3" xfId="0" applyNumberFormat="1" applyFont="1" applyBorder="1" applyAlignment="1" applyProtection="1">
      <alignment horizontal="left"/>
      <protection locked="0"/>
    </xf>
    <xf numFmtId="3" fontId="0" fillId="0" borderId="4" xfId="0" applyNumberFormat="1" applyBorder="1" applyAlignment="1">
      <alignment horizontal="right"/>
    </xf>
    <xf numFmtId="168" fontId="0" fillId="0" borderId="4" xfId="3" applyNumberFormat="1" applyFont="1" applyBorder="1"/>
    <xf numFmtId="1" fontId="5" fillId="4" borderId="5" xfId="0" applyNumberFormat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/>
      <protection locked="0"/>
    </xf>
    <xf numFmtId="1" fontId="5" fillId="4" borderId="2" xfId="0" applyNumberFormat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  <protection locked="0"/>
    </xf>
    <xf numFmtId="165" fontId="6" fillId="0" borderId="7" xfId="0" applyNumberFormat="1" applyFont="1" applyBorder="1" applyAlignment="1" applyProtection="1">
      <alignment horizontal="left"/>
      <protection locked="0"/>
    </xf>
    <xf numFmtId="0" fontId="6" fillId="0" borderId="8" xfId="0" applyFont="1" applyBorder="1" applyProtection="1">
      <protection locked="0"/>
    </xf>
    <xf numFmtId="0" fontId="8" fillId="0" borderId="8" xfId="0" applyFont="1" applyBorder="1" applyProtection="1">
      <protection locked="0"/>
    </xf>
    <xf numFmtId="1" fontId="6" fillId="0" borderId="8" xfId="0" applyNumberFormat="1" applyFont="1" applyBorder="1" applyAlignment="1" applyProtection="1">
      <alignment horizontal="center"/>
      <protection locked="0"/>
    </xf>
    <xf numFmtId="166" fontId="6" fillId="0" borderId="8" xfId="0" applyNumberFormat="1" applyFont="1" applyBorder="1" applyProtection="1">
      <protection locked="0"/>
    </xf>
    <xf numFmtId="15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167" fontId="6" fillId="0" borderId="8" xfId="0" applyNumberFormat="1" applyFont="1" applyBorder="1" applyAlignment="1" applyProtection="1">
      <alignment horizontal="center"/>
      <protection locked="0"/>
    </xf>
    <xf numFmtId="1" fontId="6" fillId="0" borderId="8" xfId="0" applyNumberFormat="1" applyFont="1" applyBorder="1" applyAlignment="1" applyProtection="1">
      <alignment horizontal="left"/>
      <protection locked="0"/>
    </xf>
    <xf numFmtId="166" fontId="6" fillId="0" borderId="8" xfId="0" applyNumberFormat="1" applyFont="1" applyBorder="1" applyAlignment="1" applyProtection="1">
      <alignment horizontal="left"/>
      <protection locked="0"/>
    </xf>
    <xf numFmtId="0" fontId="0" fillId="0" borderId="8" xfId="0" applyBorder="1"/>
    <xf numFmtId="3" fontId="0" fillId="0" borderId="9" xfId="0" applyNumberFormat="1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/>
    <xf numFmtId="1" fontId="20" fillId="0" borderId="1" xfId="0" applyNumberFormat="1" applyFont="1" applyBorder="1" applyAlignment="1">
      <alignment horizontal="center"/>
    </xf>
    <xf numFmtId="169" fontId="21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9" fontId="0" fillId="3" borderId="0" xfId="21" applyFont="1" applyFill="1" applyAlignment="1">
      <alignment horizontal="center"/>
    </xf>
    <xf numFmtId="1" fontId="0" fillId="0" borderId="0" xfId="0" applyNumberFormat="1"/>
    <xf numFmtId="9" fontId="0" fillId="0" borderId="0" xfId="21" applyFon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9" fontId="0" fillId="0" borderId="0" xfId="21" applyFont="1" applyFill="1" applyAlignment="1">
      <alignment horizontal="center"/>
    </xf>
    <xf numFmtId="1" fontId="26" fillId="0" borderId="0" xfId="0" applyNumberFormat="1" applyFont="1"/>
    <xf numFmtId="0" fontId="26" fillId="0" borderId="0" xfId="0" applyFont="1"/>
    <xf numFmtId="0" fontId="25" fillId="3" borderId="0" xfId="0" applyFont="1" applyFill="1" applyAlignment="1">
      <alignment vertical="center" wrapText="1"/>
    </xf>
    <xf numFmtId="0" fontId="25" fillId="3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horizontal="right" vertical="center" wrapText="1"/>
    </xf>
    <xf numFmtId="1" fontId="0" fillId="3" borderId="0" xfId="0" applyNumberFormat="1" applyFill="1" applyAlignment="1">
      <alignment horizontal="center"/>
    </xf>
    <xf numFmtId="0" fontId="24" fillId="3" borderId="0" xfId="0" applyFont="1" applyFill="1"/>
    <xf numFmtId="9" fontId="0" fillId="3" borderId="0" xfId="21" applyFont="1" applyFill="1"/>
    <xf numFmtId="0" fontId="0" fillId="16" borderId="0" xfId="0" applyFill="1"/>
    <xf numFmtId="0" fontId="10" fillId="0" borderId="0" xfId="0" applyFont="1" applyAlignment="1">
      <alignment horizontal="center" vertical="center"/>
    </xf>
    <xf numFmtId="170" fontId="27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70" fontId="27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center" vertical="center" wrapText="1"/>
    </xf>
    <xf numFmtId="170" fontId="27" fillId="0" borderId="1" xfId="0" applyNumberFormat="1" applyFont="1" applyBorder="1" applyAlignment="1">
      <alignment vertical="top" wrapText="1"/>
    </xf>
    <xf numFmtId="170" fontId="27" fillId="0" borderId="13" xfId="0" applyNumberFormat="1" applyFont="1" applyBorder="1" applyAlignment="1">
      <alignment horizontal="left" vertical="top" wrapText="1"/>
    </xf>
    <xf numFmtId="0" fontId="1" fillId="0" borderId="14" xfId="0" applyFont="1" applyBorder="1"/>
    <xf numFmtId="0" fontId="28" fillId="0" borderId="2" xfId="0" applyFont="1" applyBorder="1" applyAlignment="1">
      <alignment horizontal="center" vertical="center" wrapText="1"/>
    </xf>
    <xf numFmtId="170" fontId="27" fillId="0" borderId="2" xfId="0" applyNumberFormat="1" applyFont="1" applyBorder="1" applyAlignment="1">
      <alignment horizontal="center" vertical="center" wrapText="1"/>
    </xf>
    <xf numFmtId="1" fontId="21" fillId="17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/>
    <xf numFmtId="15" fontId="0" fillId="0" borderId="1" xfId="0" applyNumberFormat="1" applyBorder="1"/>
    <xf numFmtId="15" fontId="0" fillId="0" borderId="15" xfId="0" applyNumberFormat="1" applyBorder="1"/>
    <xf numFmtId="1" fontId="0" fillId="0" borderId="4" xfId="0" applyNumberFormat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10" fillId="0" borderId="2" xfId="0" applyFont="1" applyBorder="1"/>
    <xf numFmtId="0" fontId="10" fillId="0" borderId="6" xfId="0" applyFont="1" applyBorder="1"/>
    <xf numFmtId="15" fontId="0" fillId="0" borderId="12" xfId="0" applyNumberFormat="1" applyBorder="1"/>
    <xf numFmtId="15" fontId="0" fillId="0" borderId="8" xfId="0" applyNumberFormat="1" applyBorder="1"/>
    <xf numFmtId="1" fontId="0" fillId="0" borderId="9" xfId="0" applyNumberFormat="1" applyBorder="1" applyAlignment="1">
      <alignment horizontal="center"/>
    </xf>
    <xf numFmtId="1" fontId="21" fillId="0" borderId="8" xfId="0" applyNumberFormat="1" applyFont="1" applyBorder="1" applyAlignment="1">
      <alignment horizontal="center"/>
    </xf>
    <xf numFmtId="0" fontId="28" fillId="0" borderId="8" xfId="0" applyFont="1" applyBorder="1" applyAlignment="1">
      <alignment horizontal="center" vertical="center" wrapText="1"/>
    </xf>
    <xf numFmtId="170" fontId="27" fillId="0" borderId="17" xfId="0" applyNumberFormat="1" applyFont="1" applyBorder="1" applyAlignment="1">
      <alignment horizontal="center" vertical="center" wrapText="1"/>
    </xf>
    <xf numFmtId="17" fontId="18" fillId="0" borderId="15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wrapText="1"/>
    </xf>
    <xf numFmtId="0" fontId="18" fillId="18" borderId="3" xfId="0" applyFont="1" applyFill="1" applyBorder="1" applyAlignment="1">
      <alignment horizontal="center" vertical="center"/>
    </xf>
    <xf numFmtId="0" fontId="18" fillId="18" borderId="6" xfId="0" applyFont="1" applyFill="1" applyBorder="1" applyAlignment="1">
      <alignment horizontal="center" vertical="center" wrapText="1"/>
    </xf>
    <xf numFmtId="17" fontId="18" fillId="0" borderId="12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5" fillId="3" borderId="0" xfId="0" applyFont="1" applyFill="1" applyAlignment="1">
      <alignment horizontal="center" vertical="center" wrapText="1"/>
    </xf>
  </cellXfs>
  <cellStyles count="22">
    <cellStyle name="20% - Accent3 2" xfId="10" xr:uid="{00000000-0005-0000-0000-000000000000}"/>
    <cellStyle name="20% - Accent4 2" xfId="14" xr:uid="{00000000-0005-0000-0000-000001000000}"/>
    <cellStyle name="40% - Accent3 2" xfId="11" xr:uid="{00000000-0005-0000-0000-000002000000}"/>
    <cellStyle name="40% - Accent4 2" xfId="15" xr:uid="{00000000-0005-0000-0000-000003000000}"/>
    <cellStyle name="60% - Accent3 2" xfId="12" xr:uid="{00000000-0005-0000-0000-000004000000}"/>
    <cellStyle name="60% - Accent4 2" xfId="16" xr:uid="{00000000-0005-0000-0000-000005000000}"/>
    <cellStyle name="Accent3 2" xfId="9" xr:uid="{00000000-0005-0000-0000-000006000000}"/>
    <cellStyle name="Accent4 2" xfId="13" xr:uid="{00000000-0005-0000-0000-000007000000}"/>
    <cellStyle name="Currency" xfId="3" builtinId="4"/>
    <cellStyle name="Currency 2" xfId="2" xr:uid="{00000000-0005-0000-0000-000009000000}"/>
    <cellStyle name="Currency 2 2" xfId="18" xr:uid="{00000000-0005-0000-0000-00000A000000}"/>
    <cellStyle name="Currency 3" xfId="1" xr:uid="{00000000-0005-0000-0000-00000B000000}"/>
    <cellStyle name="Currency 3 2" xfId="19" xr:uid="{00000000-0005-0000-0000-00000C000000}"/>
    <cellStyle name="Currency 4" xfId="20" xr:uid="{00000000-0005-0000-0000-00000D000000}"/>
    <cellStyle name="Heading 1 2" xfId="6" xr:uid="{00000000-0005-0000-0000-00000E000000}"/>
    <cellStyle name="Heading 2 2" xfId="17" xr:uid="{00000000-0005-0000-0000-00000F000000}"/>
    <cellStyle name="Heading 3 2" xfId="7" xr:uid="{00000000-0005-0000-0000-000010000000}"/>
    <cellStyle name="Heading 4 2" xfId="8" xr:uid="{00000000-0005-0000-0000-000011000000}"/>
    <cellStyle name="Normal" xfId="0" builtinId="0"/>
    <cellStyle name="Normal 2" xfId="4" xr:uid="{00000000-0005-0000-0000-000013000000}"/>
    <cellStyle name="Percent" xfId="21" builtinId="5"/>
    <cellStyle name="Title 2" xfId="5" xr:uid="{00000000-0005-0000-0000-000015000000}"/>
  </cellStyles>
  <dxfs count="8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170" formatCode="[$-409]mmm\-yy;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170" formatCode="[$-409]mmm\-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1" formatCode="dd\-mmm\-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1" formatCode="dd\-mmm\-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[$-409]d\-mmm\-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[$-409]d\-mmm\-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2" formatCode="mmm\-yy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170" formatCode="[$-409]mmm\-yy;@"/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numFmt numFmtId="170" formatCode="[$-409]mmm\-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#,##0_ ;\-#,##0\ 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6" formatCode="[$-409]dd\-mmm\-yy;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7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71" formatCode="dd\-mmm\-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71" formatCode="dd\-mmm\-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71" formatCode="dd\-mmm\-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6" formatCode="[$-409]dd\-mmm\-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65" formatCode="000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color theme="0"/>
      </font>
      <fill>
        <patternFill>
          <bgColor rgb="FFFF0000"/>
        </patternFill>
      </fill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b val="0"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Project Timeline" pivot="0" count="4" xr9:uid="{00000000-0011-0000-FFFF-FFFF00000000}">
      <tableStyleElement type="wholeTable" dxfId="85"/>
      <tableStyleElement type="headerRow" dxfId="84"/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6F4C6.6A1FF6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1055370</xdr:colOff>
      <xdr:row>1</xdr:row>
      <xdr:rowOff>194173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F6FDD-D675-4CD4-B76B-E25339295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5370" cy="468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R14" totalsRowShown="0" headerRowDxfId="80" tableBorderDxfId="79">
  <autoFilter ref="A1:R14" xr:uid="{00000000-0009-0000-0100-000004000000}"/>
  <tableColumns count="18">
    <tableColumn id="1" xr3:uid="{00000000-0010-0000-0000-000001000000}" name="Employment Level" dataDxfId="78"/>
    <tableColumn id="2" xr3:uid="{00000000-0010-0000-0000-000002000000}" name="Name" dataDxfId="77"/>
    <tableColumn id="3" xr3:uid="{00000000-0010-0000-0000-000003000000}" name="Position" dataDxfId="76"/>
    <tableColumn id="4" xr3:uid="{00000000-0010-0000-0000-000004000000}" name="Grade" dataDxfId="75"/>
    <tableColumn id="5" xr3:uid="{00000000-0010-0000-0000-000005000000}" name="Department" dataDxfId="74"/>
    <tableColumn id="6" xr3:uid="{00000000-0010-0000-0000-000006000000}" name="Employment Date" dataDxfId="73"/>
    <tableColumn id="7" xr3:uid="{00000000-0010-0000-0000-000007000000}" name="Separation_x000a_Date" dataDxfId="72"/>
    <tableColumn id="8" xr3:uid="{00000000-0010-0000-0000-000008000000}" name="DOB" dataDxfId="71"/>
    <tableColumn id="9" xr3:uid="{00000000-0010-0000-0000-000009000000}" name="Separation Year" dataDxfId="70"/>
    <tableColumn id="10" xr3:uid="{00000000-0010-0000-0000-00000A000000}" name="Month" dataDxfId="69"/>
    <tableColumn id="11" xr3:uid="{00000000-0010-0000-0000-00000B000000}" name="Quarter" dataDxfId="68"/>
    <tableColumn id="12" xr3:uid="{00000000-0010-0000-0000-00000C000000}" name="Tenure" dataDxfId="67">
      <calculatedColumnFormula>(G2-F2)/365</calculatedColumnFormula>
    </tableColumn>
    <tableColumn id="13" xr3:uid="{00000000-0010-0000-0000-00000D000000}" name="Age" dataDxfId="66">
      <calculatedColumnFormula>(G2-H2)/365</calculatedColumnFormula>
    </tableColumn>
    <tableColumn id="14" xr3:uid="{00000000-0010-0000-0000-00000E000000}" name="Gender" dataDxfId="65"/>
    <tableColumn id="15" xr3:uid="{00000000-0010-0000-0000-00000F000000}" name="Company Came From" dataDxfId="64"/>
    <tableColumn id="16" xr3:uid="{00000000-0010-0000-0000-000010000000}" name="Company Now Employed" dataDxfId="63"/>
    <tableColumn id="17" xr3:uid="{00000000-0010-0000-0000-000011000000}" name="Sector" dataDxfId="62"/>
    <tableColumn id="18" xr3:uid="{00000000-0010-0000-0000-000012000000}" name="Training Cost" dataDxfId="61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58" displayName="Table58" ref="A1:B31" totalsRowShown="0" headerRowDxfId="60" dataDxfId="58" headerRowBorderDxfId="59" tableBorderDxfId="57">
  <autoFilter ref="A1:B31" xr:uid="{00000000-0009-0000-0100-000007000000}"/>
  <tableColumns count="2">
    <tableColumn id="1" xr3:uid="{00000000-0010-0000-0100-000001000000}" name="Reason" dataDxfId="56"/>
    <tableColumn id="16" xr3:uid="{00000000-0010-0000-0100-000010000000}" name="Total2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B13" totalsRowShown="0" headerRowBorderDxfId="54" tableBorderDxfId="53">
  <tableColumns count="2">
    <tableColumn id="1" xr3:uid="{00000000-0010-0000-0200-000001000000}" name="Month" dataDxfId="52"/>
    <tableColumn id="2" xr3:uid="{00000000-0010-0000-0200-000002000000}" name="Total Local Permanent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F12" totalsRowCount="1" headerRowDxfId="50" dataDxfId="49">
  <autoFilter ref="A1:F11" xr:uid="{00000000-0009-0000-0100-000001000000}"/>
  <tableColumns count="6">
    <tableColumn id="1" xr3:uid="{00000000-0010-0000-0300-000001000000}" name="Position" dataDxfId="48" totalsRowDxfId="47"/>
    <tableColumn id="2" xr3:uid="{00000000-0010-0000-0300-000002000000}" name="Cost Category" dataDxfId="46" totalsRowDxfId="45"/>
    <tableColumn id="3" xr3:uid="{00000000-0010-0000-0300-000003000000}" name="Cost" dataDxfId="44" totalsRowDxfId="43"/>
    <tableColumn id="4" xr3:uid="{00000000-0010-0000-0300-000004000000}" name="Recurtiment Month" dataDxfId="42" totalsRowDxfId="41"/>
    <tableColumn id="5" xr3:uid="{00000000-0010-0000-0300-000005000000}" name="Recuritment Year" dataDxfId="40" totalsRowDxfId="39"/>
    <tableColumn id="6" xr3:uid="{00000000-0010-0000-0300-000006000000}" name="Number of Open Positions Filled" dataDxfId="38" totalsRowDxfId="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1:F5" totalsRowShown="0" headerRowDxfId="36" dataDxfId="34" headerRowBorderDxfId="35" tableBorderDxfId="33" totalsRowBorderDxfId="32">
  <autoFilter ref="A1:F5" xr:uid="{00000000-0009-0000-0100-000002000000}"/>
  <tableColumns count="6">
    <tableColumn id="1" xr3:uid="{00000000-0010-0000-0400-000001000000}" name="Position" dataDxfId="31"/>
    <tableColumn id="2" xr3:uid="{00000000-0010-0000-0400-000002000000}" name="Target Weeks" dataDxfId="30"/>
    <tableColumn id="3" xr3:uid="{00000000-0010-0000-0400-000003000000}" name="Start Date" dataDxfId="29"/>
    <tableColumn id="4" xr3:uid="{00000000-0010-0000-0400-000004000000}" name="End Date" dataDxfId="28"/>
    <tableColumn id="5" xr3:uid="{00000000-0010-0000-0400-000005000000}" name="Actual Days" dataDxfId="27">
      <calculatedColumnFormula>D2-C2</calculatedColumnFormula>
    </tableColumn>
    <tableColumn id="6" xr3:uid="{00000000-0010-0000-0400-000006000000}" name="Actual Weeks" dataDxfId="26">
      <calculatedColumnFormula>E2/7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G1:J5" totalsRowShown="0" headerRowBorderDxfId="25" tableBorderDxfId="24" totalsRowBorderDxfId="23">
  <autoFilter ref="G1:J5" xr:uid="{00000000-0009-0000-0100-000006000000}"/>
  <tableColumns count="4">
    <tableColumn id="1" xr3:uid="{00000000-0010-0000-0500-000001000000}" name="Date Vacant" dataDxfId="22"/>
    <tableColumn id="2" xr3:uid="{00000000-0010-0000-0500-000002000000}" name="Hire Date" dataDxfId="21"/>
    <tableColumn id="3" xr3:uid="{00000000-0010-0000-0500-000003000000}" name="time to back fill (Days)" dataDxfId="20">
      <calculatedColumnFormula>H2-G2</calculatedColumnFormula>
    </tableColumn>
    <tableColumn id="4" xr3:uid="{00000000-0010-0000-0500-000004000000}" name="Weeks" dataDxfId="19">
      <calculatedColumnFormula>I2/7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3" displayName="Table3" ref="A1:D9" totalsRowShown="0">
  <autoFilter ref="A1:D9" xr:uid="{00000000-0009-0000-0100-000003000000}"/>
  <tableColumns count="4">
    <tableColumn id="1" xr3:uid="{00000000-0010-0000-0600-000001000000}" name="Position"/>
    <tableColumn id="2" xr3:uid="{00000000-0010-0000-0600-000002000000}" name="# of Candidates"/>
    <tableColumn id="3" xr3:uid="{00000000-0010-0000-0600-000003000000}" name="Ratio 1"/>
    <tableColumn id="4" xr3:uid="{00000000-0010-0000-0600-000004000000}" name="Ratio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5" displayName="Table5" ref="A2:O32" totalsRowShown="0" headerRowDxfId="18" dataDxfId="16" headerRowBorderDxfId="17" tableBorderDxfId="15">
  <autoFilter ref="A2:O32" xr:uid="{00000000-0009-0000-0100-000005000000}"/>
  <tableColumns count="15">
    <tableColumn id="1" xr3:uid="{00000000-0010-0000-0700-000001000000}" name="Reason" dataDxfId="14"/>
    <tableColumn id="2" xr3:uid="{00000000-0010-0000-0700-000002000000}" name="Senior Process Operator" dataDxfId="13"/>
    <tableColumn id="3" xr3:uid="{00000000-0010-0000-0700-000003000000}" name="Mechanical Engineer I" dataDxfId="12"/>
    <tableColumn id="4" xr3:uid="{00000000-0010-0000-0700-000004000000}" name="Corporate Communications &amp; Social Investiment Officer" dataDxfId="11"/>
    <tableColumn id="5" xr3:uid="{00000000-0010-0000-0700-000005000000}" name="Senior Process Operator2" dataDxfId="10"/>
    <tableColumn id="6" xr3:uid="{00000000-0010-0000-0700-000006000000}" name="Accountant" dataDxfId="9"/>
    <tableColumn id="7" xr3:uid="{00000000-0010-0000-0700-000007000000}" name="Senior Process Engineer" dataDxfId="8"/>
    <tableColumn id="8" xr3:uid="{00000000-0010-0000-0700-000008000000}" name="HSE Advisor (Environment)" dataDxfId="7"/>
    <tableColumn id="9" xr3:uid="{00000000-0010-0000-0700-000009000000}" name="P&amp;I Engineer II (Mechanical)" dataDxfId="6"/>
    <tableColumn id="10" xr3:uid="{00000000-0010-0000-0700-00000A000000}" name="CM&amp;I Superintendent" dataDxfId="5"/>
    <tableColumn id="11" xr3:uid="{00000000-0010-0000-0700-00000B000000}" name="E&amp;I Superintendent" dataDxfId="4"/>
    <tableColumn id="12" xr3:uid="{00000000-0010-0000-0700-00000C000000}" name="Process Superintendent" dataDxfId="3"/>
    <tableColumn id="13" xr3:uid="{00000000-0010-0000-0700-00000D000000}" name="Senior Laboratory Analyst" dataDxfId="2"/>
    <tableColumn id="14" xr3:uid="{00000000-0010-0000-0700-00000E000000}" name="E&amp;I Engineer II (P&amp;I)" dataDxfId="1"/>
    <tableColumn id="15" xr3:uid="{00000000-0010-0000-0700-00000F000000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"/>
  <sheetViews>
    <sheetView zoomScale="90" zoomScaleNormal="90" workbookViewId="0">
      <pane xSplit="1" ySplit="6" topLeftCell="B138" activePane="bottomRight" state="frozen"/>
      <selection pane="topRight" activeCell="B1" sqref="B1"/>
      <selection pane="bottomLeft" activeCell="A2" sqref="A2"/>
      <selection pane="bottomRight" activeCell="A151" sqref="A151"/>
    </sheetView>
  </sheetViews>
  <sheetFormatPr defaultRowHeight="21.6" customHeight="1"/>
  <cols>
    <col min="1" max="3" width="25.59765625" customWidth="1"/>
    <col min="4" max="4" width="18.86328125" bestFit="1" customWidth="1"/>
    <col min="5" max="5" width="22.265625" customWidth="1"/>
    <col min="6" max="6" width="22" customWidth="1"/>
    <col min="7" max="7" width="33.73046875" customWidth="1"/>
    <col min="8" max="8" width="15.3984375" style="2" customWidth="1"/>
    <col min="9" max="9" width="19.86328125" customWidth="1"/>
    <col min="10" max="12" width="18.1328125" customWidth="1"/>
    <col min="13" max="13" width="41.1328125" customWidth="1"/>
    <col min="14" max="14" width="33.73046875" style="1" hidden="1" customWidth="1"/>
  </cols>
  <sheetData>
    <row r="1" spans="1:14" ht="21.6" customHeigh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4" ht="21.6" customHeight="1">
      <c r="A2" s="105" t="s">
        <v>257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14" ht="21.6" customHeight="1">
      <c r="A3" s="106" t="s">
        <v>336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1:14" ht="21.6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4" ht="21.6" customHeight="1">
      <c r="B5" s="107" t="s">
        <v>258</v>
      </c>
      <c r="C5" s="107"/>
      <c r="D5" s="107"/>
      <c r="E5" s="107" t="s">
        <v>259</v>
      </c>
      <c r="F5" s="107"/>
      <c r="G5" s="107"/>
    </row>
    <row r="6" spans="1:14" ht="30.6" customHeight="1">
      <c r="A6" s="3" t="s">
        <v>1</v>
      </c>
      <c r="B6" s="3" t="s">
        <v>255</v>
      </c>
      <c r="C6" s="4" t="s">
        <v>256</v>
      </c>
      <c r="D6" s="3" t="s">
        <v>2</v>
      </c>
      <c r="E6" s="4" t="s">
        <v>3</v>
      </c>
      <c r="F6" s="3" t="s">
        <v>4</v>
      </c>
      <c r="G6" s="3" t="s">
        <v>254</v>
      </c>
      <c r="H6" s="3" t="s">
        <v>5</v>
      </c>
      <c r="I6" s="3" t="s">
        <v>6</v>
      </c>
      <c r="J6" s="3" t="s">
        <v>7</v>
      </c>
      <c r="K6" s="3" t="s">
        <v>251</v>
      </c>
      <c r="L6" s="3" t="s">
        <v>253</v>
      </c>
      <c r="M6" s="3" t="s">
        <v>8</v>
      </c>
      <c r="N6" s="5"/>
    </row>
    <row r="7" spans="1:14" ht="21.6" customHeight="1">
      <c r="A7" s="6" t="s">
        <v>9</v>
      </c>
      <c r="B7" s="19" t="s">
        <v>13</v>
      </c>
      <c r="C7" s="20" t="s">
        <v>287</v>
      </c>
      <c r="D7" s="5" t="s">
        <v>10</v>
      </c>
      <c r="E7" s="5" t="s">
        <v>11</v>
      </c>
      <c r="F7" s="5" t="s">
        <v>12</v>
      </c>
      <c r="G7" s="5" t="s">
        <v>13</v>
      </c>
      <c r="H7" s="5">
        <v>9</v>
      </c>
      <c r="I7" s="5" t="s">
        <v>14</v>
      </c>
      <c r="J7" s="5">
        <v>2016</v>
      </c>
      <c r="K7" s="5"/>
      <c r="L7" s="5"/>
      <c r="M7" s="7"/>
      <c r="N7" s="8"/>
    </row>
    <row r="8" spans="1:14" ht="21.6" customHeight="1">
      <c r="A8" s="6" t="s">
        <v>15</v>
      </c>
      <c r="B8" s="19" t="s">
        <v>17</v>
      </c>
      <c r="C8" s="20" t="s">
        <v>286</v>
      </c>
      <c r="D8" s="5" t="s">
        <v>10</v>
      </c>
      <c r="E8" s="5" t="s">
        <v>11</v>
      </c>
      <c r="F8" s="5" t="s">
        <v>16</v>
      </c>
      <c r="G8" s="5" t="s">
        <v>17</v>
      </c>
      <c r="H8" s="5">
        <v>9</v>
      </c>
      <c r="I8" s="5" t="s">
        <v>18</v>
      </c>
      <c r="J8" s="5">
        <v>2016</v>
      </c>
      <c r="K8" s="5"/>
      <c r="L8" s="5"/>
      <c r="M8" s="7"/>
      <c r="N8" s="8"/>
    </row>
    <row r="9" spans="1:14" ht="21.6" customHeight="1">
      <c r="A9" s="6" t="s">
        <v>19</v>
      </c>
      <c r="B9" s="19" t="s">
        <v>21</v>
      </c>
      <c r="C9" s="20" t="s">
        <v>281</v>
      </c>
      <c r="D9" s="5" t="s">
        <v>20</v>
      </c>
      <c r="E9" s="5" t="s">
        <v>11</v>
      </c>
      <c r="F9" s="5" t="s">
        <v>16</v>
      </c>
      <c r="G9" s="5" t="s">
        <v>21</v>
      </c>
      <c r="H9" s="5">
        <v>5</v>
      </c>
      <c r="I9" s="5" t="s">
        <v>22</v>
      </c>
      <c r="J9" s="5">
        <v>2017</v>
      </c>
      <c r="K9" s="5"/>
      <c r="L9" s="5"/>
      <c r="M9" s="6"/>
      <c r="N9" s="8"/>
    </row>
    <row r="10" spans="1:14" ht="21.6" customHeight="1">
      <c r="A10" s="6" t="s">
        <v>23</v>
      </c>
      <c r="B10" s="19" t="s">
        <v>294</v>
      </c>
      <c r="C10" s="20" t="s">
        <v>281</v>
      </c>
      <c r="D10" s="5" t="s">
        <v>20</v>
      </c>
      <c r="E10" s="5" t="s">
        <v>11</v>
      </c>
      <c r="F10" s="5" t="s">
        <v>16</v>
      </c>
      <c r="G10" s="5" t="s">
        <v>24</v>
      </c>
      <c r="H10" s="5">
        <v>4</v>
      </c>
      <c r="I10" s="5" t="s">
        <v>22</v>
      </c>
      <c r="J10" s="5">
        <v>2017</v>
      </c>
      <c r="K10" s="5"/>
      <c r="L10" s="5"/>
      <c r="M10" s="6"/>
      <c r="N10" s="8"/>
    </row>
    <row r="11" spans="1:14" ht="21.6" customHeight="1">
      <c r="A11" s="6" t="s">
        <v>25</v>
      </c>
      <c r="B11" s="19" t="s">
        <v>27</v>
      </c>
      <c r="C11" s="20" t="s">
        <v>281</v>
      </c>
      <c r="D11" s="5" t="s">
        <v>20</v>
      </c>
      <c r="E11" s="5" t="s">
        <v>11</v>
      </c>
      <c r="F11" s="5" t="s">
        <v>26</v>
      </c>
      <c r="G11" s="5" t="s">
        <v>27</v>
      </c>
      <c r="H11" s="5">
        <v>6</v>
      </c>
      <c r="I11" s="5" t="s">
        <v>22</v>
      </c>
      <c r="J11" s="5">
        <v>2017</v>
      </c>
      <c r="K11" s="5"/>
      <c r="L11" s="5"/>
      <c r="M11" s="6"/>
      <c r="N11" s="8"/>
    </row>
    <row r="12" spans="1:14" ht="21.6" customHeight="1">
      <c r="A12" s="6" t="s">
        <v>28</v>
      </c>
      <c r="B12" s="19" t="s">
        <v>29</v>
      </c>
      <c r="C12" s="20" t="s">
        <v>306</v>
      </c>
      <c r="D12" s="5" t="s">
        <v>10</v>
      </c>
      <c r="E12" s="5" t="s">
        <v>11</v>
      </c>
      <c r="F12" s="5" t="s">
        <v>26</v>
      </c>
      <c r="G12" s="5" t="s">
        <v>29</v>
      </c>
      <c r="H12" s="5">
        <v>8</v>
      </c>
      <c r="I12" s="5" t="s">
        <v>30</v>
      </c>
      <c r="J12" s="5">
        <v>2017</v>
      </c>
      <c r="K12" s="5"/>
      <c r="L12" s="5"/>
      <c r="M12" s="6"/>
      <c r="N12" s="8"/>
    </row>
    <row r="13" spans="1:14" ht="21.6" customHeight="1">
      <c r="A13" s="6" t="s">
        <v>31</v>
      </c>
      <c r="B13" s="19" t="s">
        <v>34</v>
      </c>
      <c r="C13" s="20" t="s">
        <v>288</v>
      </c>
      <c r="D13" s="5" t="s">
        <v>32</v>
      </c>
      <c r="E13" s="5" t="s">
        <v>11</v>
      </c>
      <c r="F13" s="5" t="s">
        <v>33</v>
      </c>
      <c r="G13" s="5" t="s">
        <v>34</v>
      </c>
      <c r="H13" s="5">
        <v>8</v>
      </c>
      <c r="I13" s="5" t="s">
        <v>35</v>
      </c>
      <c r="J13" s="5">
        <v>2017</v>
      </c>
      <c r="K13" s="5"/>
      <c r="L13" s="5"/>
      <c r="M13" s="6"/>
      <c r="N13" s="8" t="s">
        <v>36</v>
      </c>
    </row>
    <row r="14" spans="1:14" ht="21.6" customHeight="1">
      <c r="A14" s="6" t="s">
        <v>37</v>
      </c>
      <c r="B14" s="19" t="s">
        <v>38</v>
      </c>
      <c r="C14" s="20" t="s">
        <v>277</v>
      </c>
      <c r="D14" s="5" t="s">
        <v>32</v>
      </c>
      <c r="E14" s="5" t="s">
        <v>11</v>
      </c>
      <c r="F14" s="5" t="s">
        <v>26</v>
      </c>
      <c r="G14" s="5" t="s">
        <v>38</v>
      </c>
      <c r="H14" s="5">
        <v>8</v>
      </c>
      <c r="I14" s="5" t="s">
        <v>35</v>
      </c>
      <c r="J14" s="5">
        <v>2017</v>
      </c>
      <c r="K14" s="5"/>
      <c r="L14" s="5"/>
      <c r="M14" s="6"/>
      <c r="N14" s="8"/>
    </row>
    <row r="15" spans="1:14" ht="47.25">
      <c r="A15" s="6" t="s">
        <v>39</v>
      </c>
      <c r="B15" s="19"/>
      <c r="C15" s="20" t="s">
        <v>277</v>
      </c>
      <c r="D15" s="5" t="s">
        <v>32</v>
      </c>
      <c r="E15" s="5" t="s">
        <v>11</v>
      </c>
      <c r="F15" s="5" t="s">
        <v>26</v>
      </c>
      <c r="G15" s="21" t="s">
        <v>40</v>
      </c>
      <c r="H15" s="5">
        <v>7</v>
      </c>
      <c r="I15" s="5" t="s">
        <v>35</v>
      </c>
      <c r="J15" s="5">
        <v>2017</v>
      </c>
      <c r="K15" s="5"/>
      <c r="L15" s="5"/>
      <c r="M15" s="6"/>
      <c r="N15" s="8" t="s">
        <v>41</v>
      </c>
    </row>
    <row r="16" spans="1:14" ht="21.6" customHeight="1">
      <c r="A16" s="6" t="s">
        <v>42</v>
      </c>
      <c r="B16" s="19" t="s">
        <v>43</v>
      </c>
      <c r="C16" s="20" t="s">
        <v>277</v>
      </c>
      <c r="D16" s="5" t="s">
        <v>32</v>
      </c>
      <c r="E16" s="5" t="s">
        <v>11</v>
      </c>
      <c r="F16" s="5" t="s">
        <v>16</v>
      </c>
      <c r="G16" s="5" t="s">
        <v>43</v>
      </c>
      <c r="H16" s="5">
        <v>7</v>
      </c>
      <c r="I16" s="5" t="s">
        <v>35</v>
      </c>
      <c r="J16" s="5">
        <v>2017</v>
      </c>
      <c r="K16" s="5"/>
      <c r="L16" s="5"/>
      <c r="M16" s="6"/>
      <c r="N16" s="8"/>
    </row>
    <row r="17" spans="1:14" ht="21.6" customHeight="1">
      <c r="A17" s="6" t="s">
        <v>44</v>
      </c>
      <c r="B17" s="19" t="s">
        <v>43</v>
      </c>
      <c r="C17" s="20" t="s">
        <v>277</v>
      </c>
      <c r="D17" s="5" t="s">
        <v>32</v>
      </c>
      <c r="E17" s="5" t="s">
        <v>11</v>
      </c>
      <c r="F17" s="5" t="s">
        <v>16</v>
      </c>
      <c r="G17" s="5" t="s">
        <v>43</v>
      </c>
      <c r="H17" s="5">
        <v>7</v>
      </c>
      <c r="I17" s="5" t="s">
        <v>35</v>
      </c>
      <c r="J17" s="5">
        <v>2017</v>
      </c>
      <c r="K17" s="5"/>
      <c r="L17" s="5"/>
      <c r="M17" s="6"/>
      <c r="N17" s="8"/>
    </row>
    <row r="18" spans="1:14" ht="21.6" customHeight="1">
      <c r="A18" s="6" t="s">
        <v>45</v>
      </c>
      <c r="B18" s="19" t="s">
        <v>43</v>
      </c>
      <c r="C18" s="20" t="s">
        <v>277</v>
      </c>
      <c r="D18" s="5" t="s">
        <v>32</v>
      </c>
      <c r="E18" s="5" t="s">
        <v>11</v>
      </c>
      <c r="F18" s="5" t="s">
        <v>16</v>
      </c>
      <c r="G18" s="5" t="s">
        <v>43</v>
      </c>
      <c r="H18" s="5">
        <v>7</v>
      </c>
      <c r="I18" s="5" t="s">
        <v>35</v>
      </c>
      <c r="J18" s="5">
        <v>2017</v>
      </c>
      <c r="K18" s="5"/>
      <c r="L18" s="5"/>
      <c r="M18" s="6"/>
      <c r="N18" s="8"/>
    </row>
    <row r="19" spans="1:14" ht="21.6" customHeight="1">
      <c r="A19" s="6" t="s">
        <v>46</v>
      </c>
      <c r="B19" s="19" t="s">
        <v>43</v>
      </c>
      <c r="C19" s="20" t="s">
        <v>277</v>
      </c>
      <c r="D19" s="5" t="s">
        <v>32</v>
      </c>
      <c r="E19" s="5" t="s">
        <v>11</v>
      </c>
      <c r="F19" s="5" t="s">
        <v>16</v>
      </c>
      <c r="G19" s="5" t="s">
        <v>43</v>
      </c>
      <c r="H19" s="5">
        <v>7</v>
      </c>
      <c r="I19" s="5" t="s">
        <v>35</v>
      </c>
      <c r="J19" s="5">
        <v>2017</v>
      </c>
      <c r="K19" s="5"/>
      <c r="L19" s="5"/>
      <c r="M19" s="6"/>
      <c r="N19" s="8"/>
    </row>
    <row r="20" spans="1:14" ht="21.6" customHeight="1">
      <c r="A20" s="6" t="s">
        <v>47</v>
      </c>
      <c r="B20" s="19" t="s">
        <v>21</v>
      </c>
      <c r="C20" s="20" t="s">
        <v>277</v>
      </c>
      <c r="D20" s="5" t="s">
        <v>32</v>
      </c>
      <c r="E20" s="5" t="s">
        <v>11</v>
      </c>
      <c r="F20" s="5" t="s">
        <v>16</v>
      </c>
      <c r="G20" s="5" t="s">
        <v>21</v>
      </c>
      <c r="H20" s="5">
        <v>5</v>
      </c>
      <c r="I20" s="5" t="s">
        <v>35</v>
      </c>
      <c r="J20" s="5">
        <v>2017</v>
      </c>
      <c r="K20" s="5"/>
      <c r="L20" s="5"/>
      <c r="M20" s="6"/>
      <c r="N20" s="8"/>
    </row>
    <row r="21" spans="1:14" ht="21.6" customHeight="1">
      <c r="A21" s="6" t="s">
        <v>48</v>
      </c>
      <c r="B21" s="19" t="s">
        <v>21</v>
      </c>
      <c r="C21" s="20" t="s">
        <v>277</v>
      </c>
      <c r="D21" s="5" t="s">
        <v>32</v>
      </c>
      <c r="E21" s="5" t="s">
        <v>11</v>
      </c>
      <c r="F21" s="5" t="s">
        <v>16</v>
      </c>
      <c r="G21" s="5" t="s">
        <v>21</v>
      </c>
      <c r="H21" s="5">
        <v>5</v>
      </c>
      <c r="I21" s="5" t="s">
        <v>35</v>
      </c>
      <c r="J21" s="5">
        <v>2017</v>
      </c>
      <c r="K21" s="5"/>
      <c r="L21" s="5"/>
      <c r="M21" s="6"/>
      <c r="N21" s="8"/>
    </row>
    <row r="22" spans="1:14" ht="21.6" customHeight="1">
      <c r="A22" s="6" t="s">
        <v>49</v>
      </c>
      <c r="B22" s="19" t="s">
        <v>21</v>
      </c>
      <c r="C22" s="20" t="s">
        <v>277</v>
      </c>
      <c r="D22" s="5" t="s">
        <v>32</v>
      </c>
      <c r="E22" s="5" t="s">
        <v>11</v>
      </c>
      <c r="F22" s="5" t="s">
        <v>16</v>
      </c>
      <c r="G22" s="5" t="s">
        <v>21</v>
      </c>
      <c r="H22" s="5">
        <v>5</v>
      </c>
      <c r="I22" s="5" t="s">
        <v>35</v>
      </c>
      <c r="J22" s="5">
        <v>2017</v>
      </c>
      <c r="K22" s="5"/>
      <c r="L22" s="5"/>
      <c r="M22" s="6"/>
      <c r="N22" s="8"/>
    </row>
    <row r="23" spans="1:14" ht="21.6" customHeight="1">
      <c r="A23" s="6" t="s">
        <v>50</v>
      </c>
      <c r="B23" s="19" t="s">
        <v>21</v>
      </c>
      <c r="C23" s="20" t="s">
        <v>277</v>
      </c>
      <c r="D23" s="5" t="s">
        <v>32</v>
      </c>
      <c r="E23" s="5" t="s">
        <v>11</v>
      </c>
      <c r="F23" s="5" t="s">
        <v>16</v>
      </c>
      <c r="G23" s="5" t="s">
        <v>21</v>
      </c>
      <c r="H23" s="5">
        <v>5</v>
      </c>
      <c r="I23" s="5" t="s">
        <v>35</v>
      </c>
      <c r="J23" s="5">
        <v>2017</v>
      </c>
      <c r="K23" s="5"/>
      <c r="L23" s="5"/>
      <c r="M23" s="6"/>
      <c r="N23" s="8"/>
    </row>
    <row r="24" spans="1:14" ht="21.6" customHeight="1">
      <c r="A24" s="6" t="s">
        <v>51</v>
      </c>
      <c r="B24" s="19" t="s">
        <v>21</v>
      </c>
      <c r="C24" s="20" t="s">
        <v>277</v>
      </c>
      <c r="D24" s="5" t="s">
        <v>32</v>
      </c>
      <c r="E24" s="5" t="s">
        <v>11</v>
      </c>
      <c r="F24" s="5" t="s">
        <v>16</v>
      </c>
      <c r="G24" s="5" t="s">
        <v>21</v>
      </c>
      <c r="H24" s="5">
        <v>5</v>
      </c>
      <c r="I24" s="5" t="s">
        <v>35</v>
      </c>
      <c r="J24" s="5">
        <v>2017</v>
      </c>
      <c r="K24" s="5"/>
      <c r="L24" s="5"/>
      <c r="M24" s="6"/>
      <c r="N24" s="8"/>
    </row>
    <row r="25" spans="1:14" ht="21.6" customHeight="1">
      <c r="A25" s="6" t="s">
        <v>52</v>
      </c>
      <c r="B25" s="19" t="s">
        <v>21</v>
      </c>
      <c r="C25" s="20" t="s">
        <v>277</v>
      </c>
      <c r="D25" s="5" t="s">
        <v>32</v>
      </c>
      <c r="E25" s="5" t="s">
        <v>11</v>
      </c>
      <c r="F25" s="5" t="s">
        <v>16</v>
      </c>
      <c r="G25" s="5" t="s">
        <v>21</v>
      </c>
      <c r="H25" s="5">
        <v>5</v>
      </c>
      <c r="I25" s="5" t="s">
        <v>35</v>
      </c>
      <c r="J25" s="5">
        <v>2017</v>
      </c>
      <c r="K25" s="5"/>
      <c r="L25" s="5"/>
      <c r="M25" s="6"/>
      <c r="N25" s="8"/>
    </row>
    <row r="26" spans="1:14" ht="21.6" customHeight="1">
      <c r="A26" s="6" t="s">
        <v>53</v>
      </c>
      <c r="B26" s="19" t="s">
        <v>21</v>
      </c>
      <c r="C26" s="20" t="s">
        <v>277</v>
      </c>
      <c r="D26" s="5" t="s">
        <v>32</v>
      </c>
      <c r="E26" s="5" t="s">
        <v>11</v>
      </c>
      <c r="F26" s="5" t="s">
        <v>16</v>
      </c>
      <c r="G26" s="5" t="s">
        <v>21</v>
      </c>
      <c r="H26" s="5">
        <v>5</v>
      </c>
      <c r="I26" s="5" t="s">
        <v>35</v>
      </c>
      <c r="J26" s="5">
        <v>2017</v>
      </c>
      <c r="K26" s="5"/>
      <c r="L26" s="5"/>
      <c r="M26" s="6"/>
      <c r="N26" s="8"/>
    </row>
    <row r="27" spans="1:14" ht="21.6" customHeight="1">
      <c r="A27" s="6" t="s">
        <v>54</v>
      </c>
      <c r="B27" s="19" t="s">
        <v>21</v>
      </c>
      <c r="C27" s="20" t="s">
        <v>277</v>
      </c>
      <c r="D27" s="5" t="s">
        <v>32</v>
      </c>
      <c r="E27" s="5" t="s">
        <v>11</v>
      </c>
      <c r="F27" s="5" t="s">
        <v>16</v>
      </c>
      <c r="G27" s="5" t="s">
        <v>21</v>
      </c>
      <c r="H27" s="5">
        <v>5</v>
      </c>
      <c r="I27" s="5" t="s">
        <v>35</v>
      </c>
      <c r="J27" s="5">
        <v>2017</v>
      </c>
      <c r="K27" s="5"/>
      <c r="L27" s="5"/>
      <c r="M27" s="6"/>
      <c r="N27" s="8"/>
    </row>
    <row r="28" spans="1:14" ht="21.6" customHeight="1">
      <c r="A28" s="6" t="s">
        <v>55</v>
      </c>
      <c r="B28" s="19" t="s">
        <v>21</v>
      </c>
      <c r="C28" s="20" t="s">
        <v>277</v>
      </c>
      <c r="D28" s="5" t="s">
        <v>32</v>
      </c>
      <c r="E28" s="5" t="s">
        <v>11</v>
      </c>
      <c r="F28" s="5" t="s">
        <v>16</v>
      </c>
      <c r="G28" s="5" t="s">
        <v>21</v>
      </c>
      <c r="H28" s="5">
        <v>5</v>
      </c>
      <c r="I28" s="5" t="s">
        <v>35</v>
      </c>
      <c r="J28" s="5">
        <v>2017</v>
      </c>
      <c r="K28" s="5"/>
      <c r="L28" s="5"/>
      <c r="M28" s="6"/>
      <c r="N28" s="8"/>
    </row>
    <row r="29" spans="1:14" ht="21.6" customHeight="1">
      <c r="A29" s="6" t="s">
        <v>56</v>
      </c>
      <c r="B29" s="19" t="s">
        <v>21</v>
      </c>
      <c r="C29" s="20" t="s">
        <v>277</v>
      </c>
      <c r="D29" s="5" t="s">
        <v>32</v>
      </c>
      <c r="E29" s="5" t="s">
        <v>11</v>
      </c>
      <c r="F29" s="5" t="s">
        <v>16</v>
      </c>
      <c r="G29" s="5" t="s">
        <v>21</v>
      </c>
      <c r="H29" s="5">
        <v>5</v>
      </c>
      <c r="I29" s="5" t="s">
        <v>35</v>
      </c>
      <c r="J29" s="5">
        <v>2017</v>
      </c>
      <c r="K29" s="5"/>
      <c r="L29" s="5"/>
      <c r="M29" s="6"/>
      <c r="N29" s="8"/>
    </row>
    <row r="30" spans="1:14" ht="21.6" customHeight="1">
      <c r="A30" s="6" t="s">
        <v>57</v>
      </c>
      <c r="B30" s="19" t="s">
        <v>58</v>
      </c>
      <c r="C30" s="20" t="s">
        <v>277</v>
      </c>
      <c r="D30" s="5" t="s">
        <v>32</v>
      </c>
      <c r="E30" s="5" t="s">
        <v>11</v>
      </c>
      <c r="F30" s="5" t="s">
        <v>26</v>
      </c>
      <c r="G30" s="5" t="s">
        <v>58</v>
      </c>
      <c r="H30" s="5">
        <v>6</v>
      </c>
      <c r="I30" s="5" t="s">
        <v>35</v>
      </c>
      <c r="J30" s="5">
        <v>2017</v>
      </c>
      <c r="K30" s="5"/>
      <c r="L30" s="5"/>
      <c r="M30" s="6"/>
      <c r="N30" s="8"/>
    </row>
    <row r="31" spans="1:14" ht="21.6" customHeight="1">
      <c r="A31" s="6" t="s">
        <v>59</v>
      </c>
      <c r="B31" s="19" t="s">
        <v>58</v>
      </c>
      <c r="C31" s="20" t="s">
        <v>277</v>
      </c>
      <c r="D31" s="5" t="s">
        <v>32</v>
      </c>
      <c r="E31" s="5" t="s">
        <v>11</v>
      </c>
      <c r="F31" s="5" t="s">
        <v>26</v>
      </c>
      <c r="G31" s="5" t="s">
        <v>58</v>
      </c>
      <c r="H31" s="5">
        <v>6</v>
      </c>
      <c r="I31" s="5" t="s">
        <v>35</v>
      </c>
      <c r="J31" s="5">
        <v>2017</v>
      </c>
      <c r="K31" s="5"/>
      <c r="L31" s="5"/>
      <c r="M31" s="6"/>
      <c r="N31" s="8"/>
    </row>
    <row r="32" spans="1:14" ht="21.6" customHeight="1">
      <c r="A32" s="6" t="s">
        <v>60</v>
      </c>
      <c r="B32" s="19" t="s">
        <v>62</v>
      </c>
      <c r="C32" s="20" t="s">
        <v>277</v>
      </c>
      <c r="D32" s="5" t="s">
        <v>32</v>
      </c>
      <c r="E32" s="5" t="s">
        <v>11</v>
      </c>
      <c r="F32" s="5" t="s">
        <v>61</v>
      </c>
      <c r="G32" s="5" t="s">
        <v>62</v>
      </c>
      <c r="H32" s="5">
        <v>5</v>
      </c>
      <c r="I32" s="5" t="s">
        <v>35</v>
      </c>
      <c r="J32" s="5">
        <v>2017</v>
      </c>
      <c r="K32" s="5"/>
      <c r="L32" s="5"/>
      <c r="M32" s="6"/>
      <c r="N32" s="8"/>
    </row>
    <row r="33" spans="1:14" ht="21.6" customHeight="1">
      <c r="A33" s="6" t="s">
        <v>63</v>
      </c>
      <c r="B33" s="19" t="s">
        <v>295</v>
      </c>
      <c r="C33" s="20" t="s">
        <v>277</v>
      </c>
      <c r="D33" s="5" t="s">
        <v>32</v>
      </c>
      <c r="E33" s="5" t="s">
        <v>11</v>
      </c>
      <c r="F33" s="5" t="s">
        <v>33</v>
      </c>
      <c r="G33" s="5" t="s">
        <v>64</v>
      </c>
      <c r="H33" s="5">
        <v>5</v>
      </c>
      <c r="I33" s="5" t="s">
        <v>35</v>
      </c>
      <c r="J33" s="5">
        <v>2017</v>
      </c>
      <c r="K33" s="5"/>
      <c r="L33" s="5"/>
      <c r="M33" s="6"/>
      <c r="N33" s="8" t="s">
        <v>65</v>
      </c>
    </row>
    <row r="34" spans="1:14" ht="21.6" customHeight="1">
      <c r="A34" s="6" t="s">
        <v>66</v>
      </c>
      <c r="B34" s="19" t="s">
        <v>294</v>
      </c>
      <c r="C34" s="20" t="s">
        <v>277</v>
      </c>
      <c r="D34" s="5" t="s">
        <v>32</v>
      </c>
      <c r="E34" s="5" t="s">
        <v>11</v>
      </c>
      <c r="F34" s="5" t="s">
        <v>16</v>
      </c>
      <c r="G34" s="5" t="s">
        <v>24</v>
      </c>
      <c r="H34" s="5">
        <v>4</v>
      </c>
      <c r="I34" s="5" t="s">
        <v>35</v>
      </c>
      <c r="J34" s="5">
        <v>2017</v>
      </c>
      <c r="K34" s="5"/>
      <c r="L34" s="5"/>
      <c r="M34" s="6"/>
      <c r="N34" s="8"/>
    </row>
    <row r="35" spans="1:14" ht="21.6" customHeight="1">
      <c r="A35" s="6" t="s">
        <v>67</v>
      </c>
      <c r="B35" s="19" t="s">
        <v>294</v>
      </c>
      <c r="C35" s="20" t="s">
        <v>277</v>
      </c>
      <c r="D35" s="5" t="s">
        <v>32</v>
      </c>
      <c r="E35" s="5" t="s">
        <v>11</v>
      </c>
      <c r="F35" s="5" t="s">
        <v>16</v>
      </c>
      <c r="G35" s="5" t="s">
        <v>24</v>
      </c>
      <c r="H35" s="5">
        <v>4</v>
      </c>
      <c r="I35" s="5" t="s">
        <v>35</v>
      </c>
      <c r="J35" s="5">
        <v>2017</v>
      </c>
      <c r="K35" s="5"/>
      <c r="L35" s="5"/>
      <c r="M35" s="6"/>
      <c r="N35" s="8"/>
    </row>
    <row r="36" spans="1:14" ht="21.6" customHeight="1">
      <c r="A36" s="6" t="s">
        <v>68</v>
      </c>
      <c r="B36" s="19" t="s">
        <v>294</v>
      </c>
      <c r="C36" s="20" t="s">
        <v>277</v>
      </c>
      <c r="D36" s="5" t="s">
        <v>32</v>
      </c>
      <c r="E36" s="5" t="s">
        <v>11</v>
      </c>
      <c r="F36" s="5" t="s">
        <v>16</v>
      </c>
      <c r="G36" s="5" t="s">
        <v>24</v>
      </c>
      <c r="H36" s="5">
        <v>4</v>
      </c>
      <c r="I36" s="5" t="s">
        <v>35</v>
      </c>
      <c r="J36" s="5">
        <v>2017</v>
      </c>
      <c r="K36" s="5"/>
      <c r="L36" s="5"/>
      <c r="M36" s="6"/>
      <c r="N36" s="8"/>
    </row>
    <row r="37" spans="1:14" ht="21.6" customHeight="1">
      <c r="A37" s="6" t="s">
        <v>69</v>
      </c>
      <c r="B37" s="19" t="s">
        <v>294</v>
      </c>
      <c r="C37" s="20" t="s">
        <v>277</v>
      </c>
      <c r="D37" s="5" t="s">
        <v>32</v>
      </c>
      <c r="E37" s="5" t="s">
        <v>11</v>
      </c>
      <c r="F37" s="5" t="s">
        <v>16</v>
      </c>
      <c r="G37" s="5" t="s">
        <v>24</v>
      </c>
      <c r="H37" s="5">
        <v>4</v>
      </c>
      <c r="I37" s="5" t="s">
        <v>35</v>
      </c>
      <c r="J37" s="5">
        <v>2017</v>
      </c>
      <c r="K37" s="5"/>
      <c r="L37" s="5"/>
      <c r="M37" s="6"/>
      <c r="N37" s="8"/>
    </row>
    <row r="38" spans="1:14" ht="21.6" customHeight="1">
      <c r="A38" s="6" t="s">
        <v>70</v>
      </c>
      <c r="B38" s="19" t="s">
        <v>294</v>
      </c>
      <c r="C38" s="20" t="s">
        <v>277</v>
      </c>
      <c r="D38" s="5" t="s">
        <v>32</v>
      </c>
      <c r="E38" s="5" t="s">
        <v>11</v>
      </c>
      <c r="F38" s="5" t="s">
        <v>16</v>
      </c>
      <c r="G38" s="5" t="s">
        <v>24</v>
      </c>
      <c r="H38" s="5">
        <v>4</v>
      </c>
      <c r="I38" s="5" t="s">
        <v>35</v>
      </c>
      <c r="J38" s="5">
        <v>2017</v>
      </c>
      <c r="K38" s="5"/>
      <c r="L38" s="5"/>
      <c r="M38" s="6"/>
      <c r="N38" s="8"/>
    </row>
    <row r="39" spans="1:14" ht="21.6" customHeight="1">
      <c r="A39" s="6" t="s">
        <v>71</v>
      </c>
      <c r="B39" s="19" t="s">
        <v>294</v>
      </c>
      <c r="C39" s="20" t="s">
        <v>277</v>
      </c>
      <c r="D39" s="5" t="s">
        <v>32</v>
      </c>
      <c r="E39" s="5" t="s">
        <v>11</v>
      </c>
      <c r="F39" s="5" t="s">
        <v>16</v>
      </c>
      <c r="G39" s="5" t="s">
        <v>24</v>
      </c>
      <c r="H39" s="5">
        <v>4</v>
      </c>
      <c r="I39" s="5" t="s">
        <v>35</v>
      </c>
      <c r="J39" s="5">
        <v>2017</v>
      </c>
      <c r="K39" s="5"/>
      <c r="L39" s="5"/>
      <c r="M39" s="6"/>
      <c r="N39" s="8"/>
    </row>
    <row r="40" spans="1:14" ht="21.6" customHeight="1">
      <c r="A40" s="6" t="s">
        <v>72</v>
      </c>
      <c r="B40" s="19" t="s">
        <v>294</v>
      </c>
      <c r="C40" s="20" t="s">
        <v>277</v>
      </c>
      <c r="D40" s="5" t="s">
        <v>32</v>
      </c>
      <c r="E40" s="5" t="s">
        <v>11</v>
      </c>
      <c r="F40" s="5" t="s">
        <v>16</v>
      </c>
      <c r="G40" s="5" t="s">
        <v>24</v>
      </c>
      <c r="H40" s="5">
        <v>4</v>
      </c>
      <c r="I40" s="5" t="s">
        <v>35</v>
      </c>
      <c r="J40" s="5">
        <v>2017</v>
      </c>
      <c r="K40" s="5"/>
      <c r="L40" s="5"/>
      <c r="M40" s="6"/>
      <c r="N40" s="8"/>
    </row>
    <row r="41" spans="1:14" ht="21.6" customHeight="1">
      <c r="A41" s="6" t="s">
        <v>73</v>
      </c>
      <c r="B41" s="19" t="s">
        <v>294</v>
      </c>
      <c r="C41" s="20" t="s">
        <v>277</v>
      </c>
      <c r="D41" s="5" t="s">
        <v>32</v>
      </c>
      <c r="E41" s="5" t="s">
        <v>11</v>
      </c>
      <c r="F41" s="5" t="s">
        <v>16</v>
      </c>
      <c r="G41" s="5" t="s">
        <v>24</v>
      </c>
      <c r="H41" s="5">
        <v>4</v>
      </c>
      <c r="I41" s="5" t="s">
        <v>35</v>
      </c>
      <c r="J41" s="5">
        <v>2017</v>
      </c>
      <c r="K41" s="5"/>
      <c r="L41" s="5"/>
      <c r="M41" s="6"/>
      <c r="N41" s="8"/>
    </row>
    <row r="42" spans="1:14" ht="21.6" customHeight="1">
      <c r="A42" s="6" t="s">
        <v>74</v>
      </c>
      <c r="B42" s="19" t="s">
        <v>294</v>
      </c>
      <c r="C42" s="20" t="s">
        <v>277</v>
      </c>
      <c r="D42" s="5" t="s">
        <v>32</v>
      </c>
      <c r="E42" s="5" t="s">
        <v>11</v>
      </c>
      <c r="F42" s="5" t="s">
        <v>16</v>
      </c>
      <c r="G42" s="5" t="s">
        <v>24</v>
      </c>
      <c r="H42" s="5">
        <v>4</v>
      </c>
      <c r="I42" s="5" t="s">
        <v>35</v>
      </c>
      <c r="J42" s="5">
        <v>2017</v>
      </c>
      <c r="K42" s="5"/>
      <c r="L42" s="5"/>
      <c r="M42" s="6"/>
      <c r="N42" s="8"/>
    </row>
    <row r="43" spans="1:14" ht="21.6" customHeight="1">
      <c r="A43" s="6" t="s">
        <v>75</v>
      </c>
      <c r="B43" s="19" t="s">
        <v>294</v>
      </c>
      <c r="C43" s="20" t="s">
        <v>277</v>
      </c>
      <c r="D43" s="5" t="s">
        <v>32</v>
      </c>
      <c r="E43" s="5" t="s">
        <v>11</v>
      </c>
      <c r="F43" s="5" t="s">
        <v>16</v>
      </c>
      <c r="G43" s="5" t="s">
        <v>24</v>
      </c>
      <c r="H43" s="5">
        <v>4</v>
      </c>
      <c r="I43" s="5" t="s">
        <v>35</v>
      </c>
      <c r="J43" s="5">
        <v>2017</v>
      </c>
      <c r="K43" s="5"/>
      <c r="L43" s="5"/>
      <c r="M43" s="6"/>
      <c r="N43" s="8"/>
    </row>
    <row r="44" spans="1:14" ht="21.6" customHeight="1">
      <c r="A44" s="6" t="s">
        <v>76</v>
      </c>
      <c r="B44" s="19" t="s">
        <v>294</v>
      </c>
      <c r="C44" s="20" t="s">
        <v>277</v>
      </c>
      <c r="D44" s="5" t="s">
        <v>32</v>
      </c>
      <c r="E44" s="5" t="s">
        <v>11</v>
      </c>
      <c r="F44" s="5" t="s">
        <v>16</v>
      </c>
      <c r="G44" s="5" t="s">
        <v>24</v>
      </c>
      <c r="H44" s="5">
        <v>4</v>
      </c>
      <c r="I44" s="5" t="s">
        <v>35</v>
      </c>
      <c r="J44" s="5">
        <v>2017</v>
      </c>
      <c r="K44" s="5"/>
      <c r="L44" s="5"/>
      <c r="M44" s="6"/>
      <c r="N44" s="8"/>
    </row>
    <row r="45" spans="1:14" ht="21.6" customHeight="1">
      <c r="A45" s="6" t="s">
        <v>77</v>
      </c>
      <c r="B45" s="19" t="s">
        <v>294</v>
      </c>
      <c r="C45" s="20" t="s">
        <v>277</v>
      </c>
      <c r="D45" s="5" t="s">
        <v>32</v>
      </c>
      <c r="E45" s="5" t="s">
        <v>11</v>
      </c>
      <c r="F45" s="5" t="s">
        <v>16</v>
      </c>
      <c r="G45" s="5" t="s">
        <v>24</v>
      </c>
      <c r="H45" s="5">
        <v>4</v>
      </c>
      <c r="I45" s="5" t="s">
        <v>35</v>
      </c>
      <c r="J45" s="5">
        <v>2017</v>
      </c>
      <c r="K45" s="5"/>
      <c r="L45" s="5"/>
      <c r="M45" s="6"/>
      <c r="N45" s="8"/>
    </row>
    <row r="46" spans="1:14" ht="21.6" customHeight="1">
      <c r="A46" s="6" t="s">
        <v>78</v>
      </c>
      <c r="B46" s="19" t="s">
        <v>294</v>
      </c>
      <c r="C46" s="20" t="s">
        <v>277</v>
      </c>
      <c r="D46" s="5" t="s">
        <v>32</v>
      </c>
      <c r="E46" s="5" t="s">
        <v>11</v>
      </c>
      <c r="F46" s="5" t="s">
        <v>16</v>
      </c>
      <c r="G46" s="5" t="s">
        <v>24</v>
      </c>
      <c r="H46" s="5">
        <v>4</v>
      </c>
      <c r="I46" s="5" t="s">
        <v>35</v>
      </c>
      <c r="J46" s="5">
        <v>2017</v>
      </c>
      <c r="K46" s="5"/>
      <c r="L46" s="5"/>
      <c r="M46" s="6"/>
      <c r="N46" s="8"/>
    </row>
    <row r="47" spans="1:14" ht="21.6" customHeight="1">
      <c r="A47" s="6" t="s">
        <v>79</v>
      </c>
      <c r="B47" s="19" t="s">
        <v>294</v>
      </c>
      <c r="C47" s="20" t="s">
        <v>277</v>
      </c>
      <c r="D47" s="5" t="s">
        <v>32</v>
      </c>
      <c r="E47" s="5" t="s">
        <v>11</v>
      </c>
      <c r="F47" s="5" t="s">
        <v>16</v>
      </c>
      <c r="G47" s="5" t="s">
        <v>24</v>
      </c>
      <c r="H47" s="5">
        <v>4</v>
      </c>
      <c r="I47" s="5" t="s">
        <v>35</v>
      </c>
      <c r="J47" s="5">
        <v>2017</v>
      </c>
      <c r="K47" s="5"/>
      <c r="L47" s="5"/>
      <c r="M47" s="6"/>
      <c r="N47" s="8"/>
    </row>
    <row r="48" spans="1:14" ht="21.6" customHeight="1">
      <c r="A48" s="6" t="s">
        <v>80</v>
      </c>
      <c r="B48" s="19" t="s">
        <v>294</v>
      </c>
      <c r="C48" s="20" t="s">
        <v>277</v>
      </c>
      <c r="D48" s="5" t="s">
        <v>32</v>
      </c>
      <c r="E48" s="5" t="s">
        <v>11</v>
      </c>
      <c r="F48" s="5" t="s">
        <v>16</v>
      </c>
      <c r="G48" s="5" t="s">
        <v>24</v>
      </c>
      <c r="H48" s="5">
        <v>4</v>
      </c>
      <c r="I48" s="5" t="s">
        <v>35</v>
      </c>
      <c r="J48" s="5">
        <v>2017</v>
      </c>
      <c r="K48" s="5"/>
      <c r="L48" s="5"/>
      <c r="M48" s="6"/>
      <c r="N48" s="8"/>
    </row>
    <row r="49" spans="1:14" ht="21.6" customHeight="1">
      <c r="A49" s="6" t="s">
        <v>81</v>
      </c>
      <c r="B49" s="19" t="s">
        <v>294</v>
      </c>
      <c r="C49" s="20" t="s">
        <v>277</v>
      </c>
      <c r="D49" s="5" t="s">
        <v>32</v>
      </c>
      <c r="E49" s="5" t="s">
        <v>11</v>
      </c>
      <c r="F49" s="5" t="s">
        <v>16</v>
      </c>
      <c r="G49" s="5" t="s">
        <v>24</v>
      </c>
      <c r="H49" s="5">
        <v>4</v>
      </c>
      <c r="I49" s="5" t="s">
        <v>35</v>
      </c>
      <c r="J49" s="5">
        <v>2017</v>
      </c>
      <c r="K49" s="5"/>
      <c r="L49" s="5"/>
      <c r="M49" s="6"/>
      <c r="N49" s="8"/>
    </row>
    <row r="50" spans="1:14" ht="21.6" customHeight="1">
      <c r="A50" s="6" t="s">
        <v>82</v>
      </c>
      <c r="B50" s="19" t="s">
        <v>294</v>
      </c>
      <c r="C50" s="20" t="s">
        <v>277</v>
      </c>
      <c r="D50" s="5" t="s">
        <v>32</v>
      </c>
      <c r="E50" s="5" t="s">
        <v>11</v>
      </c>
      <c r="F50" s="5" t="s">
        <v>16</v>
      </c>
      <c r="G50" s="5" t="s">
        <v>24</v>
      </c>
      <c r="H50" s="5">
        <v>4</v>
      </c>
      <c r="I50" s="5" t="s">
        <v>35</v>
      </c>
      <c r="J50" s="5">
        <v>2017</v>
      </c>
      <c r="K50" s="5"/>
      <c r="L50" s="5"/>
      <c r="M50" s="6"/>
      <c r="N50" s="8"/>
    </row>
    <row r="51" spans="1:14" ht="21.6" customHeight="1">
      <c r="A51" s="6" t="s">
        <v>83</v>
      </c>
      <c r="B51" s="19" t="s">
        <v>294</v>
      </c>
      <c r="C51" s="20" t="s">
        <v>277</v>
      </c>
      <c r="D51" s="5" t="s">
        <v>32</v>
      </c>
      <c r="E51" s="5" t="s">
        <v>11</v>
      </c>
      <c r="F51" s="5" t="s">
        <v>16</v>
      </c>
      <c r="G51" s="5" t="s">
        <v>24</v>
      </c>
      <c r="H51" s="5">
        <v>4</v>
      </c>
      <c r="I51" s="5" t="s">
        <v>35</v>
      </c>
      <c r="J51" s="5">
        <v>2017</v>
      </c>
      <c r="K51" s="5"/>
      <c r="L51" s="5"/>
      <c r="M51" s="6"/>
      <c r="N51" s="8"/>
    </row>
    <row r="52" spans="1:14" ht="21.6" customHeight="1">
      <c r="A52" s="6" t="s">
        <v>84</v>
      </c>
      <c r="B52" s="19" t="s">
        <v>294</v>
      </c>
      <c r="C52" s="20" t="s">
        <v>277</v>
      </c>
      <c r="D52" s="5" t="s">
        <v>32</v>
      </c>
      <c r="E52" s="5" t="s">
        <v>11</v>
      </c>
      <c r="F52" s="5" t="s">
        <v>16</v>
      </c>
      <c r="G52" s="5" t="s">
        <v>24</v>
      </c>
      <c r="H52" s="5">
        <v>4</v>
      </c>
      <c r="I52" s="5" t="s">
        <v>35</v>
      </c>
      <c r="J52" s="5">
        <v>2017</v>
      </c>
      <c r="K52" s="5"/>
      <c r="L52" s="5"/>
      <c r="M52" s="6"/>
      <c r="N52" s="8"/>
    </row>
    <row r="53" spans="1:14" ht="21.6" customHeight="1">
      <c r="A53" s="6" t="s">
        <v>85</v>
      </c>
      <c r="B53" s="19" t="s">
        <v>294</v>
      </c>
      <c r="C53" s="20" t="s">
        <v>277</v>
      </c>
      <c r="D53" s="5" t="s">
        <v>32</v>
      </c>
      <c r="E53" s="5" t="s">
        <v>11</v>
      </c>
      <c r="F53" s="5" t="s">
        <v>16</v>
      </c>
      <c r="G53" s="5" t="s">
        <v>24</v>
      </c>
      <c r="H53" s="5">
        <v>4</v>
      </c>
      <c r="I53" s="5" t="s">
        <v>35</v>
      </c>
      <c r="J53" s="5">
        <v>2017</v>
      </c>
      <c r="K53" s="5"/>
      <c r="L53" s="5"/>
      <c r="M53" s="6"/>
      <c r="N53" s="8"/>
    </row>
    <row r="54" spans="1:14" ht="21.6" customHeight="1">
      <c r="A54" s="6" t="s">
        <v>86</v>
      </c>
      <c r="B54" s="19" t="s">
        <v>294</v>
      </c>
      <c r="C54" s="20" t="s">
        <v>277</v>
      </c>
      <c r="D54" s="5" t="s">
        <v>32</v>
      </c>
      <c r="E54" s="5" t="s">
        <v>11</v>
      </c>
      <c r="F54" s="5" t="s">
        <v>16</v>
      </c>
      <c r="G54" s="5" t="s">
        <v>24</v>
      </c>
      <c r="H54" s="5">
        <v>4</v>
      </c>
      <c r="I54" s="5" t="s">
        <v>35</v>
      </c>
      <c r="J54" s="5">
        <v>2017</v>
      </c>
      <c r="K54" s="5"/>
      <c r="L54" s="5"/>
      <c r="M54" s="6"/>
      <c r="N54" s="8"/>
    </row>
    <row r="55" spans="1:14" ht="21.6" customHeight="1">
      <c r="A55" s="6" t="s">
        <v>87</v>
      </c>
      <c r="B55" s="19" t="s">
        <v>294</v>
      </c>
      <c r="C55" s="20" t="s">
        <v>277</v>
      </c>
      <c r="D55" s="5" t="s">
        <v>32</v>
      </c>
      <c r="E55" s="5" t="s">
        <v>11</v>
      </c>
      <c r="F55" s="5" t="s">
        <v>16</v>
      </c>
      <c r="G55" s="5" t="s">
        <v>24</v>
      </c>
      <c r="H55" s="5">
        <v>4</v>
      </c>
      <c r="I55" s="5" t="s">
        <v>35</v>
      </c>
      <c r="J55" s="5">
        <v>2017</v>
      </c>
      <c r="K55" s="5"/>
      <c r="L55" s="5"/>
      <c r="M55" s="6"/>
      <c r="N55" s="8"/>
    </row>
    <row r="56" spans="1:14" ht="21.6" customHeight="1">
      <c r="A56" s="6" t="s">
        <v>88</v>
      </c>
      <c r="B56" s="19" t="s">
        <v>294</v>
      </c>
      <c r="C56" s="20" t="s">
        <v>277</v>
      </c>
      <c r="D56" s="5" t="s">
        <v>32</v>
      </c>
      <c r="E56" s="5" t="s">
        <v>11</v>
      </c>
      <c r="F56" s="5" t="s">
        <v>16</v>
      </c>
      <c r="G56" s="5" t="s">
        <v>24</v>
      </c>
      <c r="H56" s="5">
        <v>4</v>
      </c>
      <c r="I56" s="5" t="s">
        <v>35</v>
      </c>
      <c r="J56" s="5">
        <v>2017</v>
      </c>
      <c r="K56" s="5"/>
      <c r="L56" s="5"/>
      <c r="M56" s="6"/>
      <c r="N56" s="8"/>
    </row>
    <row r="57" spans="1:14" ht="21.6" customHeight="1">
      <c r="A57" s="6" t="s">
        <v>89</v>
      </c>
      <c r="B57" s="19" t="s">
        <v>294</v>
      </c>
      <c r="C57" s="20" t="s">
        <v>277</v>
      </c>
      <c r="D57" s="5" t="s">
        <v>32</v>
      </c>
      <c r="E57" s="5" t="s">
        <v>11</v>
      </c>
      <c r="F57" s="5" t="s">
        <v>16</v>
      </c>
      <c r="G57" s="5" t="s">
        <v>24</v>
      </c>
      <c r="H57" s="5">
        <v>4</v>
      </c>
      <c r="I57" s="5" t="s">
        <v>35</v>
      </c>
      <c r="J57" s="5">
        <v>2017</v>
      </c>
      <c r="K57" s="5"/>
      <c r="L57" s="5"/>
      <c r="M57" s="6"/>
      <c r="N57" s="8"/>
    </row>
    <row r="58" spans="1:14" ht="21.6" customHeight="1">
      <c r="A58" s="6" t="s">
        <v>90</v>
      </c>
      <c r="B58" s="19" t="s">
        <v>294</v>
      </c>
      <c r="C58" s="20" t="s">
        <v>277</v>
      </c>
      <c r="D58" s="5" t="s">
        <v>32</v>
      </c>
      <c r="E58" s="5" t="s">
        <v>11</v>
      </c>
      <c r="F58" s="5" t="s">
        <v>16</v>
      </c>
      <c r="G58" s="5" t="s">
        <v>24</v>
      </c>
      <c r="H58" s="5">
        <v>4</v>
      </c>
      <c r="I58" s="5" t="s">
        <v>35</v>
      </c>
      <c r="J58" s="5">
        <v>2017</v>
      </c>
      <c r="K58" s="5"/>
      <c r="L58" s="5"/>
      <c r="M58" s="6"/>
      <c r="N58" s="8"/>
    </row>
    <row r="59" spans="1:14" ht="21.6" customHeight="1">
      <c r="A59" s="6" t="s">
        <v>91</v>
      </c>
      <c r="B59" s="19" t="s">
        <v>92</v>
      </c>
      <c r="C59" s="20" t="s">
        <v>277</v>
      </c>
      <c r="D59" s="5" t="s">
        <v>32</v>
      </c>
      <c r="E59" s="5" t="s">
        <v>11</v>
      </c>
      <c r="F59" s="5" t="s">
        <v>26</v>
      </c>
      <c r="G59" s="5" t="s">
        <v>92</v>
      </c>
      <c r="H59" s="5">
        <v>6</v>
      </c>
      <c r="I59" s="5" t="s">
        <v>35</v>
      </c>
      <c r="J59" s="5">
        <v>2017</v>
      </c>
      <c r="K59" s="5"/>
      <c r="L59" s="5"/>
      <c r="M59" s="6"/>
      <c r="N59" s="8"/>
    </row>
    <row r="60" spans="1:14" ht="21.6" customHeight="1">
      <c r="A60" s="6" t="s">
        <v>93</v>
      </c>
      <c r="B60" s="19" t="s">
        <v>94</v>
      </c>
      <c r="C60" s="20" t="s">
        <v>277</v>
      </c>
      <c r="D60" s="5" t="s">
        <v>32</v>
      </c>
      <c r="E60" s="5" t="s">
        <v>11</v>
      </c>
      <c r="F60" s="5" t="s">
        <v>26</v>
      </c>
      <c r="G60" s="5" t="s">
        <v>94</v>
      </c>
      <c r="H60" s="5">
        <v>5</v>
      </c>
      <c r="I60" s="5" t="s">
        <v>35</v>
      </c>
      <c r="J60" s="5">
        <v>2017</v>
      </c>
      <c r="K60" s="5"/>
      <c r="L60" s="5"/>
      <c r="M60" s="6"/>
      <c r="N60" s="8" t="s">
        <v>95</v>
      </c>
    </row>
    <row r="61" spans="1:14" ht="21.6" customHeight="1">
      <c r="A61" s="6" t="s">
        <v>96</v>
      </c>
      <c r="B61" s="19" t="s">
        <v>296</v>
      </c>
      <c r="C61" s="20" t="s">
        <v>277</v>
      </c>
      <c r="D61" s="5" t="s">
        <v>32</v>
      </c>
      <c r="E61" s="5" t="s">
        <v>11</v>
      </c>
      <c r="F61" s="5" t="s">
        <v>33</v>
      </c>
      <c r="G61" s="5" t="s">
        <v>97</v>
      </c>
      <c r="H61" s="5">
        <v>7</v>
      </c>
      <c r="I61" s="5" t="s">
        <v>35</v>
      </c>
      <c r="J61" s="5">
        <v>2017</v>
      </c>
      <c r="K61" s="5"/>
      <c r="L61" s="5"/>
      <c r="M61" s="6"/>
      <c r="N61" s="8"/>
    </row>
    <row r="62" spans="1:14" ht="21.6" customHeight="1">
      <c r="A62" s="6" t="s">
        <v>98</v>
      </c>
      <c r="B62" s="19" t="s">
        <v>100</v>
      </c>
      <c r="C62" s="20" t="s">
        <v>277</v>
      </c>
      <c r="D62" s="5" t="s">
        <v>32</v>
      </c>
      <c r="E62" s="5" t="s">
        <v>11</v>
      </c>
      <c r="F62" s="5" t="s">
        <v>99</v>
      </c>
      <c r="G62" s="5" t="s">
        <v>100</v>
      </c>
      <c r="H62" s="5">
        <v>4</v>
      </c>
      <c r="I62" s="5" t="s">
        <v>35</v>
      </c>
      <c r="J62" s="5">
        <v>2017</v>
      </c>
      <c r="K62" s="5"/>
      <c r="L62" s="5"/>
      <c r="M62" s="6"/>
      <c r="N62" s="8" t="s">
        <v>101</v>
      </c>
    </row>
    <row r="63" spans="1:14" ht="21.6" customHeight="1">
      <c r="A63" s="6" t="s">
        <v>102</v>
      </c>
      <c r="B63" s="19" t="s">
        <v>297</v>
      </c>
      <c r="C63" s="20" t="s">
        <v>277</v>
      </c>
      <c r="D63" s="5" t="s">
        <v>32</v>
      </c>
      <c r="E63" s="5" t="s">
        <v>11</v>
      </c>
      <c r="F63" s="5" t="s">
        <v>26</v>
      </c>
      <c r="G63" s="5" t="s">
        <v>103</v>
      </c>
      <c r="H63" s="5">
        <v>6</v>
      </c>
      <c r="I63" s="5" t="s">
        <v>35</v>
      </c>
      <c r="J63" s="5">
        <v>2017</v>
      </c>
      <c r="K63" s="5"/>
      <c r="L63" s="5"/>
      <c r="M63" s="6"/>
      <c r="N63" s="8"/>
    </row>
    <row r="64" spans="1:14" ht="21.6" customHeight="1">
      <c r="A64" s="6" t="s">
        <v>104</v>
      </c>
      <c r="B64" s="19" t="s">
        <v>297</v>
      </c>
      <c r="C64" s="20" t="s">
        <v>277</v>
      </c>
      <c r="D64" s="5" t="s">
        <v>32</v>
      </c>
      <c r="E64" s="5" t="s">
        <v>11</v>
      </c>
      <c r="F64" s="5" t="s">
        <v>26</v>
      </c>
      <c r="G64" s="5" t="s">
        <v>103</v>
      </c>
      <c r="H64" s="5">
        <v>6</v>
      </c>
      <c r="I64" s="5" t="s">
        <v>35</v>
      </c>
      <c r="J64" s="5">
        <v>2017</v>
      </c>
      <c r="K64" s="5"/>
      <c r="L64" s="5"/>
      <c r="M64" s="6"/>
      <c r="N64" s="8"/>
    </row>
    <row r="65" spans="1:16" ht="21.6" customHeight="1">
      <c r="A65" s="6" t="s">
        <v>105</v>
      </c>
      <c r="B65" s="19" t="s">
        <v>206</v>
      </c>
      <c r="C65" s="20" t="s">
        <v>277</v>
      </c>
      <c r="D65" s="5" t="s">
        <v>32</v>
      </c>
      <c r="E65" s="5" t="s">
        <v>11</v>
      </c>
      <c r="F65" s="5" t="s">
        <v>26</v>
      </c>
      <c r="G65" s="5" t="s">
        <v>106</v>
      </c>
      <c r="H65" s="5">
        <v>7</v>
      </c>
      <c r="I65" s="5" t="s">
        <v>35</v>
      </c>
      <c r="J65" s="5">
        <v>2017</v>
      </c>
      <c r="K65" s="5"/>
      <c r="L65" s="5"/>
      <c r="M65" s="6"/>
      <c r="N65" s="8"/>
    </row>
    <row r="66" spans="1:16" ht="21.6" customHeight="1">
      <c r="A66" s="6" t="s">
        <v>107</v>
      </c>
      <c r="B66" s="19" t="s">
        <v>109</v>
      </c>
      <c r="C66" s="20" t="s">
        <v>282</v>
      </c>
      <c r="D66" s="5" t="s">
        <v>108</v>
      </c>
      <c r="E66" s="5" t="s">
        <v>11</v>
      </c>
      <c r="F66" s="5" t="s">
        <v>16</v>
      </c>
      <c r="G66" s="5" t="s">
        <v>109</v>
      </c>
      <c r="H66" s="5">
        <v>8</v>
      </c>
      <c r="I66" s="5" t="s">
        <v>110</v>
      </c>
      <c r="J66" s="5">
        <v>2017</v>
      </c>
      <c r="K66" s="5"/>
      <c r="L66" s="5"/>
      <c r="M66" s="6"/>
      <c r="N66" s="8"/>
    </row>
    <row r="67" spans="1:16" ht="21.6" customHeight="1">
      <c r="A67" s="6" t="s">
        <v>111</v>
      </c>
      <c r="B67" s="19" t="s">
        <v>294</v>
      </c>
      <c r="C67" s="20" t="s">
        <v>282</v>
      </c>
      <c r="D67" s="5" t="s">
        <v>108</v>
      </c>
      <c r="E67" s="5" t="s">
        <v>11</v>
      </c>
      <c r="F67" s="5" t="s">
        <v>16</v>
      </c>
      <c r="G67" s="5" t="s">
        <v>24</v>
      </c>
      <c r="H67" s="5">
        <v>4</v>
      </c>
      <c r="I67" s="5" t="s">
        <v>110</v>
      </c>
      <c r="J67" s="5">
        <v>2017</v>
      </c>
      <c r="K67" s="5"/>
      <c r="L67" s="5"/>
      <c r="M67" s="6"/>
      <c r="N67" s="8"/>
    </row>
    <row r="68" spans="1:16" ht="21.6" customHeight="1">
      <c r="A68" s="6" t="s">
        <v>112</v>
      </c>
      <c r="B68" s="19" t="s">
        <v>294</v>
      </c>
      <c r="C68" s="20" t="s">
        <v>282</v>
      </c>
      <c r="D68" s="5" t="s">
        <v>108</v>
      </c>
      <c r="E68" s="5" t="s">
        <v>11</v>
      </c>
      <c r="F68" s="5" t="s">
        <v>16</v>
      </c>
      <c r="G68" s="5" t="s">
        <v>24</v>
      </c>
      <c r="H68" s="5">
        <v>4</v>
      </c>
      <c r="I68" s="5" t="s">
        <v>110</v>
      </c>
      <c r="J68" s="5">
        <v>2017</v>
      </c>
      <c r="K68" s="5"/>
      <c r="L68" s="5"/>
      <c r="M68" s="6"/>
      <c r="N68" s="8"/>
    </row>
    <row r="69" spans="1:16" ht="21.6" customHeight="1">
      <c r="A69" s="6" t="s">
        <v>113</v>
      </c>
      <c r="B69" s="19" t="s">
        <v>21</v>
      </c>
      <c r="C69" s="20" t="s">
        <v>289</v>
      </c>
      <c r="D69" s="5" t="s">
        <v>108</v>
      </c>
      <c r="E69" s="5" t="s">
        <v>11</v>
      </c>
      <c r="F69" s="5" t="s">
        <v>16</v>
      </c>
      <c r="G69" s="5" t="s">
        <v>21</v>
      </c>
      <c r="H69" s="5">
        <v>5</v>
      </c>
      <c r="I69" s="5" t="s">
        <v>114</v>
      </c>
      <c r="J69" s="5">
        <v>2017</v>
      </c>
      <c r="K69" s="5"/>
      <c r="L69" s="5"/>
      <c r="M69" s="6"/>
      <c r="N69" s="8"/>
    </row>
    <row r="70" spans="1:16" ht="21.6" customHeight="1">
      <c r="A70" s="6" t="s">
        <v>115</v>
      </c>
      <c r="B70" s="19" t="s">
        <v>294</v>
      </c>
      <c r="C70" s="20" t="s">
        <v>285</v>
      </c>
      <c r="D70" s="5" t="s">
        <v>108</v>
      </c>
      <c r="E70" s="5" t="s">
        <v>11</v>
      </c>
      <c r="F70" s="5" t="s">
        <v>16</v>
      </c>
      <c r="G70" s="5" t="s">
        <v>24</v>
      </c>
      <c r="H70" s="5">
        <v>4</v>
      </c>
      <c r="I70" s="5" t="s">
        <v>116</v>
      </c>
      <c r="J70" s="5">
        <v>2017</v>
      </c>
      <c r="K70" s="5"/>
      <c r="L70" s="5"/>
      <c r="M70" s="6"/>
      <c r="N70" s="8"/>
    </row>
    <row r="71" spans="1:16" ht="21.6" customHeight="1">
      <c r="A71" s="6" t="s">
        <v>117</v>
      </c>
      <c r="B71" s="19" t="s">
        <v>294</v>
      </c>
      <c r="C71" s="20" t="s">
        <v>285</v>
      </c>
      <c r="D71" s="5" t="s">
        <v>108</v>
      </c>
      <c r="E71" s="5" t="s">
        <v>11</v>
      </c>
      <c r="F71" s="5" t="s">
        <v>16</v>
      </c>
      <c r="G71" s="5" t="s">
        <v>24</v>
      </c>
      <c r="H71" s="5">
        <v>4</v>
      </c>
      <c r="I71" s="5" t="s">
        <v>116</v>
      </c>
      <c r="J71" s="5">
        <v>2017</v>
      </c>
      <c r="K71" s="5"/>
      <c r="L71" s="5"/>
      <c r="M71" s="6"/>
      <c r="N71" s="8"/>
    </row>
    <row r="72" spans="1:16" ht="21.6" customHeight="1">
      <c r="A72" s="6" t="s">
        <v>118</v>
      </c>
      <c r="B72" s="19" t="s">
        <v>301</v>
      </c>
      <c r="C72" s="20" t="s">
        <v>278</v>
      </c>
      <c r="D72" s="5" t="s">
        <v>20</v>
      </c>
      <c r="E72" s="5" t="s">
        <v>11</v>
      </c>
      <c r="F72" s="5" t="s">
        <v>119</v>
      </c>
      <c r="G72" s="5" t="s">
        <v>120</v>
      </c>
      <c r="H72" s="5">
        <v>6</v>
      </c>
      <c r="I72" s="5" t="s">
        <v>121</v>
      </c>
      <c r="J72" s="5">
        <v>2017</v>
      </c>
      <c r="K72" s="5"/>
      <c r="L72" s="5"/>
      <c r="M72" s="6"/>
      <c r="N72" s="8"/>
    </row>
    <row r="73" spans="1:16" ht="21.6" customHeight="1">
      <c r="A73" s="6" t="s">
        <v>122</v>
      </c>
      <c r="B73" s="19" t="s">
        <v>294</v>
      </c>
      <c r="C73" s="20" t="s">
        <v>290</v>
      </c>
      <c r="D73" s="5" t="s">
        <v>108</v>
      </c>
      <c r="E73" s="5" t="s">
        <v>11</v>
      </c>
      <c r="F73" s="5" t="s">
        <v>16</v>
      </c>
      <c r="G73" s="5" t="s">
        <v>24</v>
      </c>
      <c r="H73" s="5">
        <v>4</v>
      </c>
      <c r="I73" s="5" t="s">
        <v>123</v>
      </c>
      <c r="J73" s="5">
        <v>2017</v>
      </c>
      <c r="K73" s="5"/>
      <c r="L73" s="5"/>
      <c r="M73" s="6"/>
      <c r="N73" s="8"/>
    </row>
    <row r="74" spans="1:16" ht="21.6" customHeight="1">
      <c r="A74" s="6" t="s">
        <v>124</v>
      </c>
      <c r="B74" s="19" t="s">
        <v>125</v>
      </c>
      <c r="C74" s="20" t="s">
        <v>279</v>
      </c>
      <c r="D74" s="5" t="s">
        <v>10</v>
      </c>
      <c r="E74" s="5" t="s">
        <v>11</v>
      </c>
      <c r="F74" s="5" t="s">
        <v>26</v>
      </c>
      <c r="G74" s="5" t="s">
        <v>125</v>
      </c>
      <c r="H74" s="5">
        <v>7</v>
      </c>
      <c r="I74" s="5" t="s">
        <v>126</v>
      </c>
      <c r="J74" s="5">
        <v>2017</v>
      </c>
      <c r="K74" s="5"/>
      <c r="L74" s="5"/>
      <c r="M74" s="6"/>
      <c r="N74" s="8"/>
    </row>
    <row r="75" spans="1:16" ht="21.6" customHeight="1">
      <c r="A75" s="6" t="s">
        <v>127</v>
      </c>
      <c r="B75" s="19" t="s">
        <v>128</v>
      </c>
      <c r="C75" s="20" t="s">
        <v>291</v>
      </c>
      <c r="D75" s="5" t="s">
        <v>10</v>
      </c>
      <c r="E75" s="5" t="s">
        <v>11</v>
      </c>
      <c r="F75" s="5" t="s">
        <v>33</v>
      </c>
      <c r="G75" s="5" t="s">
        <v>128</v>
      </c>
      <c r="H75" s="5">
        <v>7</v>
      </c>
      <c r="I75" s="5" t="s">
        <v>129</v>
      </c>
      <c r="J75" s="5">
        <v>2017</v>
      </c>
      <c r="K75" s="5"/>
      <c r="L75" s="5"/>
      <c r="M75" s="6"/>
      <c r="N75" s="8" t="s">
        <v>101</v>
      </c>
    </row>
    <row r="76" spans="1:16" ht="21.6" customHeight="1">
      <c r="A76" s="6" t="s">
        <v>130</v>
      </c>
      <c r="B76" s="19" t="s">
        <v>128</v>
      </c>
      <c r="C76" s="20" t="s">
        <v>277</v>
      </c>
      <c r="D76" s="5" t="s">
        <v>32</v>
      </c>
      <c r="E76" s="5" t="s">
        <v>131</v>
      </c>
      <c r="F76" s="5" t="s">
        <v>33</v>
      </c>
      <c r="G76" s="5" t="s">
        <v>128</v>
      </c>
      <c r="H76" s="5">
        <v>7</v>
      </c>
      <c r="I76" s="5" t="s">
        <v>35</v>
      </c>
      <c r="J76" s="5">
        <v>2017</v>
      </c>
      <c r="K76" s="5"/>
      <c r="L76" s="5"/>
      <c r="M76" s="6" t="s">
        <v>132</v>
      </c>
      <c r="N76" s="8"/>
    </row>
    <row r="77" spans="1:16" ht="21.6" customHeight="1">
      <c r="A77" s="6" t="s">
        <v>133</v>
      </c>
      <c r="B77" s="19" t="s">
        <v>43</v>
      </c>
      <c r="C77" s="20" t="s">
        <v>279</v>
      </c>
      <c r="D77" s="5" t="s">
        <v>10</v>
      </c>
      <c r="E77" s="5" t="s">
        <v>131</v>
      </c>
      <c r="F77" s="5" t="s">
        <v>16</v>
      </c>
      <c r="G77" s="5" t="s">
        <v>43</v>
      </c>
      <c r="H77" s="5">
        <v>7</v>
      </c>
      <c r="I77" s="5" t="s">
        <v>126</v>
      </c>
      <c r="J77" s="5">
        <v>2017</v>
      </c>
      <c r="K77" s="5"/>
      <c r="L77" s="5"/>
      <c r="M77" s="6" t="s">
        <v>134</v>
      </c>
      <c r="N77" s="8"/>
      <c r="P77" t="s">
        <v>135</v>
      </c>
    </row>
    <row r="78" spans="1:16" ht="21.6" customHeight="1">
      <c r="A78" s="6" t="s">
        <v>136</v>
      </c>
      <c r="B78" s="19" t="s">
        <v>43</v>
      </c>
      <c r="C78" s="20" t="s">
        <v>281</v>
      </c>
      <c r="D78" s="5" t="s">
        <v>20</v>
      </c>
      <c r="E78" s="5" t="s">
        <v>131</v>
      </c>
      <c r="F78" s="5" t="s">
        <v>16</v>
      </c>
      <c r="G78" s="5" t="s">
        <v>43</v>
      </c>
      <c r="H78" s="5">
        <v>7</v>
      </c>
      <c r="I78" s="5" t="s">
        <v>22</v>
      </c>
      <c r="J78" s="5">
        <v>2017</v>
      </c>
      <c r="K78" s="5"/>
      <c r="L78" s="5"/>
      <c r="M78" s="6" t="s">
        <v>137</v>
      </c>
      <c r="N78" s="8"/>
    </row>
    <row r="79" spans="1:16" ht="21.6" customHeight="1">
      <c r="A79" s="6" t="s">
        <v>138</v>
      </c>
      <c r="B79" s="19" t="s">
        <v>43</v>
      </c>
      <c r="C79" s="20" t="s">
        <v>289</v>
      </c>
      <c r="D79" s="5" t="s">
        <v>108</v>
      </c>
      <c r="E79" s="5" t="s">
        <v>131</v>
      </c>
      <c r="F79" s="5" t="s">
        <v>16</v>
      </c>
      <c r="G79" s="5" t="s">
        <v>43</v>
      </c>
      <c r="H79" s="5">
        <v>7</v>
      </c>
      <c r="I79" s="5" t="s">
        <v>114</v>
      </c>
      <c r="J79" s="5">
        <v>2017</v>
      </c>
      <c r="K79" s="5"/>
      <c r="L79" s="5"/>
      <c r="M79" s="6" t="s">
        <v>139</v>
      </c>
      <c r="N79" s="8"/>
    </row>
    <row r="80" spans="1:16" ht="21.6" customHeight="1">
      <c r="A80" s="6" t="s">
        <v>140</v>
      </c>
      <c r="B80" s="19" t="s">
        <v>43</v>
      </c>
      <c r="C80" s="20" t="s">
        <v>282</v>
      </c>
      <c r="D80" s="5" t="s">
        <v>108</v>
      </c>
      <c r="E80" s="5" t="s">
        <v>131</v>
      </c>
      <c r="F80" s="5" t="s">
        <v>16</v>
      </c>
      <c r="G80" s="5" t="s">
        <v>43</v>
      </c>
      <c r="H80" s="5">
        <v>7</v>
      </c>
      <c r="I80" s="5" t="s">
        <v>110</v>
      </c>
      <c r="J80" s="5">
        <v>2017</v>
      </c>
      <c r="K80" s="5"/>
      <c r="L80" s="5"/>
      <c r="M80" s="6" t="s">
        <v>141</v>
      </c>
      <c r="N80" s="8"/>
    </row>
    <row r="81" spans="1:14" ht="21.6" customHeight="1">
      <c r="A81" s="6" t="s">
        <v>142</v>
      </c>
      <c r="B81" s="19" t="s">
        <v>21</v>
      </c>
      <c r="C81" s="20" t="s">
        <v>282</v>
      </c>
      <c r="D81" s="5" t="s">
        <v>108</v>
      </c>
      <c r="E81" s="5" t="s">
        <v>131</v>
      </c>
      <c r="F81" s="5" t="s">
        <v>16</v>
      </c>
      <c r="G81" s="5" t="s">
        <v>21</v>
      </c>
      <c r="H81" s="5">
        <v>5</v>
      </c>
      <c r="I81" s="5" t="s">
        <v>110</v>
      </c>
      <c r="J81" s="5">
        <v>2017</v>
      </c>
      <c r="K81" s="5"/>
      <c r="L81" s="5"/>
      <c r="M81" s="6" t="s">
        <v>139</v>
      </c>
      <c r="N81" s="8"/>
    </row>
    <row r="82" spans="1:14" ht="21.6" customHeight="1">
      <c r="A82" s="6" t="s">
        <v>143</v>
      </c>
      <c r="B82" s="19" t="s">
        <v>21</v>
      </c>
      <c r="C82" s="20" t="s">
        <v>277</v>
      </c>
      <c r="D82" s="5" t="s">
        <v>32</v>
      </c>
      <c r="E82" s="5" t="s">
        <v>131</v>
      </c>
      <c r="F82" s="5" t="s">
        <v>16</v>
      </c>
      <c r="G82" s="5" t="s">
        <v>21</v>
      </c>
      <c r="H82" s="5">
        <v>5</v>
      </c>
      <c r="I82" s="5" t="s">
        <v>35</v>
      </c>
      <c r="J82" s="5">
        <v>2017</v>
      </c>
      <c r="K82" s="5"/>
      <c r="L82" s="5"/>
      <c r="M82" s="6" t="s">
        <v>144</v>
      </c>
      <c r="N82" s="8"/>
    </row>
    <row r="83" spans="1:14" ht="21.6" customHeight="1">
      <c r="A83" s="6" t="s">
        <v>145</v>
      </c>
      <c r="B83" s="19" t="s">
        <v>21</v>
      </c>
      <c r="C83" s="20" t="s">
        <v>277</v>
      </c>
      <c r="D83" s="5" t="s">
        <v>32</v>
      </c>
      <c r="E83" s="5" t="s">
        <v>131</v>
      </c>
      <c r="F83" s="5" t="s">
        <v>16</v>
      </c>
      <c r="G83" s="5" t="s">
        <v>21</v>
      </c>
      <c r="H83" s="5">
        <v>5</v>
      </c>
      <c r="I83" s="5" t="s">
        <v>35</v>
      </c>
      <c r="J83" s="5">
        <v>2017</v>
      </c>
      <c r="K83" s="5"/>
      <c r="L83" s="5"/>
      <c r="M83" s="6" t="s">
        <v>139</v>
      </c>
      <c r="N83" s="8"/>
    </row>
    <row r="84" spans="1:14" ht="21.6" customHeight="1">
      <c r="A84" s="6" t="s">
        <v>146</v>
      </c>
      <c r="B84" s="19" t="s">
        <v>21</v>
      </c>
      <c r="C84" s="20" t="s">
        <v>282</v>
      </c>
      <c r="D84" s="5" t="s">
        <v>108</v>
      </c>
      <c r="E84" s="5" t="s">
        <v>131</v>
      </c>
      <c r="F84" s="5" t="s">
        <v>16</v>
      </c>
      <c r="G84" s="5" t="s">
        <v>21</v>
      </c>
      <c r="H84" s="5">
        <v>5</v>
      </c>
      <c r="I84" s="5" t="s">
        <v>110</v>
      </c>
      <c r="J84" s="5">
        <v>2017</v>
      </c>
      <c r="K84" s="5"/>
      <c r="L84" s="5"/>
      <c r="M84" s="6" t="s">
        <v>139</v>
      </c>
      <c r="N84" s="8"/>
    </row>
    <row r="85" spans="1:14" ht="21.6" customHeight="1">
      <c r="A85" s="6" t="s">
        <v>147</v>
      </c>
      <c r="B85" s="19" t="s">
        <v>21</v>
      </c>
      <c r="C85" s="20" t="s">
        <v>277</v>
      </c>
      <c r="D85" s="5" t="s">
        <v>32</v>
      </c>
      <c r="E85" s="5" t="s">
        <v>131</v>
      </c>
      <c r="F85" s="5" t="s">
        <v>16</v>
      </c>
      <c r="G85" s="5" t="s">
        <v>21</v>
      </c>
      <c r="H85" s="5">
        <v>5</v>
      </c>
      <c r="I85" s="5" t="s">
        <v>35</v>
      </c>
      <c r="J85" s="5">
        <v>2017</v>
      </c>
      <c r="K85" s="5"/>
      <c r="L85" s="5"/>
      <c r="M85" s="6" t="s">
        <v>148</v>
      </c>
      <c r="N85" s="8"/>
    </row>
    <row r="86" spans="1:14" ht="21.6" customHeight="1">
      <c r="A86" s="6" t="s">
        <v>149</v>
      </c>
      <c r="B86" s="19" t="s">
        <v>21</v>
      </c>
      <c r="C86" s="20" t="s">
        <v>285</v>
      </c>
      <c r="D86" s="5" t="s">
        <v>108</v>
      </c>
      <c r="E86" s="5" t="s">
        <v>131</v>
      </c>
      <c r="F86" s="5" t="s">
        <v>16</v>
      </c>
      <c r="G86" s="5" t="s">
        <v>21</v>
      </c>
      <c r="H86" s="5">
        <v>5</v>
      </c>
      <c r="I86" s="5" t="s">
        <v>116</v>
      </c>
      <c r="J86" s="5">
        <v>2017</v>
      </c>
      <c r="K86" s="5"/>
      <c r="L86" s="5"/>
      <c r="M86" s="6" t="s">
        <v>139</v>
      </c>
      <c r="N86" s="8"/>
    </row>
    <row r="87" spans="1:14" ht="21.6" customHeight="1">
      <c r="A87" s="6" t="s">
        <v>150</v>
      </c>
      <c r="B87" s="19" t="s">
        <v>21</v>
      </c>
      <c r="C87" s="20" t="s">
        <v>282</v>
      </c>
      <c r="D87" s="5" t="s">
        <v>108</v>
      </c>
      <c r="E87" s="5" t="s">
        <v>131</v>
      </c>
      <c r="F87" s="5" t="s">
        <v>16</v>
      </c>
      <c r="G87" s="5" t="s">
        <v>21</v>
      </c>
      <c r="H87" s="5">
        <v>5</v>
      </c>
      <c r="I87" s="5" t="s">
        <v>110</v>
      </c>
      <c r="J87" s="5">
        <v>2017</v>
      </c>
      <c r="K87" s="5"/>
      <c r="L87" s="5"/>
      <c r="M87" s="6" t="s">
        <v>148</v>
      </c>
      <c r="N87" s="8"/>
    </row>
    <row r="88" spans="1:14" ht="21.6" customHeight="1">
      <c r="A88" s="6" t="s">
        <v>151</v>
      </c>
      <c r="B88" s="19" t="s">
        <v>152</v>
      </c>
      <c r="C88" s="20" t="s">
        <v>282</v>
      </c>
      <c r="D88" s="5" t="s">
        <v>108</v>
      </c>
      <c r="E88" s="5" t="s">
        <v>131</v>
      </c>
      <c r="F88" s="5" t="s">
        <v>33</v>
      </c>
      <c r="G88" s="5" t="s">
        <v>152</v>
      </c>
      <c r="H88" s="5">
        <v>6</v>
      </c>
      <c r="I88" s="5" t="s">
        <v>110</v>
      </c>
      <c r="J88" s="5">
        <v>2017</v>
      </c>
      <c r="K88" s="5"/>
      <c r="L88" s="5"/>
      <c r="M88" s="6" t="s">
        <v>139</v>
      </c>
      <c r="N88" s="8"/>
    </row>
    <row r="89" spans="1:14" ht="21.6" customHeight="1">
      <c r="A89" s="6" t="s">
        <v>130</v>
      </c>
      <c r="B89" s="19" t="s">
        <v>128</v>
      </c>
      <c r="C89" s="20" t="s">
        <v>277</v>
      </c>
      <c r="D89" s="5" t="s">
        <v>32</v>
      </c>
      <c r="E89" s="5" t="s">
        <v>131</v>
      </c>
      <c r="F89" s="5" t="s">
        <v>33</v>
      </c>
      <c r="G89" s="5" t="s">
        <v>128</v>
      </c>
      <c r="H89" s="5">
        <v>7</v>
      </c>
      <c r="I89" s="5" t="s">
        <v>35</v>
      </c>
      <c r="J89" s="5">
        <v>2017</v>
      </c>
      <c r="K89" s="5"/>
      <c r="L89" s="5"/>
      <c r="M89" s="6" t="s">
        <v>148</v>
      </c>
      <c r="N89" s="8"/>
    </row>
    <row r="90" spans="1:14" ht="21.6" customHeight="1">
      <c r="A90" s="6" t="s">
        <v>153</v>
      </c>
      <c r="B90" s="19" t="s">
        <v>128</v>
      </c>
      <c r="C90" s="20" t="s">
        <v>277</v>
      </c>
      <c r="D90" s="5" t="s">
        <v>32</v>
      </c>
      <c r="E90" s="5" t="s">
        <v>131</v>
      </c>
      <c r="F90" s="5" t="s">
        <v>33</v>
      </c>
      <c r="G90" s="5" t="s">
        <v>128</v>
      </c>
      <c r="H90" s="5">
        <v>7</v>
      </c>
      <c r="I90" s="5" t="s">
        <v>35</v>
      </c>
      <c r="J90" s="5">
        <v>2017</v>
      </c>
      <c r="K90" s="5"/>
      <c r="L90" s="5"/>
      <c r="M90" s="6" t="s">
        <v>148</v>
      </c>
      <c r="N90" s="8"/>
    </row>
    <row r="91" spans="1:14" ht="21.6" customHeight="1">
      <c r="A91" s="6" t="s">
        <v>154</v>
      </c>
      <c r="B91" s="19" t="s">
        <v>294</v>
      </c>
      <c r="C91" s="20" t="s">
        <v>277</v>
      </c>
      <c r="D91" s="5" t="s">
        <v>32</v>
      </c>
      <c r="E91" s="5" t="s">
        <v>131</v>
      </c>
      <c r="F91" s="5" t="s">
        <v>16</v>
      </c>
      <c r="G91" s="5" t="s">
        <v>24</v>
      </c>
      <c r="H91" s="5">
        <v>4</v>
      </c>
      <c r="I91" s="5" t="s">
        <v>35</v>
      </c>
      <c r="J91" s="5">
        <v>2017</v>
      </c>
      <c r="K91" s="5"/>
      <c r="L91" s="5"/>
      <c r="M91" s="6" t="s">
        <v>139</v>
      </c>
      <c r="N91" s="8"/>
    </row>
    <row r="92" spans="1:14" ht="21.6" customHeight="1">
      <c r="A92" s="6" t="s">
        <v>155</v>
      </c>
      <c r="B92" s="19" t="s">
        <v>294</v>
      </c>
      <c r="C92" s="20" t="s">
        <v>281</v>
      </c>
      <c r="D92" s="5" t="s">
        <v>20</v>
      </c>
      <c r="E92" s="5" t="s">
        <v>131</v>
      </c>
      <c r="F92" s="5" t="s">
        <v>16</v>
      </c>
      <c r="G92" s="5" t="s">
        <v>24</v>
      </c>
      <c r="H92" s="5">
        <v>4</v>
      </c>
      <c r="I92" s="5" t="s">
        <v>22</v>
      </c>
      <c r="J92" s="5">
        <v>2017</v>
      </c>
      <c r="K92" s="5"/>
      <c r="L92" s="5"/>
      <c r="M92" s="6" t="s">
        <v>139</v>
      </c>
      <c r="N92" s="8"/>
    </row>
    <row r="93" spans="1:14" ht="21.6" customHeight="1">
      <c r="A93" s="6" t="s">
        <v>156</v>
      </c>
      <c r="B93" s="19" t="s">
        <v>294</v>
      </c>
      <c r="C93" s="20" t="s">
        <v>282</v>
      </c>
      <c r="D93" s="5" t="s">
        <v>108</v>
      </c>
      <c r="E93" s="5" t="s">
        <v>131</v>
      </c>
      <c r="F93" s="5" t="s">
        <v>16</v>
      </c>
      <c r="G93" s="5" t="s">
        <v>24</v>
      </c>
      <c r="H93" s="5">
        <v>4</v>
      </c>
      <c r="I93" s="5" t="s">
        <v>110</v>
      </c>
      <c r="J93" s="5">
        <v>2017</v>
      </c>
      <c r="K93" s="5"/>
      <c r="L93" s="5"/>
      <c r="M93" s="6" t="s">
        <v>139</v>
      </c>
      <c r="N93" s="8"/>
    </row>
    <row r="94" spans="1:14" ht="21.6" customHeight="1">
      <c r="A94" s="6" t="s">
        <v>157</v>
      </c>
      <c r="B94" s="19" t="s">
        <v>294</v>
      </c>
      <c r="C94" s="20" t="s">
        <v>277</v>
      </c>
      <c r="D94" s="5" t="s">
        <v>32</v>
      </c>
      <c r="E94" s="5" t="s">
        <v>131</v>
      </c>
      <c r="F94" s="5" t="s">
        <v>16</v>
      </c>
      <c r="G94" s="5" t="s">
        <v>24</v>
      </c>
      <c r="H94" s="5">
        <v>4</v>
      </c>
      <c r="I94" s="5" t="s">
        <v>35</v>
      </c>
      <c r="J94" s="5">
        <v>2017</v>
      </c>
      <c r="K94" s="5"/>
      <c r="L94" s="5"/>
      <c r="M94" s="6" t="s">
        <v>139</v>
      </c>
      <c r="N94" s="8"/>
    </row>
    <row r="95" spans="1:14" ht="21.6" customHeight="1">
      <c r="A95" s="6" t="s">
        <v>158</v>
      </c>
      <c r="B95" s="19" t="s">
        <v>294</v>
      </c>
      <c r="C95" s="20" t="s">
        <v>277</v>
      </c>
      <c r="D95" s="5" t="s">
        <v>32</v>
      </c>
      <c r="E95" s="5" t="s">
        <v>131</v>
      </c>
      <c r="F95" s="5" t="s">
        <v>16</v>
      </c>
      <c r="G95" s="5" t="s">
        <v>24</v>
      </c>
      <c r="H95" s="5">
        <v>4</v>
      </c>
      <c r="I95" s="5" t="s">
        <v>35</v>
      </c>
      <c r="J95" s="5">
        <v>2017</v>
      </c>
      <c r="K95" s="5"/>
      <c r="L95" s="5"/>
      <c r="M95" s="6" t="s">
        <v>139</v>
      </c>
      <c r="N95" s="8"/>
    </row>
    <row r="96" spans="1:14" ht="21.6" customHeight="1">
      <c r="A96" s="6" t="s">
        <v>159</v>
      </c>
      <c r="B96" s="19" t="s">
        <v>294</v>
      </c>
      <c r="C96" s="20" t="s">
        <v>277</v>
      </c>
      <c r="D96" s="5" t="s">
        <v>32</v>
      </c>
      <c r="E96" s="5" t="s">
        <v>131</v>
      </c>
      <c r="F96" s="5" t="s">
        <v>16</v>
      </c>
      <c r="G96" s="5" t="s">
        <v>24</v>
      </c>
      <c r="H96" s="5">
        <v>4</v>
      </c>
      <c r="I96" s="5" t="s">
        <v>35</v>
      </c>
      <c r="J96" s="5">
        <v>2017</v>
      </c>
      <c r="K96" s="5"/>
      <c r="L96" s="5"/>
      <c r="M96" s="6" t="s">
        <v>139</v>
      </c>
      <c r="N96" s="8"/>
    </row>
    <row r="97" spans="1:14" ht="21.6" customHeight="1">
      <c r="A97" s="6" t="s">
        <v>160</v>
      </c>
      <c r="B97" s="19" t="s">
        <v>294</v>
      </c>
      <c r="C97" s="20" t="s">
        <v>277</v>
      </c>
      <c r="D97" s="5" t="s">
        <v>32</v>
      </c>
      <c r="E97" s="5" t="s">
        <v>131</v>
      </c>
      <c r="F97" s="5" t="s">
        <v>16</v>
      </c>
      <c r="G97" s="5" t="s">
        <v>24</v>
      </c>
      <c r="H97" s="5">
        <v>4</v>
      </c>
      <c r="I97" s="5" t="s">
        <v>35</v>
      </c>
      <c r="J97" s="5">
        <v>2017</v>
      </c>
      <c r="K97" s="5"/>
      <c r="L97" s="5"/>
      <c r="M97" s="6" t="s">
        <v>139</v>
      </c>
      <c r="N97" s="8"/>
    </row>
    <row r="98" spans="1:14" ht="21.6" customHeight="1">
      <c r="A98" s="6" t="s">
        <v>161</v>
      </c>
      <c r="B98" s="19" t="s">
        <v>294</v>
      </c>
      <c r="C98" s="20" t="s">
        <v>277</v>
      </c>
      <c r="D98" s="5" t="s">
        <v>32</v>
      </c>
      <c r="E98" s="5" t="s">
        <v>131</v>
      </c>
      <c r="F98" s="5" t="s">
        <v>16</v>
      </c>
      <c r="G98" s="5" t="s">
        <v>24</v>
      </c>
      <c r="H98" s="5">
        <v>4</v>
      </c>
      <c r="I98" s="5" t="s">
        <v>35</v>
      </c>
      <c r="J98" s="5">
        <v>2017</v>
      </c>
      <c r="K98" s="5"/>
      <c r="L98" s="5"/>
      <c r="M98" s="6" t="s">
        <v>139</v>
      </c>
      <c r="N98" s="8"/>
    </row>
    <row r="99" spans="1:14" ht="21.6" customHeight="1">
      <c r="A99" s="6" t="s">
        <v>162</v>
      </c>
      <c r="B99" s="19" t="s">
        <v>294</v>
      </c>
      <c r="C99" s="20" t="s">
        <v>277</v>
      </c>
      <c r="D99" s="5" t="s">
        <v>32</v>
      </c>
      <c r="E99" s="5" t="s">
        <v>131</v>
      </c>
      <c r="F99" s="5" t="s">
        <v>16</v>
      </c>
      <c r="G99" s="5" t="s">
        <v>24</v>
      </c>
      <c r="H99" s="5">
        <v>4</v>
      </c>
      <c r="I99" s="5" t="s">
        <v>35</v>
      </c>
      <c r="J99" s="5">
        <v>2017</v>
      </c>
      <c r="K99" s="5"/>
      <c r="L99" s="5"/>
      <c r="M99" s="6" t="s">
        <v>139</v>
      </c>
      <c r="N99" s="8"/>
    </row>
    <row r="100" spans="1:14" ht="21.6" customHeight="1">
      <c r="A100" s="6" t="s">
        <v>163</v>
      </c>
      <c r="B100" s="19" t="s">
        <v>294</v>
      </c>
      <c r="C100" s="20" t="s">
        <v>277</v>
      </c>
      <c r="D100" s="5" t="s">
        <v>32</v>
      </c>
      <c r="E100" s="5" t="s">
        <v>131</v>
      </c>
      <c r="F100" s="5" t="s">
        <v>16</v>
      </c>
      <c r="G100" s="5" t="s">
        <v>24</v>
      </c>
      <c r="H100" s="5">
        <v>4</v>
      </c>
      <c r="I100" s="5" t="s">
        <v>35</v>
      </c>
      <c r="J100" s="5">
        <v>2017</v>
      </c>
      <c r="K100" s="5"/>
      <c r="L100" s="5"/>
      <c r="M100" s="6" t="s">
        <v>148</v>
      </c>
      <c r="N100" s="8"/>
    </row>
    <row r="101" spans="1:14" ht="21.6" customHeight="1">
      <c r="A101" s="6" t="s">
        <v>164</v>
      </c>
      <c r="B101" s="19" t="s">
        <v>294</v>
      </c>
      <c r="C101" s="20" t="s">
        <v>277</v>
      </c>
      <c r="D101" s="5" t="s">
        <v>32</v>
      </c>
      <c r="E101" s="5" t="s">
        <v>131</v>
      </c>
      <c r="F101" s="5" t="s">
        <v>16</v>
      </c>
      <c r="G101" s="5" t="s">
        <v>24</v>
      </c>
      <c r="H101" s="5">
        <v>4</v>
      </c>
      <c r="I101" s="5" t="s">
        <v>35</v>
      </c>
      <c r="J101" s="5">
        <v>2017</v>
      </c>
      <c r="K101" s="5"/>
      <c r="L101" s="5"/>
      <c r="M101" s="6" t="s">
        <v>148</v>
      </c>
      <c r="N101" s="8"/>
    </row>
    <row r="102" spans="1:14" ht="21.6" customHeight="1">
      <c r="A102" s="6" t="s">
        <v>165</v>
      </c>
      <c r="B102" s="19" t="s">
        <v>294</v>
      </c>
      <c r="C102" s="20" t="s">
        <v>289</v>
      </c>
      <c r="D102" s="5" t="s">
        <v>108</v>
      </c>
      <c r="E102" s="5" t="s">
        <v>131</v>
      </c>
      <c r="F102" s="5" t="s">
        <v>16</v>
      </c>
      <c r="G102" s="5" t="s">
        <v>24</v>
      </c>
      <c r="H102" s="5">
        <v>4</v>
      </c>
      <c r="I102" s="5" t="s">
        <v>114</v>
      </c>
      <c r="J102" s="5">
        <v>2017</v>
      </c>
      <c r="K102" s="5"/>
      <c r="L102" s="5"/>
      <c r="M102" s="6" t="s">
        <v>148</v>
      </c>
      <c r="N102" s="8"/>
    </row>
    <row r="103" spans="1:14" ht="21.6" customHeight="1">
      <c r="A103" s="6" t="s">
        <v>166</v>
      </c>
      <c r="B103" s="19" t="s">
        <v>206</v>
      </c>
      <c r="C103" s="20" t="s">
        <v>277</v>
      </c>
      <c r="D103" s="5" t="s">
        <v>32</v>
      </c>
      <c r="E103" s="5" t="s">
        <v>131</v>
      </c>
      <c r="F103" s="5" t="s">
        <v>26</v>
      </c>
      <c r="G103" s="5" t="s">
        <v>167</v>
      </c>
      <c r="H103" s="5">
        <v>7</v>
      </c>
      <c r="I103" s="5" t="s">
        <v>35</v>
      </c>
      <c r="J103" s="5">
        <v>2017</v>
      </c>
      <c r="K103" s="5"/>
      <c r="L103" s="5"/>
      <c r="M103" s="6" t="s">
        <v>168</v>
      </c>
      <c r="N103" s="8"/>
    </row>
    <row r="104" spans="1:14" ht="21.6" customHeight="1">
      <c r="A104" s="6" t="s">
        <v>169</v>
      </c>
      <c r="B104" s="19" t="s">
        <v>94</v>
      </c>
      <c r="C104" s="20" t="s">
        <v>277</v>
      </c>
      <c r="D104" s="5" t="s">
        <v>32</v>
      </c>
      <c r="E104" s="5" t="s">
        <v>131</v>
      </c>
      <c r="F104" s="5" t="s">
        <v>26</v>
      </c>
      <c r="G104" s="5" t="s">
        <v>94</v>
      </c>
      <c r="H104" s="5">
        <v>6</v>
      </c>
      <c r="I104" s="5" t="s">
        <v>35</v>
      </c>
      <c r="J104" s="5">
        <v>2017</v>
      </c>
      <c r="K104" s="5"/>
      <c r="L104" s="5"/>
      <c r="M104" s="6" t="s">
        <v>139</v>
      </c>
      <c r="N104" s="8"/>
    </row>
    <row r="105" spans="1:14" ht="21.6" customHeight="1">
      <c r="A105" s="6" t="s">
        <v>170</v>
      </c>
      <c r="B105" s="19" t="s">
        <v>294</v>
      </c>
      <c r="C105" s="20" t="s">
        <v>292</v>
      </c>
      <c r="D105" s="5" t="s">
        <v>108</v>
      </c>
      <c r="E105" s="5" t="s">
        <v>131</v>
      </c>
      <c r="F105" s="5" t="s">
        <v>16</v>
      </c>
      <c r="G105" s="5" t="s">
        <v>24</v>
      </c>
      <c r="H105" s="5">
        <v>4</v>
      </c>
      <c r="I105" s="5" t="s">
        <v>171</v>
      </c>
      <c r="J105" s="5">
        <v>2017</v>
      </c>
      <c r="K105" s="5"/>
      <c r="L105" s="5"/>
      <c r="M105" s="6" t="s">
        <v>139</v>
      </c>
      <c r="N105" s="8"/>
    </row>
    <row r="106" spans="1:14" ht="21.6" customHeight="1">
      <c r="A106" s="6" t="s">
        <v>172</v>
      </c>
      <c r="B106" s="19" t="s">
        <v>62</v>
      </c>
      <c r="C106" s="20" t="s">
        <v>286</v>
      </c>
      <c r="D106" s="5" t="s">
        <v>10</v>
      </c>
      <c r="E106" s="5" t="s">
        <v>131</v>
      </c>
      <c r="F106" s="5" t="s">
        <v>61</v>
      </c>
      <c r="G106" s="5" t="s">
        <v>62</v>
      </c>
      <c r="H106" s="5">
        <v>5</v>
      </c>
      <c r="I106" s="5" t="s">
        <v>18</v>
      </c>
      <c r="J106" s="5">
        <v>2017</v>
      </c>
      <c r="K106" s="5"/>
      <c r="L106" s="5"/>
      <c r="M106" s="6" t="s">
        <v>173</v>
      </c>
      <c r="N106" s="8"/>
    </row>
    <row r="107" spans="1:14" ht="21.6" customHeight="1">
      <c r="A107" s="6" t="s">
        <v>174</v>
      </c>
      <c r="B107" s="19" t="s">
        <v>176</v>
      </c>
      <c r="C107" s="20" t="s">
        <v>287</v>
      </c>
      <c r="D107" s="5" t="s">
        <v>10</v>
      </c>
      <c r="E107" s="5" t="s">
        <v>131</v>
      </c>
      <c r="F107" s="5" t="s">
        <v>175</v>
      </c>
      <c r="G107" s="5" t="s">
        <v>176</v>
      </c>
      <c r="H107" s="5">
        <v>7</v>
      </c>
      <c r="I107" s="5" t="s">
        <v>14</v>
      </c>
      <c r="J107" s="5">
        <v>2017</v>
      </c>
      <c r="K107" s="5"/>
      <c r="L107" s="5"/>
      <c r="M107" s="6" t="s">
        <v>177</v>
      </c>
      <c r="N107" s="8"/>
    </row>
    <row r="108" spans="1:14" ht="21.6" customHeight="1">
      <c r="A108" s="6" t="s">
        <v>178</v>
      </c>
      <c r="B108" s="19" t="s">
        <v>128</v>
      </c>
      <c r="C108" s="20" t="s">
        <v>287</v>
      </c>
      <c r="D108" s="5" t="s">
        <v>10</v>
      </c>
      <c r="E108" s="5" t="s">
        <v>131</v>
      </c>
      <c r="F108" s="5" t="s">
        <v>33</v>
      </c>
      <c r="G108" s="5" t="s">
        <v>128</v>
      </c>
      <c r="H108" s="5">
        <v>7</v>
      </c>
      <c r="I108" s="5" t="s">
        <v>14</v>
      </c>
      <c r="J108" s="5">
        <v>2017</v>
      </c>
      <c r="K108" s="5"/>
      <c r="L108" s="5"/>
      <c r="M108" s="6" t="s">
        <v>139</v>
      </c>
      <c r="N108" s="8"/>
    </row>
    <row r="109" spans="1:14" ht="21.6" customHeight="1">
      <c r="A109" s="6" t="s">
        <v>178</v>
      </c>
      <c r="B109" s="19" t="s">
        <v>128</v>
      </c>
      <c r="C109" s="20" t="s">
        <v>287</v>
      </c>
      <c r="D109" s="5" t="s">
        <v>10</v>
      </c>
      <c r="E109" s="5" t="s">
        <v>131</v>
      </c>
      <c r="F109" s="5" t="s">
        <v>33</v>
      </c>
      <c r="G109" s="5" t="s">
        <v>128</v>
      </c>
      <c r="H109" s="5">
        <v>7</v>
      </c>
      <c r="I109" s="5" t="s">
        <v>14</v>
      </c>
      <c r="J109" s="5">
        <v>2017</v>
      </c>
      <c r="K109" s="5"/>
      <c r="L109" s="5"/>
      <c r="M109" s="6" t="s">
        <v>139</v>
      </c>
      <c r="N109" s="8"/>
    </row>
    <row r="110" spans="1:14" ht="21.6" customHeight="1">
      <c r="A110" s="6" t="s">
        <v>179</v>
      </c>
      <c r="B110" s="19" t="s">
        <v>180</v>
      </c>
      <c r="C110" s="20" t="s">
        <v>277</v>
      </c>
      <c r="D110" s="5" t="s">
        <v>32</v>
      </c>
      <c r="E110" s="5" t="s">
        <v>11</v>
      </c>
      <c r="F110" s="5" t="s">
        <v>26</v>
      </c>
      <c r="G110" s="5" t="s">
        <v>180</v>
      </c>
      <c r="H110" s="5">
        <v>4</v>
      </c>
      <c r="I110" s="5" t="s">
        <v>35</v>
      </c>
      <c r="J110" s="5">
        <v>2018</v>
      </c>
      <c r="K110" s="5"/>
      <c r="L110" s="5"/>
      <c r="M110" s="6"/>
      <c r="N110" s="8"/>
    </row>
    <row r="111" spans="1:14" ht="21.6" customHeight="1">
      <c r="A111" s="6" t="s">
        <v>181</v>
      </c>
      <c r="B111" s="19" t="s">
        <v>180</v>
      </c>
      <c r="C111" s="20" t="s">
        <v>277</v>
      </c>
      <c r="D111" s="5" t="s">
        <v>32</v>
      </c>
      <c r="E111" s="5" t="s">
        <v>11</v>
      </c>
      <c r="F111" s="5" t="s">
        <v>26</v>
      </c>
      <c r="G111" s="5" t="s">
        <v>180</v>
      </c>
      <c r="H111" s="5">
        <v>4</v>
      </c>
      <c r="I111" s="5" t="s">
        <v>35</v>
      </c>
      <c r="J111" s="5">
        <v>2018</v>
      </c>
      <c r="K111" s="5"/>
      <c r="L111" s="5"/>
      <c r="M111" s="6"/>
      <c r="N111" s="8"/>
    </row>
    <row r="112" spans="1:14" ht="21.6" customHeight="1">
      <c r="A112" s="6" t="s">
        <v>182</v>
      </c>
      <c r="B112" s="19" t="s">
        <v>302</v>
      </c>
      <c r="C112" s="20" t="s">
        <v>277</v>
      </c>
      <c r="D112" s="5" t="s">
        <v>32</v>
      </c>
      <c r="E112" s="5" t="s">
        <v>11</v>
      </c>
      <c r="F112" s="5" t="s">
        <v>26</v>
      </c>
      <c r="G112" s="5" t="s">
        <v>183</v>
      </c>
      <c r="H112" s="5">
        <v>4</v>
      </c>
      <c r="I112" s="5" t="s">
        <v>35</v>
      </c>
      <c r="J112" s="5">
        <v>2018</v>
      </c>
      <c r="K112" s="5"/>
      <c r="L112" s="5"/>
      <c r="M112" s="6"/>
      <c r="N112" s="8"/>
    </row>
    <row r="113" spans="1:14" ht="21.6" customHeight="1">
      <c r="A113" s="6" t="s">
        <v>184</v>
      </c>
      <c r="B113" s="19" t="s">
        <v>302</v>
      </c>
      <c r="C113" s="20" t="s">
        <v>277</v>
      </c>
      <c r="D113" s="5" t="s">
        <v>32</v>
      </c>
      <c r="E113" s="5" t="s">
        <v>11</v>
      </c>
      <c r="F113" s="5" t="s">
        <v>26</v>
      </c>
      <c r="G113" s="5" t="s">
        <v>183</v>
      </c>
      <c r="H113" s="5">
        <v>4</v>
      </c>
      <c r="I113" s="5" t="s">
        <v>35</v>
      </c>
      <c r="J113" s="5">
        <v>2018</v>
      </c>
      <c r="K113" s="5"/>
      <c r="L113" s="5"/>
      <c r="M113" s="6"/>
      <c r="N113" s="8"/>
    </row>
    <row r="114" spans="1:14" ht="21.6" customHeight="1">
      <c r="A114" s="6" t="s">
        <v>185</v>
      </c>
      <c r="B114" s="19" t="s">
        <v>302</v>
      </c>
      <c r="C114" s="20" t="s">
        <v>277</v>
      </c>
      <c r="D114" s="5" t="s">
        <v>32</v>
      </c>
      <c r="E114" s="5" t="s">
        <v>11</v>
      </c>
      <c r="F114" s="5" t="s">
        <v>26</v>
      </c>
      <c r="G114" s="5" t="s">
        <v>183</v>
      </c>
      <c r="H114" s="5">
        <v>4</v>
      </c>
      <c r="I114" s="5" t="s">
        <v>35</v>
      </c>
      <c r="J114" s="5">
        <v>2018</v>
      </c>
      <c r="K114" s="5"/>
      <c r="L114" s="5"/>
      <c r="M114" s="6"/>
      <c r="N114" s="8"/>
    </row>
    <row r="115" spans="1:14" ht="21.6" customHeight="1">
      <c r="A115" s="6" t="s">
        <v>284</v>
      </c>
      <c r="B115" s="19" t="s">
        <v>302</v>
      </c>
      <c r="C115" s="20" t="s">
        <v>277</v>
      </c>
      <c r="D115" s="5" t="s">
        <v>32</v>
      </c>
      <c r="E115" s="5" t="s">
        <v>11</v>
      </c>
      <c r="F115" s="5" t="s">
        <v>26</v>
      </c>
      <c r="G115" s="5" t="s">
        <v>183</v>
      </c>
      <c r="H115" s="5">
        <v>4</v>
      </c>
      <c r="I115" s="5" t="s">
        <v>35</v>
      </c>
      <c r="J115" s="5">
        <v>2018</v>
      </c>
      <c r="K115" s="5"/>
      <c r="L115" s="5"/>
      <c r="M115" s="6"/>
      <c r="N115" s="8"/>
    </row>
    <row r="116" spans="1:14" ht="21.6" customHeight="1">
      <c r="A116" s="6" t="s">
        <v>186</v>
      </c>
      <c r="B116" s="19" t="s">
        <v>187</v>
      </c>
      <c r="C116" s="20" t="s">
        <v>277</v>
      </c>
      <c r="D116" s="5" t="s">
        <v>32</v>
      </c>
      <c r="E116" s="5" t="s">
        <v>11</v>
      </c>
      <c r="F116" s="5" t="s">
        <v>61</v>
      </c>
      <c r="G116" s="5" t="s">
        <v>187</v>
      </c>
      <c r="H116" s="5">
        <v>7</v>
      </c>
      <c r="I116" s="5" t="s">
        <v>35</v>
      </c>
      <c r="J116" s="5">
        <v>2018</v>
      </c>
      <c r="K116" s="5"/>
      <c r="L116" s="5"/>
      <c r="M116" s="6"/>
      <c r="N116" s="8"/>
    </row>
    <row r="117" spans="1:14" ht="21.6" customHeight="1">
      <c r="A117" s="6" t="s">
        <v>188</v>
      </c>
      <c r="B117" s="19" t="s">
        <v>58</v>
      </c>
      <c r="C117" s="20" t="s">
        <v>289</v>
      </c>
      <c r="D117" s="5" t="s">
        <v>108</v>
      </c>
      <c r="E117" s="5" t="s">
        <v>11</v>
      </c>
      <c r="F117" s="5" t="s">
        <v>26</v>
      </c>
      <c r="G117" s="5" t="s">
        <v>58</v>
      </c>
      <c r="H117" s="5">
        <v>6</v>
      </c>
      <c r="I117" s="5" t="s">
        <v>114</v>
      </c>
      <c r="J117" s="5">
        <v>2018</v>
      </c>
      <c r="K117" s="5"/>
      <c r="L117" s="5"/>
      <c r="M117" s="6"/>
      <c r="N117" s="8"/>
    </row>
    <row r="118" spans="1:14" ht="21.6" customHeight="1">
      <c r="A118" s="6" t="s">
        <v>189</v>
      </c>
      <c r="B118" s="19" t="s">
        <v>242</v>
      </c>
      <c r="C118" s="20" t="s">
        <v>291</v>
      </c>
      <c r="D118" s="5" t="s">
        <v>10</v>
      </c>
      <c r="E118" s="5" t="s">
        <v>11</v>
      </c>
      <c r="F118" s="5" t="s">
        <v>33</v>
      </c>
      <c r="G118" s="5" t="s">
        <v>190</v>
      </c>
      <c r="H118" s="5">
        <v>7</v>
      </c>
      <c r="I118" s="5" t="s">
        <v>191</v>
      </c>
      <c r="J118" s="5">
        <v>2018</v>
      </c>
      <c r="K118" s="5"/>
      <c r="L118" s="5"/>
      <c r="M118" s="6"/>
      <c r="N118" s="8"/>
    </row>
    <row r="119" spans="1:14" ht="21.6" customHeight="1">
      <c r="A119" s="6" t="s">
        <v>192</v>
      </c>
      <c r="B119" s="19" t="s">
        <v>176</v>
      </c>
      <c r="C119" s="20" t="s">
        <v>277</v>
      </c>
      <c r="D119" s="5" t="s">
        <v>32</v>
      </c>
      <c r="E119" s="5" t="s">
        <v>11</v>
      </c>
      <c r="F119" s="5" t="s">
        <v>175</v>
      </c>
      <c r="G119" s="5" t="s">
        <v>176</v>
      </c>
      <c r="H119" s="5">
        <v>7</v>
      </c>
      <c r="I119" s="5" t="s">
        <v>35</v>
      </c>
      <c r="J119" s="5">
        <v>2018</v>
      </c>
      <c r="K119" s="5"/>
      <c r="L119" s="5"/>
      <c r="M119" s="6"/>
      <c r="N119" s="8"/>
    </row>
    <row r="120" spans="1:14" ht="21.6" customHeight="1">
      <c r="A120" s="6" t="s">
        <v>193</v>
      </c>
      <c r="B120" s="19" t="s">
        <v>194</v>
      </c>
      <c r="C120" s="20" t="s">
        <v>277</v>
      </c>
      <c r="D120" s="5" t="s">
        <v>32</v>
      </c>
      <c r="E120" s="5" t="s">
        <v>131</v>
      </c>
      <c r="F120" s="5" t="s">
        <v>33</v>
      </c>
      <c r="G120" s="5" t="s">
        <v>194</v>
      </c>
      <c r="H120" s="5">
        <v>6</v>
      </c>
      <c r="I120" s="5" t="s">
        <v>35</v>
      </c>
      <c r="J120" s="5">
        <v>2018</v>
      </c>
      <c r="K120" s="5"/>
      <c r="L120" s="5"/>
      <c r="M120" s="6" t="s">
        <v>195</v>
      </c>
      <c r="N120" s="8"/>
    </row>
    <row r="121" spans="1:14" ht="21.6" customHeight="1">
      <c r="A121" s="6" t="s">
        <v>196</v>
      </c>
      <c r="B121" s="19" t="s">
        <v>194</v>
      </c>
      <c r="C121" s="20" t="s">
        <v>277</v>
      </c>
      <c r="D121" s="5" t="s">
        <v>32</v>
      </c>
      <c r="E121" s="5" t="s">
        <v>11</v>
      </c>
      <c r="F121" s="5" t="s">
        <v>33</v>
      </c>
      <c r="G121" s="5" t="s">
        <v>194</v>
      </c>
      <c r="H121" s="5">
        <v>6</v>
      </c>
      <c r="I121" s="5" t="s">
        <v>35</v>
      </c>
      <c r="J121" s="5">
        <v>2018</v>
      </c>
      <c r="K121" s="5"/>
      <c r="L121" s="5"/>
      <c r="M121" s="6"/>
      <c r="N121" s="8"/>
    </row>
    <row r="122" spans="1:14" ht="21.6" customHeight="1">
      <c r="A122" s="6" t="s">
        <v>197</v>
      </c>
      <c r="B122" s="19" t="s">
        <v>194</v>
      </c>
      <c r="C122" s="20" t="s">
        <v>277</v>
      </c>
      <c r="D122" s="5" t="s">
        <v>32</v>
      </c>
      <c r="E122" s="5" t="s">
        <v>11</v>
      </c>
      <c r="F122" s="5" t="s">
        <v>33</v>
      </c>
      <c r="G122" s="5" t="s">
        <v>194</v>
      </c>
      <c r="H122" s="5">
        <v>6</v>
      </c>
      <c r="I122" s="5" t="s">
        <v>35</v>
      </c>
      <c r="J122" s="5">
        <v>2018</v>
      </c>
      <c r="K122" s="5"/>
      <c r="L122" s="5"/>
      <c r="M122" s="6"/>
      <c r="N122" s="8"/>
    </row>
    <row r="123" spans="1:14" ht="21.6" customHeight="1">
      <c r="A123" s="6" t="s">
        <v>198</v>
      </c>
      <c r="B123" s="19" t="s">
        <v>194</v>
      </c>
      <c r="C123" s="20" t="s">
        <v>277</v>
      </c>
      <c r="D123" s="5" t="s">
        <v>32</v>
      </c>
      <c r="E123" s="5" t="s">
        <v>11</v>
      </c>
      <c r="F123" s="5" t="s">
        <v>33</v>
      </c>
      <c r="G123" s="5" t="s">
        <v>194</v>
      </c>
      <c r="H123" s="5">
        <v>6</v>
      </c>
      <c r="I123" s="5" t="s">
        <v>35</v>
      </c>
      <c r="J123" s="5">
        <v>2018</v>
      </c>
      <c r="K123" s="5"/>
      <c r="L123" s="5"/>
      <c r="M123" s="6"/>
      <c r="N123" s="8"/>
    </row>
    <row r="124" spans="1:14" ht="21.6" customHeight="1">
      <c r="A124" s="6" t="s">
        <v>199</v>
      </c>
      <c r="B124" s="19" t="s">
        <v>200</v>
      </c>
      <c r="C124" s="20" t="s">
        <v>281</v>
      </c>
      <c r="D124" s="5" t="s">
        <v>20</v>
      </c>
      <c r="E124" s="5" t="s">
        <v>11</v>
      </c>
      <c r="F124" s="5" t="s">
        <v>33</v>
      </c>
      <c r="G124" s="5" t="s">
        <v>200</v>
      </c>
      <c r="H124" s="5">
        <v>5</v>
      </c>
      <c r="I124" s="5" t="s">
        <v>22</v>
      </c>
      <c r="J124" s="5">
        <v>2018</v>
      </c>
      <c r="K124" s="5"/>
      <c r="L124" s="5"/>
      <c r="M124" s="6"/>
      <c r="N124" s="8"/>
    </row>
    <row r="125" spans="1:14" ht="21.6" customHeight="1">
      <c r="A125" s="6" t="s">
        <v>201</v>
      </c>
      <c r="B125" s="19" t="s">
        <v>202</v>
      </c>
      <c r="C125" s="20" t="s">
        <v>277</v>
      </c>
      <c r="D125" s="5" t="s">
        <v>32</v>
      </c>
      <c r="E125" s="5" t="s">
        <v>11</v>
      </c>
      <c r="F125" s="5" t="s">
        <v>33</v>
      </c>
      <c r="G125" s="5" t="s">
        <v>202</v>
      </c>
      <c r="H125" s="5">
        <v>4</v>
      </c>
      <c r="I125" s="5" t="s">
        <v>35</v>
      </c>
      <c r="J125" s="5">
        <v>2018</v>
      </c>
      <c r="K125" s="5"/>
      <c r="L125" s="5"/>
      <c r="M125" s="6"/>
      <c r="N125" s="8"/>
    </row>
    <row r="126" spans="1:14" ht="21.6" customHeight="1">
      <c r="A126" s="6" t="s">
        <v>203</v>
      </c>
      <c r="B126" s="19" t="s">
        <v>202</v>
      </c>
      <c r="C126" s="20" t="s">
        <v>277</v>
      </c>
      <c r="D126" s="5" t="s">
        <v>32</v>
      </c>
      <c r="E126" s="5" t="s">
        <v>11</v>
      </c>
      <c r="F126" s="5" t="s">
        <v>33</v>
      </c>
      <c r="G126" s="5" t="s">
        <v>202</v>
      </c>
      <c r="H126" s="5">
        <v>4</v>
      </c>
      <c r="I126" s="5" t="s">
        <v>35</v>
      </c>
      <c r="J126" s="5">
        <v>2018</v>
      </c>
      <c r="K126" s="5"/>
      <c r="L126" s="5"/>
      <c r="M126" s="6"/>
      <c r="N126" s="8"/>
    </row>
    <row r="127" spans="1:14" ht="21.6" customHeight="1">
      <c r="A127" s="6" t="s">
        <v>204</v>
      </c>
      <c r="B127" s="19" t="s">
        <v>17</v>
      </c>
      <c r="C127" s="20" t="s">
        <v>277</v>
      </c>
      <c r="D127" s="5" t="s">
        <v>32</v>
      </c>
      <c r="E127" s="5" t="s">
        <v>11</v>
      </c>
      <c r="F127" s="5" t="s">
        <v>16</v>
      </c>
      <c r="G127" s="5" t="s">
        <v>17</v>
      </c>
      <c r="H127" s="5">
        <v>9</v>
      </c>
      <c r="I127" s="5" t="s">
        <v>35</v>
      </c>
      <c r="J127" s="5">
        <v>2019</v>
      </c>
      <c r="K127" s="5" t="s">
        <v>266</v>
      </c>
      <c r="L127" s="5" t="s">
        <v>268</v>
      </c>
      <c r="M127" s="6"/>
      <c r="N127" s="8"/>
    </row>
    <row r="128" spans="1:14" ht="21.6" customHeight="1">
      <c r="A128" s="6" t="s">
        <v>205</v>
      </c>
      <c r="B128" s="19" t="s">
        <v>206</v>
      </c>
      <c r="C128" s="20" t="s">
        <v>277</v>
      </c>
      <c r="D128" s="5" t="s">
        <v>32</v>
      </c>
      <c r="E128" s="5" t="s">
        <v>11</v>
      </c>
      <c r="F128" s="5" t="s">
        <v>26</v>
      </c>
      <c r="G128" s="5" t="s">
        <v>206</v>
      </c>
      <c r="H128" s="5">
        <v>7</v>
      </c>
      <c r="I128" s="5" t="s">
        <v>35</v>
      </c>
      <c r="J128" s="5">
        <v>2019</v>
      </c>
      <c r="K128" s="5" t="s">
        <v>263</v>
      </c>
      <c r="L128" s="5" t="s">
        <v>265</v>
      </c>
      <c r="M128" s="6"/>
      <c r="N128" s="8"/>
    </row>
    <row r="129" spans="1:14" ht="21.6" customHeight="1">
      <c r="A129" s="6" t="s">
        <v>207</v>
      </c>
      <c r="B129" s="19" t="s">
        <v>152</v>
      </c>
      <c r="C129" s="20" t="s">
        <v>277</v>
      </c>
      <c r="D129" s="5" t="s">
        <v>32</v>
      </c>
      <c r="E129" s="5" t="s">
        <v>11</v>
      </c>
      <c r="F129" s="5" t="s">
        <v>33</v>
      </c>
      <c r="G129" s="5" t="s">
        <v>152</v>
      </c>
      <c r="H129" s="5">
        <v>6</v>
      </c>
      <c r="I129" s="5" t="s">
        <v>35</v>
      </c>
      <c r="J129" s="5">
        <v>2019</v>
      </c>
      <c r="K129" s="5" t="s">
        <v>263</v>
      </c>
      <c r="L129" s="5" t="s">
        <v>270</v>
      </c>
      <c r="M129" s="6"/>
      <c r="N129" s="8"/>
    </row>
    <row r="130" spans="1:14" ht="21.6" customHeight="1">
      <c r="A130" s="6" t="s">
        <v>208</v>
      </c>
      <c r="B130" s="19" t="s">
        <v>210</v>
      </c>
      <c r="C130" s="20" t="s">
        <v>283</v>
      </c>
      <c r="D130" s="5" t="s">
        <v>32</v>
      </c>
      <c r="E130" s="5" t="s">
        <v>11</v>
      </c>
      <c r="F130" s="5" t="s">
        <v>209</v>
      </c>
      <c r="G130" s="5" t="s">
        <v>210</v>
      </c>
      <c r="H130" s="5">
        <v>9</v>
      </c>
      <c r="I130" s="5" t="s">
        <v>211</v>
      </c>
      <c r="J130" s="5">
        <v>2019</v>
      </c>
      <c r="K130" s="5" t="s">
        <v>263</v>
      </c>
      <c r="L130" s="5" t="s">
        <v>270</v>
      </c>
      <c r="M130" s="6"/>
      <c r="N130" s="8"/>
    </row>
    <row r="131" spans="1:14" ht="21.6" customHeight="1">
      <c r="A131" s="6" t="s">
        <v>216</v>
      </c>
      <c r="B131" s="19" t="s">
        <v>128</v>
      </c>
      <c r="C131" s="20" t="s">
        <v>281</v>
      </c>
      <c r="D131" s="5" t="s">
        <v>20</v>
      </c>
      <c r="E131" s="5" t="s">
        <v>11</v>
      </c>
      <c r="F131" s="5" t="s">
        <v>33</v>
      </c>
      <c r="G131" s="5" t="s">
        <v>128</v>
      </c>
      <c r="H131" s="5">
        <v>7</v>
      </c>
      <c r="I131" s="5" t="s">
        <v>22</v>
      </c>
      <c r="J131" s="5">
        <v>2020</v>
      </c>
      <c r="K131" s="5" t="s">
        <v>262</v>
      </c>
      <c r="L131" s="5" t="s">
        <v>272</v>
      </c>
      <c r="M131" s="6"/>
      <c r="N131" s="8"/>
    </row>
    <row r="132" spans="1:14" ht="21.6" customHeight="1">
      <c r="A132" s="6" t="s">
        <v>212</v>
      </c>
      <c r="B132" s="19" t="s">
        <v>62</v>
      </c>
      <c r="C132" s="20" t="s">
        <v>278</v>
      </c>
      <c r="D132" s="5" t="s">
        <v>20</v>
      </c>
      <c r="E132" s="5" t="s">
        <v>11</v>
      </c>
      <c r="F132" s="5" t="s">
        <v>61</v>
      </c>
      <c r="G132" s="5" t="s">
        <v>213</v>
      </c>
      <c r="H132" s="5">
        <v>5</v>
      </c>
      <c r="I132" s="5" t="s">
        <v>121</v>
      </c>
      <c r="J132" s="5">
        <v>2020</v>
      </c>
      <c r="K132" s="5" t="s">
        <v>262</v>
      </c>
      <c r="L132" s="5" t="s">
        <v>272</v>
      </c>
      <c r="M132" s="6"/>
      <c r="N132" s="8"/>
    </row>
    <row r="133" spans="1:14" ht="21.6" customHeight="1">
      <c r="A133" s="6" t="s">
        <v>303</v>
      </c>
      <c r="B133" s="19" t="s">
        <v>13</v>
      </c>
      <c r="C133" s="20" t="s">
        <v>304</v>
      </c>
      <c r="D133" s="5" t="s">
        <v>10</v>
      </c>
      <c r="E133" s="5" t="s">
        <v>11</v>
      </c>
      <c r="F133" s="5" t="s">
        <v>12</v>
      </c>
      <c r="G133" s="5" t="s">
        <v>13</v>
      </c>
      <c r="H133" s="5">
        <v>9</v>
      </c>
      <c r="I133" s="5" t="s">
        <v>305</v>
      </c>
      <c r="J133" s="5">
        <v>2020</v>
      </c>
      <c r="K133" s="5" t="s">
        <v>262</v>
      </c>
      <c r="L133" s="5" t="s">
        <v>271</v>
      </c>
      <c r="M133" s="6"/>
      <c r="N133" s="8"/>
    </row>
    <row r="134" spans="1:14" ht="21.6" customHeight="1">
      <c r="A134" s="6" t="s">
        <v>217</v>
      </c>
      <c r="B134" s="19" t="s">
        <v>218</v>
      </c>
      <c r="C134" s="20" t="s">
        <v>280</v>
      </c>
      <c r="D134" s="5" t="s">
        <v>32</v>
      </c>
      <c r="E134" s="5" t="s">
        <v>131</v>
      </c>
      <c r="F134" s="5" t="s">
        <v>26</v>
      </c>
      <c r="G134" s="5" t="s">
        <v>218</v>
      </c>
      <c r="H134" s="5">
        <v>6</v>
      </c>
      <c r="I134" s="5" t="s">
        <v>35</v>
      </c>
      <c r="J134" s="5">
        <v>2020</v>
      </c>
      <c r="K134" s="5"/>
      <c r="L134" s="5"/>
      <c r="M134" s="6" t="s">
        <v>139</v>
      </c>
      <c r="N134" s="8"/>
    </row>
    <row r="135" spans="1:14" ht="21.6" customHeight="1">
      <c r="A135" s="6" t="s">
        <v>219</v>
      </c>
      <c r="B135" s="19" t="s">
        <v>299</v>
      </c>
      <c r="C135" s="20" t="s">
        <v>293</v>
      </c>
      <c r="D135" s="5" t="s">
        <v>10</v>
      </c>
      <c r="E135" s="5" t="s">
        <v>11</v>
      </c>
      <c r="F135" s="5"/>
      <c r="G135" s="5" t="s">
        <v>220</v>
      </c>
      <c r="H135" s="5"/>
      <c r="I135" s="5" t="s">
        <v>221</v>
      </c>
      <c r="J135" s="5">
        <v>2020</v>
      </c>
      <c r="K135" s="5" t="s">
        <v>266</v>
      </c>
      <c r="L135" s="5" t="s">
        <v>268</v>
      </c>
      <c r="M135" s="6"/>
      <c r="N135" s="8" t="s">
        <v>222</v>
      </c>
    </row>
    <row r="136" spans="1:14" ht="21.6" customHeight="1">
      <c r="A136" s="6" t="s">
        <v>223</v>
      </c>
      <c r="B136" s="19" t="s">
        <v>298</v>
      </c>
      <c r="C136" s="20" t="s">
        <v>278</v>
      </c>
      <c r="D136" s="5" t="s">
        <v>20</v>
      </c>
      <c r="E136" s="5" t="s">
        <v>11</v>
      </c>
      <c r="F136" s="5" t="s">
        <v>33</v>
      </c>
      <c r="G136" s="5" t="s">
        <v>128</v>
      </c>
      <c r="H136" s="5">
        <v>7</v>
      </c>
      <c r="I136" s="5" t="s">
        <v>121</v>
      </c>
      <c r="J136" s="5">
        <v>2020</v>
      </c>
      <c r="K136" s="5" t="s">
        <v>266</v>
      </c>
      <c r="L136" s="5" t="s">
        <v>267</v>
      </c>
      <c r="M136" s="6"/>
      <c r="N136" s="8"/>
    </row>
    <row r="137" spans="1:14" ht="21.6" customHeight="1">
      <c r="A137" s="6" t="s">
        <v>224</v>
      </c>
      <c r="B137" s="19" t="s">
        <v>300</v>
      </c>
      <c r="C137" s="20" t="s">
        <v>278</v>
      </c>
      <c r="D137" s="5" t="s">
        <v>20</v>
      </c>
      <c r="E137" s="5" t="s">
        <v>11</v>
      </c>
      <c r="F137" s="5" t="s">
        <v>26</v>
      </c>
      <c r="G137" s="5" t="s">
        <v>225</v>
      </c>
      <c r="H137" s="5">
        <v>3</v>
      </c>
      <c r="I137" s="5" t="s">
        <v>121</v>
      </c>
      <c r="J137" s="5">
        <v>2020</v>
      </c>
      <c r="K137" s="5" t="s">
        <v>266</v>
      </c>
      <c r="L137" s="5" t="s">
        <v>267</v>
      </c>
      <c r="M137" s="6"/>
      <c r="N137" s="8" t="s">
        <v>101</v>
      </c>
    </row>
    <row r="138" spans="1:14" ht="21.6" customHeight="1">
      <c r="A138" s="6" t="s">
        <v>214</v>
      </c>
      <c r="B138" s="19" t="s">
        <v>215</v>
      </c>
      <c r="C138" s="20" t="s">
        <v>282</v>
      </c>
      <c r="D138" s="5" t="s">
        <v>108</v>
      </c>
      <c r="E138" s="5" t="s">
        <v>11</v>
      </c>
      <c r="F138" s="5" t="s">
        <v>61</v>
      </c>
      <c r="G138" s="5" t="s">
        <v>215</v>
      </c>
      <c r="H138" s="5">
        <v>7</v>
      </c>
      <c r="I138" s="5" t="s">
        <v>110</v>
      </c>
      <c r="J138" s="5">
        <v>2021</v>
      </c>
      <c r="K138" s="5" t="s">
        <v>263</v>
      </c>
      <c r="L138" s="5" t="s">
        <v>265</v>
      </c>
      <c r="M138" s="6"/>
      <c r="N138" s="8"/>
    </row>
    <row r="139" spans="1:14" ht="21.6" customHeight="1">
      <c r="A139" s="6" t="s">
        <v>226</v>
      </c>
      <c r="B139" s="19" t="s">
        <v>227</v>
      </c>
      <c r="C139" s="20" t="s">
        <v>277</v>
      </c>
      <c r="D139" s="5" t="s">
        <v>32</v>
      </c>
      <c r="E139" s="5" t="s">
        <v>11</v>
      </c>
      <c r="F139" s="5" t="s">
        <v>209</v>
      </c>
      <c r="G139" s="5" t="s">
        <v>227</v>
      </c>
      <c r="H139" s="5">
        <v>6</v>
      </c>
      <c r="I139" s="5" t="s">
        <v>35</v>
      </c>
      <c r="J139" s="5">
        <v>2020</v>
      </c>
      <c r="K139" s="5" t="s">
        <v>263</v>
      </c>
      <c r="L139" s="5" t="s">
        <v>265</v>
      </c>
      <c r="M139" s="6"/>
      <c r="N139" s="8"/>
    </row>
    <row r="140" spans="1:14" ht="21.6" customHeight="1">
      <c r="A140" s="6"/>
      <c r="B140" s="19" t="s">
        <v>307</v>
      </c>
      <c r="C140" s="20"/>
      <c r="D140" s="5"/>
      <c r="E140" s="5"/>
      <c r="F140" s="5" t="s">
        <v>209</v>
      </c>
      <c r="G140" s="5" t="s">
        <v>307</v>
      </c>
      <c r="H140" s="5"/>
      <c r="I140" s="5"/>
      <c r="J140" s="5">
        <v>2020</v>
      </c>
      <c r="K140" s="5"/>
      <c r="L140" s="5"/>
      <c r="M140" s="6"/>
      <c r="N140" s="8"/>
    </row>
    <row r="141" spans="1:14" ht="21.6" customHeight="1">
      <c r="A141" s="6" t="s">
        <v>261</v>
      </c>
      <c r="B141" s="19" t="s">
        <v>260</v>
      </c>
      <c r="C141" s="20" t="s">
        <v>276</v>
      </c>
      <c r="D141" s="5" t="s">
        <v>32</v>
      </c>
      <c r="E141" s="5" t="s">
        <v>11</v>
      </c>
      <c r="F141" s="5" t="s">
        <v>26</v>
      </c>
      <c r="G141" s="5" t="s">
        <v>260</v>
      </c>
      <c r="H141" s="5">
        <v>6</v>
      </c>
      <c r="I141" s="5" t="s">
        <v>171</v>
      </c>
      <c r="J141" s="5">
        <v>2021</v>
      </c>
      <c r="K141" s="5" t="s">
        <v>262</v>
      </c>
      <c r="L141" s="5" t="s">
        <v>264</v>
      </c>
      <c r="M141" s="6"/>
      <c r="N141" s="8"/>
    </row>
    <row r="142" spans="1:14" ht="21.6" customHeight="1">
      <c r="A142" s="6" t="s">
        <v>308</v>
      </c>
      <c r="B142" s="19" t="s">
        <v>309</v>
      </c>
      <c r="C142" s="20"/>
      <c r="D142" s="5" t="s">
        <v>32</v>
      </c>
      <c r="E142" s="5" t="s">
        <v>11</v>
      </c>
      <c r="F142" s="5" t="s">
        <v>310</v>
      </c>
      <c r="G142" s="5" t="s">
        <v>311</v>
      </c>
      <c r="H142" s="5"/>
      <c r="I142" s="5"/>
      <c r="J142" s="5">
        <v>2021</v>
      </c>
      <c r="K142" s="5" t="s">
        <v>266</v>
      </c>
      <c r="L142" s="5" t="s">
        <v>267</v>
      </c>
      <c r="M142" s="6"/>
      <c r="N142" s="8"/>
    </row>
    <row r="143" spans="1:14" ht="21.6" customHeight="1">
      <c r="A143" s="6" t="s">
        <v>313</v>
      </c>
      <c r="B143" s="19" t="s">
        <v>312</v>
      </c>
      <c r="C143" s="20" t="s">
        <v>314</v>
      </c>
      <c r="D143" s="5" t="s">
        <v>10</v>
      </c>
      <c r="E143" s="5" t="s">
        <v>11</v>
      </c>
      <c r="F143" s="5" t="s">
        <v>12</v>
      </c>
      <c r="G143" s="5" t="s">
        <v>312</v>
      </c>
      <c r="H143" s="5">
        <v>6</v>
      </c>
      <c r="I143" s="5" t="s">
        <v>126</v>
      </c>
      <c r="J143" s="5">
        <v>2021</v>
      </c>
      <c r="K143" s="5" t="s">
        <v>266</v>
      </c>
      <c r="L143" s="5" t="s">
        <v>273</v>
      </c>
      <c r="M143" s="6"/>
      <c r="N143" s="8"/>
    </row>
    <row r="144" spans="1:14" ht="21.6" customHeight="1">
      <c r="A144" s="6" t="s">
        <v>87</v>
      </c>
      <c r="B144" s="19" t="s">
        <v>321</v>
      </c>
      <c r="C144" s="20"/>
      <c r="D144" s="5"/>
      <c r="E144" s="5"/>
      <c r="F144" s="5" t="s">
        <v>322</v>
      </c>
      <c r="G144" s="5" t="s">
        <v>321</v>
      </c>
      <c r="H144" s="5">
        <v>5</v>
      </c>
      <c r="I144" s="5"/>
      <c r="J144" s="5">
        <v>2021</v>
      </c>
      <c r="K144" s="5" t="s">
        <v>263</v>
      </c>
      <c r="L144" s="5" t="s">
        <v>265</v>
      </c>
      <c r="M144" s="6"/>
      <c r="N144" s="8"/>
    </row>
    <row r="145" spans="1:14" ht="21.6" customHeight="1">
      <c r="A145" s="6" t="s">
        <v>318</v>
      </c>
      <c r="B145" s="19" t="s">
        <v>316</v>
      </c>
      <c r="C145" s="20"/>
      <c r="D145" s="5"/>
      <c r="E145" s="5" t="s">
        <v>11</v>
      </c>
      <c r="F145" s="5" t="s">
        <v>317</v>
      </c>
      <c r="G145" s="5" t="s">
        <v>316</v>
      </c>
      <c r="H145" s="5">
        <v>9</v>
      </c>
      <c r="I145" s="5"/>
      <c r="J145" s="5">
        <v>2022</v>
      </c>
      <c r="K145" s="5" t="s">
        <v>262</v>
      </c>
      <c r="L145" s="5" t="s">
        <v>272</v>
      </c>
      <c r="M145" s="6"/>
      <c r="N145" s="8"/>
    </row>
    <row r="146" spans="1:14" ht="21.6" customHeight="1">
      <c r="A146" s="6" t="s">
        <v>319</v>
      </c>
      <c r="B146" s="19" t="s">
        <v>315</v>
      </c>
      <c r="C146" s="20" t="s">
        <v>320</v>
      </c>
      <c r="D146" s="5" t="s">
        <v>20</v>
      </c>
      <c r="E146" s="5" t="s">
        <v>11</v>
      </c>
      <c r="F146" s="5" t="s">
        <v>209</v>
      </c>
      <c r="G146" s="5" t="s">
        <v>315</v>
      </c>
      <c r="H146" s="5">
        <v>7</v>
      </c>
      <c r="I146" s="5" t="s">
        <v>250</v>
      </c>
      <c r="J146" s="5">
        <v>2022</v>
      </c>
      <c r="K146" s="5" t="s">
        <v>262</v>
      </c>
      <c r="L146" s="5" t="s">
        <v>271</v>
      </c>
      <c r="M146" s="6"/>
      <c r="N146" s="8"/>
    </row>
    <row r="147" spans="1:14" ht="21.6" customHeight="1">
      <c r="A147" s="6" t="s">
        <v>326</v>
      </c>
      <c r="B147" s="19" t="s">
        <v>327</v>
      </c>
      <c r="C147" s="20"/>
      <c r="D147" s="5"/>
      <c r="E147" s="5" t="s">
        <v>11</v>
      </c>
      <c r="F147" s="5" t="s">
        <v>175</v>
      </c>
      <c r="G147" s="5" t="s">
        <v>327</v>
      </c>
      <c r="H147" s="5">
        <v>2</v>
      </c>
      <c r="I147" s="5"/>
      <c r="J147" s="5">
        <v>2022</v>
      </c>
      <c r="K147" s="5" t="s">
        <v>269</v>
      </c>
      <c r="L147" s="5" t="s">
        <v>274</v>
      </c>
      <c r="M147" s="6"/>
      <c r="N147" s="8"/>
    </row>
    <row r="148" spans="1:14" ht="21.6" customHeight="1">
      <c r="A148" s="6" t="s">
        <v>219</v>
      </c>
      <c r="B148" s="19" t="s">
        <v>249</v>
      </c>
      <c r="C148" s="20" t="s">
        <v>293</v>
      </c>
      <c r="D148" s="5" t="s">
        <v>10</v>
      </c>
      <c r="E148" s="5" t="s">
        <v>11</v>
      </c>
      <c r="F148" s="5" t="s">
        <v>329</v>
      </c>
      <c r="G148" s="5" t="s">
        <v>249</v>
      </c>
      <c r="H148" s="5">
        <v>8</v>
      </c>
      <c r="I148" s="5" t="s">
        <v>221</v>
      </c>
      <c r="J148" s="5">
        <v>2022</v>
      </c>
      <c r="K148" s="5" t="s">
        <v>266</v>
      </c>
      <c r="L148" s="5" t="s">
        <v>267</v>
      </c>
      <c r="M148" s="6"/>
      <c r="N148" s="8"/>
    </row>
    <row r="149" spans="1:14" ht="21.6" customHeight="1">
      <c r="A149" s="6" t="s">
        <v>340</v>
      </c>
      <c r="B149" s="19" t="s">
        <v>323</v>
      </c>
      <c r="C149" s="20" t="s">
        <v>343</v>
      </c>
      <c r="D149" s="5"/>
      <c r="E149" s="5" t="s">
        <v>131</v>
      </c>
      <c r="F149" s="5" t="s">
        <v>175</v>
      </c>
      <c r="G149" s="5" t="s">
        <v>323</v>
      </c>
      <c r="H149" s="5">
        <v>6</v>
      </c>
      <c r="I149" s="5" t="s">
        <v>342</v>
      </c>
      <c r="J149" s="5">
        <v>2022</v>
      </c>
      <c r="K149" s="5"/>
      <c r="L149" s="5"/>
      <c r="M149" s="6" t="s">
        <v>139</v>
      </c>
      <c r="N149" s="8"/>
    </row>
    <row r="150" spans="1:14" ht="21.6" customHeight="1">
      <c r="A150" s="6" t="s">
        <v>341</v>
      </c>
      <c r="B150" s="19" t="s">
        <v>323</v>
      </c>
      <c r="C150" s="20" t="s">
        <v>344</v>
      </c>
      <c r="D150" s="5"/>
      <c r="E150" s="5" t="s">
        <v>131</v>
      </c>
      <c r="F150" s="5" t="s">
        <v>175</v>
      </c>
      <c r="G150" s="5" t="s">
        <v>323</v>
      </c>
      <c r="H150" s="5">
        <v>6</v>
      </c>
      <c r="I150" s="5"/>
      <c r="J150" s="5">
        <v>2022</v>
      </c>
      <c r="K150" s="5"/>
      <c r="L150" s="5"/>
      <c r="M150" s="6" t="s">
        <v>357</v>
      </c>
      <c r="N150" s="8"/>
    </row>
    <row r="151" spans="1:14" ht="39.4">
      <c r="A151" s="6" t="s">
        <v>63</v>
      </c>
      <c r="B151" s="19" t="s">
        <v>337</v>
      </c>
      <c r="C151" s="20" t="s">
        <v>339</v>
      </c>
      <c r="D151" s="5" t="s">
        <v>32</v>
      </c>
      <c r="E151" s="5" t="s">
        <v>11</v>
      </c>
      <c r="F151" s="5" t="s">
        <v>33</v>
      </c>
      <c r="G151" s="5" t="s">
        <v>128</v>
      </c>
      <c r="H151" s="5">
        <v>7</v>
      </c>
      <c r="I151" s="5" t="s">
        <v>338</v>
      </c>
      <c r="J151" s="5">
        <v>2023</v>
      </c>
      <c r="K151" s="5" t="s">
        <v>262</v>
      </c>
      <c r="L151" s="5" t="s">
        <v>272</v>
      </c>
      <c r="M151" s="6"/>
      <c r="N151" s="8" t="s">
        <v>65</v>
      </c>
    </row>
    <row r="152" spans="1:14" ht="21.6" customHeight="1">
      <c r="A152" s="6" t="s">
        <v>345</v>
      </c>
      <c r="B152" s="19" t="s">
        <v>350</v>
      </c>
      <c r="C152" s="20" t="s">
        <v>354</v>
      </c>
      <c r="D152" s="5"/>
      <c r="E152" s="5" t="s">
        <v>11</v>
      </c>
      <c r="F152" s="5" t="s">
        <v>175</v>
      </c>
      <c r="G152" s="5" t="s">
        <v>350</v>
      </c>
      <c r="H152" s="5">
        <v>6</v>
      </c>
      <c r="I152" s="5"/>
      <c r="J152" s="5">
        <v>2023</v>
      </c>
      <c r="K152" s="5" t="s">
        <v>262</v>
      </c>
      <c r="L152" s="5" t="s">
        <v>271</v>
      </c>
      <c r="M152" s="6"/>
      <c r="N152" s="8"/>
    </row>
    <row r="153" spans="1:14" ht="21.6" customHeight="1">
      <c r="A153" s="6" t="s">
        <v>346</v>
      </c>
      <c r="B153" s="19" t="s">
        <v>349</v>
      </c>
      <c r="C153" s="20" t="s">
        <v>353</v>
      </c>
      <c r="D153" s="5"/>
      <c r="E153" s="5" t="s">
        <v>11</v>
      </c>
      <c r="F153" s="5" t="s">
        <v>61</v>
      </c>
      <c r="G153" s="5" t="s">
        <v>349</v>
      </c>
      <c r="H153" s="5">
        <v>6</v>
      </c>
      <c r="I153" s="5" t="s">
        <v>356</v>
      </c>
      <c r="J153" s="5">
        <v>2023</v>
      </c>
      <c r="K153" s="5" t="s">
        <v>262</v>
      </c>
      <c r="L153" s="5" t="s">
        <v>271</v>
      </c>
      <c r="M153" s="6"/>
      <c r="N153" s="8"/>
    </row>
    <row r="154" spans="1:14" ht="21.6" customHeight="1">
      <c r="A154" s="6" t="s">
        <v>347</v>
      </c>
      <c r="B154" s="19" t="s">
        <v>245</v>
      </c>
      <c r="C154" s="20" t="s">
        <v>352</v>
      </c>
      <c r="D154" s="5" t="s">
        <v>20</v>
      </c>
      <c r="E154" s="5" t="s">
        <v>11</v>
      </c>
      <c r="F154" s="5" t="s">
        <v>16</v>
      </c>
      <c r="G154" s="5" t="s">
        <v>245</v>
      </c>
      <c r="H154" s="5">
        <v>3</v>
      </c>
      <c r="I154" s="5" t="s">
        <v>250</v>
      </c>
      <c r="J154" s="5">
        <v>2023</v>
      </c>
      <c r="K154" s="5" t="s">
        <v>262</v>
      </c>
      <c r="L154" s="5" t="s">
        <v>271</v>
      </c>
      <c r="M154" s="6"/>
      <c r="N154" s="8"/>
    </row>
    <row r="155" spans="1:14" ht="21.6" customHeight="1">
      <c r="A155" s="6" t="s">
        <v>348</v>
      </c>
      <c r="B155" s="19" t="s">
        <v>245</v>
      </c>
      <c r="C155" s="20" t="s">
        <v>351</v>
      </c>
      <c r="D155" s="5" t="s">
        <v>108</v>
      </c>
      <c r="E155" s="5" t="s">
        <v>11</v>
      </c>
      <c r="F155" s="5" t="s">
        <v>16</v>
      </c>
      <c r="G155" s="5" t="s">
        <v>245</v>
      </c>
      <c r="H155" s="5">
        <v>3</v>
      </c>
      <c r="I155" s="5" t="s">
        <v>355</v>
      </c>
      <c r="J155" s="5">
        <v>2023</v>
      </c>
      <c r="K155" s="5" t="s">
        <v>262</v>
      </c>
      <c r="L155" s="5" t="s">
        <v>271</v>
      </c>
      <c r="M155" s="6"/>
      <c r="N155" s="8"/>
    </row>
  </sheetData>
  <autoFilter ref="A6:M151" xr:uid="{00000000-0009-0000-0000-000000000000}"/>
  <mergeCells count="5">
    <mergeCell ref="A1:M1"/>
    <mergeCell ref="A2:M2"/>
    <mergeCell ref="A3:M3"/>
    <mergeCell ref="B5:D5"/>
    <mergeCell ref="E5:G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"/>
  <sheetViews>
    <sheetView topLeftCell="E1" workbookViewId="0">
      <selection activeCell="Q6" sqref="Q6"/>
    </sheetView>
  </sheetViews>
  <sheetFormatPr defaultRowHeight="14.25"/>
  <cols>
    <col min="1" max="1" width="22.06640625" bestFit="1" customWidth="1"/>
    <col min="2" max="2" width="14.73046875" bestFit="1" customWidth="1"/>
    <col min="3" max="3" width="35.46484375" bestFit="1" customWidth="1"/>
    <col min="4" max="4" width="10.6640625" bestFit="1" customWidth="1"/>
    <col min="5" max="5" width="16.06640625" bestFit="1" customWidth="1"/>
    <col min="6" max="6" width="21.53125" bestFit="1" customWidth="1"/>
    <col min="7" max="7" width="15.06640625" bestFit="1" customWidth="1"/>
    <col min="8" max="8" width="9.265625" bestFit="1" customWidth="1"/>
    <col min="9" max="9" width="19.796875" bestFit="1" customWidth="1"/>
    <col min="10" max="10" width="11" bestFit="1" customWidth="1"/>
    <col min="11" max="11" width="12.265625" bestFit="1" customWidth="1"/>
    <col min="12" max="12" width="11.59765625" bestFit="1" customWidth="1"/>
    <col min="13" max="13" width="8.6640625" bestFit="1" customWidth="1"/>
    <col min="14" max="14" width="11.796875" bestFit="1" customWidth="1"/>
    <col min="15" max="15" width="12.6640625" bestFit="1" customWidth="1"/>
    <col min="16" max="16" width="28.06640625" bestFit="1" customWidth="1"/>
    <col min="17" max="17" width="11.06640625" bestFit="1" customWidth="1"/>
    <col min="18" max="18" width="17.33203125" bestFit="1" customWidth="1"/>
  </cols>
  <sheetData>
    <row r="1" spans="1:18" ht="25.9" thickBot="1">
      <c r="A1" s="26" t="s">
        <v>228</v>
      </c>
      <c r="B1" s="27" t="s">
        <v>229</v>
      </c>
      <c r="C1" s="27" t="s">
        <v>230</v>
      </c>
      <c r="D1" s="28" t="s">
        <v>5</v>
      </c>
      <c r="E1" s="27" t="s">
        <v>4</v>
      </c>
      <c r="F1" s="29" t="s">
        <v>231</v>
      </c>
      <c r="G1" s="29" t="s">
        <v>232</v>
      </c>
      <c r="H1" s="29" t="s">
        <v>233</v>
      </c>
      <c r="I1" s="29" t="s">
        <v>234</v>
      </c>
      <c r="J1" s="29" t="s">
        <v>253</v>
      </c>
      <c r="K1" s="29" t="s">
        <v>251</v>
      </c>
      <c r="L1" s="29" t="s">
        <v>235</v>
      </c>
      <c r="M1" s="29" t="s">
        <v>236</v>
      </c>
      <c r="N1" s="29" t="s">
        <v>237</v>
      </c>
      <c r="O1" s="29" t="s">
        <v>238</v>
      </c>
      <c r="P1" s="29" t="s">
        <v>239</v>
      </c>
      <c r="Q1" s="29" t="s">
        <v>2</v>
      </c>
      <c r="R1" s="30" t="s">
        <v>252</v>
      </c>
    </row>
    <row r="2" spans="1:18" ht="14.65" thickTop="1">
      <c r="A2" s="23" t="s">
        <v>241</v>
      </c>
      <c r="B2" s="15" t="s">
        <v>440</v>
      </c>
      <c r="C2" s="22" t="s">
        <v>21</v>
      </c>
      <c r="D2" s="11">
        <v>6</v>
      </c>
      <c r="E2" s="9" t="s">
        <v>16</v>
      </c>
      <c r="F2" s="16">
        <v>42919</v>
      </c>
      <c r="G2" s="16">
        <v>44587</v>
      </c>
      <c r="H2" s="16">
        <v>28950</v>
      </c>
      <c r="I2" s="18">
        <v>2022</v>
      </c>
      <c r="J2" s="18" t="s">
        <v>262</v>
      </c>
      <c r="K2" s="18" t="s">
        <v>272</v>
      </c>
      <c r="L2" s="10">
        <f t="shared" ref="L2" si="0">(G2-F2)/365</f>
        <v>4.5698630136986305</v>
      </c>
      <c r="M2" s="11">
        <f t="shared" ref="M2" si="1">(G2-H2)/365</f>
        <v>42.841095890410962</v>
      </c>
      <c r="N2" s="11" t="s">
        <v>240</v>
      </c>
      <c r="O2" s="12"/>
      <c r="P2" s="13" t="s">
        <v>246</v>
      </c>
      <c r="Q2" s="14" t="s">
        <v>332</v>
      </c>
      <c r="R2" s="24">
        <v>28300</v>
      </c>
    </row>
    <row r="3" spans="1:18">
      <c r="A3" s="23" t="s">
        <v>241</v>
      </c>
      <c r="B3" s="15" t="s">
        <v>441</v>
      </c>
      <c r="C3" s="22" t="s">
        <v>247</v>
      </c>
      <c r="D3" s="11">
        <v>5</v>
      </c>
      <c r="E3" s="9" t="s">
        <v>26</v>
      </c>
      <c r="F3" s="16">
        <v>43647</v>
      </c>
      <c r="G3" s="16">
        <v>44684</v>
      </c>
      <c r="H3" s="16">
        <v>33810</v>
      </c>
      <c r="I3" s="18">
        <v>2022</v>
      </c>
      <c r="J3" s="18" t="s">
        <v>269</v>
      </c>
      <c r="K3" s="18" t="s">
        <v>275</v>
      </c>
      <c r="L3" s="10">
        <f t="shared" ref="L3:L5" si="2">(G3-F3)/365</f>
        <v>2.8410958904109589</v>
      </c>
      <c r="M3" s="11">
        <f t="shared" ref="M3:M5" si="3">(G3-H3)/365</f>
        <v>29.791780821917808</v>
      </c>
      <c r="N3" s="11" t="s">
        <v>240</v>
      </c>
      <c r="O3" s="12"/>
      <c r="P3" s="13" t="s">
        <v>248</v>
      </c>
      <c r="Q3" s="14" t="s">
        <v>10</v>
      </c>
      <c r="R3" s="24">
        <v>49877.789230769231</v>
      </c>
    </row>
    <row r="4" spans="1:18">
      <c r="A4" s="23" t="s">
        <v>241</v>
      </c>
      <c r="B4" s="15" t="s">
        <v>442</v>
      </c>
      <c r="C4" s="22" t="s">
        <v>324</v>
      </c>
      <c r="D4" s="11">
        <v>6</v>
      </c>
      <c r="E4" s="9" t="s">
        <v>12</v>
      </c>
      <c r="F4" s="16">
        <v>42205</v>
      </c>
      <c r="G4" s="16">
        <v>44720</v>
      </c>
      <c r="H4" s="16">
        <v>31444</v>
      </c>
      <c r="I4" s="18">
        <v>2022</v>
      </c>
      <c r="J4" s="18" t="s">
        <v>269</v>
      </c>
      <c r="K4" s="18" t="s">
        <v>274</v>
      </c>
      <c r="L4" s="10">
        <f t="shared" si="2"/>
        <v>6.8904109589041092</v>
      </c>
      <c r="M4" s="11">
        <f t="shared" si="3"/>
        <v>36.372602739726027</v>
      </c>
      <c r="N4" s="11" t="s">
        <v>243</v>
      </c>
      <c r="O4" s="12"/>
      <c r="P4" s="13" t="s">
        <v>244</v>
      </c>
      <c r="Q4" s="14" t="s">
        <v>20</v>
      </c>
      <c r="R4" s="24">
        <v>36745.33</v>
      </c>
    </row>
    <row r="5" spans="1:18">
      <c r="A5" s="23" t="s">
        <v>241</v>
      </c>
      <c r="B5" s="15" t="s">
        <v>443</v>
      </c>
      <c r="C5" s="22" t="s">
        <v>21</v>
      </c>
      <c r="D5" s="11">
        <v>6</v>
      </c>
      <c r="E5" s="9" t="s">
        <v>16</v>
      </c>
      <c r="F5" s="16">
        <v>42919</v>
      </c>
      <c r="G5" s="16">
        <v>44760</v>
      </c>
      <c r="H5" s="16">
        <v>29934</v>
      </c>
      <c r="I5" s="18">
        <v>2022</v>
      </c>
      <c r="J5" s="18" t="s">
        <v>266</v>
      </c>
      <c r="K5" s="18" t="s">
        <v>268</v>
      </c>
      <c r="L5" s="10">
        <f t="shared" si="2"/>
        <v>5.043835616438356</v>
      </c>
      <c r="M5" s="11">
        <f t="shared" si="3"/>
        <v>40.61917808219178</v>
      </c>
      <c r="N5" s="11" t="s">
        <v>240</v>
      </c>
      <c r="O5" s="12"/>
      <c r="P5" s="13" t="s">
        <v>325</v>
      </c>
      <c r="Q5" s="14" t="s">
        <v>20</v>
      </c>
      <c r="R5" s="24">
        <v>34630.108888888892</v>
      </c>
    </row>
    <row r="6" spans="1:18">
      <c r="A6" s="23" t="s">
        <v>241</v>
      </c>
      <c r="B6" s="15" t="s">
        <v>444</v>
      </c>
      <c r="C6" s="22" t="s">
        <v>323</v>
      </c>
      <c r="D6" s="11">
        <v>6</v>
      </c>
      <c r="E6" s="9" t="s">
        <v>175</v>
      </c>
      <c r="F6" s="16">
        <v>42779</v>
      </c>
      <c r="G6" s="16">
        <v>44773</v>
      </c>
      <c r="H6" s="16">
        <v>32594</v>
      </c>
      <c r="I6" s="18">
        <v>2022</v>
      </c>
      <c r="J6" s="18" t="s">
        <v>266</v>
      </c>
      <c r="K6" s="18" t="s">
        <v>268</v>
      </c>
      <c r="L6" s="10">
        <f t="shared" ref="L6:L7" si="4">(G6-F6)/365</f>
        <v>5.463013698630137</v>
      </c>
      <c r="M6" s="11">
        <f t="shared" ref="M6:M7" si="5">(G6-H6)/365</f>
        <v>33.367123287671234</v>
      </c>
      <c r="N6" s="11" t="s">
        <v>240</v>
      </c>
      <c r="O6" s="12"/>
      <c r="P6" s="13" t="s">
        <v>333</v>
      </c>
      <c r="Q6" s="14"/>
      <c r="R6" s="24">
        <v>15030.619999999999</v>
      </c>
    </row>
    <row r="7" spans="1:18">
      <c r="A7" s="23" t="s">
        <v>241</v>
      </c>
      <c r="B7" s="15" t="s">
        <v>445</v>
      </c>
      <c r="C7" s="22" t="s">
        <v>128</v>
      </c>
      <c r="D7" s="11">
        <v>7</v>
      </c>
      <c r="E7" s="9" t="s">
        <v>33</v>
      </c>
      <c r="F7" s="16">
        <v>44055</v>
      </c>
      <c r="G7" s="16">
        <v>44773</v>
      </c>
      <c r="H7" s="16">
        <v>29426</v>
      </c>
      <c r="I7" s="18">
        <v>2022</v>
      </c>
      <c r="J7" s="18" t="s">
        <v>266</v>
      </c>
      <c r="K7" s="18" t="s">
        <v>268</v>
      </c>
      <c r="L7" s="10">
        <f t="shared" si="4"/>
        <v>1.9671232876712328</v>
      </c>
      <c r="M7" s="11">
        <f t="shared" si="5"/>
        <v>42.046575342465751</v>
      </c>
      <c r="N7" s="11" t="s">
        <v>240</v>
      </c>
      <c r="O7" s="12"/>
      <c r="P7" s="13" t="s">
        <v>334</v>
      </c>
      <c r="Q7" s="14"/>
      <c r="R7" s="24">
        <v>35546.653333333335</v>
      </c>
    </row>
    <row r="8" spans="1:18">
      <c r="A8" s="23" t="s">
        <v>241</v>
      </c>
      <c r="B8" s="15" t="s">
        <v>446</v>
      </c>
      <c r="C8" s="22" t="s">
        <v>328</v>
      </c>
      <c r="D8" s="11">
        <v>6</v>
      </c>
      <c r="E8" s="9" t="s">
        <v>61</v>
      </c>
      <c r="F8" s="16">
        <v>43346</v>
      </c>
      <c r="G8" s="16">
        <v>44804</v>
      </c>
      <c r="H8" s="16">
        <v>30849</v>
      </c>
      <c r="I8" s="18">
        <v>2022</v>
      </c>
      <c r="J8" s="18" t="s">
        <v>266</v>
      </c>
      <c r="K8" s="18" t="s">
        <v>267</v>
      </c>
      <c r="L8" s="10">
        <f t="shared" ref="L8" si="6">(G8-F8)/365</f>
        <v>3.9945205479452053</v>
      </c>
      <c r="M8" s="11">
        <f t="shared" ref="M8" si="7">(G8-H8)/365</f>
        <v>38.232876712328768</v>
      </c>
      <c r="N8" s="11" t="s">
        <v>240</v>
      </c>
      <c r="O8" s="12"/>
      <c r="P8" s="13" t="s">
        <v>333</v>
      </c>
      <c r="Q8" s="14"/>
      <c r="R8" s="24">
        <v>26861.785714285714</v>
      </c>
    </row>
    <row r="9" spans="1:18">
      <c r="A9" s="23" t="s">
        <v>241</v>
      </c>
      <c r="B9" s="15" t="s">
        <v>447</v>
      </c>
      <c r="C9" s="22" t="s">
        <v>360</v>
      </c>
      <c r="D9" s="11">
        <v>6</v>
      </c>
      <c r="E9" s="9" t="s">
        <v>26</v>
      </c>
      <c r="F9" s="16">
        <v>42933</v>
      </c>
      <c r="G9" s="16">
        <v>44926</v>
      </c>
      <c r="H9" s="16">
        <v>32065</v>
      </c>
      <c r="I9" s="18">
        <v>2022</v>
      </c>
      <c r="J9" s="18" t="s">
        <v>263</v>
      </c>
      <c r="K9" s="18" t="s">
        <v>270</v>
      </c>
      <c r="L9" s="10">
        <f>(G9-F9)/365</f>
        <v>5.4602739726027396</v>
      </c>
      <c r="M9" s="11">
        <f>(G9-H9)/365</f>
        <v>35.235616438356168</v>
      </c>
      <c r="N9" s="11" t="s">
        <v>240</v>
      </c>
      <c r="O9" s="12"/>
      <c r="P9" s="13" t="s">
        <v>331</v>
      </c>
      <c r="Q9" s="14" t="s">
        <v>332</v>
      </c>
      <c r="R9" s="25">
        <v>85657.122564102567</v>
      </c>
    </row>
    <row r="10" spans="1:18">
      <c r="A10" s="23" t="s">
        <v>241</v>
      </c>
      <c r="B10" s="15" t="s">
        <v>448</v>
      </c>
      <c r="C10" s="22" t="s">
        <v>330</v>
      </c>
      <c r="D10" s="11">
        <v>8</v>
      </c>
      <c r="E10" s="9" t="s">
        <v>26</v>
      </c>
      <c r="F10" s="16">
        <v>43269</v>
      </c>
      <c r="G10" s="16">
        <v>44931</v>
      </c>
      <c r="H10" s="16">
        <v>30922</v>
      </c>
      <c r="I10" s="18">
        <v>2023</v>
      </c>
      <c r="J10" s="18" t="s">
        <v>262</v>
      </c>
      <c r="K10" s="18" t="s">
        <v>272</v>
      </c>
      <c r="L10" s="10">
        <f t="shared" ref="L10:L11" si="8">(G10-F10)/365</f>
        <v>4.5534246575342463</v>
      </c>
      <c r="M10" s="11">
        <f t="shared" ref="M10:M11" si="9">(G10-H10)/365</f>
        <v>38.38082191780822</v>
      </c>
      <c r="N10" s="11" t="s">
        <v>240</v>
      </c>
      <c r="O10" s="12"/>
      <c r="P10" s="13" t="s">
        <v>335</v>
      </c>
      <c r="Q10" s="14" t="s">
        <v>20</v>
      </c>
      <c r="R10" s="25">
        <v>61167.939999999995</v>
      </c>
    </row>
    <row r="11" spans="1:18">
      <c r="A11" s="23" t="s">
        <v>241</v>
      </c>
      <c r="B11" s="15" t="s">
        <v>449</v>
      </c>
      <c r="C11" s="22" t="s">
        <v>29</v>
      </c>
      <c r="D11" s="11">
        <v>8</v>
      </c>
      <c r="E11" s="9" t="s">
        <v>26</v>
      </c>
      <c r="F11" s="16">
        <v>42736</v>
      </c>
      <c r="G11" s="16">
        <v>44939</v>
      </c>
      <c r="H11" s="16">
        <v>28158</v>
      </c>
      <c r="I11" s="18">
        <v>2023</v>
      </c>
      <c r="J11" s="18" t="s">
        <v>262</v>
      </c>
      <c r="K11" s="18" t="s">
        <v>272</v>
      </c>
      <c r="L11" s="10">
        <f t="shared" si="8"/>
        <v>6.0356164383561648</v>
      </c>
      <c r="M11" s="11">
        <f t="shared" si="9"/>
        <v>45.975342465753428</v>
      </c>
      <c r="N11" s="11" t="s">
        <v>240</v>
      </c>
      <c r="O11" s="12"/>
      <c r="P11" s="13" t="s">
        <v>246</v>
      </c>
      <c r="Q11" s="14" t="s">
        <v>332</v>
      </c>
      <c r="R11" s="25">
        <v>150487.42256410257</v>
      </c>
    </row>
    <row r="12" spans="1:18">
      <c r="A12" s="23" t="s">
        <v>241</v>
      </c>
      <c r="B12" s="15" t="s">
        <v>450</v>
      </c>
      <c r="C12" s="22" t="s">
        <v>34</v>
      </c>
      <c r="D12" s="11">
        <v>8</v>
      </c>
      <c r="E12" s="9" t="s">
        <v>33</v>
      </c>
      <c r="F12" s="16">
        <v>43024</v>
      </c>
      <c r="G12" s="16">
        <v>44971</v>
      </c>
      <c r="H12" s="16">
        <v>31996</v>
      </c>
      <c r="I12" s="18">
        <v>2023</v>
      </c>
      <c r="J12" s="18" t="s">
        <v>262</v>
      </c>
      <c r="K12" s="18" t="s">
        <v>271</v>
      </c>
      <c r="L12" s="10">
        <f t="shared" ref="L12:L13" si="10">(G12-F12)/365</f>
        <v>5.3342465753424655</v>
      </c>
      <c r="M12" s="11">
        <f t="shared" ref="M12:M13" si="11">(G12-H12)/365</f>
        <v>35.547945205479451</v>
      </c>
      <c r="N12" s="11" t="s">
        <v>240</v>
      </c>
      <c r="O12" s="12"/>
      <c r="P12" s="13" t="s">
        <v>244</v>
      </c>
      <c r="Q12" s="14" t="s">
        <v>20</v>
      </c>
      <c r="R12" s="25">
        <v>45326.571428571428</v>
      </c>
    </row>
    <row r="13" spans="1:18">
      <c r="A13" s="23" t="s">
        <v>241</v>
      </c>
      <c r="B13" s="15" t="s">
        <v>451</v>
      </c>
      <c r="C13" s="22" t="s">
        <v>194</v>
      </c>
      <c r="D13" s="11">
        <v>6</v>
      </c>
      <c r="E13" s="9" t="s">
        <v>358</v>
      </c>
      <c r="F13" s="16">
        <v>43283</v>
      </c>
      <c r="G13" s="16">
        <v>44980</v>
      </c>
      <c r="H13" s="16">
        <v>27655</v>
      </c>
      <c r="I13" s="18">
        <v>2023</v>
      </c>
      <c r="J13" s="18" t="s">
        <v>262</v>
      </c>
      <c r="K13" s="18" t="s">
        <v>271</v>
      </c>
      <c r="L13" s="10">
        <f t="shared" si="10"/>
        <v>4.6493150684931503</v>
      </c>
      <c r="M13" s="11">
        <f t="shared" si="11"/>
        <v>47.465753424657535</v>
      </c>
      <c r="N13" s="11" t="s">
        <v>240</v>
      </c>
      <c r="O13" s="12"/>
      <c r="P13" s="13" t="s">
        <v>359</v>
      </c>
      <c r="Q13" s="14"/>
      <c r="R13" s="25">
        <v>12697.286666666667</v>
      </c>
    </row>
    <row r="14" spans="1:18">
      <c r="A14" s="31" t="s">
        <v>241</v>
      </c>
      <c r="B14" s="32" t="s">
        <v>452</v>
      </c>
      <c r="C14" s="33" t="s">
        <v>218</v>
      </c>
      <c r="D14" s="34">
        <v>6</v>
      </c>
      <c r="E14" s="35" t="s">
        <v>26</v>
      </c>
      <c r="F14" s="36">
        <v>44265</v>
      </c>
      <c r="G14" s="36">
        <v>45000</v>
      </c>
      <c r="H14" s="36">
        <v>33795</v>
      </c>
      <c r="I14" s="37">
        <v>2023</v>
      </c>
      <c r="J14" s="37" t="s">
        <v>262</v>
      </c>
      <c r="K14" s="37" t="s">
        <v>264</v>
      </c>
      <c r="L14" s="38">
        <f t="shared" ref="L14" si="12">(G14-F14)/365</f>
        <v>2.0136986301369864</v>
      </c>
      <c r="M14" s="34">
        <f t="shared" ref="M14" si="13">(G14-H14)/365</f>
        <v>30.698630136986303</v>
      </c>
      <c r="N14" s="34" t="s">
        <v>243</v>
      </c>
      <c r="O14" s="39"/>
      <c r="P14" s="40" t="s">
        <v>248</v>
      </c>
      <c r="Q14" s="41" t="s">
        <v>10</v>
      </c>
      <c r="R14" s="42">
        <v>43840</v>
      </c>
    </row>
  </sheetData>
  <conditionalFormatting sqref="M2:M14">
    <cfRule type="cellIs" dxfId="81" priority="4" stopIfTrue="1" operator="greaterThanOrEqual">
      <formula>65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D25" sqref="D25"/>
    </sheetView>
  </sheetViews>
  <sheetFormatPr defaultRowHeight="14.25"/>
  <cols>
    <col min="1" max="1" width="40.1328125" customWidth="1"/>
  </cols>
  <sheetData>
    <row r="1" spans="1:4">
      <c r="A1" s="79" t="s">
        <v>396</v>
      </c>
      <c r="B1" s="96" t="s">
        <v>438</v>
      </c>
    </row>
    <row r="2" spans="1:4">
      <c r="A2" s="74" t="s">
        <v>400</v>
      </c>
      <c r="B2" s="79"/>
    </row>
    <row r="3" spans="1:4">
      <c r="A3" s="74" t="s">
        <v>401</v>
      </c>
      <c r="B3" s="73">
        <v>4</v>
      </c>
    </row>
    <row r="4" spans="1:4">
      <c r="A4" s="74" t="s">
        <v>402</v>
      </c>
      <c r="B4" s="73">
        <v>6</v>
      </c>
      <c r="D4" t="s">
        <v>439</v>
      </c>
    </row>
    <row r="5" spans="1:4">
      <c r="A5" s="74" t="s">
        <v>403</v>
      </c>
      <c r="B5" s="73">
        <v>4</v>
      </c>
    </row>
    <row r="6" spans="1:4">
      <c r="A6" s="74" t="s">
        <v>404</v>
      </c>
      <c r="B6" s="73">
        <v>5</v>
      </c>
    </row>
    <row r="7" spans="1:4">
      <c r="A7" s="76" t="s">
        <v>405</v>
      </c>
      <c r="B7" s="73">
        <v>1</v>
      </c>
    </row>
    <row r="8" spans="1:4">
      <c r="A8" s="74" t="s">
        <v>406</v>
      </c>
      <c r="B8" s="73">
        <v>3</v>
      </c>
    </row>
    <row r="9" spans="1:4">
      <c r="A9" s="74" t="s">
        <v>407</v>
      </c>
      <c r="B9" s="73">
        <v>1</v>
      </c>
    </row>
    <row r="10" spans="1:4">
      <c r="A10" s="74" t="s">
        <v>408</v>
      </c>
      <c r="B10" s="73">
        <v>10</v>
      </c>
    </row>
    <row r="11" spans="1:4">
      <c r="A11" s="77" t="s">
        <v>409</v>
      </c>
      <c r="B11" s="73">
        <v>2</v>
      </c>
    </row>
    <row r="12" spans="1:4">
      <c r="A12" s="74" t="s">
        <v>410</v>
      </c>
      <c r="B12" s="73">
        <v>1</v>
      </c>
    </row>
    <row r="13" spans="1:4">
      <c r="A13" s="74" t="s">
        <v>411</v>
      </c>
      <c r="B13" s="73">
        <v>0</v>
      </c>
    </row>
    <row r="14" spans="1:4">
      <c r="A14" s="74" t="s">
        <v>412</v>
      </c>
      <c r="B14" s="73">
        <v>2</v>
      </c>
    </row>
    <row r="15" spans="1:4" ht="18">
      <c r="A15" s="74" t="s">
        <v>413</v>
      </c>
      <c r="B15" s="73">
        <v>2</v>
      </c>
    </row>
    <row r="16" spans="1:4">
      <c r="A16" s="74" t="s">
        <v>414</v>
      </c>
      <c r="B16" s="73">
        <v>5</v>
      </c>
    </row>
    <row r="17" spans="1:2">
      <c r="A17" s="74" t="s">
        <v>415</v>
      </c>
      <c r="B17" s="73">
        <v>2</v>
      </c>
    </row>
    <row r="18" spans="1:2">
      <c r="A18" s="74" t="s">
        <v>416</v>
      </c>
      <c r="B18" s="73">
        <v>4</v>
      </c>
    </row>
    <row r="19" spans="1:2">
      <c r="A19" s="74" t="s">
        <v>417</v>
      </c>
      <c r="B19" s="73">
        <v>1</v>
      </c>
    </row>
    <row r="20" spans="1:2">
      <c r="A20" s="74" t="s">
        <v>418</v>
      </c>
      <c r="B20" s="73">
        <v>1</v>
      </c>
    </row>
    <row r="21" spans="1:2">
      <c r="A21" s="74" t="s">
        <v>419</v>
      </c>
      <c r="B21" s="73">
        <v>1</v>
      </c>
    </row>
    <row r="22" spans="1:2">
      <c r="A22" s="74" t="s">
        <v>420</v>
      </c>
      <c r="B22" s="73">
        <v>3</v>
      </c>
    </row>
    <row r="23" spans="1:2">
      <c r="A23" s="74" t="s">
        <v>421</v>
      </c>
      <c r="B23" s="73">
        <v>2</v>
      </c>
    </row>
    <row r="24" spans="1:2">
      <c r="A24" s="74" t="s">
        <v>422</v>
      </c>
      <c r="B24" s="73">
        <v>1</v>
      </c>
    </row>
    <row r="25" spans="1:2">
      <c r="A25" s="74" t="s">
        <v>423</v>
      </c>
      <c r="B25" s="73">
        <v>2</v>
      </c>
    </row>
    <row r="26" spans="1:2">
      <c r="A26" s="74" t="s">
        <v>424</v>
      </c>
      <c r="B26" s="73">
        <v>2</v>
      </c>
    </row>
    <row r="27" spans="1:2">
      <c r="A27" s="74" t="s">
        <v>425</v>
      </c>
      <c r="B27" s="73">
        <v>3</v>
      </c>
    </row>
    <row r="28" spans="1:2">
      <c r="A28" s="74" t="s">
        <v>426</v>
      </c>
      <c r="B28" s="73">
        <v>1</v>
      </c>
    </row>
    <row r="29" spans="1:2">
      <c r="A29" s="74" t="s">
        <v>427</v>
      </c>
      <c r="B29" s="73">
        <v>2</v>
      </c>
    </row>
    <row r="30" spans="1:2">
      <c r="A30" s="74" t="s">
        <v>428</v>
      </c>
      <c r="B30" s="73">
        <v>1</v>
      </c>
    </row>
    <row r="31" spans="1:2">
      <c r="B31" s="9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B12" sqref="B12"/>
    </sheetView>
  </sheetViews>
  <sheetFormatPr defaultRowHeight="14.25"/>
  <cols>
    <col min="1" max="1" width="11.265625" customWidth="1"/>
    <col min="2" max="2" width="22.3984375" customWidth="1"/>
  </cols>
  <sheetData>
    <row r="1" spans="1:2">
      <c r="A1" s="101" t="s">
        <v>253</v>
      </c>
      <c r="B1" s="102" t="s">
        <v>437</v>
      </c>
    </row>
    <row r="2" spans="1:2">
      <c r="A2" s="97">
        <v>44652</v>
      </c>
      <c r="B2" s="98">
        <v>131</v>
      </c>
    </row>
    <row r="3" spans="1:2">
      <c r="A3" s="97">
        <v>44682</v>
      </c>
      <c r="B3" s="98">
        <v>130</v>
      </c>
    </row>
    <row r="4" spans="1:2">
      <c r="A4" s="97">
        <v>44713</v>
      </c>
      <c r="B4" s="98">
        <v>130</v>
      </c>
    </row>
    <row r="5" spans="1:2">
      <c r="A5" s="97">
        <v>44743</v>
      </c>
      <c r="B5" s="98">
        <v>129</v>
      </c>
    </row>
    <row r="6" spans="1:2">
      <c r="A6" s="97">
        <v>44774</v>
      </c>
      <c r="B6" s="98">
        <v>128</v>
      </c>
    </row>
    <row r="7" spans="1:2">
      <c r="A7" s="97">
        <v>44805</v>
      </c>
      <c r="B7" s="98">
        <v>127</v>
      </c>
    </row>
    <row r="8" spans="1:2">
      <c r="A8" s="97">
        <v>44835</v>
      </c>
      <c r="B8" s="98">
        <v>127</v>
      </c>
    </row>
    <row r="9" spans="1:2">
      <c r="A9" s="97">
        <v>44866</v>
      </c>
      <c r="B9" s="98">
        <v>127</v>
      </c>
    </row>
    <row r="10" spans="1:2">
      <c r="A10" s="97">
        <v>44896</v>
      </c>
      <c r="B10" s="99">
        <v>127</v>
      </c>
    </row>
    <row r="11" spans="1:2">
      <c r="A11" s="97">
        <v>44927</v>
      </c>
      <c r="B11" s="100">
        <v>125</v>
      </c>
    </row>
    <row r="12" spans="1:2">
      <c r="A12" s="97">
        <v>44958</v>
      </c>
      <c r="B12" s="99">
        <v>126</v>
      </c>
    </row>
    <row r="13" spans="1:2">
      <c r="A13" s="103">
        <v>44986</v>
      </c>
      <c r="B13" s="10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D16" sqref="D16"/>
    </sheetView>
  </sheetViews>
  <sheetFormatPr defaultRowHeight="14.25"/>
  <cols>
    <col min="1" max="1" width="34.73046875" customWidth="1"/>
    <col min="2" max="2" width="14.59765625" customWidth="1"/>
    <col min="4" max="4" width="19.3984375" customWidth="1"/>
    <col min="5" max="5" width="17.265625" customWidth="1"/>
    <col min="6" max="6" width="29.73046875" customWidth="1"/>
  </cols>
  <sheetData>
    <row r="1" spans="1:6" ht="20.45" customHeight="1">
      <c r="A1" s="43" t="s">
        <v>230</v>
      </c>
      <c r="B1" s="43" t="s">
        <v>363</v>
      </c>
      <c r="C1" s="43" t="s">
        <v>361</v>
      </c>
      <c r="D1" s="43" t="s">
        <v>368</v>
      </c>
      <c r="E1" s="43" t="s">
        <v>364</v>
      </c>
      <c r="F1" s="43" t="s">
        <v>366</v>
      </c>
    </row>
    <row r="2" spans="1:6" ht="18.600000000000001" customHeight="1">
      <c r="A2" t="s">
        <v>128</v>
      </c>
      <c r="B2" s="44" t="s">
        <v>362</v>
      </c>
      <c r="C2" s="44">
        <v>9756.43</v>
      </c>
      <c r="D2" s="44" t="s">
        <v>370</v>
      </c>
      <c r="E2" s="44">
        <v>2022</v>
      </c>
      <c r="F2" s="44">
        <v>1</v>
      </c>
    </row>
    <row r="3" spans="1:6" ht="19.149999999999999" customHeight="1">
      <c r="A3" t="s">
        <v>128</v>
      </c>
      <c r="B3" s="44" t="s">
        <v>365</v>
      </c>
      <c r="C3" s="44">
        <v>11400</v>
      </c>
      <c r="D3" s="44" t="s">
        <v>370</v>
      </c>
      <c r="E3" s="44">
        <v>2022</v>
      </c>
      <c r="F3" s="44">
        <v>0</v>
      </c>
    </row>
    <row r="4" spans="1:6" ht="22.15" customHeight="1">
      <c r="A4" t="s">
        <v>371</v>
      </c>
      <c r="B4" s="44" t="s">
        <v>362</v>
      </c>
      <c r="C4" s="44">
        <v>9756.43</v>
      </c>
      <c r="D4" s="44" t="s">
        <v>272</v>
      </c>
      <c r="E4" s="44">
        <v>2023</v>
      </c>
      <c r="F4" s="44">
        <v>1</v>
      </c>
    </row>
    <row r="5" spans="1:6" ht="18" customHeight="1">
      <c r="A5" t="s">
        <v>371</v>
      </c>
      <c r="B5" s="44" t="s">
        <v>365</v>
      </c>
      <c r="C5" s="44">
        <v>11400</v>
      </c>
      <c r="D5" s="44" t="s">
        <v>272</v>
      </c>
      <c r="E5" s="44">
        <v>2023</v>
      </c>
      <c r="F5" s="44">
        <v>0</v>
      </c>
    </row>
    <row r="6" spans="1:6" ht="20.45" customHeight="1">
      <c r="A6" t="s">
        <v>367</v>
      </c>
      <c r="B6" s="44" t="s">
        <v>362</v>
      </c>
      <c r="C6" s="44">
        <v>5854.28</v>
      </c>
      <c r="D6" s="44" t="s">
        <v>272</v>
      </c>
      <c r="E6" s="44">
        <v>2023</v>
      </c>
      <c r="F6" s="44">
        <v>2</v>
      </c>
    </row>
    <row r="7" spans="1:6" ht="36.6" customHeight="1">
      <c r="A7" t="s">
        <v>367</v>
      </c>
      <c r="B7" s="44" t="s">
        <v>365</v>
      </c>
      <c r="C7" s="44">
        <v>12600</v>
      </c>
      <c r="D7" s="44" t="s">
        <v>272</v>
      </c>
      <c r="E7" s="44">
        <v>2023</v>
      </c>
      <c r="F7" s="44">
        <v>0</v>
      </c>
    </row>
    <row r="8" spans="1:6" ht="30.6" customHeight="1">
      <c r="A8" t="s">
        <v>323</v>
      </c>
      <c r="B8" s="44" t="s">
        <v>362</v>
      </c>
      <c r="C8" s="44">
        <v>6359.28</v>
      </c>
      <c r="D8" s="44" t="s">
        <v>272</v>
      </c>
      <c r="E8" s="44">
        <v>2023</v>
      </c>
      <c r="F8" s="44">
        <v>1</v>
      </c>
    </row>
    <row r="9" spans="1:6" ht="20.45" customHeight="1">
      <c r="A9" t="s">
        <v>323</v>
      </c>
      <c r="B9" s="44" t="s">
        <v>365</v>
      </c>
      <c r="C9" s="44">
        <v>6600</v>
      </c>
      <c r="D9" s="44" t="s">
        <v>272</v>
      </c>
      <c r="E9" s="44">
        <v>2023</v>
      </c>
      <c r="F9" s="44">
        <v>0</v>
      </c>
    </row>
    <row r="10" spans="1:6">
      <c r="A10" t="s">
        <v>315</v>
      </c>
      <c r="B10" s="44" t="s">
        <v>362</v>
      </c>
      <c r="C10" s="71">
        <v>5814.75</v>
      </c>
      <c r="D10" s="44" t="s">
        <v>394</v>
      </c>
      <c r="E10" s="44">
        <v>2022</v>
      </c>
      <c r="F10" s="44">
        <v>1</v>
      </c>
    </row>
    <row r="11" spans="1:6">
      <c r="A11" t="s">
        <v>315</v>
      </c>
      <c r="B11" s="44" t="s">
        <v>365</v>
      </c>
      <c r="C11" s="71">
        <v>2550</v>
      </c>
      <c r="D11" s="44" t="s">
        <v>394</v>
      </c>
      <c r="E11" s="44">
        <v>2022</v>
      </c>
      <c r="F11" s="44">
        <v>0</v>
      </c>
    </row>
    <row r="12" spans="1:6">
      <c r="B12" s="44"/>
      <c r="C12" s="44"/>
      <c r="D12" s="44"/>
      <c r="E12" s="44"/>
      <c r="F12" s="44"/>
    </row>
    <row r="14" spans="1:6">
      <c r="A14" s="45" t="s">
        <v>369</v>
      </c>
    </row>
  </sheetData>
  <phoneticPr fontId="17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zoomScale="150" zoomScaleNormal="150" workbookViewId="0">
      <selection activeCell="J2" sqref="J2"/>
    </sheetView>
  </sheetViews>
  <sheetFormatPr defaultRowHeight="14.25"/>
  <cols>
    <col min="1" max="1" width="23.1328125" customWidth="1"/>
    <col min="2" max="2" width="15" customWidth="1"/>
    <col min="3" max="3" width="11.73046875" customWidth="1"/>
    <col min="4" max="4" width="10.86328125" customWidth="1"/>
    <col min="5" max="5" width="13.265625" customWidth="1"/>
    <col min="6" max="6" width="15.86328125" customWidth="1"/>
    <col min="7" max="7" width="15.59765625" customWidth="1"/>
    <col min="8" max="8" width="10.86328125" bestFit="1" customWidth="1"/>
    <col min="9" max="9" width="21" customWidth="1"/>
  </cols>
  <sheetData>
    <row r="1" spans="1:10">
      <c r="A1" s="82" t="s">
        <v>230</v>
      </c>
      <c r="B1" s="82" t="s">
        <v>372</v>
      </c>
      <c r="C1" s="82" t="s">
        <v>373</v>
      </c>
      <c r="D1" s="82" t="s">
        <v>374</v>
      </c>
      <c r="E1" s="82" t="s">
        <v>375</v>
      </c>
      <c r="F1" s="82" t="s">
        <v>376</v>
      </c>
      <c r="G1" s="87" t="s">
        <v>433</v>
      </c>
      <c r="H1" s="88" t="s">
        <v>434</v>
      </c>
      <c r="I1" s="89" t="s">
        <v>435</v>
      </c>
      <c r="J1" s="90" t="s">
        <v>436</v>
      </c>
    </row>
    <row r="2" spans="1:10">
      <c r="A2" s="83" t="s">
        <v>245</v>
      </c>
      <c r="B2" s="46">
        <v>8</v>
      </c>
      <c r="C2" s="47">
        <v>44756</v>
      </c>
      <c r="D2" s="47">
        <v>44950</v>
      </c>
      <c r="E2" s="48">
        <f>D2-C2</f>
        <v>194</v>
      </c>
      <c r="F2" s="48">
        <f t="shared" ref="F2:F5" si="0">E2/7</f>
        <v>27.714285714285715</v>
      </c>
      <c r="G2" s="85">
        <v>44725</v>
      </c>
      <c r="H2" s="84">
        <v>44958</v>
      </c>
      <c r="I2" s="81">
        <f>H2-G2</f>
        <v>233</v>
      </c>
      <c r="J2" s="86">
        <f>I2/7</f>
        <v>33.285714285714285</v>
      </c>
    </row>
    <row r="3" spans="1:10">
      <c r="A3" s="83" t="s">
        <v>323</v>
      </c>
      <c r="B3" s="46">
        <v>8</v>
      </c>
      <c r="C3" s="47">
        <v>44756</v>
      </c>
      <c r="D3" s="47">
        <v>44938</v>
      </c>
      <c r="E3" s="48">
        <f t="shared" ref="E3:E5" si="1">D3-C3</f>
        <v>182</v>
      </c>
      <c r="F3" s="48">
        <f t="shared" si="0"/>
        <v>26</v>
      </c>
      <c r="G3" s="85">
        <v>44774</v>
      </c>
      <c r="H3" s="84">
        <v>44958</v>
      </c>
      <c r="I3" s="48">
        <f>H3-G3</f>
        <v>184</v>
      </c>
      <c r="J3" s="86">
        <f t="shared" ref="J3:J5" si="2">I3/7</f>
        <v>26.285714285714285</v>
      </c>
    </row>
    <row r="4" spans="1:10">
      <c r="A4" s="83" t="s">
        <v>128</v>
      </c>
      <c r="B4" s="46">
        <v>8</v>
      </c>
      <c r="C4" s="47">
        <v>44796</v>
      </c>
      <c r="D4" s="47">
        <v>44896</v>
      </c>
      <c r="E4" s="48">
        <f t="shared" si="1"/>
        <v>100</v>
      </c>
      <c r="F4" s="48">
        <f t="shared" si="0"/>
        <v>14.285714285714286</v>
      </c>
      <c r="G4" s="85">
        <v>44774</v>
      </c>
      <c r="H4" s="84">
        <v>44930</v>
      </c>
      <c r="I4" s="81">
        <f>H4-G4</f>
        <v>156</v>
      </c>
      <c r="J4" s="86">
        <f t="shared" si="2"/>
        <v>22.285714285714285</v>
      </c>
    </row>
    <row r="5" spans="1:10">
      <c r="A5" s="83" t="s">
        <v>349</v>
      </c>
      <c r="B5" s="46">
        <v>8</v>
      </c>
      <c r="C5" s="47">
        <v>44796</v>
      </c>
      <c r="D5" s="47">
        <v>44938</v>
      </c>
      <c r="E5" s="48">
        <f t="shared" si="1"/>
        <v>142</v>
      </c>
      <c r="F5" s="48">
        <f t="shared" si="0"/>
        <v>20.285714285714285</v>
      </c>
      <c r="G5" s="91">
        <v>44805</v>
      </c>
      <c r="H5" s="92">
        <v>44958</v>
      </c>
      <c r="I5" s="94">
        <f>H5-G5</f>
        <v>153</v>
      </c>
      <c r="J5" s="93">
        <f t="shared" si="2"/>
        <v>21.857142857142858</v>
      </c>
    </row>
  </sheetData>
  <pageMargins left="0.7" right="0.7" top="0.75" bottom="0.75" header="0.3" footer="0.3"/>
  <pageSetup orientation="portrait" verticalDpi="0"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>
      <selection activeCell="D9" sqref="D9"/>
    </sheetView>
  </sheetViews>
  <sheetFormatPr defaultRowHeight="14.25"/>
  <cols>
    <col min="1" max="1" width="27.73046875" customWidth="1"/>
    <col min="2" max="2" width="16.265625" bestFit="1" customWidth="1"/>
    <col min="3" max="3" width="10.3984375" customWidth="1"/>
  </cols>
  <sheetData>
    <row r="1" spans="1:4">
      <c r="A1" t="s">
        <v>230</v>
      </c>
      <c r="B1" t="s">
        <v>429</v>
      </c>
      <c r="C1" s="70" t="s">
        <v>430</v>
      </c>
      <c r="D1" s="70" t="s">
        <v>431</v>
      </c>
    </row>
    <row r="2" spans="1:4">
      <c r="A2" t="s">
        <v>315</v>
      </c>
      <c r="B2">
        <v>1</v>
      </c>
      <c r="C2">
        <v>1</v>
      </c>
      <c r="D2">
        <v>3</v>
      </c>
    </row>
    <row r="3" spans="1:4">
      <c r="A3" t="s">
        <v>128</v>
      </c>
      <c r="B3">
        <v>1</v>
      </c>
      <c r="C3">
        <v>1</v>
      </c>
      <c r="D3">
        <v>3</v>
      </c>
    </row>
    <row r="4" spans="1:4">
      <c r="A4" t="s">
        <v>390</v>
      </c>
      <c r="B4">
        <v>3</v>
      </c>
      <c r="C4">
        <v>1</v>
      </c>
      <c r="D4">
        <v>3</v>
      </c>
    </row>
    <row r="5" spans="1:4">
      <c r="A5" t="s">
        <v>367</v>
      </c>
      <c r="B5">
        <v>2</v>
      </c>
      <c r="C5">
        <v>1</v>
      </c>
      <c r="D5">
        <v>7</v>
      </c>
    </row>
    <row r="6" spans="1:4">
      <c r="A6" t="s">
        <v>323</v>
      </c>
      <c r="B6">
        <v>3</v>
      </c>
      <c r="C6">
        <v>1</v>
      </c>
      <c r="D6">
        <v>2</v>
      </c>
    </row>
    <row r="7" spans="1:4">
      <c r="A7" t="s">
        <v>377</v>
      </c>
      <c r="B7">
        <v>5</v>
      </c>
      <c r="C7">
        <v>1</v>
      </c>
      <c r="D7">
        <v>4</v>
      </c>
    </row>
    <row r="8" spans="1:4">
      <c r="A8" t="s">
        <v>378</v>
      </c>
      <c r="B8">
        <v>3</v>
      </c>
      <c r="C8">
        <v>1</v>
      </c>
      <c r="D8">
        <v>2</v>
      </c>
    </row>
    <row r="9" spans="1:4">
      <c r="A9" t="s">
        <v>379</v>
      </c>
      <c r="B9">
        <v>2</v>
      </c>
      <c r="C9">
        <v>1</v>
      </c>
      <c r="D9">
        <v>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3"/>
  <sheetViews>
    <sheetView workbookViewId="0">
      <selection activeCell="R16" sqref="R16"/>
    </sheetView>
  </sheetViews>
  <sheetFormatPr defaultRowHeight="14.25"/>
  <cols>
    <col min="1" max="1" width="40.1328125" customWidth="1"/>
    <col min="2" max="2" width="18.73046875" customWidth="1"/>
    <col min="3" max="3" width="16.73046875" customWidth="1"/>
    <col min="4" max="4" width="38.1328125" customWidth="1"/>
    <col min="5" max="5" width="19.3984375" customWidth="1"/>
    <col min="6" max="6" width="10.1328125" customWidth="1"/>
    <col min="7" max="7" width="18.59765625" customWidth="1"/>
    <col min="8" max="8" width="19.73046875" customWidth="1"/>
    <col min="9" max="9" width="20.3984375" customWidth="1"/>
    <col min="10" max="10" width="16.265625" customWidth="1"/>
    <col min="11" max="11" width="15" customWidth="1"/>
    <col min="12" max="12" width="18.265625" customWidth="1"/>
    <col min="13" max="13" width="19.265625" customWidth="1"/>
    <col min="14" max="14" width="15.265625" customWidth="1"/>
    <col min="15" max="15" width="8.86328125" customWidth="1"/>
  </cols>
  <sheetData>
    <row r="1" spans="1:15">
      <c r="B1" s="72" t="s">
        <v>395</v>
      </c>
      <c r="C1" s="72" t="s">
        <v>26</v>
      </c>
      <c r="D1" s="72" t="s">
        <v>12</v>
      </c>
      <c r="E1" s="72" t="s">
        <v>395</v>
      </c>
      <c r="F1" s="72" t="s">
        <v>175</v>
      </c>
      <c r="G1" s="72" t="s">
        <v>33</v>
      </c>
      <c r="H1" s="72" t="s">
        <v>61</v>
      </c>
      <c r="I1" s="72" t="s">
        <v>26</v>
      </c>
      <c r="J1" s="72" t="s">
        <v>26</v>
      </c>
      <c r="K1" s="72" t="s">
        <v>26</v>
      </c>
      <c r="L1" s="72" t="s">
        <v>33</v>
      </c>
      <c r="M1" s="72" t="s">
        <v>358</v>
      </c>
      <c r="N1" s="72" t="s">
        <v>26</v>
      </c>
    </row>
    <row r="2" spans="1:15">
      <c r="A2" s="79" t="s">
        <v>396</v>
      </c>
      <c r="B2" s="80" t="s">
        <v>397</v>
      </c>
      <c r="C2" s="80" t="s">
        <v>247</v>
      </c>
      <c r="D2" s="80" t="s">
        <v>398</v>
      </c>
      <c r="E2" s="80" t="s">
        <v>432</v>
      </c>
      <c r="F2" s="80" t="s">
        <v>323</v>
      </c>
      <c r="G2" s="80" t="s">
        <v>128</v>
      </c>
      <c r="H2" s="80" t="s">
        <v>390</v>
      </c>
      <c r="I2" s="80" t="s">
        <v>360</v>
      </c>
      <c r="J2" s="80" t="s">
        <v>330</v>
      </c>
      <c r="K2" s="80" t="s">
        <v>29</v>
      </c>
      <c r="L2" s="80" t="s">
        <v>34</v>
      </c>
      <c r="M2" s="80" t="s">
        <v>194</v>
      </c>
      <c r="N2" s="80" t="s">
        <v>218</v>
      </c>
      <c r="O2" s="80" t="s">
        <v>399</v>
      </c>
    </row>
    <row r="3" spans="1:15">
      <c r="A3" s="74" t="s">
        <v>400</v>
      </c>
      <c r="B3" s="73"/>
      <c r="C3" s="73"/>
      <c r="D3" s="73">
        <v>1</v>
      </c>
      <c r="E3" s="73"/>
      <c r="F3" s="73"/>
      <c r="G3" s="73"/>
      <c r="H3" s="73">
        <v>1</v>
      </c>
      <c r="I3" s="73">
        <v>1</v>
      </c>
      <c r="J3" s="73"/>
      <c r="K3" s="73">
        <v>1</v>
      </c>
      <c r="L3" s="73"/>
      <c r="M3" s="73"/>
      <c r="N3" s="73"/>
      <c r="O3" s="75">
        <f t="shared" ref="O3:O16" si="0">SUM(B3:N3)</f>
        <v>4</v>
      </c>
    </row>
    <row r="4" spans="1:15">
      <c r="A4" s="74" t="s">
        <v>401</v>
      </c>
      <c r="B4" s="73"/>
      <c r="C4" s="73">
        <v>1</v>
      </c>
      <c r="D4" s="73"/>
      <c r="E4" s="73"/>
      <c r="F4" s="73"/>
      <c r="G4" s="73"/>
      <c r="H4" s="73">
        <v>1</v>
      </c>
      <c r="I4" s="73"/>
      <c r="J4" s="73"/>
      <c r="K4" s="73"/>
      <c r="L4" s="73"/>
      <c r="M4" s="73"/>
      <c r="N4" s="73"/>
      <c r="O4" s="75">
        <f t="shared" si="0"/>
        <v>2</v>
      </c>
    </row>
    <row r="5" spans="1:15">
      <c r="A5" s="74" t="s">
        <v>402</v>
      </c>
      <c r="B5" s="73">
        <v>1</v>
      </c>
      <c r="C5" s="73">
        <v>1</v>
      </c>
      <c r="D5" s="73"/>
      <c r="E5" s="73">
        <v>1</v>
      </c>
      <c r="F5" s="73"/>
      <c r="G5" s="73"/>
      <c r="H5" s="73">
        <v>1</v>
      </c>
      <c r="I5" s="73">
        <v>1</v>
      </c>
      <c r="J5" s="73"/>
      <c r="K5" s="73"/>
      <c r="L5" s="73">
        <v>1</v>
      </c>
      <c r="M5" s="73"/>
      <c r="N5" s="73"/>
      <c r="O5" s="75">
        <f t="shared" si="0"/>
        <v>6</v>
      </c>
    </row>
    <row r="6" spans="1:15">
      <c r="A6" s="74" t="s">
        <v>403</v>
      </c>
      <c r="B6" s="73"/>
      <c r="C6" s="73"/>
      <c r="D6" s="73"/>
      <c r="E6" s="73">
        <v>1</v>
      </c>
      <c r="F6" s="73"/>
      <c r="G6" s="73"/>
      <c r="H6" s="73">
        <v>1</v>
      </c>
      <c r="I6" s="73">
        <v>1</v>
      </c>
      <c r="J6" s="73"/>
      <c r="K6" s="73"/>
      <c r="L6" s="73"/>
      <c r="M6" s="73"/>
      <c r="N6" s="73">
        <v>1</v>
      </c>
      <c r="O6" s="75">
        <f t="shared" si="0"/>
        <v>4</v>
      </c>
    </row>
    <row r="7" spans="1:15">
      <c r="A7" s="74" t="s">
        <v>404</v>
      </c>
      <c r="B7" s="73">
        <v>1</v>
      </c>
      <c r="C7" s="73">
        <v>1</v>
      </c>
      <c r="D7" s="73"/>
      <c r="E7" s="73"/>
      <c r="F7" s="73">
        <v>1</v>
      </c>
      <c r="G7" s="73"/>
      <c r="H7" s="73">
        <v>1</v>
      </c>
      <c r="I7" s="73">
        <v>1</v>
      </c>
      <c r="J7" s="73"/>
      <c r="K7" s="73"/>
      <c r="L7" s="73"/>
      <c r="M7" s="73"/>
      <c r="N7" s="73"/>
      <c r="O7" s="75">
        <f t="shared" si="0"/>
        <v>5</v>
      </c>
    </row>
    <row r="8" spans="1:15">
      <c r="A8" s="76" t="s">
        <v>405</v>
      </c>
      <c r="B8" s="73"/>
      <c r="C8" s="73"/>
      <c r="D8" s="73"/>
      <c r="E8" s="73"/>
      <c r="F8" s="73"/>
      <c r="G8" s="73"/>
      <c r="H8" s="73">
        <v>1</v>
      </c>
      <c r="I8" s="73"/>
      <c r="J8" s="73"/>
      <c r="K8" s="73"/>
      <c r="L8" s="73"/>
      <c r="M8" s="73"/>
      <c r="N8" s="73"/>
      <c r="O8" s="75">
        <f t="shared" si="0"/>
        <v>1</v>
      </c>
    </row>
    <row r="9" spans="1:15">
      <c r="A9" s="74" t="s">
        <v>406</v>
      </c>
      <c r="B9" s="73">
        <v>1</v>
      </c>
      <c r="C9" s="73"/>
      <c r="D9" s="73">
        <v>1</v>
      </c>
      <c r="E9" s="73">
        <v>1</v>
      </c>
      <c r="F9" s="73"/>
      <c r="G9" s="73"/>
      <c r="H9" s="73"/>
      <c r="I9" s="73"/>
      <c r="J9" s="73"/>
      <c r="K9" s="73"/>
      <c r="L9" s="73"/>
      <c r="M9" s="73"/>
      <c r="N9" s="73"/>
      <c r="O9" s="75">
        <f t="shared" si="0"/>
        <v>3</v>
      </c>
    </row>
    <row r="10" spans="1:15">
      <c r="A10" s="74" t="s">
        <v>407</v>
      </c>
      <c r="B10" s="73">
        <v>1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5">
        <f t="shared" si="0"/>
        <v>1</v>
      </c>
    </row>
    <row r="11" spans="1:15">
      <c r="A11" s="74" t="s">
        <v>408</v>
      </c>
      <c r="B11" s="73"/>
      <c r="C11" s="73">
        <v>1</v>
      </c>
      <c r="D11" s="73"/>
      <c r="E11" s="73">
        <v>1</v>
      </c>
      <c r="F11" s="73"/>
      <c r="G11" s="73">
        <v>1</v>
      </c>
      <c r="H11" s="73">
        <v>1</v>
      </c>
      <c r="I11" s="73">
        <v>1</v>
      </c>
      <c r="J11" s="73">
        <v>1</v>
      </c>
      <c r="K11" s="73">
        <v>1</v>
      </c>
      <c r="L11" s="73">
        <v>1</v>
      </c>
      <c r="M11" s="73">
        <v>1</v>
      </c>
      <c r="N11" s="73">
        <v>1</v>
      </c>
      <c r="O11" s="75">
        <f t="shared" si="0"/>
        <v>10</v>
      </c>
    </row>
    <row r="12" spans="1:15">
      <c r="A12" s="77" t="s">
        <v>409</v>
      </c>
      <c r="B12" s="73"/>
      <c r="C12" s="73"/>
      <c r="D12" s="73">
        <v>1</v>
      </c>
      <c r="E12" s="73"/>
      <c r="F12" s="73"/>
      <c r="G12" s="73"/>
      <c r="H12" s="73">
        <v>1</v>
      </c>
      <c r="I12" s="73"/>
      <c r="J12" s="73"/>
      <c r="K12" s="73"/>
      <c r="L12" s="73"/>
      <c r="M12" s="73"/>
      <c r="N12" s="73"/>
      <c r="O12" s="75">
        <f t="shared" si="0"/>
        <v>2</v>
      </c>
    </row>
    <row r="13" spans="1:15">
      <c r="A13" s="74" t="s">
        <v>410</v>
      </c>
      <c r="B13" s="73">
        <v>1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5">
        <f t="shared" si="0"/>
        <v>1</v>
      </c>
    </row>
    <row r="14" spans="1:15" hidden="1">
      <c r="A14" s="74" t="s">
        <v>411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5">
        <f t="shared" si="0"/>
        <v>0</v>
      </c>
    </row>
    <row r="15" spans="1:15">
      <c r="A15" s="74" t="s">
        <v>412</v>
      </c>
      <c r="B15" s="73"/>
      <c r="C15" s="73"/>
      <c r="D15" s="73"/>
      <c r="E15" s="73"/>
      <c r="F15" s="73"/>
      <c r="G15" s="73"/>
      <c r="H15" s="73"/>
      <c r="I15" s="73"/>
      <c r="J15" s="73"/>
      <c r="K15" s="73">
        <v>1</v>
      </c>
      <c r="L15" s="73"/>
      <c r="M15" s="73"/>
      <c r="N15" s="73">
        <v>1</v>
      </c>
      <c r="O15" s="75">
        <f t="shared" si="0"/>
        <v>2</v>
      </c>
    </row>
    <row r="16" spans="1:15" ht="18">
      <c r="A16" s="74" t="s">
        <v>413</v>
      </c>
      <c r="B16" s="73">
        <v>1</v>
      </c>
      <c r="C16" s="73"/>
      <c r="D16" s="73"/>
      <c r="E16" s="73">
        <v>1</v>
      </c>
      <c r="F16" s="73"/>
      <c r="G16" s="73"/>
      <c r="H16" s="73"/>
      <c r="I16" s="73"/>
      <c r="J16" s="73"/>
      <c r="K16" s="73"/>
      <c r="L16" s="73"/>
      <c r="M16" s="73"/>
      <c r="N16" s="73"/>
      <c r="O16" s="75">
        <f t="shared" si="0"/>
        <v>2</v>
      </c>
    </row>
    <row r="17" spans="1:15">
      <c r="A17" s="74" t="s">
        <v>414</v>
      </c>
      <c r="B17" s="73"/>
      <c r="C17" s="73">
        <v>1</v>
      </c>
      <c r="D17" s="73"/>
      <c r="E17" s="73">
        <v>1</v>
      </c>
      <c r="F17" s="73"/>
      <c r="G17" s="73"/>
      <c r="H17" s="73">
        <v>1</v>
      </c>
      <c r="I17" s="73"/>
      <c r="J17" s="73"/>
      <c r="K17" s="73">
        <v>1</v>
      </c>
      <c r="L17" s="73"/>
      <c r="M17" s="73"/>
      <c r="N17" s="73">
        <v>1</v>
      </c>
      <c r="O17" s="75">
        <f>SUM(B17:N17)</f>
        <v>5</v>
      </c>
    </row>
    <row r="18" spans="1:15">
      <c r="A18" s="74" t="s">
        <v>415</v>
      </c>
      <c r="B18" s="73"/>
      <c r="C18" s="73"/>
      <c r="D18" s="73"/>
      <c r="E18" s="73">
        <v>1</v>
      </c>
      <c r="F18" s="73">
        <v>1</v>
      </c>
      <c r="G18" s="73"/>
      <c r="H18" s="73"/>
      <c r="I18" s="73"/>
      <c r="J18" s="73"/>
      <c r="K18" s="73"/>
      <c r="L18" s="73"/>
      <c r="M18" s="73"/>
      <c r="N18" s="73"/>
      <c r="O18" s="75">
        <f>SUM(B18:N18)</f>
        <v>2</v>
      </c>
    </row>
    <row r="19" spans="1:15">
      <c r="A19" s="74" t="s">
        <v>416</v>
      </c>
      <c r="B19" s="73"/>
      <c r="C19" s="73">
        <v>1</v>
      </c>
      <c r="D19" s="73">
        <v>1</v>
      </c>
      <c r="E19" s="73"/>
      <c r="F19" s="73">
        <v>1</v>
      </c>
      <c r="G19" s="73"/>
      <c r="H19" s="73"/>
      <c r="I19" s="73"/>
      <c r="J19" s="73"/>
      <c r="K19" s="73">
        <v>1</v>
      </c>
      <c r="L19" s="73"/>
      <c r="M19" s="73"/>
      <c r="N19" s="73"/>
      <c r="O19" s="75">
        <f>SUM(B19:N19)</f>
        <v>4</v>
      </c>
    </row>
    <row r="20" spans="1:15">
      <c r="A20" s="74" t="s">
        <v>417</v>
      </c>
      <c r="B20" s="73"/>
      <c r="C20" s="73"/>
      <c r="D20" s="73">
        <v>1</v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5">
        <f t="shared" ref="O20:O31" si="1">SUM(B20:N20)</f>
        <v>1</v>
      </c>
    </row>
    <row r="21" spans="1:15">
      <c r="A21" s="74" t="s">
        <v>418</v>
      </c>
      <c r="B21" s="73"/>
      <c r="C21" s="73"/>
      <c r="D21" s="73"/>
      <c r="E21" s="73"/>
      <c r="F21" s="73"/>
      <c r="G21" s="73"/>
      <c r="H21" s="73"/>
      <c r="I21" s="73"/>
      <c r="J21" s="73">
        <v>1</v>
      </c>
      <c r="K21" s="73"/>
      <c r="L21" s="73"/>
      <c r="M21" s="73"/>
      <c r="N21" s="73"/>
      <c r="O21" s="75">
        <f t="shared" si="1"/>
        <v>1</v>
      </c>
    </row>
    <row r="22" spans="1:15">
      <c r="A22" s="74" t="s">
        <v>419</v>
      </c>
      <c r="B22" s="73"/>
      <c r="C22" s="73"/>
      <c r="D22" s="73"/>
      <c r="E22" s="73"/>
      <c r="F22" s="73">
        <v>1</v>
      </c>
      <c r="G22" s="73"/>
      <c r="H22" s="73"/>
      <c r="I22" s="73"/>
      <c r="J22" s="73"/>
      <c r="K22" s="73"/>
      <c r="L22" s="73"/>
      <c r="M22" s="73"/>
      <c r="N22" s="73"/>
      <c r="O22" s="75">
        <f t="shared" si="1"/>
        <v>1</v>
      </c>
    </row>
    <row r="23" spans="1:15">
      <c r="A23" s="74" t="s">
        <v>420</v>
      </c>
      <c r="B23" s="73"/>
      <c r="C23" s="73"/>
      <c r="D23" s="73">
        <v>1</v>
      </c>
      <c r="E23" s="73"/>
      <c r="F23" s="73"/>
      <c r="G23" s="73"/>
      <c r="H23" s="73">
        <v>1</v>
      </c>
      <c r="I23" s="73"/>
      <c r="J23" s="73"/>
      <c r="K23" s="73"/>
      <c r="L23" s="73">
        <v>1</v>
      </c>
      <c r="M23" s="73"/>
      <c r="N23" s="73"/>
      <c r="O23" s="75">
        <f t="shared" si="1"/>
        <v>3</v>
      </c>
    </row>
    <row r="24" spans="1:15">
      <c r="A24" s="74" t="s">
        <v>421</v>
      </c>
      <c r="B24" s="73"/>
      <c r="C24" s="73"/>
      <c r="D24" s="73"/>
      <c r="E24" s="73"/>
      <c r="F24" s="73"/>
      <c r="G24" s="73"/>
      <c r="H24" s="73"/>
      <c r="I24" s="73">
        <v>1</v>
      </c>
      <c r="J24" s="73">
        <v>1</v>
      </c>
      <c r="K24" s="73"/>
      <c r="L24" s="73"/>
      <c r="M24" s="73"/>
      <c r="N24" s="73"/>
      <c r="O24" s="75">
        <f t="shared" si="1"/>
        <v>2</v>
      </c>
    </row>
    <row r="25" spans="1:15">
      <c r="A25" s="74" t="s">
        <v>422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>
        <v>1</v>
      </c>
      <c r="O25" s="75">
        <f t="shared" si="1"/>
        <v>1</v>
      </c>
    </row>
    <row r="26" spans="1:15">
      <c r="A26" s="74" t="s">
        <v>423</v>
      </c>
      <c r="B26" s="73"/>
      <c r="C26" s="73"/>
      <c r="D26" s="73"/>
      <c r="E26" s="73"/>
      <c r="F26" s="73">
        <v>1</v>
      </c>
      <c r="G26" s="73"/>
      <c r="H26" s="73"/>
      <c r="I26" s="73"/>
      <c r="J26" s="73"/>
      <c r="K26" s="73"/>
      <c r="L26" s="73"/>
      <c r="M26" s="73"/>
      <c r="N26" s="73">
        <v>1</v>
      </c>
      <c r="O26" s="75">
        <f t="shared" si="1"/>
        <v>2</v>
      </c>
    </row>
    <row r="27" spans="1:15">
      <c r="A27" s="74" t="s">
        <v>424</v>
      </c>
      <c r="B27" s="73"/>
      <c r="C27" s="73"/>
      <c r="D27" s="73"/>
      <c r="E27" s="73"/>
      <c r="F27" s="73"/>
      <c r="G27" s="73"/>
      <c r="H27" s="73"/>
      <c r="I27" s="73"/>
      <c r="J27" s="73"/>
      <c r="K27" s="73">
        <v>1</v>
      </c>
      <c r="L27" s="73"/>
      <c r="M27" s="73"/>
      <c r="N27" s="73">
        <v>1</v>
      </c>
      <c r="O27" s="75">
        <f t="shared" si="1"/>
        <v>2</v>
      </c>
    </row>
    <row r="28" spans="1:15">
      <c r="A28" s="74" t="s">
        <v>425</v>
      </c>
      <c r="B28" s="73"/>
      <c r="C28" s="73"/>
      <c r="D28" s="73"/>
      <c r="E28" s="73"/>
      <c r="F28" s="73"/>
      <c r="G28" s="73"/>
      <c r="H28" s="73"/>
      <c r="I28" s="73">
        <v>1</v>
      </c>
      <c r="J28" s="73"/>
      <c r="K28" s="73">
        <v>1</v>
      </c>
      <c r="L28" s="73"/>
      <c r="M28" s="73"/>
      <c r="N28" s="73">
        <v>1</v>
      </c>
      <c r="O28" s="75">
        <f t="shared" si="1"/>
        <v>3</v>
      </c>
    </row>
    <row r="29" spans="1:15">
      <c r="A29" s="74" t="s">
        <v>426</v>
      </c>
      <c r="B29" s="73"/>
      <c r="C29" s="73"/>
      <c r="D29" s="73"/>
      <c r="E29" s="73"/>
      <c r="F29" s="73"/>
      <c r="G29" s="73"/>
      <c r="H29" s="73"/>
      <c r="I29" s="73"/>
      <c r="J29" s="73"/>
      <c r="K29" s="73">
        <v>1</v>
      </c>
      <c r="L29" s="73"/>
      <c r="M29" s="73"/>
      <c r="N29" s="73"/>
      <c r="O29" s="75">
        <f t="shared" si="1"/>
        <v>1</v>
      </c>
    </row>
    <row r="30" spans="1:15">
      <c r="A30" s="74" t="s">
        <v>427</v>
      </c>
      <c r="B30" s="73"/>
      <c r="C30" s="73"/>
      <c r="D30" s="73"/>
      <c r="E30" s="73"/>
      <c r="F30" s="73"/>
      <c r="G30" s="73"/>
      <c r="H30" s="73">
        <v>1</v>
      </c>
      <c r="I30" s="73"/>
      <c r="J30" s="73"/>
      <c r="K30" s="73"/>
      <c r="L30" s="73"/>
      <c r="M30" s="73"/>
      <c r="N30" s="73">
        <v>1</v>
      </c>
      <c r="O30" s="75">
        <f t="shared" si="1"/>
        <v>2</v>
      </c>
    </row>
    <row r="31" spans="1:15">
      <c r="A31" s="74" t="s">
        <v>428</v>
      </c>
      <c r="B31" s="73"/>
      <c r="C31" s="73"/>
      <c r="D31" s="73"/>
      <c r="E31" s="73"/>
      <c r="F31" s="73">
        <v>1</v>
      </c>
      <c r="G31" s="73"/>
      <c r="H31" s="73"/>
      <c r="I31" s="73"/>
      <c r="J31" s="73"/>
      <c r="K31" s="73"/>
      <c r="L31" s="73"/>
      <c r="M31" s="73"/>
      <c r="N31" s="73"/>
      <c r="O31" s="75">
        <f t="shared" si="1"/>
        <v>1</v>
      </c>
    </row>
    <row r="32" spans="1:15" ht="14.65" thickBot="1">
      <c r="B32" s="78">
        <f t="shared" ref="B32:N32" si="2">SUM(B3:B31)</f>
        <v>6</v>
      </c>
      <c r="C32" s="78">
        <f t="shared" si="2"/>
        <v>6</v>
      </c>
      <c r="D32" s="78">
        <f t="shared" si="2"/>
        <v>6</v>
      </c>
      <c r="E32" s="78">
        <f t="shared" si="2"/>
        <v>7</v>
      </c>
      <c r="F32" s="78">
        <f t="shared" si="2"/>
        <v>6</v>
      </c>
      <c r="G32" s="78">
        <f t="shared" si="2"/>
        <v>1</v>
      </c>
      <c r="H32" s="78">
        <f t="shared" si="2"/>
        <v>11</v>
      </c>
      <c r="I32" s="78">
        <f t="shared" si="2"/>
        <v>7</v>
      </c>
      <c r="J32" s="78">
        <f t="shared" si="2"/>
        <v>3</v>
      </c>
      <c r="K32" s="78">
        <f t="shared" si="2"/>
        <v>8</v>
      </c>
      <c r="L32" s="78">
        <f t="shared" si="2"/>
        <v>3</v>
      </c>
      <c r="M32" s="78">
        <f t="shared" si="2"/>
        <v>1</v>
      </c>
      <c r="N32" s="78">
        <f t="shared" si="2"/>
        <v>9</v>
      </c>
    </row>
    <row r="33" ht="14.65" thickTop="1"/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0"/>
  <sheetViews>
    <sheetView tabSelected="1" workbookViewId="0">
      <selection activeCell="F19" sqref="F16:F19"/>
    </sheetView>
  </sheetViews>
  <sheetFormatPr defaultColWidth="8.3984375" defaultRowHeight="14.25"/>
  <cols>
    <col min="1" max="1" width="33.3984375" customWidth="1"/>
    <col min="2" max="2" width="5.73046875" bestFit="1" customWidth="1"/>
    <col min="3" max="3" width="5.73046875" customWidth="1"/>
    <col min="4" max="4" width="7.265625" customWidth="1"/>
    <col min="5" max="5" width="3" bestFit="1" customWidth="1"/>
    <col min="6" max="6" width="12.265625" customWidth="1"/>
    <col min="7" max="7" width="56.265625" bestFit="1" customWidth="1"/>
    <col min="9" max="9" width="16.1328125" bestFit="1" customWidth="1"/>
  </cols>
  <sheetData>
    <row r="1" spans="1:7">
      <c r="A1" s="49" t="s">
        <v>315</v>
      </c>
      <c r="D1" t="s">
        <v>380</v>
      </c>
    </row>
    <row r="2" spans="1:7">
      <c r="A2" s="50"/>
      <c r="C2" s="108" t="s">
        <v>380</v>
      </c>
      <c r="D2" s="108"/>
      <c r="E2" s="108"/>
      <c r="F2" s="51" t="s">
        <v>381</v>
      </c>
    </row>
    <row r="3" spans="1:7">
      <c r="A3" s="52" t="s">
        <v>382</v>
      </c>
      <c r="B3" s="53"/>
      <c r="C3" s="53"/>
      <c r="D3" s="53"/>
      <c r="E3" s="54"/>
      <c r="F3" s="55" t="e">
        <f>B3/B4</f>
        <v>#DIV/0!</v>
      </c>
      <c r="G3" s="56"/>
    </row>
    <row r="4" spans="1:7">
      <c r="A4" s="52" t="s">
        <v>383</v>
      </c>
      <c r="B4" s="53"/>
      <c r="C4" s="53"/>
      <c r="D4" s="53"/>
      <c r="E4" s="54"/>
      <c r="F4" s="55" t="e">
        <f>B4/B5</f>
        <v>#DIV/0!</v>
      </c>
      <c r="G4" s="56"/>
    </row>
    <row r="5" spans="1:7">
      <c r="A5" s="52" t="s">
        <v>384</v>
      </c>
      <c r="B5" s="53"/>
      <c r="C5" s="53"/>
      <c r="D5" s="53"/>
      <c r="E5" s="54"/>
      <c r="F5" s="55" t="e">
        <f>B5/B6</f>
        <v>#DIV/0!</v>
      </c>
      <c r="G5" s="56"/>
    </row>
    <row r="6" spans="1:7">
      <c r="A6" s="52" t="s">
        <v>385</v>
      </c>
      <c r="B6" s="53"/>
      <c r="C6" s="53"/>
      <c r="D6" s="53"/>
      <c r="E6" s="54"/>
      <c r="F6" s="55" t="e">
        <f>B6/B8</f>
        <v>#DIV/0!</v>
      </c>
      <c r="G6" s="56"/>
    </row>
    <row r="7" spans="1:7">
      <c r="A7" s="52" t="s">
        <v>386</v>
      </c>
      <c r="B7" s="53"/>
      <c r="C7" s="53"/>
      <c r="D7" s="53"/>
      <c r="E7" s="54"/>
      <c r="F7" s="55" t="e">
        <f>B7/B9</f>
        <v>#DIV/0!</v>
      </c>
      <c r="G7" s="56"/>
    </row>
    <row r="8" spans="1:7">
      <c r="A8" s="52" t="s">
        <v>387</v>
      </c>
      <c r="B8" s="53"/>
      <c r="C8" s="53"/>
      <c r="D8" s="53"/>
      <c r="F8" s="57"/>
    </row>
    <row r="13" spans="1:7">
      <c r="A13" s="49" t="s">
        <v>128</v>
      </c>
    </row>
    <row r="14" spans="1:7">
      <c r="A14" s="50"/>
      <c r="C14" s="108" t="s">
        <v>380</v>
      </c>
      <c r="D14" s="108"/>
      <c r="E14" s="108"/>
      <c r="F14" s="51" t="s">
        <v>381</v>
      </c>
    </row>
    <row r="15" spans="1:7">
      <c r="A15" s="52" t="s">
        <v>382</v>
      </c>
      <c r="B15">
        <v>1</v>
      </c>
      <c r="C15" s="58">
        <v>1</v>
      </c>
      <c r="D15" s="59" t="s">
        <v>388</v>
      </c>
      <c r="E15" s="60">
        <f t="shared" ref="E15:E18" si="0">B16/B15</f>
        <v>1</v>
      </c>
      <c r="F15" s="61">
        <f t="shared" ref="F15:F17" si="1">B15/B16</f>
        <v>1</v>
      </c>
      <c r="G15" s="56"/>
    </row>
    <row r="16" spans="1:7">
      <c r="A16" s="52" t="s">
        <v>383</v>
      </c>
      <c r="B16">
        <v>1</v>
      </c>
      <c r="C16" s="58">
        <v>1</v>
      </c>
      <c r="D16" s="59" t="s">
        <v>388</v>
      </c>
      <c r="E16" s="60">
        <f>B17/B16</f>
        <v>3</v>
      </c>
      <c r="F16" s="61">
        <f>B16/B17</f>
        <v>0.33333333333333331</v>
      </c>
      <c r="G16" s="56"/>
    </row>
    <row r="17" spans="1:7">
      <c r="A17" s="52" t="s">
        <v>384</v>
      </c>
      <c r="B17">
        <v>3</v>
      </c>
      <c r="C17" s="58">
        <v>1</v>
      </c>
      <c r="D17" s="59" t="s">
        <v>388</v>
      </c>
      <c r="E17" s="60">
        <f t="shared" si="0"/>
        <v>1.3333333333333333</v>
      </c>
      <c r="F17" s="61">
        <f t="shared" si="1"/>
        <v>0.75</v>
      </c>
      <c r="G17" s="62" t="s">
        <v>389</v>
      </c>
    </row>
    <row r="18" spans="1:7">
      <c r="A18" s="52" t="s">
        <v>385</v>
      </c>
      <c r="B18">
        <v>4</v>
      </c>
      <c r="C18" s="58">
        <v>1</v>
      </c>
      <c r="D18" s="59" t="s">
        <v>388</v>
      </c>
      <c r="E18" s="60">
        <f t="shared" si="0"/>
        <v>2.5</v>
      </c>
      <c r="F18" s="61">
        <f>B18/B19</f>
        <v>0.4</v>
      </c>
    </row>
    <row r="19" spans="1:7">
      <c r="A19" s="52" t="s">
        <v>386</v>
      </c>
      <c r="B19">
        <v>10</v>
      </c>
      <c r="C19" s="58">
        <v>1</v>
      </c>
      <c r="D19" s="59" t="s">
        <v>388</v>
      </c>
      <c r="E19" s="60">
        <f>B20/B19</f>
        <v>4.0999999999999996</v>
      </c>
      <c r="F19" s="61">
        <f>B19/B20</f>
        <v>0.24390243902439024</v>
      </c>
      <c r="G19" s="56"/>
    </row>
    <row r="20" spans="1:7">
      <c r="A20" s="52" t="s">
        <v>387</v>
      </c>
      <c r="B20" s="49">
        <v>41</v>
      </c>
      <c r="C20" s="59"/>
      <c r="D20" s="59"/>
      <c r="F20" s="57"/>
    </row>
    <row r="21" spans="1:7">
      <c r="C21" s="59"/>
      <c r="D21" s="59"/>
    </row>
    <row r="22" spans="1:7">
      <c r="C22" s="59"/>
      <c r="D22" s="59"/>
    </row>
    <row r="23" spans="1:7">
      <c r="A23" s="49" t="s">
        <v>390</v>
      </c>
      <c r="C23" s="59"/>
      <c r="D23" s="59"/>
    </row>
    <row r="24" spans="1:7">
      <c r="A24" s="50"/>
      <c r="C24" s="108" t="s">
        <v>380</v>
      </c>
      <c r="D24" s="108"/>
      <c r="E24" s="108"/>
      <c r="F24" s="51" t="s">
        <v>381</v>
      </c>
    </row>
    <row r="25" spans="1:7">
      <c r="A25" s="52" t="s">
        <v>382</v>
      </c>
      <c r="B25">
        <v>1</v>
      </c>
      <c r="C25" s="59">
        <v>1</v>
      </c>
      <c r="D25" s="59" t="s">
        <v>388</v>
      </c>
      <c r="E25" s="59">
        <f t="shared" ref="E25:E28" si="2">B26/B25</f>
        <v>3</v>
      </c>
      <c r="F25" s="61">
        <f t="shared" ref="F25:F29" si="3">B25/B26</f>
        <v>0.33333333333333331</v>
      </c>
    </row>
    <row r="26" spans="1:7">
      <c r="A26" s="52" t="s">
        <v>383</v>
      </c>
      <c r="B26">
        <v>3</v>
      </c>
      <c r="C26" s="59">
        <v>1</v>
      </c>
      <c r="D26" s="59" t="s">
        <v>388</v>
      </c>
      <c r="E26" s="59">
        <f>B27/B26</f>
        <v>2.6666666666666665</v>
      </c>
      <c r="F26" s="61">
        <f>B26/B27</f>
        <v>0.375</v>
      </c>
    </row>
    <row r="27" spans="1:7">
      <c r="A27" s="52" t="s">
        <v>384</v>
      </c>
      <c r="B27">
        <v>8</v>
      </c>
      <c r="C27" s="59">
        <v>1</v>
      </c>
      <c r="D27" s="59" t="s">
        <v>388</v>
      </c>
      <c r="E27" s="59">
        <f t="shared" si="2"/>
        <v>1</v>
      </c>
      <c r="F27" s="61">
        <f t="shared" si="3"/>
        <v>1</v>
      </c>
    </row>
    <row r="28" spans="1:7">
      <c r="A28" s="52" t="s">
        <v>385</v>
      </c>
      <c r="B28">
        <v>8</v>
      </c>
      <c r="C28" s="59">
        <v>1</v>
      </c>
      <c r="D28" s="59" t="s">
        <v>388</v>
      </c>
      <c r="E28" s="59">
        <f t="shared" si="2"/>
        <v>2.875</v>
      </c>
      <c r="F28" s="61">
        <f t="shared" si="3"/>
        <v>0.34782608695652173</v>
      </c>
    </row>
    <row r="29" spans="1:7">
      <c r="A29" s="52" t="s">
        <v>386</v>
      </c>
      <c r="B29">
        <v>23</v>
      </c>
      <c r="C29" s="59">
        <v>1</v>
      </c>
      <c r="D29" s="59" t="s">
        <v>388</v>
      </c>
      <c r="E29" s="59">
        <f>B30/B29</f>
        <v>13.130434782608695</v>
      </c>
      <c r="F29" s="61">
        <f t="shared" si="3"/>
        <v>7.6158940397350994E-2</v>
      </c>
    </row>
    <row r="30" spans="1:7">
      <c r="A30" s="52" t="s">
        <v>387</v>
      </c>
      <c r="B30" s="49">
        <v>302</v>
      </c>
      <c r="F30" s="57"/>
    </row>
    <row r="31" spans="1:7">
      <c r="C31" s="59"/>
      <c r="D31" s="59"/>
    </row>
    <row r="32" spans="1:7">
      <c r="C32" s="59"/>
      <c r="D32" s="59"/>
    </row>
    <row r="33" spans="1:7">
      <c r="A33" s="49" t="s">
        <v>245</v>
      </c>
      <c r="C33" s="59"/>
      <c r="D33" s="59"/>
    </row>
    <row r="34" spans="1:7">
      <c r="A34" s="50"/>
      <c r="C34" s="108" t="s">
        <v>380</v>
      </c>
      <c r="D34" s="108"/>
      <c r="E34" s="108"/>
      <c r="F34" s="51" t="s">
        <v>381</v>
      </c>
    </row>
    <row r="35" spans="1:7">
      <c r="A35" s="52" t="s">
        <v>382</v>
      </c>
      <c r="B35">
        <v>2</v>
      </c>
      <c r="C35" s="59">
        <v>1</v>
      </c>
      <c r="D35" s="59" t="s">
        <v>388</v>
      </c>
      <c r="E35" s="59">
        <f t="shared" ref="E35:E38" si="4">B36/B35</f>
        <v>1</v>
      </c>
      <c r="F35" s="61">
        <f>B35/B36</f>
        <v>1</v>
      </c>
    </row>
    <row r="36" spans="1:7">
      <c r="A36" s="52" t="s">
        <v>383</v>
      </c>
      <c r="B36">
        <v>2</v>
      </c>
      <c r="C36" s="59">
        <v>1</v>
      </c>
      <c r="D36" s="59" t="s">
        <v>388</v>
      </c>
      <c r="E36" s="59">
        <f t="shared" si="4"/>
        <v>6.5</v>
      </c>
      <c r="F36" s="61">
        <f>B36/B37</f>
        <v>0.15384615384615385</v>
      </c>
    </row>
    <row r="37" spans="1:7">
      <c r="A37" s="52" t="s">
        <v>384</v>
      </c>
      <c r="B37">
        <v>13</v>
      </c>
      <c r="C37" s="59">
        <v>1</v>
      </c>
      <c r="D37" s="59" t="s">
        <v>388</v>
      </c>
      <c r="E37" s="59">
        <f t="shared" si="4"/>
        <v>1.8461538461538463</v>
      </c>
      <c r="F37" s="61">
        <f>B37/B39</f>
        <v>0.11926605504587157</v>
      </c>
    </row>
    <row r="38" spans="1:7">
      <c r="A38" s="52" t="s">
        <v>385</v>
      </c>
      <c r="B38">
        <v>24</v>
      </c>
      <c r="C38" s="59">
        <v>1</v>
      </c>
      <c r="D38" s="59" t="s">
        <v>388</v>
      </c>
      <c r="E38" s="59">
        <f t="shared" si="4"/>
        <v>4.541666666666667</v>
      </c>
      <c r="F38" s="61">
        <f>B38/B40</f>
        <v>1.8181818181818181E-2</v>
      </c>
    </row>
    <row r="39" spans="1:7">
      <c r="A39" s="52" t="s">
        <v>386</v>
      </c>
      <c r="B39">
        <v>109</v>
      </c>
      <c r="C39" s="59">
        <v>1</v>
      </c>
      <c r="D39" s="59" t="s">
        <v>388</v>
      </c>
      <c r="E39" s="59">
        <f>B40/B39</f>
        <v>12.110091743119266</v>
      </c>
      <c r="F39" s="61">
        <f>B39/B40</f>
        <v>8.257575757575758E-2</v>
      </c>
    </row>
    <row r="40" spans="1:7">
      <c r="A40" s="52" t="s">
        <v>387</v>
      </c>
      <c r="B40" s="49">
        <v>1320</v>
      </c>
      <c r="C40" s="59"/>
      <c r="D40" s="59"/>
      <c r="F40" s="57"/>
    </row>
    <row r="43" spans="1:7">
      <c r="A43" s="49" t="s">
        <v>323</v>
      </c>
      <c r="C43" s="59"/>
      <c r="D43" s="59"/>
    </row>
    <row r="44" spans="1:7">
      <c r="A44" s="64"/>
      <c r="B44" s="53"/>
      <c r="C44" s="109" t="s">
        <v>380</v>
      </c>
      <c r="D44" s="109"/>
      <c r="E44" s="109"/>
      <c r="F44" s="65" t="s">
        <v>381</v>
      </c>
    </row>
    <row r="45" spans="1:7" ht="22.15" customHeight="1">
      <c r="A45" s="66" t="s">
        <v>382</v>
      </c>
      <c r="B45" s="53">
        <v>1</v>
      </c>
      <c r="C45" s="67">
        <v>1</v>
      </c>
      <c r="D45" s="67" t="s">
        <v>388</v>
      </c>
      <c r="E45" s="67">
        <f t="shared" ref="E45:E48" si="5">B46/B45</f>
        <v>3</v>
      </c>
      <c r="F45" s="55">
        <f t="shared" ref="F45:F48" si="6">B45/B46</f>
        <v>0.33333333333333331</v>
      </c>
    </row>
    <row r="46" spans="1:7" ht="22.15" customHeight="1">
      <c r="A46" s="66" t="s">
        <v>383</v>
      </c>
      <c r="B46" s="53">
        <v>3</v>
      </c>
      <c r="C46" s="67">
        <v>1</v>
      </c>
      <c r="D46" s="67" t="s">
        <v>388</v>
      </c>
      <c r="E46" s="67">
        <f t="shared" si="5"/>
        <v>2.3333333333333335</v>
      </c>
      <c r="F46" s="55">
        <f t="shared" si="6"/>
        <v>0.42857142857142855</v>
      </c>
    </row>
    <row r="47" spans="1:7" ht="22.15" customHeight="1">
      <c r="A47" s="66" t="s">
        <v>384</v>
      </c>
      <c r="B47" s="53">
        <v>7</v>
      </c>
      <c r="C47" s="67">
        <v>1</v>
      </c>
      <c r="D47" s="67" t="s">
        <v>388</v>
      </c>
      <c r="E47" s="67">
        <f t="shared" si="5"/>
        <v>1.4285714285714286</v>
      </c>
      <c r="F47" s="55">
        <f t="shared" si="6"/>
        <v>0.7</v>
      </c>
      <c r="G47" s="63" t="s">
        <v>391</v>
      </c>
    </row>
    <row r="48" spans="1:7" ht="22.15" customHeight="1">
      <c r="A48" s="66" t="s">
        <v>385</v>
      </c>
      <c r="B48" s="53">
        <v>10</v>
      </c>
      <c r="C48" s="67">
        <v>1</v>
      </c>
      <c r="D48" s="67" t="s">
        <v>388</v>
      </c>
      <c r="E48" s="67">
        <f t="shared" si="5"/>
        <v>1.6</v>
      </c>
      <c r="F48" s="55">
        <f t="shared" si="6"/>
        <v>0.625</v>
      </c>
    </row>
    <row r="49" spans="1:7" ht="22.15" customHeight="1">
      <c r="A49" s="66" t="s">
        <v>386</v>
      </c>
      <c r="B49" s="53">
        <v>16</v>
      </c>
      <c r="C49" s="67">
        <v>1</v>
      </c>
      <c r="D49" s="67" t="s">
        <v>388</v>
      </c>
      <c r="E49" s="67">
        <f>B50/B49</f>
        <v>9</v>
      </c>
      <c r="F49" s="55">
        <f>B49/B50</f>
        <v>0.1111111111111111</v>
      </c>
    </row>
    <row r="50" spans="1:7" ht="22.15" customHeight="1">
      <c r="A50" s="66" t="s">
        <v>387</v>
      </c>
      <c r="B50" s="68">
        <v>144</v>
      </c>
      <c r="C50" s="67"/>
      <c r="D50" s="67"/>
      <c r="E50" s="53"/>
      <c r="F50" s="69"/>
    </row>
    <row r="53" spans="1:7">
      <c r="A53" s="49" t="s">
        <v>377</v>
      </c>
      <c r="C53" s="59"/>
      <c r="D53" s="59"/>
    </row>
    <row r="54" spans="1:7">
      <c r="A54" s="50"/>
      <c r="C54" s="108" t="s">
        <v>380</v>
      </c>
      <c r="D54" s="108"/>
      <c r="E54" s="108"/>
      <c r="F54" s="51" t="s">
        <v>381</v>
      </c>
    </row>
    <row r="55" spans="1:7">
      <c r="A55" s="52" t="s">
        <v>382</v>
      </c>
      <c r="B55">
        <v>3</v>
      </c>
      <c r="C55" s="59">
        <v>1</v>
      </c>
      <c r="D55" s="59" t="s">
        <v>388</v>
      </c>
      <c r="E55" s="59">
        <f t="shared" ref="E55:E58" si="7">B56/B55</f>
        <v>1.6666666666666667</v>
      </c>
      <c r="F55" s="61">
        <f t="shared" ref="F55:F58" si="8">B55/B56</f>
        <v>0.6</v>
      </c>
    </row>
    <row r="56" spans="1:7">
      <c r="A56" s="52" t="s">
        <v>383</v>
      </c>
      <c r="B56">
        <v>5</v>
      </c>
      <c r="C56" s="59">
        <v>1</v>
      </c>
      <c r="D56" s="59" t="s">
        <v>388</v>
      </c>
      <c r="E56" s="59">
        <f t="shared" si="7"/>
        <v>4.2</v>
      </c>
      <c r="F56" s="61">
        <f t="shared" si="8"/>
        <v>0.23809523809523808</v>
      </c>
    </row>
    <row r="57" spans="1:7">
      <c r="A57" s="52" t="s">
        <v>384</v>
      </c>
      <c r="B57">
        <v>21</v>
      </c>
      <c r="C57" s="59">
        <v>1</v>
      </c>
      <c r="D57" s="59" t="s">
        <v>388</v>
      </c>
      <c r="E57" s="59">
        <f t="shared" si="7"/>
        <v>1.0476190476190477</v>
      </c>
      <c r="F57" s="61">
        <f t="shared" si="8"/>
        <v>0.95454545454545459</v>
      </c>
      <c r="G57" s="63" t="s">
        <v>392</v>
      </c>
    </row>
    <row r="58" spans="1:7">
      <c r="A58" s="52" t="s">
        <v>385</v>
      </c>
      <c r="B58">
        <v>22</v>
      </c>
      <c r="C58" s="59">
        <v>1</v>
      </c>
      <c r="D58" s="59" t="s">
        <v>388</v>
      </c>
      <c r="E58" s="59">
        <f t="shared" si="7"/>
        <v>1.0909090909090908</v>
      </c>
      <c r="F58" s="61">
        <f t="shared" si="8"/>
        <v>0.91666666666666663</v>
      </c>
    </row>
    <row r="59" spans="1:7">
      <c r="A59" s="52" t="s">
        <v>386</v>
      </c>
      <c r="B59">
        <v>24</v>
      </c>
      <c r="C59" s="59">
        <v>1</v>
      </c>
      <c r="D59" s="59" t="s">
        <v>388</v>
      </c>
      <c r="E59" s="59">
        <f>B60/B59</f>
        <v>5.75</v>
      </c>
      <c r="F59" s="61">
        <f>B59/B60</f>
        <v>0.17391304347826086</v>
      </c>
    </row>
    <row r="60" spans="1:7">
      <c r="A60" s="52" t="s">
        <v>387</v>
      </c>
      <c r="B60" s="49">
        <v>138</v>
      </c>
      <c r="C60" s="59"/>
      <c r="D60" s="59"/>
      <c r="F60" s="57"/>
    </row>
    <row r="61" spans="1:7">
      <c r="A61" s="52"/>
      <c r="B61" s="49"/>
      <c r="C61" s="59"/>
      <c r="D61" s="59"/>
      <c r="F61" s="57"/>
    </row>
    <row r="63" spans="1:7">
      <c r="A63" s="49" t="s">
        <v>378</v>
      </c>
      <c r="C63" s="59"/>
      <c r="D63" s="59"/>
    </row>
    <row r="64" spans="1:7">
      <c r="A64" s="50"/>
      <c r="C64" s="108" t="s">
        <v>380</v>
      </c>
      <c r="D64" s="108"/>
      <c r="E64" s="108"/>
      <c r="F64" s="51" t="s">
        <v>381</v>
      </c>
    </row>
    <row r="65" spans="1:7">
      <c r="A65" s="52" t="s">
        <v>382</v>
      </c>
      <c r="B65">
        <v>1</v>
      </c>
      <c r="C65" s="59">
        <v>1</v>
      </c>
      <c r="D65" s="59" t="s">
        <v>388</v>
      </c>
      <c r="E65" s="59">
        <f t="shared" ref="E65:E68" si="9">B66/B65</f>
        <v>3</v>
      </c>
      <c r="F65" s="61">
        <f t="shared" ref="F65:F68" si="10">B65/B66</f>
        <v>0.33333333333333331</v>
      </c>
    </row>
    <row r="66" spans="1:7">
      <c r="A66" s="52" t="s">
        <v>383</v>
      </c>
      <c r="B66">
        <v>3</v>
      </c>
      <c r="C66" s="59">
        <v>1</v>
      </c>
      <c r="D66" s="59" t="s">
        <v>388</v>
      </c>
      <c r="E66" s="59">
        <f t="shared" si="9"/>
        <v>2.3333333333333335</v>
      </c>
      <c r="F66" s="61">
        <f t="shared" si="10"/>
        <v>0.42857142857142855</v>
      </c>
    </row>
    <row r="67" spans="1:7">
      <c r="A67" s="52" t="s">
        <v>384</v>
      </c>
      <c r="B67">
        <v>7</v>
      </c>
      <c r="C67" s="59">
        <v>1</v>
      </c>
      <c r="D67" s="59" t="s">
        <v>388</v>
      </c>
      <c r="E67" s="59">
        <f t="shared" si="9"/>
        <v>1.2857142857142858</v>
      </c>
      <c r="F67" s="61">
        <f t="shared" si="10"/>
        <v>0.77777777777777779</v>
      </c>
      <c r="G67" s="63" t="s">
        <v>393</v>
      </c>
    </row>
    <row r="68" spans="1:7">
      <c r="A68" s="52" t="s">
        <v>385</v>
      </c>
      <c r="B68">
        <v>9</v>
      </c>
      <c r="C68" s="59">
        <v>1</v>
      </c>
      <c r="D68" s="59" t="s">
        <v>388</v>
      </c>
      <c r="E68" s="59">
        <f t="shared" si="9"/>
        <v>1.5555555555555556</v>
      </c>
      <c r="F68" s="61">
        <f t="shared" si="10"/>
        <v>0.6428571428571429</v>
      </c>
    </row>
    <row r="69" spans="1:7">
      <c r="A69" s="52" t="s">
        <v>386</v>
      </c>
      <c r="B69">
        <v>14</v>
      </c>
      <c r="C69" s="59">
        <v>1</v>
      </c>
      <c r="D69" s="59" t="s">
        <v>388</v>
      </c>
      <c r="E69" s="59">
        <f>B70/B69</f>
        <v>6.7857142857142856</v>
      </c>
      <c r="F69" s="61">
        <f>B69/B70</f>
        <v>0.14736842105263157</v>
      </c>
    </row>
    <row r="70" spans="1:7">
      <c r="A70" s="52" t="s">
        <v>387</v>
      </c>
      <c r="B70" s="49">
        <v>95</v>
      </c>
      <c r="C70" s="59"/>
      <c r="D70" s="59"/>
      <c r="F70" s="57"/>
    </row>
    <row r="71" spans="1:7">
      <c r="A71" s="52"/>
      <c r="B71" s="49"/>
      <c r="C71" s="59"/>
      <c r="D71" s="59"/>
      <c r="F71" s="57"/>
    </row>
    <row r="73" spans="1:7">
      <c r="A73" s="49" t="s">
        <v>379</v>
      </c>
      <c r="C73" s="59"/>
      <c r="D73" s="59"/>
    </row>
    <row r="74" spans="1:7">
      <c r="A74" s="50"/>
      <c r="C74" s="108" t="s">
        <v>380</v>
      </c>
      <c r="D74" s="108"/>
      <c r="E74" s="108"/>
      <c r="F74" s="51" t="s">
        <v>381</v>
      </c>
    </row>
    <row r="75" spans="1:7">
      <c r="A75" s="52" t="s">
        <v>382</v>
      </c>
      <c r="B75">
        <v>1</v>
      </c>
      <c r="C75" s="59">
        <v>1</v>
      </c>
      <c r="D75" s="59" t="s">
        <v>388</v>
      </c>
      <c r="E75" s="59">
        <f t="shared" ref="E75:E78" si="11">B76/B75</f>
        <v>2</v>
      </c>
      <c r="F75" s="61">
        <f t="shared" ref="F75:F78" si="12">B75/B76</f>
        <v>0.5</v>
      </c>
    </row>
    <row r="76" spans="1:7">
      <c r="A76" s="52" t="s">
        <v>383</v>
      </c>
      <c r="B76">
        <v>2</v>
      </c>
      <c r="C76" s="59">
        <v>1</v>
      </c>
      <c r="D76" s="59" t="s">
        <v>388</v>
      </c>
      <c r="E76" s="59">
        <f t="shared" si="11"/>
        <v>2</v>
      </c>
      <c r="F76" s="61">
        <f t="shared" si="12"/>
        <v>0.5</v>
      </c>
    </row>
    <row r="77" spans="1:7">
      <c r="A77" s="52" t="s">
        <v>384</v>
      </c>
      <c r="B77">
        <v>4</v>
      </c>
      <c r="C77" s="59">
        <v>1</v>
      </c>
      <c r="D77" s="59" t="s">
        <v>388</v>
      </c>
      <c r="E77" s="59">
        <f t="shared" si="11"/>
        <v>1.5</v>
      </c>
      <c r="F77" s="61">
        <f t="shared" si="12"/>
        <v>0.66666666666666663</v>
      </c>
    </row>
    <row r="78" spans="1:7">
      <c r="A78" s="52" t="s">
        <v>385</v>
      </c>
      <c r="B78">
        <v>6</v>
      </c>
      <c r="C78" s="59">
        <v>1</v>
      </c>
      <c r="D78" s="59" t="s">
        <v>388</v>
      </c>
      <c r="E78" s="59">
        <f t="shared" si="11"/>
        <v>2.3333333333333335</v>
      </c>
      <c r="F78" s="61">
        <f t="shared" si="12"/>
        <v>0.42857142857142855</v>
      </c>
    </row>
    <row r="79" spans="1:7">
      <c r="A79" s="52" t="s">
        <v>386</v>
      </c>
      <c r="B79">
        <v>14</v>
      </c>
      <c r="C79" s="59">
        <v>1</v>
      </c>
      <c r="D79" s="59" t="s">
        <v>388</v>
      </c>
      <c r="E79" s="59">
        <f>B80/B79</f>
        <v>8.9285714285714288</v>
      </c>
      <c r="F79" s="61">
        <f>B79/B80</f>
        <v>0.112</v>
      </c>
    </row>
    <row r="80" spans="1:7">
      <c r="A80" s="52" t="s">
        <v>387</v>
      </c>
      <c r="B80" s="49">
        <v>125</v>
      </c>
      <c r="C80" s="59"/>
      <c r="D80" s="59"/>
      <c r="F80" s="57"/>
    </row>
  </sheetData>
  <mergeCells count="8">
    <mergeCell ref="C24:E24"/>
    <mergeCell ref="C14:E14"/>
    <mergeCell ref="C2:E2"/>
    <mergeCell ref="C74:E74"/>
    <mergeCell ref="C34:E34"/>
    <mergeCell ref="C44:E44"/>
    <mergeCell ref="C54:E54"/>
    <mergeCell ref="C64:E64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36243b-8bc0-4dc1-aeb0-9b514985f80b" xsi:nil="true"/>
    <lcf76f155ced4ddcb4097134ff3c332f xmlns="900115f6-7892-4178-9cce-e8c42aae557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ABE4B95C55847B6E5B1897B5671D6" ma:contentTypeVersion="11" ma:contentTypeDescription="Create a new document." ma:contentTypeScope="" ma:versionID="a946e5ae7ebab8e0fcd8a980cad62163">
  <xsd:schema xmlns:xsd="http://www.w3.org/2001/XMLSchema" xmlns:xs="http://www.w3.org/2001/XMLSchema" xmlns:p="http://schemas.microsoft.com/office/2006/metadata/properties" xmlns:ns2="900115f6-7892-4178-9cce-e8c42aae5575" xmlns:ns3="e136243b-8bc0-4dc1-aeb0-9b514985f80b" targetNamespace="http://schemas.microsoft.com/office/2006/metadata/properties" ma:root="true" ma:fieldsID="55a9261e69832b202a4e8cf676f32732" ns2:_="" ns3:_="">
    <xsd:import namespace="900115f6-7892-4178-9cce-e8c42aae5575"/>
    <xsd:import namespace="e136243b-8bc0-4dc1-aeb0-9b514985f8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0115f6-7892-4178-9cce-e8c42aae55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fc26ea2-7f37-4326-99bf-df30b98227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6243b-8bc0-4dc1-aeb0-9b514985f8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17dca87-d58a-489f-a35d-7fb76274d4b0}" ma:internalName="TaxCatchAll" ma:showField="CatchAllData" ma:web="e136243b-8bc0-4dc1-aeb0-9b514985f8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B1E43E-86DC-4225-BCCA-9589B703C1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3A062D-7D84-45C4-A2C8-FD3B78C15232}">
  <ds:schemaRefs>
    <ds:schemaRef ds:uri="http://schemas.microsoft.com/office/2006/metadata/properties"/>
    <ds:schemaRef ds:uri="http://schemas.microsoft.com/office/infopath/2007/PartnerControls"/>
    <ds:schemaRef ds:uri="e136243b-8bc0-4dc1-aeb0-9b514985f80b"/>
    <ds:schemaRef ds:uri="900115f6-7892-4178-9cce-e8c42aae5575"/>
  </ds:schemaRefs>
</ds:datastoreItem>
</file>

<file path=customXml/itemProps3.xml><?xml version="1.0" encoding="utf-8"?>
<ds:datastoreItem xmlns:ds="http://schemas.openxmlformats.org/officeDocument/2006/customXml" ds:itemID="{A147B676-3881-480F-9826-33D3B8ADE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0115f6-7892-4178-9cce-e8c42aae5575"/>
    <ds:schemaRef ds:uri="e136243b-8bc0-4dc1-aeb0-9b514985f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Attraction</vt:lpstr>
      <vt:lpstr>Master Attrition </vt:lpstr>
      <vt:lpstr>Reason People Left (2)</vt:lpstr>
      <vt:lpstr>No of employees</vt:lpstr>
      <vt:lpstr>Recuritment Cost</vt:lpstr>
      <vt:lpstr>time to hire</vt:lpstr>
      <vt:lpstr> Yield ratio 2</vt:lpstr>
      <vt:lpstr>Reason People Left</vt:lpstr>
      <vt:lpstr>Yield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Candice Ramnarine</dc:creator>
  <cp:lastModifiedBy>Suparna babu Inturi</cp:lastModifiedBy>
  <dcterms:created xsi:type="dcterms:W3CDTF">2021-03-02T11:40:33Z</dcterms:created>
  <dcterms:modified xsi:type="dcterms:W3CDTF">2023-03-30T16:05:31Z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0x01010038BABE4B95C55847B6E5B1897B5671D6</vt:lpwstr>
  </property>
</Properties>
</file>