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home\ksripathy\phd\ntuaSummerSchool\ABL data analysis\"/>
    </mc:Choice>
  </mc:AlternateContent>
  <xr:revisionPtr revIDLastSave="0" documentId="13_ncr:1_{8B129785-86D8-40AA-AE6E-217FB512F584}" xr6:coauthVersionLast="47" xr6:coauthVersionMax="47" xr10:uidLastSave="{00000000-0000-0000-0000-000000000000}"/>
  <bookViews>
    <workbookView xWindow="8" yWindow="8" windowWidth="22065" windowHeight="13072" tabRatio="903" xr2:uid="{00000000-000D-0000-FFFF-FFFF00000000}"/>
  </bookViews>
  <sheets>
    <sheet name="5+3cm_Trip_7Spires" sheetId="17" r:id="rId1"/>
  </sheets>
  <definedNames>
    <definedName name="_xlnm.Print_Area" localSheetId="0">'5+3cm_Trip_7Spires'!$A$1:$BY$90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7" l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5" i="17"/>
  <c r="B7" i="17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6" i="17"/>
  <c r="K6" i="17" l="1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5" i="17"/>
  <c r="H6" i="17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</calcChain>
</file>

<file path=xl/sharedStrings.xml><?xml version="1.0" encoding="utf-8"?>
<sst xmlns="http://schemas.openxmlformats.org/spreadsheetml/2006/main" count="12" uniqueCount="11">
  <si>
    <t>5 + 3 cm</t>
  </si>
  <si>
    <t xml:space="preserve">Spires </t>
  </si>
  <si>
    <t>Empty</t>
  </si>
  <si>
    <t>Files</t>
  </si>
  <si>
    <r>
      <t xml:space="preserve">z </t>
    </r>
    <r>
      <rPr>
        <b/>
        <sz val="10"/>
        <color theme="1"/>
        <rFont val="Calibri"/>
        <family val="2"/>
        <charset val="161"/>
        <scheme val="minor"/>
      </rPr>
      <t>model</t>
    </r>
    <r>
      <rPr>
        <b/>
        <sz val="12"/>
        <color theme="1"/>
        <rFont val="Calibri"/>
        <family val="2"/>
        <charset val="161"/>
        <scheme val="minor"/>
      </rPr>
      <t xml:space="preserve"> [mm]</t>
    </r>
  </si>
  <si>
    <t>u [m/s]</t>
  </si>
  <si>
    <t>Iu (%)</t>
  </si>
  <si>
    <t>u/uref</t>
  </si>
  <si>
    <t>zmodel (mm)</t>
  </si>
  <si>
    <t>u (m/s)</t>
  </si>
  <si>
    <t>Iu(%)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</si>
</sst>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Arial"/>
      <family val="2"/>
      <charset val="161"/>
    </font>
    <font>
      <b/>
      <sz val="10"/>
      <color theme="1"/>
      <name val="Calibri"/>
      <family val="2"/>
      <charset val="161"/>
      <scheme val="minor"/>
    </font>
    <font>
      <b/>
      <sz val="1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0" fillId="3" borderId="8" xfId="0" applyFill="1" applyBorder="1"/>
    <xf numFmtId="0" fontId="1" fillId="2" borderId="9" xfId="0" applyFont="1" applyFill="1" applyBorder="1" applyAlignment="1">
      <alignment horizontal="center"/>
    </xf>
    <xf numFmtId="0" fontId="0" fillId="3" borderId="11" xfId="0" applyFill="1" applyBorder="1"/>
    <xf numFmtId="0" fontId="1" fillId="2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4" borderId="9" xfId="0" applyFill="1" applyBorder="1"/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/>
    <xf numFmtId="0" fontId="2" fillId="0" borderId="1" xfId="0" applyFon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Arial" pitchFamily="34" charset="0"/>
                <a:cs typeface="Arial" pitchFamily="34" charset="0"/>
              </a:rPr>
              <a:t> Pappa </a:t>
            </a:r>
            <a:r>
              <a:rPr lang="en-US">
                <a:latin typeface="Arial" pitchFamily="34" charset="0"/>
                <a:cs typeface="Arial" pitchFamily="34" charset="0"/>
              </a:rPr>
              <a:t>(2022)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739255517437"/>
          <c:y val="0.12027749853944826"/>
          <c:w val="0.69006559168246828"/>
          <c:h val="0.76126851225555525"/>
        </c:manualLayout>
      </c:layout>
      <c:scatterChart>
        <c:scatterStyle val="lineMarker"/>
        <c:varyColors val="0"/>
        <c:ser>
          <c:idx val="1"/>
          <c:order val="0"/>
          <c:tx>
            <c:v>Rough 5+3 cm_Spires 7_November 2022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trendline>
            <c:trendlineType val="power"/>
            <c:forward val="2"/>
            <c:backward val="2"/>
            <c:dispRSqr val="1"/>
            <c:dispEq val="1"/>
            <c:trendlineLbl>
              <c:layout>
                <c:manualLayout>
                  <c:x val="-0.65827545663329201"/>
                  <c:y val="5.4822201968287035E-2"/>
                </c:manualLayout>
              </c:layout>
              <c:numFmt formatCode="General" sourceLinked="0"/>
            </c:trendlineLbl>
          </c:trendline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2C-4599-94A6-CB9EDBBE6504}"/>
            </c:ext>
          </c:extLst>
        </c:ser>
        <c:ser>
          <c:idx val="3"/>
          <c:order val="1"/>
          <c:tx>
            <c:v>Rough 5+3 cm_Spires 7_July 2021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2C-4599-94A6-CB9EDBBE6504}"/>
            </c:ext>
          </c:extLst>
        </c:ser>
        <c:ser>
          <c:idx val="0"/>
          <c:order val="2"/>
          <c:tx>
            <c:v>a=0.24</c:v>
          </c:tx>
          <c:spPr>
            <a:ln w="28575">
              <a:noFill/>
            </a:ln>
          </c:spPr>
          <c:xVal>
            <c:numRef>
              <c:f>'5+3cm_Trip_7Spires'!$V$5:$V$38</c:f>
              <c:numCache>
                <c:formatCode>General</c:formatCode>
                <c:ptCount val="34"/>
              </c:numCache>
            </c:num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2C-4599-94A6-CB9EDBBE6504}"/>
            </c:ext>
          </c:extLst>
        </c:ser>
        <c:ser>
          <c:idx val="2"/>
          <c:order val="3"/>
          <c:tx>
            <c:v>a=0.26</c:v>
          </c:tx>
          <c:spPr>
            <a:ln w="28575">
              <a:noFill/>
            </a:ln>
          </c:spPr>
          <c:xVal>
            <c:numRef>
              <c:f>'5+3cm_Trip_7Spires'!$Z$5:$Z$38</c:f>
              <c:numCache>
                <c:formatCode>General</c:formatCode>
                <c:ptCount val="34"/>
              </c:numCache>
            </c:num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2C-4599-94A6-CB9EDBBE6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06240"/>
        <c:axId val="169707776"/>
      </c:scatterChart>
      <c:valAx>
        <c:axId val="169706240"/>
        <c:scaling>
          <c:orientation val="minMax"/>
          <c:max val="2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707776"/>
        <c:crosses val="autoZero"/>
        <c:crossBetween val="midCat"/>
        <c:majorUnit val="0.5"/>
      </c:valAx>
      <c:valAx>
        <c:axId val="169707776"/>
        <c:scaling>
          <c:orientation val="minMax"/>
          <c:max val="8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706240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181540240480079"/>
          <c:y val="0.26515498994808495"/>
          <c:w val="0.33411049350506478"/>
          <c:h val="0.332329507483412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'5+3cm_Trip_7Spires'!$E$5:$E$38</c:f>
              <c:numCache>
                <c:formatCode>0.0000</c:formatCode>
                <c:ptCount val="34"/>
                <c:pt idx="0">
                  <c:v>22.033830999999999</c:v>
                </c:pt>
                <c:pt idx="1">
                  <c:v>21.507663000000001</c:v>
                </c:pt>
                <c:pt idx="2">
                  <c:v>21.204944999999999</c:v>
                </c:pt>
                <c:pt idx="3">
                  <c:v>21.219750999999999</c:v>
                </c:pt>
                <c:pt idx="4">
                  <c:v>21.583582</c:v>
                </c:pt>
                <c:pt idx="5">
                  <c:v>21.174464</c:v>
                </c:pt>
                <c:pt idx="6">
                  <c:v>20.835245</c:v>
                </c:pt>
                <c:pt idx="7">
                  <c:v>20.301860999999999</c:v>
                </c:pt>
                <c:pt idx="8">
                  <c:v>20.640429999999999</c:v>
                </c:pt>
                <c:pt idx="9">
                  <c:v>19.665914000000001</c:v>
                </c:pt>
                <c:pt idx="10">
                  <c:v>19.866219999999998</c:v>
                </c:pt>
                <c:pt idx="11">
                  <c:v>19.144123</c:v>
                </c:pt>
                <c:pt idx="12">
                  <c:v>18.733854999999998</c:v>
                </c:pt>
                <c:pt idx="13">
                  <c:v>16.820011000000001</c:v>
                </c:pt>
                <c:pt idx="14">
                  <c:v>18.550189</c:v>
                </c:pt>
                <c:pt idx="15">
                  <c:v>17.265919</c:v>
                </c:pt>
                <c:pt idx="16">
                  <c:v>17.640611</c:v>
                </c:pt>
                <c:pt idx="17">
                  <c:v>16.917453999999999</c:v>
                </c:pt>
                <c:pt idx="18">
                  <c:v>17.390691</c:v>
                </c:pt>
                <c:pt idx="19">
                  <c:v>16.115053</c:v>
                </c:pt>
                <c:pt idx="20">
                  <c:v>15.770702999999999</c:v>
                </c:pt>
                <c:pt idx="21">
                  <c:v>15.765202</c:v>
                </c:pt>
                <c:pt idx="22">
                  <c:v>14.789659</c:v>
                </c:pt>
                <c:pt idx="23">
                  <c:v>14.860658000000001</c:v>
                </c:pt>
                <c:pt idx="24">
                  <c:v>14.426545000000001</c:v>
                </c:pt>
                <c:pt idx="25">
                  <c:v>14.272549</c:v>
                </c:pt>
                <c:pt idx="26">
                  <c:v>14.4704</c:v>
                </c:pt>
                <c:pt idx="27">
                  <c:v>14.089217</c:v>
                </c:pt>
                <c:pt idx="28">
                  <c:v>14.055458</c:v>
                </c:pt>
                <c:pt idx="29">
                  <c:v>13.803881000000001</c:v>
                </c:pt>
                <c:pt idx="30">
                  <c:v>13.958788999999999</c:v>
                </c:pt>
                <c:pt idx="31">
                  <c:v>13.603375</c:v>
                </c:pt>
                <c:pt idx="32">
                  <c:v>12.431698000000001</c:v>
                </c:pt>
                <c:pt idx="33">
                  <c:v>12.539987999999999</c:v>
                </c:pt>
              </c:numCache>
            </c:numRef>
          </c:xVal>
          <c:yVal>
            <c:numRef>
              <c:f>'5+3cm_Trip_7Spires'!$C$5:$C$38</c:f>
              <c:numCache>
                <c:formatCode>General</c:formatCode>
                <c:ptCount val="34"/>
                <c:pt idx="0">
                  <c:v>37</c:v>
                </c:pt>
                <c:pt idx="1">
                  <c:v>42</c:v>
                </c:pt>
                <c:pt idx="2">
                  <c:v>47</c:v>
                </c:pt>
                <c:pt idx="3">
                  <c:v>52</c:v>
                </c:pt>
                <c:pt idx="4">
                  <c:v>57</c:v>
                </c:pt>
                <c:pt idx="5">
                  <c:v>62</c:v>
                </c:pt>
                <c:pt idx="6">
                  <c:v>67</c:v>
                </c:pt>
                <c:pt idx="7">
                  <c:v>72</c:v>
                </c:pt>
                <c:pt idx="8">
                  <c:v>77</c:v>
                </c:pt>
                <c:pt idx="9">
                  <c:v>82</c:v>
                </c:pt>
                <c:pt idx="10">
                  <c:v>92</c:v>
                </c:pt>
                <c:pt idx="11">
                  <c:v>102</c:v>
                </c:pt>
                <c:pt idx="12">
                  <c:v>112</c:v>
                </c:pt>
                <c:pt idx="13">
                  <c:v>122</c:v>
                </c:pt>
                <c:pt idx="14">
                  <c:v>132</c:v>
                </c:pt>
                <c:pt idx="15">
                  <c:v>142</c:v>
                </c:pt>
                <c:pt idx="16">
                  <c:v>152</c:v>
                </c:pt>
                <c:pt idx="17">
                  <c:v>172</c:v>
                </c:pt>
                <c:pt idx="18">
                  <c:v>192</c:v>
                </c:pt>
                <c:pt idx="19">
                  <c:v>212</c:v>
                </c:pt>
                <c:pt idx="20">
                  <c:v>232</c:v>
                </c:pt>
                <c:pt idx="21">
                  <c:v>252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332</c:v>
                </c:pt>
                <c:pt idx="26">
                  <c:v>352</c:v>
                </c:pt>
                <c:pt idx="27">
                  <c:v>372</c:v>
                </c:pt>
                <c:pt idx="28">
                  <c:v>392</c:v>
                </c:pt>
                <c:pt idx="29">
                  <c:v>412</c:v>
                </c:pt>
                <c:pt idx="30">
                  <c:v>432</c:v>
                </c:pt>
                <c:pt idx="31">
                  <c:v>502</c:v>
                </c:pt>
                <c:pt idx="32">
                  <c:v>552</c:v>
                </c:pt>
                <c:pt idx="33">
                  <c:v>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C0-488F-97F8-D25A54AB57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'5+3cm_Trip_7Spires'!$J$5:$J$24</c:f>
              <c:numCache>
                <c:formatCode>General</c:formatCode>
                <c:ptCount val="20"/>
                <c:pt idx="0">
                  <c:v>9.69</c:v>
                </c:pt>
                <c:pt idx="1">
                  <c:v>8.77</c:v>
                </c:pt>
                <c:pt idx="2">
                  <c:v>8.1999999999999993</c:v>
                </c:pt>
                <c:pt idx="3">
                  <c:v>7.673</c:v>
                </c:pt>
                <c:pt idx="4">
                  <c:v>7.1550000000000002</c:v>
                </c:pt>
                <c:pt idx="5">
                  <c:v>6.9029999999999996</c:v>
                </c:pt>
                <c:pt idx="6">
                  <c:v>6.6159999999999997</c:v>
                </c:pt>
                <c:pt idx="7">
                  <c:v>6.4610000000000003</c:v>
                </c:pt>
                <c:pt idx="8">
                  <c:v>5.9790000000000001</c:v>
                </c:pt>
                <c:pt idx="9">
                  <c:v>5.4980000000000002</c:v>
                </c:pt>
                <c:pt idx="10">
                  <c:v>5.4039999999999999</c:v>
                </c:pt>
                <c:pt idx="11">
                  <c:v>5.1070000000000002</c:v>
                </c:pt>
                <c:pt idx="12">
                  <c:v>4.9409999999999998</c:v>
                </c:pt>
                <c:pt idx="13">
                  <c:v>4.34</c:v>
                </c:pt>
                <c:pt idx="14">
                  <c:v>3.6909999999999998</c:v>
                </c:pt>
                <c:pt idx="15">
                  <c:v>2.8690000000000002</c:v>
                </c:pt>
                <c:pt idx="16">
                  <c:v>2.3370000000000002</c:v>
                </c:pt>
                <c:pt idx="17">
                  <c:v>2.0430000000000001</c:v>
                </c:pt>
                <c:pt idx="18">
                  <c:v>2.0499999999999998</c:v>
                </c:pt>
                <c:pt idx="19">
                  <c:v>2.0110000000000001</c:v>
                </c:pt>
              </c:numCache>
            </c:numRef>
          </c:xVal>
          <c:yVal>
            <c:numRef>
              <c:f>'5+3cm_Trip_7Spires'!$H$5:$H$24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C0-488F-97F8-D25A54AB5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89536"/>
        <c:axId val="1579190016"/>
      </c:scatterChart>
      <c:valAx>
        <c:axId val="1579189536"/>
        <c:scaling>
          <c:orientation val="minMax"/>
        </c:scaling>
        <c:delete val="0"/>
        <c:axPos val="b"/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9190016"/>
        <c:crosses val="autoZero"/>
        <c:crossBetween val="midCat"/>
      </c:valAx>
      <c:valAx>
        <c:axId val="157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91895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Arial" pitchFamily="34" charset="0"/>
                <a:cs typeface="Arial" pitchFamily="34" charset="0"/>
              </a:rPr>
              <a:t>Pappa (2022)</a:t>
            </a:r>
            <a:endParaRPr lang="en-GB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771557484270341"/>
          <c:y val="0.10531986329914705"/>
          <c:w val="0.75489987630639399"/>
          <c:h val="0.76660919986969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trendline>
            <c:trendlineType val="exp"/>
            <c:forward val="2"/>
            <c:backward val="5"/>
            <c:dispRSqr val="1"/>
            <c:dispEq val="1"/>
            <c:trendlineLbl>
              <c:layout>
                <c:manualLayout>
                  <c:x val="-0.34300944479964235"/>
                  <c:y val="3.416780935049090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  <c:txPr>
                <a:bodyPr/>
                <a:lstStyle/>
                <a:p>
                  <a:pPr>
                    <a:defRPr sz="2000"/>
                  </a:pPr>
                  <a:endParaRPr lang="en-001"/>
                </a:p>
              </c:txPr>
            </c:trendlineLbl>
          </c:trendline>
          <c:xVal>
            <c:numRef>
              <c:f>'5+3cm_Trip_7Spires'!$D$10:$D$34</c:f>
              <c:numCache>
                <c:formatCode>0.0000</c:formatCode>
                <c:ptCount val="25"/>
                <c:pt idx="0">
                  <c:v>3.0189370000000002</c:v>
                </c:pt>
                <c:pt idx="1">
                  <c:v>3.052298</c:v>
                </c:pt>
                <c:pt idx="2">
                  <c:v>3.1579950000000001</c:v>
                </c:pt>
                <c:pt idx="3">
                  <c:v>3.1468940000000001</c:v>
                </c:pt>
                <c:pt idx="4">
                  <c:v>3.1347179999999999</c:v>
                </c:pt>
                <c:pt idx="5">
                  <c:v>3.2370589999999999</c:v>
                </c:pt>
                <c:pt idx="6">
                  <c:v>3.3099270000000001</c:v>
                </c:pt>
                <c:pt idx="7">
                  <c:v>3.388611</c:v>
                </c:pt>
                <c:pt idx="8">
                  <c:v>3.5305550000000001</c:v>
                </c:pt>
                <c:pt idx="9">
                  <c:v>3.4498280000000001</c:v>
                </c:pt>
                <c:pt idx="10">
                  <c:v>3.6038519999999998</c:v>
                </c:pt>
                <c:pt idx="11">
                  <c:v>3.6109140000000002</c:v>
                </c:pt>
                <c:pt idx="12">
                  <c:v>3.6849590000000001</c:v>
                </c:pt>
                <c:pt idx="13">
                  <c:v>3.7302650000000002</c:v>
                </c:pt>
                <c:pt idx="14">
                  <c:v>3.8844660000000002</c:v>
                </c:pt>
                <c:pt idx="15">
                  <c:v>3.9366089999999998</c:v>
                </c:pt>
                <c:pt idx="16">
                  <c:v>3.9790679999999998</c:v>
                </c:pt>
                <c:pt idx="17">
                  <c:v>4.0593890000000004</c:v>
                </c:pt>
                <c:pt idx="18">
                  <c:v>4.1137810000000004</c:v>
                </c:pt>
                <c:pt idx="19">
                  <c:v>4.1063000000000001</c:v>
                </c:pt>
                <c:pt idx="20">
                  <c:v>4.250597</c:v>
                </c:pt>
                <c:pt idx="21">
                  <c:v>4.2211109999999996</c:v>
                </c:pt>
                <c:pt idx="22">
                  <c:v>4.2915780000000003</c:v>
                </c:pt>
                <c:pt idx="23">
                  <c:v>4.3425240000000001</c:v>
                </c:pt>
                <c:pt idx="24">
                  <c:v>4.4415519999999997</c:v>
                </c:pt>
              </c:numCache>
            </c:numRef>
          </c:xVal>
          <c:yVal>
            <c:numRef>
              <c:f>'5+3cm_Trip_7Spires'!$C$10:$C$34</c:f>
              <c:numCache>
                <c:formatCode>General</c:formatCode>
                <c:ptCount val="25"/>
                <c:pt idx="0">
                  <c:v>62</c:v>
                </c:pt>
                <c:pt idx="1">
                  <c:v>67</c:v>
                </c:pt>
                <c:pt idx="2">
                  <c:v>72</c:v>
                </c:pt>
                <c:pt idx="3">
                  <c:v>77</c:v>
                </c:pt>
                <c:pt idx="4">
                  <c:v>82</c:v>
                </c:pt>
                <c:pt idx="5">
                  <c:v>92</c:v>
                </c:pt>
                <c:pt idx="6">
                  <c:v>102</c:v>
                </c:pt>
                <c:pt idx="7">
                  <c:v>112</c:v>
                </c:pt>
                <c:pt idx="8">
                  <c:v>122</c:v>
                </c:pt>
                <c:pt idx="9">
                  <c:v>132</c:v>
                </c:pt>
                <c:pt idx="10">
                  <c:v>142</c:v>
                </c:pt>
                <c:pt idx="11">
                  <c:v>152</c:v>
                </c:pt>
                <c:pt idx="12">
                  <c:v>172</c:v>
                </c:pt>
                <c:pt idx="13">
                  <c:v>192</c:v>
                </c:pt>
                <c:pt idx="14">
                  <c:v>212</c:v>
                </c:pt>
                <c:pt idx="15">
                  <c:v>232</c:v>
                </c:pt>
                <c:pt idx="16">
                  <c:v>252</c:v>
                </c:pt>
                <c:pt idx="17">
                  <c:v>272</c:v>
                </c:pt>
                <c:pt idx="18">
                  <c:v>292</c:v>
                </c:pt>
                <c:pt idx="19">
                  <c:v>312</c:v>
                </c:pt>
                <c:pt idx="20">
                  <c:v>332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04-4C95-8251-EA0B23DE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8352"/>
        <c:axId val="169749888"/>
      </c:scatterChart>
      <c:valAx>
        <c:axId val="169748352"/>
        <c:scaling>
          <c:orientation val="minMax"/>
          <c:max val="6"/>
          <c:min val="0"/>
        </c:scaling>
        <c:delete val="0"/>
        <c:axPos val="b"/>
        <c:numFmt formatCode="0.00" sourceLinked="0"/>
        <c:majorTickMark val="none"/>
        <c:minorTickMark val="none"/>
        <c:tickLblPos val="low"/>
        <c:spPr>
          <a:ln>
            <a:noFill/>
          </a:ln>
        </c:spPr>
        <c:crossAx val="169749888"/>
        <c:crosses val="autoZero"/>
        <c:crossBetween val="midCat"/>
        <c:majorUnit val="2"/>
      </c:valAx>
      <c:valAx>
        <c:axId val="169749888"/>
        <c:scaling>
          <c:logBase val="10"/>
          <c:orientation val="minMax"/>
        </c:scaling>
        <c:delete val="0"/>
        <c:axPos val="l"/>
        <c:majorGridlines/>
        <c:numFmt formatCode="#,##0.00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crossAx val="169748352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52098841532391171"/>
          <c:y val="0.74456197345961161"/>
          <c:w val="0.28320741762275681"/>
          <c:h val="8.4302626507350945E-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Arial" pitchFamily="34" charset="0"/>
                <a:cs typeface="Arial" pitchFamily="34" charset="0"/>
              </a:rPr>
              <a:t>Pappa (2022)</a:t>
            </a:r>
            <a:endParaRPr lang="en-GB" sz="1800" b="1" i="0" baseline="0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739255517445"/>
          <c:y val="0.11004074215758212"/>
          <c:w val="0.70896468676789171"/>
          <c:h val="0.77150521903604885"/>
        </c:manualLayout>
      </c:layout>
      <c:scatterChart>
        <c:scatterStyle val="lineMarker"/>
        <c:varyColors val="0"/>
        <c:ser>
          <c:idx val="1"/>
          <c:order val="0"/>
          <c:tx>
            <c:v>Rough 5+3cm_Spires 7</c:v>
          </c:tx>
          <c:spPr>
            <a:ln w="19050">
              <a:solidFill>
                <a:schemeClr val="accent4"/>
              </a:solidFill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Pt>
            <c:idx val="16"/>
            <c:bubble3D val="0"/>
            <c:spPr>
              <a:ln w="19050" cmpd="sng"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6EA-4709-9F4E-C910DC609A85}"/>
              </c:ext>
            </c:extLst>
          </c:dPt>
          <c:xVal>
            <c:numRef>
              <c:f>'5+3cm_Trip_7Spires'!$K$5:$K$38</c:f>
              <c:numCache>
                <c:formatCode>General</c:formatCode>
                <c:ptCount val="34"/>
                <c:pt idx="0">
                  <c:v>0.88094218415417558</c:v>
                </c:pt>
                <c:pt idx="1">
                  <c:v>0.91263383297644529</c:v>
                </c:pt>
                <c:pt idx="2">
                  <c:v>0.93511777301927201</c:v>
                </c:pt>
                <c:pt idx="3">
                  <c:v>0.95160599571734472</c:v>
                </c:pt>
                <c:pt idx="4">
                  <c:v>0.97237687366167036</c:v>
                </c:pt>
                <c:pt idx="5">
                  <c:v>0.98115631691648819</c:v>
                </c:pt>
                <c:pt idx="6">
                  <c:v>0.99229122055674523</c:v>
                </c:pt>
                <c:pt idx="7">
                  <c:v>1</c:v>
                </c:pt>
                <c:pt idx="8">
                  <c:v>1.0167023554603856</c:v>
                </c:pt>
                <c:pt idx="9">
                  <c:v>1.0297644539614561</c:v>
                </c:pt>
                <c:pt idx="10">
                  <c:v>1.0383297644539615</c:v>
                </c:pt>
                <c:pt idx="11">
                  <c:v>1.0503211991434691</c:v>
                </c:pt>
                <c:pt idx="12">
                  <c:v>1.0569593147751606</c:v>
                </c:pt>
                <c:pt idx="13">
                  <c:v>1.0753747323340472</c:v>
                </c:pt>
                <c:pt idx="14">
                  <c:v>1.0854389721627409</c:v>
                </c:pt>
                <c:pt idx="15">
                  <c:v>1.0901498929336189</c:v>
                </c:pt>
                <c:pt idx="16">
                  <c:v>1.0927194860813705</c:v>
                </c:pt>
                <c:pt idx="17">
                  <c:v>1.0916488222698073</c:v>
                </c:pt>
                <c:pt idx="18">
                  <c:v>1.0832976445396145</c:v>
                </c:pt>
                <c:pt idx="19">
                  <c:v>1.0747323340471093</c:v>
                </c:pt>
              </c:numCache>
            </c:num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EA-4709-9F4E-C910DC609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72928"/>
        <c:axId val="169776256"/>
      </c:scatterChart>
      <c:valAx>
        <c:axId val="169772928"/>
        <c:scaling>
          <c:orientation val="minMax"/>
          <c:max val="0.4"/>
          <c:min val="0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776256"/>
        <c:crosses val="autoZero"/>
        <c:crossBetween val="midCat"/>
        <c:majorUnit val="0.1"/>
      </c:valAx>
      <c:valAx>
        <c:axId val="169776256"/>
        <c:scaling>
          <c:orientation val="minMax"/>
          <c:max val="6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772928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Arial" pitchFamily="34" charset="0"/>
                <a:cs typeface="Arial" pitchFamily="34" charset="0"/>
              </a:rPr>
              <a:t>Pappa (20212)</a:t>
            </a:r>
            <a:endParaRPr lang="en-US">
              <a:effectLst/>
              <a:latin typeface="Arial" pitchFamily="34" charset="0"/>
              <a:cs typeface="Arial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739255517445"/>
          <c:y val="0.11004074215758212"/>
          <c:w val="0.78106232805647657"/>
          <c:h val="0.77150521903604885"/>
        </c:manualLayout>
      </c:layout>
      <c:scatterChart>
        <c:scatterStyle val="lineMarker"/>
        <c:varyColors val="0"/>
        <c:ser>
          <c:idx val="1"/>
          <c:order val="0"/>
          <c:tx>
            <c:v>Rough 5+3cm_Spires 7_December 2021 </c:v>
          </c:tx>
          <c:spPr>
            <a:ln w="19050">
              <a:solidFill>
                <a:schemeClr val="accent4"/>
              </a:solidFill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Pt>
            <c:idx val="16"/>
            <c:bubble3D val="0"/>
            <c:spPr>
              <a:ln w="19050" cmpd="sng"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15C-4E6A-8E5F-10C3B89F8768}"/>
              </c:ext>
            </c:extLst>
          </c:dPt>
          <c:xVal>
            <c:numRef>
              <c:f>'5+3cm_Trip_7Spires'!$E$5:$E$38</c:f>
              <c:numCache>
                <c:formatCode>0.0000</c:formatCode>
                <c:ptCount val="34"/>
                <c:pt idx="0">
                  <c:v>22.033830999999999</c:v>
                </c:pt>
                <c:pt idx="1">
                  <c:v>21.507663000000001</c:v>
                </c:pt>
                <c:pt idx="2">
                  <c:v>21.204944999999999</c:v>
                </c:pt>
                <c:pt idx="3">
                  <c:v>21.219750999999999</c:v>
                </c:pt>
                <c:pt idx="4">
                  <c:v>21.583582</c:v>
                </c:pt>
                <c:pt idx="5">
                  <c:v>21.174464</c:v>
                </c:pt>
                <c:pt idx="6">
                  <c:v>20.835245</c:v>
                </c:pt>
                <c:pt idx="7">
                  <c:v>20.301860999999999</c:v>
                </c:pt>
                <c:pt idx="8">
                  <c:v>20.640429999999999</c:v>
                </c:pt>
                <c:pt idx="9">
                  <c:v>19.665914000000001</c:v>
                </c:pt>
                <c:pt idx="10">
                  <c:v>19.866219999999998</c:v>
                </c:pt>
                <c:pt idx="11">
                  <c:v>19.144123</c:v>
                </c:pt>
                <c:pt idx="12">
                  <c:v>18.733854999999998</c:v>
                </c:pt>
                <c:pt idx="13">
                  <c:v>16.820011000000001</c:v>
                </c:pt>
                <c:pt idx="14">
                  <c:v>18.550189</c:v>
                </c:pt>
                <c:pt idx="15">
                  <c:v>17.265919</c:v>
                </c:pt>
                <c:pt idx="16">
                  <c:v>17.640611</c:v>
                </c:pt>
                <c:pt idx="17">
                  <c:v>16.917453999999999</c:v>
                </c:pt>
                <c:pt idx="18">
                  <c:v>17.390691</c:v>
                </c:pt>
                <c:pt idx="19">
                  <c:v>16.115053</c:v>
                </c:pt>
                <c:pt idx="20">
                  <c:v>15.770702999999999</c:v>
                </c:pt>
                <c:pt idx="21">
                  <c:v>15.765202</c:v>
                </c:pt>
                <c:pt idx="22">
                  <c:v>14.789659</c:v>
                </c:pt>
                <c:pt idx="23">
                  <c:v>14.860658000000001</c:v>
                </c:pt>
                <c:pt idx="24">
                  <c:v>14.426545000000001</c:v>
                </c:pt>
                <c:pt idx="25">
                  <c:v>14.272549</c:v>
                </c:pt>
                <c:pt idx="26">
                  <c:v>14.4704</c:v>
                </c:pt>
                <c:pt idx="27">
                  <c:v>14.089217</c:v>
                </c:pt>
                <c:pt idx="28">
                  <c:v>14.055458</c:v>
                </c:pt>
                <c:pt idx="29">
                  <c:v>13.803881000000001</c:v>
                </c:pt>
                <c:pt idx="30">
                  <c:v>13.958788999999999</c:v>
                </c:pt>
                <c:pt idx="31">
                  <c:v>13.603375</c:v>
                </c:pt>
                <c:pt idx="32">
                  <c:v>12.431698000000001</c:v>
                </c:pt>
                <c:pt idx="33">
                  <c:v>12.539987999999999</c:v>
                </c:pt>
              </c:numCache>
            </c:num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C-4E6A-8E5F-10C3B89F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4848"/>
        <c:axId val="169936768"/>
      </c:scatterChart>
      <c:scatterChart>
        <c:scatterStyle val="smoothMarker"/>
        <c:varyColors val="0"/>
        <c:ser>
          <c:idx val="0"/>
          <c:order val="1"/>
          <c:tx>
            <c:v>VDI 3783 [Moderately Rough]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5C-4E6A-8E5F-10C3B89F8768}"/>
            </c:ext>
          </c:extLst>
        </c:ser>
        <c:ser>
          <c:idx val="2"/>
          <c:order val="2"/>
          <c:tx>
            <c:v>VDI 3783 [Moderately Rough/Rough]</c:v>
          </c:tx>
          <c:spPr>
            <a:ln>
              <a:solidFill>
                <a:prstClr val="white">
                  <a:lumMod val="50000"/>
                </a:prst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5C-4E6A-8E5F-10C3B89F8768}"/>
            </c:ext>
          </c:extLst>
        </c:ser>
        <c:ser>
          <c:idx val="3"/>
          <c:order val="3"/>
          <c:tx>
            <c:v>VDI 3783 [Rough]</c:v>
          </c:tx>
          <c:spPr>
            <a:ln>
              <a:solidFill>
                <a:prstClr val="white">
                  <a:lumMod val="50000"/>
                </a:prst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5C-4E6A-8E5F-10C3B89F8768}"/>
            </c:ext>
          </c:extLst>
        </c:ser>
        <c:ser>
          <c:idx val="4"/>
          <c:order val="4"/>
          <c:tx>
            <c:v>Rough 5+3 cm_Spires 7_July 2021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5C-4E6A-8E5F-10C3B89F8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34848"/>
        <c:axId val="169936768"/>
      </c:scatterChart>
      <c:valAx>
        <c:axId val="169934848"/>
        <c:scaling>
          <c:orientation val="minMax"/>
          <c:max val="35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936768"/>
        <c:crosses val="autoZero"/>
        <c:crossBetween val="midCat"/>
      </c:valAx>
      <c:valAx>
        <c:axId val="169936768"/>
        <c:scaling>
          <c:orientation val="minMax"/>
          <c:max val="6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69934848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Arial" pitchFamily="34" charset="0"/>
                <a:cs typeface="Arial" pitchFamily="34" charset="0"/>
              </a:rPr>
              <a:t>Pappa </a:t>
            </a:r>
            <a:r>
              <a:rPr lang="en-US">
                <a:latin typeface="Arial" pitchFamily="34" charset="0"/>
                <a:cs typeface="Arial" pitchFamily="34" charset="0"/>
              </a:rPr>
              <a:t>(2022)</a:t>
            </a:r>
          </a:p>
        </c:rich>
      </c:tx>
      <c:layout>
        <c:manualLayout>
          <c:xMode val="edge"/>
          <c:yMode val="edge"/>
          <c:x val="0.32484794515077625"/>
          <c:y val="5.31057319232689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712739255517456"/>
          <c:y val="0.12027749853944812"/>
          <c:w val="0.69006559168246828"/>
          <c:h val="0.76126851225555614"/>
        </c:manualLayout>
      </c:layout>
      <c:scatterChart>
        <c:scatterStyle val="lineMarker"/>
        <c:varyColors val="0"/>
        <c:ser>
          <c:idx val="1"/>
          <c:order val="0"/>
          <c:tx>
            <c:v>Nature Height [m]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'5+3cm_Trip_7Spires'!$N$5:$N$38</c:f>
              <c:numCache>
                <c:formatCode>General</c:formatCode>
                <c:ptCount val="34"/>
              </c:numCache>
            </c:numRef>
          </c:xVal>
          <c:yVal>
            <c:numRef>
              <c:f>'5+3cm_Trip_7Spires'!$O$5:$O$38</c:f>
              <c:numCache>
                <c:formatCode>General</c:formatCode>
                <c:ptCount val="3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1-455F-99E0-67539C8B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0896"/>
        <c:axId val="170094976"/>
      </c:scatterChart>
      <c:scatterChart>
        <c:scatterStyle val="lineMarker"/>
        <c:varyColors val="0"/>
        <c:ser>
          <c:idx val="0"/>
          <c:order val="1"/>
          <c:tx>
            <c:v>Model Height [mm]</c:v>
          </c:tx>
          <c:spPr>
            <a:ln w="28575">
              <a:noFill/>
            </a:ln>
          </c:spPr>
          <c:marker>
            <c:symbol val="none"/>
          </c:marker>
          <c:xVal>
            <c:numRef>
              <c:f>'5+3cm_Trip_7Spires'!$M$5:$M$38</c:f>
              <c:numCache>
                <c:formatCode>General</c:formatCode>
                <c:ptCount val="34"/>
              </c:numCache>
            </c:numRef>
          </c:xVal>
          <c:yVal>
            <c:numRef>
              <c:f>'5+3cm_Trip_7Spires'!$C$5:$C$38</c:f>
              <c:numCache>
                <c:formatCode>General</c:formatCode>
                <c:ptCount val="34"/>
                <c:pt idx="0">
                  <c:v>37</c:v>
                </c:pt>
                <c:pt idx="1">
                  <c:v>42</c:v>
                </c:pt>
                <c:pt idx="2">
                  <c:v>47</c:v>
                </c:pt>
                <c:pt idx="3">
                  <c:v>52</c:v>
                </c:pt>
                <c:pt idx="4">
                  <c:v>57</c:v>
                </c:pt>
                <c:pt idx="5">
                  <c:v>62</c:v>
                </c:pt>
                <c:pt idx="6">
                  <c:v>67</c:v>
                </c:pt>
                <c:pt idx="7">
                  <c:v>72</c:v>
                </c:pt>
                <c:pt idx="8">
                  <c:v>77</c:v>
                </c:pt>
                <c:pt idx="9">
                  <c:v>82</c:v>
                </c:pt>
                <c:pt idx="10">
                  <c:v>92</c:v>
                </c:pt>
                <c:pt idx="11">
                  <c:v>102</c:v>
                </c:pt>
                <c:pt idx="12">
                  <c:v>112</c:v>
                </c:pt>
                <c:pt idx="13">
                  <c:v>122</c:v>
                </c:pt>
                <c:pt idx="14">
                  <c:v>132</c:v>
                </c:pt>
                <c:pt idx="15">
                  <c:v>142</c:v>
                </c:pt>
                <c:pt idx="16">
                  <c:v>152</c:v>
                </c:pt>
                <c:pt idx="17">
                  <c:v>172</c:v>
                </c:pt>
                <c:pt idx="18">
                  <c:v>192</c:v>
                </c:pt>
                <c:pt idx="19">
                  <c:v>212</c:v>
                </c:pt>
                <c:pt idx="20">
                  <c:v>232</c:v>
                </c:pt>
                <c:pt idx="21">
                  <c:v>252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332</c:v>
                </c:pt>
                <c:pt idx="26">
                  <c:v>352</c:v>
                </c:pt>
                <c:pt idx="27">
                  <c:v>372</c:v>
                </c:pt>
                <c:pt idx="28">
                  <c:v>392</c:v>
                </c:pt>
                <c:pt idx="29">
                  <c:v>412</c:v>
                </c:pt>
                <c:pt idx="30">
                  <c:v>432</c:v>
                </c:pt>
                <c:pt idx="31">
                  <c:v>502</c:v>
                </c:pt>
                <c:pt idx="32">
                  <c:v>552</c:v>
                </c:pt>
                <c:pt idx="33">
                  <c:v>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1-455F-99E0-67539C8B2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06880"/>
        <c:axId val="170096512"/>
      </c:scatterChart>
      <c:valAx>
        <c:axId val="170080896"/>
        <c:scaling>
          <c:orientation val="minMax"/>
          <c:max val="400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0094976"/>
        <c:crosses val="autoZero"/>
        <c:crossBetween val="midCat"/>
        <c:majorUnit val="100"/>
      </c:valAx>
      <c:valAx>
        <c:axId val="170094976"/>
        <c:scaling>
          <c:orientation val="minMax"/>
          <c:max val="100"/>
          <c:min val="0"/>
        </c:scaling>
        <c:delete val="0"/>
        <c:axPos val="l"/>
        <c:numFmt formatCode="General" sourceLinked="0"/>
        <c:majorTickMark val="out"/>
        <c:minorTickMark val="in"/>
        <c:tickLblPos val="nextTo"/>
        <c:spPr>
          <a:ln>
            <a:solidFill>
              <a:schemeClr val="tx1"/>
            </a:solidFill>
          </a:ln>
        </c:spPr>
        <c:crossAx val="170080896"/>
        <c:crosses val="autoZero"/>
        <c:crossBetween val="midCat"/>
        <c:majorUnit val="20"/>
      </c:valAx>
      <c:valAx>
        <c:axId val="170096512"/>
        <c:scaling>
          <c:orientation val="minMax"/>
          <c:max val="70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>
                    <a:latin typeface="Arial" pitchFamily="34" charset="0"/>
                    <a:cs typeface="Arial" pitchFamily="34" charset="0"/>
                  </a:rPr>
                  <a:t>  </a:t>
                </a:r>
              </a:p>
            </c:rich>
          </c:tx>
          <c:overlay val="0"/>
        </c:title>
        <c:numFmt formatCode="General" sourceLinked="0"/>
        <c:majorTickMark val="out"/>
        <c:minorTickMark val="in"/>
        <c:tickLblPos val="nextTo"/>
        <c:spPr>
          <a:ln>
            <a:solidFill>
              <a:sysClr val="windowText" lastClr="000000"/>
            </a:solidFill>
          </a:ln>
        </c:spPr>
        <c:crossAx val="170106880"/>
        <c:crosses val="max"/>
        <c:crossBetween val="midCat"/>
      </c:valAx>
      <c:valAx>
        <c:axId val="17010688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Arial" pitchFamily="34" charset="0"/>
                    <a:cs typeface="Arial" pitchFamily="34" charset="0"/>
                  </a:rPr>
                  <a:t>Lux</a:t>
                </a:r>
                <a:r>
                  <a:rPr lang="en-US" sz="1400" baseline="0">
                    <a:latin typeface="Arial" pitchFamily="34" charset="0"/>
                    <a:cs typeface="Arial" pitchFamily="34" charset="0"/>
                  </a:rPr>
                  <a:t> (m)</a:t>
                </a:r>
                <a:endParaRPr lang="el-GR" sz="14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44546427087971452"/>
              <c:y val="0.93263734438557133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170096512"/>
        <c:crosses val="autoZero"/>
        <c:crossBetween val="midCat"/>
      </c:valAx>
      <c:spPr>
        <a:ln w="25400"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11" l="0.70000000000000062" r="0.70000000000000062" t="0.750000000000003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Arial" pitchFamily="34" charset="0"/>
                <a:cs typeface="Arial" pitchFamily="34" charset="0"/>
              </a:rPr>
              <a:t>Pappa </a:t>
            </a:r>
            <a:r>
              <a:rPr lang="en-US">
                <a:latin typeface="Arial" pitchFamily="34" charset="0"/>
                <a:cs typeface="Arial" pitchFamily="34" charset="0"/>
              </a:rPr>
              <a:t>(2022)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739255517445"/>
          <c:y val="0.1202774985394482"/>
          <c:w val="0.69006559168246828"/>
          <c:h val="0.76126851225555558"/>
        </c:manualLayout>
      </c:layout>
      <c:scatterChart>
        <c:scatterStyle val="lineMarker"/>
        <c:varyColors val="0"/>
        <c:ser>
          <c:idx val="1"/>
          <c:order val="0"/>
          <c:tx>
            <c:v>Rough 5+3 cm_Spires 7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E-4DF7-BA36-BEC7C1F52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24416"/>
        <c:axId val="170235392"/>
      </c:scatterChart>
      <c:valAx>
        <c:axId val="170124416"/>
        <c:scaling>
          <c:orientation val="minMax"/>
          <c:max val="2"/>
          <c:min val="0.5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0235392"/>
        <c:crosses val="autoZero"/>
        <c:crossBetween val="midCat"/>
        <c:majorUnit val="0.1"/>
      </c:valAx>
      <c:valAx>
        <c:axId val="170235392"/>
        <c:scaling>
          <c:orientation val="minMax"/>
          <c:max val="8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0124416"/>
        <c:crosses val="autoZero"/>
        <c:crossBetween val="midCat"/>
      </c:valAx>
      <c:spPr>
        <a:ln w="254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181540240480088"/>
          <c:y val="0.26515498994808506"/>
          <c:w val="0.27653921139188881"/>
          <c:h val="0.1536927179614849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  <a:latin typeface="Arial" pitchFamily="34" charset="0"/>
                <a:cs typeface="Arial" pitchFamily="34" charset="0"/>
              </a:rPr>
              <a:t>Pappa (2022)</a:t>
            </a:r>
            <a:endParaRPr lang="en-US">
              <a:effectLst/>
              <a:latin typeface="Arial" pitchFamily="34" charset="0"/>
              <a:cs typeface="Arial" pitchFamily="34" charset="0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>
              <a:latin typeface="Arial" pitchFamily="34" charset="0"/>
              <a:cs typeface="Arial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71273925551745"/>
          <c:y val="0.11004074215758212"/>
          <c:w val="0.78106232805647657"/>
          <c:h val="0.77150521903604885"/>
        </c:manualLayout>
      </c:layout>
      <c:scatterChart>
        <c:scatterStyle val="lineMarker"/>
        <c:varyColors val="0"/>
        <c:ser>
          <c:idx val="1"/>
          <c:order val="0"/>
          <c:tx>
            <c:v>Rough 5+3cm_Spires 7 </c:v>
          </c:tx>
          <c:spPr>
            <a:ln w="19050">
              <a:solidFill>
                <a:schemeClr val="accent4"/>
              </a:solidFill>
            </a:ln>
          </c:spPr>
          <c:marker>
            <c:symbol val="square"/>
            <c:size val="7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Pt>
            <c:idx val="16"/>
            <c:bubble3D val="0"/>
            <c:spPr>
              <a:ln w="19050" cmpd="sng">
                <a:solidFill>
                  <a:schemeClr val="accent4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617-460F-AABF-504C5E0BF5D2}"/>
              </c:ext>
            </c:extLst>
          </c:dPt>
          <c:xVal>
            <c:numRef>
              <c:f>'5+3cm_Trip_7Spires'!$E$5:$E$38</c:f>
              <c:numCache>
                <c:formatCode>0.0000</c:formatCode>
                <c:ptCount val="34"/>
                <c:pt idx="0">
                  <c:v>22.033830999999999</c:v>
                </c:pt>
                <c:pt idx="1">
                  <c:v>21.507663000000001</c:v>
                </c:pt>
                <c:pt idx="2">
                  <c:v>21.204944999999999</c:v>
                </c:pt>
                <c:pt idx="3">
                  <c:v>21.219750999999999</c:v>
                </c:pt>
                <c:pt idx="4">
                  <c:v>21.583582</c:v>
                </c:pt>
                <c:pt idx="5">
                  <c:v>21.174464</c:v>
                </c:pt>
                <c:pt idx="6">
                  <c:v>20.835245</c:v>
                </c:pt>
                <c:pt idx="7">
                  <c:v>20.301860999999999</c:v>
                </c:pt>
                <c:pt idx="8">
                  <c:v>20.640429999999999</c:v>
                </c:pt>
                <c:pt idx="9">
                  <c:v>19.665914000000001</c:v>
                </c:pt>
                <c:pt idx="10">
                  <c:v>19.866219999999998</c:v>
                </c:pt>
                <c:pt idx="11">
                  <c:v>19.144123</c:v>
                </c:pt>
                <c:pt idx="12">
                  <c:v>18.733854999999998</c:v>
                </c:pt>
                <c:pt idx="13">
                  <c:v>16.820011000000001</c:v>
                </c:pt>
                <c:pt idx="14">
                  <c:v>18.550189</c:v>
                </c:pt>
                <c:pt idx="15">
                  <c:v>17.265919</c:v>
                </c:pt>
                <c:pt idx="16">
                  <c:v>17.640611</c:v>
                </c:pt>
                <c:pt idx="17">
                  <c:v>16.917453999999999</c:v>
                </c:pt>
                <c:pt idx="18">
                  <c:v>17.390691</c:v>
                </c:pt>
                <c:pt idx="19">
                  <c:v>16.115053</c:v>
                </c:pt>
                <c:pt idx="20">
                  <c:v>15.770702999999999</c:v>
                </c:pt>
                <c:pt idx="21">
                  <c:v>15.765202</c:v>
                </c:pt>
                <c:pt idx="22">
                  <c:v>14.789659</c:v>
                </c:pt>
                <c:pt idx="23">
                  <c:v>14.860658000000001</c:v>
                </c:pt>
                <c:pt idx="24">
                  <c:v>14.426545000000001</c:v>
                </c:pt>
                <c:pt idx="25">
                  <c:v>14.272549</c:v>
                </c:pt>
                <c:pt idx="26">
                  <c:v>14.4704</c:v>
                </c:pt>
                <c:pt idx="27">
                  <c:v>14.089217</c:v>
                </c:pt>
                <c:pt idx="28">
                  <c:v>14.055458</c:v>
                </c:pt>
                <c:pt idx="29">
                  <c:v>13.803881000000001</c:v>
                </c:pt>
                <c:pt idx="30">
                  <c:v>13.958788999999999</c:v>
                </c:pt>
                <c:pt idx="31">
                  <c:v>13.603375</c:v>
                </c:pt>
                <c:pt idx="32">
                  <c:v>12.431698000000001</c:v>
                </c:pt>
                <c:pt idx="33">
                  <c:v>12.539987999999999</c:v>
                </c:pt>
              </c:numCache>
            </c:num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17-460F-AABF-504C5E0B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6080"/>
        <c:axId val="170316544"/>
      </c:scatterChart>
      <c:scatterChart>
        <c:scatterStyle val="smoothMarker"/>
        <c:varyColors val="0"/>
        <c:ser>
          <c:idx val="0"/>
          <c:order val="1"/>
          <c:tx>
            <c:v>VDI 3783 [Moderately Rough]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17-460F-AABF-504C5E0BF5D2}"/>
            </c:ext>
          </c:extLst>
        </c:ser>
        <c:ser>
          <c:idx val="2"/>
          <c:order val="2"/>
          <c:tx>
            <c:v>VDI 3783 [Moderately Rough/Rough]</c:v>
          </c:tx>
          <c:spPr>
            <a:ln>
              <a:solidFill>
                <a:prstClr val="white">
                  <a:lumMod val="50000"/>
                </a:prst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17-460F-AABF-504C5E0BF5D2}"/>
            </c:ext>
          </c:extLst>
        </c:ser>
        <c:ser>
          <c:idx val="3"/>
          <c:order val="3"/>
          <c:tx>
            <c:v>VDI 3783 [Rough]</c:v>
          </c:tx>
          <c:spPr>
            <a:ln>
              <a:solidFill>
                <a:prstClr val="white">
                  <a:lumMod val="50000"/>
                </a:prstClr>
              </a:solidFill>
            </a:ln>
          </c:spPr>
          <c:marker>
            <c:symbol val="none"/>
          </c:marker>
          <c:xVal>
            <c:strRef>
              <c:f>'5+3cm_Trip_7Spires'!#REF!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'5+3cm_Trip_7Spires'!#REF!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17-460F-AABF-504C5E0B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6080"/>
        <c:axId val="170316544"/>
      </c:scatterChart>
      <c:valAx>
        <c:axId val="170286080"/>
        <c:scaling>
          <c:orientation val="minMax"/>
          <c:max val="35"/>
        </c:scaling>
        <c:delete val="0"/>
        <c:axPos val="b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0316544"/>
        <c:crosses val="autoZero"/>
        <c:crossBetween val="midCat"/>
      </c:valAx>
      <c:valAx>
        <c:axId val="170316544"/>
        <c:scaling>
          <c:orientation val="minMax"/>
          <c:max val="8"/>
          <c:min val="0"/>
        </c:scaling>
        <c:delete val="0"/>
        <c:axPos val="l"/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170286080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96400463907864"/>
          <c:y val="0.10531986329914705"/>
          <c:w val="0.69665143647241667"/>
          <c:h val="0.766609199869692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trendline>
            <c:trendlineType val="exp"/>
            <c:forward val="2"/>
            <c:backward val="5"/>
            <c:dispRSqr val="1"/>
            <c:dispEq val="1"/>
            <c:trendlineLbl>
              <c:layout>
                <c:manualLayout>
                  <c:x val="-0.34300944479964235"/>
                  <c:y val="3.4167809350490908E-2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'5+3cm_Trip_7Spires'!$D$10:$D$34</c:f>
              <c:numCache>
                <c:formatCode>0.0000</c:formatCode>
                <c:ptCount val="25"/>
                <c:pt idx="0">
                  <c:v>3.0189370000000002</c:v>
                </c:pt>
                <c:pt idx="1">
                  <c:v>3.052298</c:v>
                </c:pt>
                <c:pt idx="2">
                  <c:v>3.1579950000000001</c:v>
                </c:pt>
                <c:pt idx="3">
                  <c:v>3.1468940000000001</c:v>
                </c:pt>
                <c:pt idx="4">
                  <c:v>3.1347179999999999</c:v>
                </c:pt>
                <c:pt idx="5">
                  <c:v>3.2370589999999999</c:v>
                </c:pt>
                <c:pt idx="6">
                  <c:v>3.3099270000000001</c:v>
                </c:pt>
                <c:pt idx="7">
                  <c:v>3.388611</c:v>
                </c:pt>
                <c:pt idx="8">
                  <c:v>3.5305550000000001</c:v>
                </c:pt>
                <c:pt idx="9">
                  <c:v>3.4498280000000001</c:v>
                </c:pt>
                <c:pt idx="10">
                  <c:v>3.6038519999999998</c:v>
                </c:pt>
                <c:pt idx="11">
                  <c:v>3.6109140000000002</c:v>
                </c:pt>
                <c:pt idx="12">
                  <c:v>3.6849590000000001</c:v>
                </c:pt>
                <c:pt idx="13">
                  <c:v>3.7302650000000002</c:v>
                </c:pt>
                <c:pt idx="14">
                  <c:v>3.8844660000000002</c:v>
                </c:pt>
                <c:pt idx="15">
                  <c:v>3.9366089999999998</c:v>
                </c:pt>
                <c:pt idx="16">
                  <c:v>3.9790679999999998</c:v>
                </c:pt>
                <c:pt idx="17">
                  <c:v>4.0593890000000004</c:v>
                </c:pt>
                <c:pt idx="18">
                  <c:v>4.1137810000000004</c:v>
                </c:pt>
                <c:pt idx="19">
                  <c:v>4.1063000000000001</c:v>
                </c:pt>
                <c:pt idx="20">
                  <c:v>4.250597</c:v>
                </c:pt>
                <c:pt idx="21">
                  <c:v>4.2211109999999996</c:v>
                </c:pt>
                <c:pt idx="22">
                  <c:v>4.2915780000000003</c:v>
                </c:pt>
                <c:pt idx="23">
                  <c:v>4.3425240000000001</c:v>
                </c:pt>
                <c:pt idx="24">
                  <c:v>4.4415519999999997</c:v>
                </c:pt>
              </c:numCache>
            </c:numRef>
          </c:xVal>
          <c:yVal>
            <c:numRef>
              <c:f>'5+3cm_Trip_7Spires'!$C$10:$C$34</c:f>
              <c:numCache>
                <c:formatCode>General</c:formatCode>
                <c:ptCount val="25"/>
                <c:pt idx="0">
                  <c:v>62</c:v>
                </c:pt>
                <c:pt idx="1">
                  <c:v>67</c:v>
                </c:pt>
                <c:pt idx="2">
                  <c:v>72</c:v>
                </c:pt>
                <c:pt idx="3">
                  <c:v>77</c:v>
                </c:pt>
                <c:pt idx="4">
                  <c:v>82</c:v>
                </c:pt>
                <c:pt idx="5">
                  <c:v>92</c:v>
                </c:pt>
                <c:pt idx="6">
                  <c:v>102</c:v>
                </c:pt>
                <c:pt idx="7">
                  <c:v>112</c:v>
                </c:pt>
                <c:pt idx="8">
                  <c:v>122</c:v>
                </c:pt>
                <c:pt idx="9">
                  <c:v>132</c:v>
                </c:pt>
                <c:pt idx="10">
                  <c:v>142</c:v>
                </c:pt>
                <c:pt idx="11">
                  <c:v>152</c:v>
                </c:pt>
                <c:pt idx="12">
                  <c:v>172</c:v>
                </c:pt>
                <c:pt idx="13">
                  <c:v>192</c:v>
                </c:pt>
                <c:pt idx="14">
                  <c:v>212</c:v>
                </c:pt>
                <c:pt idx="15">
                  <c:v>232</c:v>
                </c:pt>
                <c:pt idx="16">
                  <c:v>252</c:v>
                </c:pt>
                <c:pt idx="17">
                  <c:v>272</c:v>
                </c:pt>
                <c:pt idx="18">
                  <c:v>292</c:v>
                </c:pt>
                <c:pt idx="19">
                  <c:v>312</c:v>
                </c:pt>
                <c:pt idx="20">
                  <c:v>332</c:v>
                </c:pt>
                <c:pt idx="21">
                  <c:v>352</c:v>
                </c:pt>
                <c:pt idx="22">
                  <c:v>372</c:v>
                </c:pt>
                <c:pt idx="23">
                  <c:v>392</c:v>
                </c:pt>
                <c:pt idx="24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0-42A6-851B-53CAD195E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748352"/>
        <c:axId val="169749888"/>
      </c:scatterChart>
      <c:valAx>
        <c:axId val="169748352"/>
        <c:scaling>
          <c:orientation val="minMax"/>
          <c:max val="6"/>
          <c:min val="0"/>
        </c:scaling>
        <c:delete val="0"/>
        <c:axPos val="b"/>
        <c:numFmt formatCode="0.0" sourceLinked="0"/>
        <c:majorTickMark val="none"/>
        <c:minorTickMark val="none"/>
        <c:tickLblPos val="low"/>
        <c:spPr>
          <a:ln>
            <a:noFill/>
          </a:ln>
        </c:spPr>
        <c:crossAx val="169749888"/>
        <c:crosses val="autoZero"/>
        <c:crossBetween val="midCat"/>
        <c:majorUnit val="2"/>
      </c:valAx>
      <c:valAx>
        <c:axId val="169749888"/>
        <c:scaling>
          <c:logBase val="10"/>
          <c:orientation val="minMax"/>
          <c:max val="10000"/>
          <c:min val="1"/>
        </c:scaling>
        <c:delete val="0"/>
        <c:axPos val="l"/>
        <c:majorGridlines/>
        <c:numFmt formatCode="General" sourceLinked="0"/>
        <c:majorTickMark val="in"/>
        <c:minorTickMark val="in"/>
        <c:tickLblPos val="nextTo"/>
        <c:spPr>
          <a:ln>
            <a:solidFill>
              <a:sysClr val="windowText" lastClr="000000"/>
            </a:solidFill>
          </a:ln>
        </c:spPr>
        <c:crossAx val="169748352"/>
        <c:crosses val="autoZero"/>
        <c:crossBetween val="midCat"/>
      </c:valAx>
      <c:spPr>
        <a:noFill/>
        <a:ln w="25400"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/>
      </a:pPr>
      <a:endParaRPr lang="en-001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'5+3cm_Trip_7Spires'!$F$5:$F$38</c:f>
              <c:numCache>
                <c:formatCode>General</c:formatCode>
                <c:ptCount val="34"/>
                <c:pt idx="0">
                  <c:v>0.82536623919500329</c:v>
                </c:pt>
                <c:pt idx="1">
                  <c:v>0.86001655021394718</c:v>
                </c:pt>
                <c:pt idx="2">
                  <c:v>0.87989855969633157</c:v>
                </c:pt>
                <c:pt idx="3">
                  <c:v>0.88214060310091436</c:v>
                </c:pt>
                <c:pt idx="4">
                  <c:v>0.89962255965161775</c:v>
                </c:pt>
                <c:pt idx="5">
                  <c:v>0.91208567439704868</c:v>
                </c:pt>
                <c:pt idx="6">
                  <c:v>0.92216474864853515</c:v>
                </c:pt>
                <c:pt idx="7">
                  <c:v>0.95409808131720131</c:v>
                </c:pt>
                <c:pt idx="8">
                  <c:v>0.95074423091506244</c:v>
                </c:pt>
                <c:pt idx="9">
                  <c:v>0.94706559993619188</c:v>
                </c:pt>
                <c:pt idx="10">
                  <c:v>0.97798501296252149</c:v>
                </c:pt>
                <c:pt idx="11">
                  <c:v>1</c:v>
                </c:pt>
                <c:pt idx="12">
                  <c:v>1.0237721254879639</c:v>
                </c:pt>
                <c:pt idx="13">
                  <c:v>1.0666564549610913</c:v>
                </c:pt>
                <c:pt idx="14">
                  <c:v>1.0422670953166038</c:v>
                </c:pt>
                <c:pt idx="15">
                  <c:v>1.0888010521077958</c:v>
                </c:pt>
                <c:pt idx="16">
                  <c:v>1.0909346339058232</c:v>
                </c:pt>
                <c:pt idx="17">
                  <c:v>1.1133052179096397</c:v>
                </c:pt>
                <c:pt idx="18">
                  <c:v>1.1269931330811829</c:v>
                </c:pt>
                <c:pt idx="19">
                  <c:v>1.1735805653719855</c:v>
                </c:pt>
                <c:pt idx="20">
                  <c:v>1.1893340850115424</c:v>
                </c:pt>
                <c:pt idx="21">
                  <c:v>1.2021618603673132</c:v>
                </c:pt>
                <c:pt idx="22">
                  <c:v>1.2264285586963097</c:v>
                </c:pt>
                <c:pt idx="23">
                  <c:v>1.2428615495145363</c:v>
                </c:pt>
                <c:pt idx="24">
                  <c:v>1.2406013788219499</c:v>
                </c:pt>
                <c:pt idx="25">
                  <c:v>1.2841966001062863</c:v>
                </c:pt>
                <c:pt idx="26">
                  <c:v>1.2752882465383677</c:v>
                </c:pt>
                <c:pt idx="27">
                  <c:v>1.2965778399342343</c:v>
                </c:pt>
                <c:pt idx="28">
                  <c:v>1.3119697201781186</c:v>
                </c:pt>
                <c:pt idx="29">
                  <c:v>1.341888204785181</c:v>
                </c:pt>
                <c:pt idx="30">
                  <c:v>1.3309091106843141</c:v>
                </c:pt>
                <c:pt idx="31">
                  <c:v>1.3527975088272339</c:v>
                </c:pt>
                <c:pt idx="32">
                  <c:v>1.4057630274021149</c:v>
                </c:pt>
                <c:pt idx="33">
                  <c:v>1.4404230063079939</c:v>
                </c:pt>
              </c:numCache>
            </c:numRef>
          </c:xVal>
          <c:yVal>
            <c:numRef>
              <c:f>'5+3cm_Trip_7Spires'!$C$5:$C$38</c:f>
              <c:numCache>
                <c:formatCode>General</c:formatCode>
                <c:ptCount val="34"/>
                <c:pt idx="0">
                  <c:v>37</c:v>
                </c:pt>
                <c:pt idx="1">
                  <c:v>42</c:v>
                </c:pt>
                <c:pt idx="2">
                  <c:v>47</c:v>
                </c:pt>
                <c:pt idx="3">
                  <c:v>52</c:v>
                </c:pt>
                <c:pt idx="4">
                  <c:v>57</c:v>
                </c:pt>
                <c:pt idx="5">
                  <c:v>62</c:v>
                </c:pt>
                <c:pt idx="6">
                  <c:v>67</c:v>
                </c:pt>
                <c:pt idx="7">
                  <c:v>72</c:v>
                </c:pt>
                <c:pt idx="8">
                  <c:v>77</c:v>
                </c:pt>
                <c:pt idx="9">
                  <c:v>82</c:v>
                </c:pt>
                <c:pt idx="10">
                  <c:v>92</c:v>
                </c:pt>
                <c:pt idx="11">
                  <c:v>102</c:v>
                </c:pt>
                <c:pt idx="12">
                  <c:v>112</c:v>
                </c:pt>
                <c:pt idx="13">
                  <c:v>122</c:v>
                </c:pt>
                <c:pt idx="14">
                  <c:v>132</c:v>
                </c:pt>
                <c:pt idx="15">
                  <c:v>142</c:v>
                </c:pt>
                <c:pt idx="16">
                  <c:v>152</c:v>
                </c:pt>
                <c:pt idx="17">
                  <c:v>172</c:v>
                </c:pt>
                <c:pt idx="18">
                  <c:v>192</c:v>
                </c:pt>
                <c:pt idx="19">
                  <c:v>212</c:v>
                </c:pt>
                <c:pt idx="20">
                  <c:v>232</c:v>
                </c:pt>
                <c:pt idx="21">
                  <c:v>252</c:v>
                </c:pt>
                <c:pt idx="22">
                  <c:v>272</c:v>
                </c:pt>
                <c:pt idx="23">
                  <c:v>292</c:v>
                </c:pt>
                <c:pt idx="24">
                  <c:v>312</c:v>
                </c:pt>
                <c:pt idx="25">
                  <c:v>332</c:v>
                </c:pt>
                <c:pt idx="26">
                  <c:v>352</c:v>
                </c:pt>
                <c:pt idx="27">
                  <c:v>372</c:v>
                </c:pt>
                <c:pt idx="28">
                  <c:v>392</c:v>
                </c:pt>
                <c:pt idx="29">
                  <c:v>412</c:v>
                </c:pt>
                <c:pt idx="30">
                  <c:v>432</c:v>
                </c:pt>
                <c:pt idx="31">
                  <c:v>502</c:v>
                </c:pt>
                <c:pt idx="32">
                  <c:v>552</c:v>
                </c:pt>
                <c:pt idx="33">
                  <c:v>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AA-46D6-B163-338E2EDA56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'5+3cm_Trip_7Spires'!$K$5:$K$24</c:f>
              <c:numCache>
                <c:formatCode>General</c:formatCode>
                <c:ptCount val="20"/>
                <c:pt idx="0">
                  <c:v>0.88094218415417558</c:v>
                </c:pt>
                <c:pt idx="1">
                  <c:v>0.91263383297644529</c:v>
                </c:pt>
                <c:pt idx="2">
                  <c:v>0.93511777301927201</c:v>
                </c:pt>
                <c:pt idx="3">
                  <c:v>0.95160599571734472</c:v>
                </c:pt>
                <c:pt idx="4">
                  <c:v>0.97237687366167036</c:v>
                </c:pt>
                <c:pt idx="5">
                  <c:v>0.98115631691648819</c:v>
                </c:pt>
                <c:pt idx="6">
                  <c:v>0.99229122055674523</c:v>
                </c:pt>
                <c:pt idx="7">
                  <c:v>1</c:v>
                </c:pt>
                <c:pt idx="8">
                  <c:v>1.0167023554603856</c:v>
                </c:pt>
                <c:pt idx="9">
                  <c:v>1.0297644539614561</c:v>
                </c:pt>
                <c:pt idx="10">
                  <c:v>1.0383297644539615</c:v>
                </c:pt>
                <c:pt idx="11">
                  <c:v>1.0503211991434691</c:v>
                </c:pt>
                <c:pt idx="12">
                  <c:v>1.0569593147751606</c:v>
                </c:pt>
                <c:pt idx="13">
                  <c:v>1.0753747323340472</c:v>
                </c:pt>
                <c:pt idx="14">
                  <c:v>1.0854389721627409</c:v>
                </c:pt>
                <c:pt idx="15">
                  <c:v>1.0901498929336189</c:v>
                </c:pt>
                <c:pt idx="16">
                  <c:v>1.0927194860813705</c:v>
                </c:pt>
                <c:pt idx="17">
                  <c:v>1.0916488222698073</c:v>
                </c:pt>
                <c:pt idx="18">
                  <c:v>1.0832976445396145</c:v>
                </c:pt>
                <c:pt idx="19">
                  <c:v>1.0747323340471093</c:v>
                </c:pt>
              </c:numCache>
            </c:numRef>
          </c:xVal>
          <c:yVal>
            <c:numRef>
              <c:f>'5+3cm_Trip_7Spires'!$H$5:$H$24</c:f>
              <c:numCache>
                <c:formatCode>General</c:formatCode>
                <c:ptCount val="20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  <c:pt idx="19">
                  <c:v>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AA-46D6-B163-338E2EDA5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89536"/>
        <c:axId val="1579190016"/>
      </c:scatterChart>
      <c:valAx>
        <c:axId val="15791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9190016"/>
        <c:crosses val="autoZero"/>
        <c:crossBetween val="midCat"/>
      </c:valAx>
      <c:valAx>
        <c:axId val="15791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79189536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19050</xdr:colOff>
      <xdr:row>7</xdr:row>
      <xdr:rowOff>28575</xdr:rowOff>
    </xdr:from>
    <xdr:to>
      <xdr:col>39</xdr:col>
      <xdr:colOff>33339</xdr:colOff>
      <xdr:row>37</xdr:row>
      <xdr:rowOff>88107</xdr:rowOff>
    </xdr:to>
    <xdr:graphicFrame macro="">
      <xdr:nvGraphicFramePr>
        <xdr:cNvPr id="2" name="1 - Γράφημα">
          <a:extLst>
            <a:ext uri="{FF2B5EF4-FFF2-40B4-BE49-F238E27FC236}">
              <a16:creationId xmlns:a16="http://schemas.microsoft.com/office/drawing/2014/main" id="{08A39F43-D5B4-4E66-8FEB-6B49D0891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28575</xdr:colOff>
      <xdr:row>7</xdr:row>
      <xdr:rowOff>40482</xdr:rowOff>
    </xdr:from>
    <xdr:to>
      <xdr:col>50</xdr:col>
      <xdr:colOff>133351</xdr:colOff>
      <xdr:row>37</xdr:row>
      <xdr:rowOff>161924</xdr:rowOff>
    </xdr:to>
    <xdr:graphicFrame macro="">
      <xdr:nvGraphicFramePr>
        <xdr:cNvPr id="3" name="2 - Γράφημα">
          <a:extLst>
            <a:ext uri="{FF2B5EF4-FFF2-40B4-BE49-F238E27FC236}">
              <a16:creationId xmlns:a16="http://schemas.microsoft.com/office/drawing/2014/main" id="{804B1E50-8C67-4693-871B-CBD81FFD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171450</xdr:colOff>
      <xdr:row>7</xdr:row>
      <xdr:rowOff>28575</xdr:rowOff>
    </xdr:from>
    <xdr:to>
      <xdr:col>61</xdr:col>
      <xdr:colOff>185739</xdr:colOff>
      <xdr:row>37</xdr:row>
      <xdr:rowOff>88107</xdr:rowOff>
    </xdr:to>
    <xdr:graphicFrame macro="">
      <xdr:nvGraphicFramePr>
        <xdr:cNvPr id="4" name="3 - Γράφημα">
          <a:extLst>
            <a:ext uri="{FF2B5EF4-FFF2-40B4-BE49-F238E27FC236}">
              <a16:creationId xmlns:a16="http://schemas.microsoft.com/office/drawing/2014/main" id="{E026870C-40EB-49D1-9749-499C99A1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333375</xdr:colOff>
      <xdr:row>34</xdr:row>
      <xdr:rowOff>180975</xdr:rowOff>
    </xdr:from>
    <xdr:to>
      <xdr:col>34</xdr:col>
      <xdr:colOff>219075</xdr:colOff>
      <xdr:row>36</xdr:row>
      <xdr:rowOff>133350</xdr:rowOff>
    </xdr:to>
    <xdr:sp macro="" textlink="">
      <xdr:nvSpPr>
        <xdr:cNvPr id="5" name="4 - Ορθογώνιο">
          <a:extLst>
            <a:ext uri="{FF2B5EF4-FFF2-40B4-BE49-F238E27FC236}">
              <a16:creationId xmlns:a16="http://schemas.microsoft.com/office/drawing/2014/main" id="{030794B4-2172-45B7-963B-364D8DBCE1E4}"/>
            </a:ext>
          </a:extLst>
        </xdr:cNvPr>
        <xdr:cNvSpPr/>
      </xdr:nvSpPr>
      <xdr:spPr>
        <a:xfrm>
          <a:off x="45529500" y="6838950"/>
          <a:ext cx="1047750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/u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62</xdr:col>
      <xdr:colOff>0</xdr:colOff>
      <xdr:row>7</xdr:row>
      <xdr:rowOff>0</xdr:rowOff>
    </xdr:from>
    <xdr:to>
      <xdr:col>73</xdr:col>
      <xdr:colOff>14289</xdr:colOff>
      <xdr:row>37</xdr:row>
      <xdr:rowOff>59532</xdr:rowOff>
    </xdr:to>
    <xdr:graphicFrame macro="">
      <xdr:nvGraphicFramePr>
        <xdr:cNvPr id="6" name="3 - Γράφημα">
          <a:extLst>
            <a:ext uri="{FF2B5EF4-FFF2-40B4-BE49-F238E27FC236}">
              <a16:creationId xmlns:a16="http://schemas.microsoft.com/office/drawing/2014/main" id="{33886D50-8FDF-43A9-95E7-09D210891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154783</xdr:colOff>
      <xdr:row>17</xdr:row>
      <xdr:rowOff>107156</xdr:rowOff>
    </xdr:from>
    <xdr:to>
      <xdr:col>66</xdr:col>
      <xdr:colOff>557214</xdr:colOff>
      <xdr:row>20</xdr:row>
      <xdr:rowOff>59535</xdr:rowOff>
    </xdr:to>
    <xdr:sp macro="" textlink="">
      <xdr:nvSpPr>
        <xdr:cNvPr id="7" name="1 - Ορθογώνιο">
          <a:extLst>
            <a:ext uri="{FF2B5EF4-FFF2-40B4-BE49-F238E27FC236}">
              <a16:creationId xmlns:a16="http://schemas.microsoft.com/office/drawing/2014/main" id="{D71CB373-725D-4532-8052-304352C74695}"/>
            </a:ext>
          </a:extLst>
        </xdr:cNvPr>
        <xdr:cNvSpPr/>
      </xdr:nvSpPr>
      <xdr:spPr>
        <a:xfrm>
          <a:off x="64524733" y="3526631"/>
          <a:ext cx="983456" cy="523879"/>
        </a:xfrm>
        <a:prstGeom prst="rect">
          <a:avLst/>
        </a:prstGeom>
        <a:noFill/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Moderately</a:t>
          </a:r>
          <a:r>
            <a:rPr lang="en-US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Rough</a:t>
          </a:r>
          <a:endParaRPr lang="el-GR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65</xdr:col>
      <xdr:colOff>226219</xdr:colOff>
      <xdr:row>19</xdr:row>
      <xdr:rowOff>166687</xdr:rowOff>
    </xdr:from>
    <xdr:to>
      <xdr:col>66</xdr:col>
      <xdr:colOff>464344</xdr:colOff>
      <xdr:row>19</xdr:row>
      <xdr:rowOff>166687</xdr:rowOff>
    </xdr:to>
    <xdr:sp macro="" textlink="">
      <xdr:nvSpPr>
        <xdr:cNvPr id="8" name="1 - Ευθεία γραμμή σύνδεσης">
          <a:extLst>
            <a:ext uri="{FF2B5EF4-FFF2-40B4-BE49-F238E27FC236}">
              <a16:creationId xmlns:a16="http://schemas.microsoft.com/office/drawing/2014/main" id="{D255F1CF-F888-445A-8741-514112FEB35C}"/>
            </a:ext>
          </a:extLst>
        </xdr:cNvPr>
        <xdr:cNvSpPr/>
      </xdr:nvSpPr>
      <xdr:spPr>
        <a:xfrm>
          <a:off x="64596169" y="3967162"/>
          <a:ext cx="819150" cy="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  <a:prstDash val="sysDot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wrap="square"/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el-GR"/>
        </a:p>
      </xdr:txBody>
    </xdr:sp>
    <xdr:clientData/>
  </xdr:twoCellAnchor>
  <xdr:twoCellAnchor>
    <xdr:from>
      <xdr:col>27</xdr:col>
      <xdr:colOff>0</xdr:colOff>
      <xdr:row>40</xdr:row>
      <xdr:rowOff>0</xdr:rowOff>
    </xdr:from>
    <xdr:to>
      <xdr:col>39</xdr:col>
      <xdr:colOff>14289</xdr:colOff>
      <xdr:row>55</xdr:row>
      <xdr:rowOff>18710</xdr:rowOff>
    </xdr:to>
    <xdr:graphicFrame macro="">
      <xdr:nvGraphicFramePr>
        <xdr:cNvPr id="9" name="8 - Γράφημα">
          <a:extLst>
            <a:ext uri="{FF2B5EF4-FFF2-40B4-BE49-F238E27FC236}">
              <a16:creationId xmlns:a16="http://schemas.microsoft.com/office/drawing/2014/main" id="{2C47978B-71B9-49D4-AF29-233EE8AF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13608</xdr:colOff>
      <xdr:row>58</xdr:row>
      <xdr:rowOff>27214</xdr:rowOff>
    </xdr:from>
    <xdr:to>
      <xdr:col>39</xdr:col>
      <xdr:colOff>27897</xdr:colOff>
      <xdr:row>89</xdr:row>
      <xdr:rowOff>100353</xdr:rowOff>
    </xdr:to>
    <xdr:graphicFrame macro="">
      <xdr:nvGraphicFramePr>
        <xdr:cNvPr id="10" name="9 - Γράφημα">
          <a:extLst>
            <a:ext uri="{FF2B5EF4-FFF2-40B4-BE49-F238E27FC236}">
              <a16:creationId xmlns:a16="http://schemas.microsoft.com/office/drawing/2014/main" id="{0F740F69-AD7C-4823-8E91-D6A333F7C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58</xdr:row>
      <xdr:rowOff>0</xdr:rowOff>
    </xdr:from>
    <xdr:to>
      <xdr:col>51</xdr:col>
      <xdr:colOff>14289</xdr:colOff>
      <xdr:row>89</xdr:row>
      <xdr:rowOff>73139</xdr:rowOff>
    </xdr:to>
    <xdr:graphicFrame macro="">
      <xdr:nvGraphicFramePr>
        <xdr:cNvPr id="11" name="3 - Γράφημα">
          <a:extLst>
            <a:ext uri="{FF2B5EF4-FFF2-40B4-BE49-F238E27FC236}">
              <a16:creationId xmlns:a16="http://schemas.microsoft.com/office/drawing/2014/main" id="{4A6FBECE-2CAE-44F0-B74F-660598BC5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0</xdr:colOff>
      <xdr:row>40</xdr:row>
      <xdr:rowOff>0</xdr:rowOff>
    </xdr:from>
    <xdr:to>
      <xdr:col>52</xdr:col>
      <xdr:colOff>104776</xdr:colOff>
      <xdr:row>52</xdr:row>
      <xdr:rowOff>53407</xdr:rowOff>
    </xdr:to>
    <xdr:graphicFrame macro="">
      <xdr:nvGraphicFramePr>
        <xdr:cNvPr id="12" name="2 - Γράφημα">
          <a:extLst>
            <a:ext uri="{FF2B5EF4-FFF2-40B4-BE49-F238E27FC236}">
              <a16:creationId xmlns:a16="http://schemas.microsoft.com/office/drawing/2014/main" id="{D0A05594-A809-49E5-AFA0-771D3E8F8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1001486</xdr:colOff>
      <xdr:row>4</xdr:row>
      <xdr:rowOff>43543</xdr:rowOff>
    </xdr:from>
    <xdr:to>
      <xdr:col>14</xdr:col>
      <xdr:colOff>805543</xdr:colOff>
      <xdr:row>19</xdr:row>
      <xdr:rowOff>10886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3F08C21-3697-C679-125A-04C2861C4A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14</xdr:col>
      <xdr:colOff>1393372</xdr:colOff>
      <xdr:row>38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459B87-257E-41B1-AEE0-0E104190F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0.02764</cdr:x>
      <cdr:y>0.43455</cdr:y>
    </cdr:from>
    <cdr:to>
      <cdr:x>0.07725</cdr:x>
      <cdr:y>0.55048</cdr:y>
    </cdr:to>
    <cdr:sp macro="" textlink="">
      <cdr:nvSpPr>
        <cdr:cNvPr id="2" name="4 - Ορθογώνιο"/>
        <cdr:cNvSpPr/>
      </cdr:nvSpPr>
      <cdr:spPr>
        <a:xfrm xmlns:a="http://schemas.openxmlformats.org/drawingml/2006/main" rot="16200000">
          <a:off x="-7144" y="2888456"/>
          <a:ext cx="719138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z/z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0.3972</cdr:x>
      <cdr:y>0.91958</cdr:y>
    </cdr:from>
    <cdr:to>
      <cdr:x>0.55944</cdr:x>
      <cdr:y>0.98077</cdr:y>
    </cdr:to>
    <cdr:sp macro="" textlink="">
      <cdr:nvSpPr>
        <cdr:cNvPr id="2" name="4 - Ορθογώνιο"/>
        <cdr:cNvSpPr/>
      </cdr:nvSpPr>
      <cdr:spPr>
        <a:xfrm xmlns:a="http://schemas.openxmlformats.org/drawingml/2006/main">
          <a:off x="2705100" y="5010150"/>
          <a:ext cx="11049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(m/s)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0.00629</cdr:x>
      <cdr:y>0.31075</cdr:y>
    </cdr:from>
    <cdr:to>
      <cdr:x>0.05525</cdr:x>
      <cdr:y>0.60795</cdr:y>
    </cdr:to>
    <cdr:sp macro="" textlink="">
      <cdr:nvSpPr>
        <cdr:cNvPr id="3" name="4 - Ορθογώνιο"/>
        <cdr:cNvSpPr/>
      </cdr:nvSpPr>
      <cdr:spPr>
        <a:xfrm xmlns:a="http://schemas.openxmlformats.org/drawingml/2006/main" rot="16200000">
          <a:off x="-600072" y="2336003"/>
          <a:ext cx="161925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- d (mm)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0.40822</cdr:x>
      <cdr:y>0.92438</cdr:y>
    </cdr:from>
    <cdr:to>
      <cdr:x>0.57264</cdr:x>
      <cdr:y>0.97812</cdr:y>
    </cdr:to>
    <cdr:sp macro="" textlink="">
      <cdr:nvSpPr>
        <cdr:cNvPr id="2" name="4 - Ορθογώνιο"/>
        <cdr:cNvSpPr/>
      </cdr:nvSpPr>
      <cdr:spPr>
        <a:xfrm xmlns:a="http://schemas.openxmlformats.org/drawingml/2006/main">
          <a:off x="2743200" y="5734050"/>
          <a:ext cx="11049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</a:t>
          </a:r>
          <a:r>
            <a:rPr lang="en-US" sz="9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star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(m/s)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0.02268</cdr:x>
      <cdr:y>0.44069</cdr:y>
    </cdr:from>
    <cdr:to>
      <cdr:x>0.07229</cdr:x>
      <cdr:y>0.55662</cdr:y>
    </cdr:to>
    <cdr:sp macro="" textlink="">
      <cdr:nvSpPr>
        <cdr:cNvPr id="3" name="4 - Ορθογώνιο"/>
        <cdr:cNvSpPr/>
      </cdr:nvSpPr>
      <cdr:spPr>
        <a:xfrm xmlns:a="http://schemas.openxmlformats.org/drawingml/2006/main" rot="16200000">
          <a:off x="-40481" y="2926556"/>
          <a:ext cx="719138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z/z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0.40822</cdr:x>
      <cdr:y>0.92438</cdr:y>
    </cdr:from>
    <cdr:to>
      <cdr:x>0.57264</cdr:x>
      <cdr:y>0.97812</cdr:y>
    </cdr:to>
    <cdr:sp macro="" textlink="">
      <cdr:nvSpPr>
        <cdr:cNvPr id="2" name="4 - Ορθογώνιο"/>
        <cdr:cNvSpPr/>
      </cdr:nvSpPr>
      <cdr:spPr>
        <a:xfrm xmlns:a="http://schemas.openxmlformats.org/drawingml/2006/main">
          <a:off x="2743200" y="5734050"/>
          <a:ext cx="11049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Iu (%)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0.02268</cdr:x>
      <cdr:y>0.44069</cdr:y>
    </cdr:from>
    <cdr:to>
      <cdr:x>0.07229</cdr:x>
      <cdr:y>0.55662</cdr:y>
    </cdr:to>
    <cdr:sp macro="" textlink="">
      <cdr:nvSpPr>
        <cdr:cNvPr id="3" name="4 - Ορθογώνιο"/>
        <cdr:cNvSpPr/>
      </cdr:nvSpPr>
      <cdr:spPr>
        <a:xfrm xmlns:a="http://schemas.openxmlformats.org/drawingml/2006/main" rot="16200000">
          <a:off x="-40481" y="2926556"/>
          <a:ext cx="719138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z/z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0.50516</cdr:x>
      <cdr:y>0.54582</cdr:y>
    </cdr:from>
    <cdr:to>
      <cdr:x>0.65599</cdr:x>
      <cdr:y>0.63346</cdr:y>
    </cdr:to>
    <cdr:sp macro="" textlink="">
      <cdr:nvSpPr>
        <cdr:cNvPr id="4" name="1 - Ορθογώνιο"/>
        <cdr:cNvSpPr/>
      </cdr:nvSpPr>
      <cdr:spPr>
        <a:xfrm xmlns:a="http://schemas.openxmlformats.org/drawingml/2006/main">
          <a:off x="3381376" y="3262312"/>
          <a:ext cx="1009650" cy="523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Rough</a:t>
          </a:r>
        </a:p>
        <a:p xmlns:a="http://schemas.openxmlformats.org/drawingml/2006/main">
          <a:endParaRPr lang="el-GR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0.48203</cdr:x>
      <cdr:y>0.58367</cdr:y>
    </cdr:from>
    <cdr:to>
      <cdr:x>0.62611</cdr:x>
      <cdr:y>0.58367</cdr:y>
    </cdr:to>
    <cdr:sp macro="" textlink="">
      <cdr:nvSpPr>
        <cdr:cNvPr id="5" name="1 - Ευθεία γραμμή σύνδεσης"/>
        <cdr:cNvSpPr/>
      </cdr:nvSpPr>
      <cdr:spPr>
        <a:xfrm xmlns:a="http://schemas.openxmlformats.org/drawingml/2006/main">
          <a:off x="3226594" y="3488532"/>
          <a:ext cx="96440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>
              <a:lumMod val="50000"/>
              <a:lumOff val="50000"/>
            </a:sysClr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l-GR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0.02394</cdr:x>
      <cdr:y>0.33912</cdr:y>
    </cdr:from>
    <cdr:to>
      <cdr:x>0.07355</cdr:x>
      <cdr:y>0.65745</cdr:y>
    </cdr:to>
    <cdr:sp macro="" textlink="">
      <cdr:nvSpPr>
        <cdr:cNvPr id="2" name="4 - Ορθογώνιο"/>
        <cdr:cNvSpPr/>
      </cdr:nvSpPr>
      <cdr:spPr>
        <a:xfrm xmlns:a="http://schemas.openxmlformats.org/drawingml/2006/main" rot="16200000">
          <a:off x="-592703" y="2796443"/>
          <a:ext cx="1903193" cy="365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Nature Height (m)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0.88347</cdr:x>
      <cdr:y>0.31864</cdr:y>
    </cdr:from>
    <cdr:to>
      <cdr:x>0.93308</cdr:x>
      <cdr:y>0.68506</cdr:y>
    </cdr:to>
    <cdr:sp macro="" textlink="">
      <cdr:nvSpPr>
        <cdr:cNvPr id="4" name="4 - Ορθογώνιο"/>
        <cdr:cNvSpPr/>
      </cdr:nvSpPr>
      <cdr:spPr>
        <a:xfrm xmlns:a="http://schemas.openxmlformats.org/drawingml/2006/main" rot="16200000">
          <a:off x="5591456" y="2817762"/>
          <a:ext cx="2190751" cy="3652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Model Height  (mm)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0.02764</cdr:x>
      <cdr:y>0.43455</cdr:y>
    </cdr:from>
    <cdr:to>
      <cdr:x>0.07725</cdr:x>
      <cdr:y>0.55048</cdr:y>
    </cdr:to>
    <cdr:sp macro="" textlink="">
      <cdr:nvSpPr>
        <cdr:cNvPr id="2" name="4 - Ορθογώνιο"/>
        <cdr:cNvSpPr/>
      </cdr:nvSpPr>
      <cdr:spPr>
        <a:xfrm xmlns:a="http://schemas.openxmlformats.org/drawingml/2006/main" rot="16200000">
          <a:off x="-7144" y="2888456"/>
          <a:ext cx="719138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z/z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0.40822</cdr:x>
      <cdr:y>0.92438</cdr:y>
    </cdr:from>
    <cdr:to>
      <cdr:x>0.57264</cdr:x>
      <cdr:y>0.97812</cdr:y>
    </cdr:to>
    <cdr:sp macro="" textlink="">
      <cdr:nvSpPr>
        <cdr:cNvPr id="2" name="4 - Ορθογώνιο"/>
        <cdr:cNvSpPr/>
      </cdr:nvSpPr>
      <cdr:spPr>
        <a:xfrm xmlns:a="http://schemas.openxmlformats.org/drawingml/2006/main">
          <a:off x="2743200" y="5734050"/>
          <a:ext cx="11049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Iu (%)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0.02268</cdr:x>
      <cdr:y>0.44069</cdr:y>
    </cdr:from>
    <cdr:to>
      <cdr:x>0.07229</cdr:x>
      <cdr:y>0.55662</cdr:y>
    </cdr:to>
    <cdr:sp macro="" textlink="">
      <cdr:nvSpPr>
        <cdr:cNvPr id="3" name="4 - Ορθογώνιο"/>
        <cdr:cNvSpPr/>
      </cdr:nvSpPr>
      <cdr:spPr>
        <a:xfrm xmlns:a="http://schemas.openxmlformats.org/drawingml/2006/main" rot="16200000">
          <a:off x="-40481" y="2926556"/>
          <a:ext cx="719138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z/z</a:t>
          </a:r>
          <a:r>
            <a:rPr lang="en-US" sz="8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ref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0.50516</cdr:x>
      <cdr:y>0.54582</cdr:y>
    </cdr:from>
    <cdr:to>
      <cdr:x>0.65599</cdr:x>
      <cdr:y>0.63346</cdr:y>
    </cdr:to>
    <cdr:sp macro="" textlink="">
      <cdr:nvSpPr>
        <cdr:cNvPr id="4" name="1 - Ορθογώνιο"/>
        <cdr:cNvSpPr/>
      </cdr:nvSpPr>
      <cdr:spPr>
        <a:xfrm xmlns:a="http://schemas.openxmlformats.org/drawingml/2006/main">
          <a:off x="3381376" y="3262312"/>
          <a:ext cx="1009650" cy="523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Rough</a:t>
          </a:r>
        </a:p>
        <a:p xmlns:a="http://schemas.openxmlformats.org/drawingml/2006/main">
          <a:endParaRPr lang="el-GR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0.48203</cdr:x>
      <cdr:y>0.58367</cdr:y>
    </cdr:from>
    <cdr:to>
      <cdr:x>0.62611</cdr:x>
      <cdr:y>0.58367</cdr:y>
    </cdr:to>
    <cdr:sp macro="" textlink="">
      <cdr:nvSpPr>
        <cdr:cNvPr id="5" name="1 - Ευθεία γραμμή σύνδεσης"/>
        <cdr:cNvSpPr/>
      </cdr:nvSpPr>
      <cdr:spPr>
        <a:xfrm xmlns:a="http://schemas.openxmlformats.org/drawingml/2006/main">
          <a:off x="3226594" y="3488532"/>
          <a:ext cx="964406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 cap="flat" cmpd="sng" algn="ctr">
          <a:solidFill>
            <a:sysClr val="windowText" lastClr="000000">
              <a:lumMod val="50000"/>
              <a:lumOff val="50000"/>
            </a:sysClr>
          </a:solidFill>
          <a:prstDash val="sysDot"/>
        </a:ln>
        <a:effectLst xmlns:a="http://schemas.openxmlformats.org/drawingml/2006/main">
          <a:outerShdw blurRad="40000" dist="20000" dir="5400000" rotWithShape="0">
            <a:srgbClr val="000000">
              <a:alpha val="38000"/>
            </a:srgbClr>
          </a:outerShdw>
        </a:effectLst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l-GR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0.3972</cdr:x>
      <cdr:y>0.91958</cdr:y>
    </cdr:from>
    <cdr:to>
      <cdr:x>0.55944</cdr:x>
      <cdr:y>0.98077</cdr:y>
    </cdr:to>
    <cdr:sp macro="" textlink="">
      <cdr:nvSpPr>
        <cdr:cNvPr id="2" name="4 - Ορθογώνιο"/>
        <cdr:cNvSpPr/>
      </cdr:nvSpPr>
      <cdr:spPr>
        <a:xfrm xmlns:a="http://schemas.openxmlformats.org/drawingml/2006/main">
          <a:off x="2705100" y="5010150"/>
          <a:ext cx="1104900" cy="3333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u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(m/s)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0.03333</cdr:x>
      <cdr:y>0.31535</cdr:y>
    </cdr:from>
    <cdr:to>
      <cdr:x>0.08229</cdr:x>
      <cdr:y>0.61255</cdr:y>
    </cdr:to>
    <cdr:sp macro="" textlink="">
      <cdr:nvSpPr>
        <cdr:cNvPr id="3" name="4 - Ορθογώνιο"/>
        <cdr:cNvSpPr/>
      </cdr:nvSpPr>
      <cdr:spPr>
        <a:xfrm xmlns:a="http://schemas.openxmlformats.org/drawingml/2006/main" rot="16200000">
          <a:off x="-501269" y="2585565"/>
          <a:ext cx="1758855" cy="320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400" b="1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z</a:t>
          </a:r>
          <a:r>
            <a:rPr lang="en-US" sz="1400" b="1" baseline="0">
              <a:ln>
                <a:noFill/>
              </a:ln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(mm)</a:t>
          </a:r>
          <a:endParaRPr lang="el-GR" sz="800" b="1">
            <a:ln>
              <a:noFill/>
            </a:ln>
            <a:latin typeface="Arial" pitchFamily="34" charset="0"/>
            <a:cs typeface="Arial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7BF9-62DD-483C-95EB-8154A57D74AB}">
  <dimension ref="B2:K40"/>
  <sheetViews>
    <sheetView tabSelected="1" topLeftCell="A2" zoomScale="70" zoomScaleNormal="70" zoomScaleSheetLayoutView="110" zoomScalePageLayoutView="70" workbookViewId="0">
      <selection activeCell="H4" sqref="H4:K24"/>
    </sheetView>
  </sheetViews>
  <sheetFormatPr defaultColWidth="8.73046875" defaultRowHeight="14.25" x14ac:dyDescent="0.45"/>
  <cols>
    <col min="2" max="2" width="14" customWidth="1"/>
    <col min="3" max="3" width="22.86328125" customWidth="1"/>
    <col min="4" max="4" width="25.3984375" customWidth="1"/>
    <col min="5" max="5" width="8.265625" bestFit="1" customWidth="1"/>
    <col min="6" max="6" width="13.265625" bestFit="1" customWidth="1"/>
    <col min="7" max="7" width="13.265625" customWidth="1"/>
    <col min="8" max="8" width="16.1328125" customWidth="1"/>
    <col min="9" max="9" width="9.265625" customWidth="1"/>
    <col min="10" max="10" width="6.73046875" customWidth="1"/>
    <col min="11" max="11" width="13.265625" bestFit="1" customWidth="1"/>
    <col min="12" max="15" width="23.1328125" customWidth="1"/>
    <col min="16" max="16" width="30.265625" customWidth="1"/>
    <col min="17" max="19" width="23.1328125" customWidth="1"/>
    <col min="21" max="21" width="20.86328125" customWidth="1"/>
    <col min="22" max="22" width="23.3984375" customWidth="1"/>
    <col min="25" max="25" width="21.73046875" customWidth="1"/>
    <col min="26" max="27" width="23.3984375" customWidth="1"/>
  </cols>
  <sheetData>
    <row r="2" spans="2:11" ht="14.65" thickBot="1" x14ac:dyDescent="0.5"/>
    <row r="3" spans="2:11" ht="21.4" thickBot="1" x14ac:dyDescent="0.7">
      <c r="B3" s="9"/>
      <c r="C3" s="10" t="s">
        <v>0</v>
      </c>
      <c r="D3" s="10" t="s">
        <v>1</v>
      </c>
      <c r="E3" s="11">
        <v>7</v>
      </c>
      <c r="F3" s="12"/>
      <c r="H3" s="24" t="s">
        <v>2</v>
      </c>
      <c r="I3" s="25"/>
      <c r="J3" s="25"/>
      <c r="K3" s="26"/>
    </row>
    <row r="4" spans="2:11" ht="16.149999999999999" thickBot="1" x14ac:dyDescent="0.55000000000000004">
      <c r="B4" s="5" t="s">
        <v>3</v>
      </c>
      <c r="C4" s="4" t="s">
        <v>4</v>
      </c>
      <c r="D4" s="4" t="s">
        <v>5</v>
      </c>
      <c r="E4" s="4" t="s">
        <v>6</v>
      </c>
      <c r="F4" s="13" t="s">
        <v>7</v>
      </c>
      <c r="H4" s="15" t="s">
        <v>8</v>
      </c>
      <c r="I4" s="6" t="s">
        <v>9</v>
      </c>
      <c r="J4" s="6" t="s">
        <v>10</v>
      </c>
      <c r="K4" s="13" t="s">
        <v>7</v>
      </c>
    </row>
    <row r="5" spans="2:11" x14ac:dyDescent="0.45">
      <c r="B5" s="22">
        <v>1</v>
      </c>
      <c r="C5" s="2">
        <v>37</v>
      </c>
      <c r="D5" s="1">
        <v>2.7319019999999998</v>
      </c>
      <c r="E5" s="1">
        <v>22.033830999999999</v>
      </c>
      <c r="F5" s="14">
        <f>D5/$D$16</f>
        <v>0.82536623919500329</v>
      </c>
      <c r="H5" s="16">
        <v>30</v>
      </c>
      <c r="I5" s="8">
        <v>4.1139999999999999</v>
      </c>
      <c r="J5" s="8">
        <v>9.69</v>
      </c>
      <c r="K5" s="17">
        <f t="shared" ref="K5:K20" si="0">I5/$I$12</f>
        <v>0.88094218415417558</v>
      </c>
    </row>
    <row r="6" spans="2:11" x14ac:dyDescent="0.45">
      <c r="B6" s="22">
        <f>B5+1</f>
        <v>2</v>
      </c>
      <c r="C6" s="3">
        <v>42</v>
      </c>
      <c r="D6" s="23">
        <v>2.8465919999999998</v>
      </c>
      <c r="E6" s="1">
        <v>21.507663000000001</v>
      </c>
      <c r="F6" s="14">
        <f t="shared" ref="F6:F40" si="1">D6/$D$16</f>
        <v>0.86001655021394718</v>
      </c>
      <c r="H6" s="18">
        <f>H5+10</f>
        <v>40</v>
      </c>
      <c r="I6" s="7">
        <v>4.2619999999999996</v>
      </c>
      <c r="J6" s="7">
        <v>8.77</v>
      </c>
      <c r="K6" s="17">
        <f t="shared" si="0"/>
        <v>0.91263383297644529</v>
      </c>
    </row>
    <row r="7" spans="2:11" x14ac:dyDescent="0.45">
      <c r="B7" s="22">
        <f t="shared" ref="B7:B40" si="2">B6+1</f>
        <v>3</v>
      </c>
      <c r="C7" s="3">
        <v>47</v>
      </c>
      <c r="D7" s="23">
        <v>2.9123999999999999</v>
      </c>
      <c r="E7" s="1">
        <v>21.204944999999999</v>
      </c>
      <c r="F7" s="14">
        <f t="shared" si="1"/>
        <v>0.87989855969633157</v>
      </c>
      <c r="H7" s="16">
        <f t="shared" ref="H7:H12" si="3">H6+10</f>
        <v>50</v>
      </c>
      <c r="I7" s="8">
        <v>4.367</v>
      </c>
      <c r="J7" s="8">
        <v>8.1999999999999993</v>
      </c>
      <c r="K7" s="17">
        <f t="shared" si="0"/>
        <v>0.93511777301927201</v>
      </c>
    </row>
    <row r="8" spans="2:11" x14ac:dyDescent="0.45">
      <c r="B8" s="22">
        <f t="shared" si="2"/>
        <v>4</v>
      </c>
      <c r="C8" s="3">
        <v>52</v>
      </c>
      <c r="D8" s="23">
        <v>2.9198210000000002</v>
      </c>
      <c r="E8" s="1">
        <v>21.219750999999999</v>
      </c>
      <c r="F8" s="14">
        <f t="shared" si="1"/>
        <v>0.88214060310091436</v>
      </c>
      <c r="H8" s="18">
        <f t="shared" si="3"/>
        <v>60</v>
      </c>
      <c r="I8" s="7">
        <v>4.444</v>
      </c>
      <c r="J8" s="7">
        <v>7.673</v>
      </c>
      <c r="K8" s="17">
        <f t="shared" si="0"/>
        <v>0.95160599571734472</v>
      </c>
    </row>
    <row r="9" spans="2:11" x14ac:dyDescent="0.45">
      <c r="B9" s="22">
        <f t="shared" si="2"/>
        <v>5</v>
      </c>
      <c r="C9" s="3">
        <v>57</v>
      </c>
      <c r="D9" s="23">
        <v>2.9776850000000001</v>
      </c>
      <c r="E9" s="1">
        <v>21.583582</v>
      </c>
      <c r="F9" s="14">
        <f t="shared" si="1"/>
        <v>0.89962255965161775</v>
      </c>
      <c r="H9" s="16">
        <f t="shared" si="3"/>
        <v>70</v>
      </c>
      <c r="I9" s="8">
        <v>4.5410000000000004</v>
      </c>
      <c r="J9" s="8">
        <v>7.1550000000000002</v>
      </c>
      <c r="K9" s="17">
        <f t="shared" si="0"/>
        <v>0.97237687366167036</v>
      </c>
    </row>
    <row r="10" spans="2:11" x14ac:dyDescent="0.45">
      <c r="B10" s="22">
        <f t="shared" si="2"/>
        <v>6</v>
      </c>
      <c r="C10" s="3">
        <v>62</v>
      </c>
      <c r="D10" s="23">
        <v>3.0189370000000002</v>
      </c>
      <c r="E10" s="1">
        <v>21.174464</v>
      </c>
      <c r="F10" s="14">
        <f t="shared" si="1"/>
        <v>0.91208567439704868</v>
      </c>
      <c r="H10" s="18">
        <f t="shared" si="3"/>
        <v>80</v>
      </c>
      <c r="I10" s="7">
        <v>4.5819999999999999</v>
      </c>
      <c r="J10" s="7">
        <v>6.9029999999999996</v>
      </c>
      <c r="K10" s="17">
        <f t="shared" si="0"/>
        <v>0.98115631691648819</v>
      </c>
    </row>
    <row r="11" spans="2:11" x14ac:dyDescent="0.45">
      <c r="B11" s="22">
        <f t="shared" si="2"/>
        <v>7</v>
      </c>
      <c r="C11" s="3">
        <v>67</v>
      </c>
      <c r="D11" s="23">
        <v>3.052298</v>
      </c>
      <c r="E11" s="1">
        <v>20.835245</v>
      </c>
      <c r="F11" s="14">
        <f t="shared" si="1"/>
        <v>0.92216474864853515</v>
      </c>
      <c r="H11" s="16">
        <f t="shared" si="3"/>
        <v>90</v>
      </c>
      <c r="I11" s="8">
        <v>4.6340000000000003</v>
      </c>
      <c r="J11" s="8">
        <v>6.6159999999999997</v>
      </c>
      <c r="K11" s="17">
        <f t="shared" si="0"/>
        <v>0.99229122055674523</v>
      </c>
    </row>
    <row r="12" spans="2:11" x14ac:dyDescent="0.45">
      <c r="B12" s="22">
        <f t="shared" si="2"/>
        <v>8</v>
      </c>
      <c r="C12" s="3">
        <v>72</v>
      </c>
      <c r="D12" s="23">
        <v>3.1579950000000001</v>
      </c>
      <c r="E12" s="1">
        <v>20.301860999999999</v>
      </c>
      <c r="F12" s="14">
        <f t="shared" si="1"/>
        <v>0.95409808131720131</v>
      </c>
      <c r="H12" s="18">
        <f t="shared" si="3"/>
        <v>100</v>
      </c>
      <c r="I12" s="7">
        <v>4.67</v>
      </c>
      <c r="J12" s="7">
        <v>6.4610000000000003</v>
      </c>
      <c r="K12" s="17">
        <f t="shared" si="0"/>
        <v>1</v>
      </c>
    </row>
    <row r="13" spans="2:11" x14ac:dyDescent="0.45">
      <c r="B13" s="22">
        <f t="shared" si="2"/>
        <v>9</v>
      </c>
      <c r="C13" s="3">
        <v>77</v>
      </c>
      <c r="D13" s="23">
        <v>3.1468940000000001</v>
      </c>
      <c r="E13" s="1">
        <v>20.640429999999999</v>
      </c>
      <c r="F13" s="14">
        <f t="shared" si="1"/>
        <v>0.95074423091506244</v>
      </c>
      <c r="H13" s="16">
        <f>H12+20</f>
        <v>120</v>
      </c>
      <c r="I13" s="8">
        <v>4.7480000000000002</v>
      </c>
      <c r="J13" s="8">
        <v>5.9790000000000001</v>
      </c>
      <c r="K13" s="17">
        <f t="shared" si="0"/>
        <v>1.0167023554603856</v>
      </c>
    </row>
    <row r="14" spans="2:11" x14ac:dyDescent="0.45">
      <c r="B14" s="22">
        <f t="shared" si="2"/>
        <v>10</v>
      </c>
      <c r="C14" s="3">
        <v>82</v>
      </c>
      <c r="D14" s="23">
        <v>3.1347179999999999</v>
      </c>
      <c r="E14" s="1">
        <v>19.665914000000001</v>
      </c>
      <c r="F14" s="14">
        <f t="shared" si="1"/>
        <v>0.94706559993619188</v>
      </c>
      <c r="H14" s="18">
        <f>H13+20</f>
        <v>140</v>
      </c>
      <c r="I14" s="7">
        <v>4.8090000000000002</v>
      </c>
      <c r="J14" s="7">
        <v>5.4980000000000002</v>
      </c>
      <c r="K14" s="17">
        <f t="shared" si="0"/>
        <v>1.0297644539614561</v>
      </c>
    </row>
    <row r="15" spans="2:11" x14ac:dyDescent="0.45">
      <c r="B15" s="22">
        <f t="shared" si="2"/>
        <v>11</v>
      </c>
      <c r="C15" s="3">
        <v>92</v>
      </c>
      <c r="D15" s="23">
        <v>3.2370589999999999</v>
      </c>
      <c r="E15" s="1">
        <v>19.866219999999998</v>
      </c>
      <c r="F15" s="14">
        <f t="shared" si="1"/>
        <v>0.97798501296252149</v>
      </c>
      <c r="H15" s="16">
        <f>H14+20</f>
        <v>160</v>
      </c>
      <c r="I15" s="8">
        <v>4.8490000000000002</v>
      </c>
      <c r="J15" s="8">
        <v>5.4039999999999999</v>
      </c>
      <c r="K15" s="17">
        <f t="shared" si="0"/>
        <v>1.0383297644539615</v>
      </c>
    </row>
    <row r="16" spans="2:11" x14ac:dyDescent="0.45">
      <c r="B16" s="22">
        <f t="shared" si="2"/>
        <v>12</v>
      </c>
      <c r="C16" s="3">
        <v>102</v>
      </c>
      <c r="D16" s="23">
        <v>3.3099270000000001</v>
      </c>
      <c r="E16" s="1">
        <v>19.144123</v>
      </c>
      <c r="F16" s="14">
        <f t="shared" si="1"/>
        <v>1</v>
      </c>
      <c r="H16" s="18">
        <f t="shared" ref="H16:H17" si="4">H15+20</f>
        <v>180</v>
      </c>
      <c r="I16" s="7">
        <v>4.9050000000000002</v>
      </c>
      <c r="J16" s="7">
        <v>5.1070000000000002</v>
      </c>
      <c r="K16" s="17">
        <f t="shared" si="0"/>
        <v>1.0503211991434691</v>
      </c>
    </row>
    <row r="17" spans="2:11" x14ac:dyDescent="0.45">
      <c r="B17" s="22">
        <f t="shared" si="2"/>
        <v>13</v>
      </c>
      <c r="C17" s="3">
        <v>112</v>
      </c>
      <c r="D17" s="23">
        <v>3.388611</v>
      </c>
      <c r="E17" s="1">
        <v>18.733854999999998</v>
      </c>
      <c r="F17" s="14">
        <f t="shared" si="1"/>
        <v>1.0237721254879639</v>
      </c>
      <c r="H17" s="16">
        <f t="shared" si="4"/>
        <v>200</v>
      </c>
      <c r="I17" s="8">
        <v>4.9359999999999999</v>
      </c>
      <c r="J17" s="8">
        <v>4.9409999999999998</v>
      </c>
      <c r="K17" s="17">
        <f t="shared" si="0"/>
        <v>1.0569593147751606</v>
      </c>
    </row>
    <row r="18" spans="2:11" x14ac:dyDescent="0.45">
      <c r="B18" s="22">
        <f t="shared" si="2"/>
        <v>14</v>
      </c>
      <c r="C18" s="3">
        <v>122</v>
      </c>
      <c r="D18" s="23">
        <v>3.5305550000000001</v>
      </c>
      <c r="E18" s="1">
        <v>16.820011000000001</v>
      </c>
      <c r="F18" s="14">
        <f t="shared" si="1"/>
        <v>1.0666564549610913</v>
      </c>
      <c r="H18" s="18">
        <f>H17+50</f>
        <v>250</v>
      </c>
      <c r="I18" s="7">
        <v>5.0220000000000002</v>
      </c>
      <c r="J18" s="7">
        <v>4.34</v>
      </c>
      <c r="K18" s="17">
        <f t="shared" si="0"/>
        <v>1.0753747323340472</v>
      </c>
    </row>
    <row r="19" spans="2:11" x14ac:dyDescent="0.45">
      <c r="B19" s="22">
        <f t="shared" si="2"/>
        <v>15</v>
      </c>
      <c r="C19" s="3">
        <v>132</v>
      </c>
      <c r="D19" s="23">
        <v>3.4498280000000001</v>
      </c>
      <c r="E19" s="1">
        <v>18.550189</v>
      </c>
      <c r="F19" s="14">
        <f t="shared" si="1"/>
        <v>1.0422670953166038</v>
      </c>
      <c r="H19" s="16">
        <f t="shared" ref="H19:H24" si="5">H18+50</f>
        <v>300</v>
      </c>
      <c r="I19" s="8">
        <v>5.069</v>
      </c>
      <c r="J19" s="8">
        <v>3.6909999999999998</v>
      </c>
      <c r="K19" s="17">
        <f t="shared" si="0"/>
        <v>1.0854389721627409</v>
      </c>
    </row>
    <row r="20" spans="2:11" x14ac:dyDescent="0.45">
      <c r="B20" s="22">
        <f t="shared" si="2"/>
        <v>16</v>
      </c>
      <c r="C20" s="3">
        <v>142</v>
      </c>
      <c r="D20" s="23">
        <v>3.6038519999999998</v>
      </c>
      <c r="E20" s="1">
        <v>17.265919</v>
      </c>
      <c r="F20" s="14">
        <f t="shared" si="1"/>
        <v>1.0888010521077958</v>
      </c>
      <c r="H20" s="18">
        <f t="shared" si="5"/>
        <v>350</v>
      </c>
      <c r="I20" s="7">
        <v>5.0910000000000002</v>
      </c>
      <c r="J20" s="7">
        <v>2.8690000000000002</v>
      </c>
      <c r="K20" s="17">
        <f t="shared" si="0"/>
        <v>1.0901498929336189</v>
      </c>
    </row>
    <row r="21" spans="2:11" x14ac:dyDescent="0.45">
      <c r="B21" s="22">
        <f t="shared" si="2"/>
        <v>17</v>
      </c>
      <c r="C21" s="3">
        <v>152</v>
      </c>
      <c r="D21" s="23">
        <v>3.6109140000000002</v>
      </c>
      <c r="E21" s="1">
        <v>17.640611</v>
      </c>
      <c r="F21" s="14">
        <f t="shared" si="1"/>
        <v>1.0909346339058232</v>
      </c>
      <c r="H21" s="16">
        <f t="shared" si="5"/>
        <v>400</v>
      </c>
      <c r="I21" s="8">
        <v>5.1029999999999998</v>
      </c>
      <c r="J21" s="8">
        <v>2.3370000000000002</v>
      </c>
      <c r="K21" s="17">
        <f t="shared" ref="K21:K24" si="6">I21/$I$12</f>
        <v>1.0927194860813705</v>
      </c>
    </row>
    <row r="22" spans="2:11" x14ac:dyDescent="0.45">
      <c r="B22" s="22">
        <f t="shared" si="2"/>
        <v>18</v>
      </c>
      <c r="C22" s="3">
        <v>172</v>
      </c>
      <c r="D22" s="23">
        <v>3.6849590000000001</v>
      </c>
      <c r="E22" s="1">
        <v>16.917453999999999</v>
      </c>
      <c r="F22" s="14">
        <f t="shared" si="1"/>
        <v>1.1133052179096397</v>
      </c>
      <c r="H22" s="18">
        <f t="shared" si="5"/>
        <v>450</v>
      </c>
      <c r="I22" s="7">
        <v>5.0979999999999999</v>
      </c>
      <c r="J22" s="7">
        <v>2.0430000000000001</v>
      </c>
      <c r="K22" s="17">
        <f t="shared" si="6"/>
        <v>1.0916488222698073</v>
      </c>
    </row>
    <row r="23" spans="2:11" x14ac:dyDescent="0.45">
      <c r="B23" s="22">
        <f t="shared" si="2"/>
        <v>19</v>
      </c>
      <c r="C23" s="3">
        <v>192</v>
      </c>
      <c r="D23" s="23">
        <v>3.7302650000000002</v>
      </c>
      <c r="E23" s="1">
        <v>17.390691</v>
      </c>
      <c r="F23" s="14">
        <f t="shared" si="1"/>
        <v>1.1269931330811829</v>
      </c>
      <c r="H23" s="16">
        <f t="shared" si="5"/>
        <v>500</v>
      </c>
      <c r="I23" s="8">
        <v>5.0590000000000002</v>
      </c>
      <c r="J23" s="8">
        <v>2.0499999999999998</v>
      </c>
      <c r="K23" s="17">
        <f t="shared" si="6"/>
        <v>1.0832976445396145</v>
      </c>
    </row>
    <row r="24" spans="2:11" ht="14.65" thickBot="1" x14ac:dyDescent="0.5">
      <c r="B24" s="22">
        <f t="shared" si="2"/>
        <v>20</v>
      </c>
      <c r="C24" s="3">
        <v>212</v>
      </c>
      <c r="D24" s="23">
        <v>3.8844660000000002</v>
      </c>
      <c r="E24" s="1">
        <v>16.115053</v>
      </c>
      <c r="F24" s="14">
        <f t="shared" si="1"/>
        <v>1.1735805653719855</v>
      </c>
      <c r="H24" s="19">
        <f t="shared" si="5"/>
        <v>550</v>
      </c>
      <c r="I24" s="20">
        <v>5.0190000000000001</v>
      </c>
      <c r="J24" s="20">
        <v>2.0110000000000001</v>
      </c>
      <c r="K24" s="21">
        <f t="shared" si="6"/>
        <v>1.0747323340471093</v>
      </c>
    </row>
    <row r="25" spans="2:11" x14ac:dyDescent="0.45">
      <c r="B25" s="22">
        <f t="shared" si="2"/>
        <v>21</v>
      </c>
      <c r="C25" s="3">
        <v>232</v>
      </c>
      <c r="D25" s="23">
        <v>3.9366089999999998</v>
      </c>
      <c r="E25" s="1">
        <v>15.770702999999999</v>
      </c>
      <c r="F25" s="14">
        <f t="shared" si="1"/>
        <v>1.1893340850115424</v>
      </c>
    </row>
    <row r="26" spans="2:11" x14ac:dyDescent="0.45">
      <c r="B26" s="22">
        <f t="shared" si="2"/>
        <v>22</v>
      </c>
      <c r="C26" s="3">
        <v>252</v>
      </c>
      <c r="D26" s="23">
        <v>3.9790679999999998</v>
      </c>
      <c r="E26" s="1">
        <v>15.765202</v>
      </c>
      <c r="F26" s="14">
        <f t="shared" si="1"/>
        <v>1.2021618603673132</v>
      </c>
    </row>
    <row r="27" spans="2:11" x14ac:dyDescent="0.45">
      <c r="B27" s="22">
        <f t="shared" si="2"/>
        <v>23</v>
      </c>
      <c r="C27" s="3">
        <v>272</v>
      </c>
      <c r="D27" s="23">
        <v>4.0593890000000004</v>
      </c>
      <c r="E27" s="1">
        <v>14.789659</v>
      </c>
      <c r="F27" s="14">
        <f t="shared" si="1"/>
        <v>1.2264285586963097</v>
      </c>
    </row>
    <row r="28" spans="2:11" x14ac:dyDescent="0.45">
      <c r="B28" s="22">
        <f t="shared" si="2"/>
        <v>24</v>
      </c>
      <c r="C28" s="3">
        <v>292</v>
      </c>
      <c r="D28" s="23">
        <v>4.1137810000000004</v>
      </c>
      <c r="E28" s="1">
        <v>14.860658000000001</v>
      </c>
      <c r="F28" s="14">
        <f t="shared" si="1"/>
        <v>1.2428615495145363</v>
      </c>
    </row>
    <row r="29" spans="2:11" x14ac:dyDescent="0.45">
      <c r="B29" s="22">
        <f t="shared" si="2"/>
        <v>25</v>
      </c>
      <c r="C29" s="3">
        <v>312</v>
      </c>
      <c r="D29" s="23">
        <v>4.1063000000000001</v>
      </c>
      <c r="E29" s="1">
        <v>14.426545000000001</v>
      </c>
      <c r="F29" s="14">
        <f t="shared" si="1"/>
        <v>1.2406013788219499</v>
      </c>
    </row>
    <row r="30" spans="2:11" x14ac:dyDescent="0.45">
      <c r="B30" s="22">
        <f t="shared" si="2"/>
        <v>26</v>
      </c>
      <c r="C30" s="3">
        <v>332</v>
      </c>
      <c r="D30" s="23">
        <v>4.250597</v>
      </c>
      <c r="E30" s="1">
        <v>14.272549</v>
      </c>
      <c r="F30" s="14">
        <f t="shared" si="1"/>
        <v>1.2841966001062863</v>
      </c>
    </row>
    <row r="31" spans="2:11" x14ac:dyDescent="0.45">
      <c r="B31" s="22">
        <f t="shared" si="2"/>
        <v>27</v>
      </c>
      <c r="C31" s="3">
        <v>352</v>
      </c>
      <c r="D31" s="23">
        <v>4.2211109999999996</v>
      </c>
      <c r="E31" s="1">
        <v>14.4704</v>
      </c>
      <c r="F31" s="14">
        <f t="shared" si="1"/>
        <v>1.2752882465383677</v>
      </c>
    </row>
    <row r="32" spans="2:11" x14ac:dyDescent="0.45">
      <c r="B32" s="22">
        <f t="shared" si="2"/>
        <v>28</v>
      </c>
      <c r="C32" s="3">
        <v>372</v>
      </c>
      <c r="D32" s="23">
        <v>4.2915780000000003</v>
      </c>
      <c r="E32" s="1">
        <v>14.089217</v>
      </c>
      <c r="F32" s="14">
        <f t="shared" si="1"/>
        <v>1.2965778399342343</v>
      </c>
    </row>
    <row r="33" spans="2:6" x14ac:dyDescent="0.45">
      <c r="B33" s="22">
        <f t="shared" si="2"/>
        <v>29</v>
      </c>
      <c r="C33" s="3">
        <v>392</v>
      </c>
      <c r="D33" s="23">
        <v>4.3425240000000001</v>
      </c>
      <c r="E33" s="1">
        <v>14.055458</v>
      </c>
      <c r="F33" s="14">
        <f t="shared" si="1"/>
        <v>1.3119697201781186</v>
      </c>
    </row>
    <row r="34" spans="2:6" x14ac:dyDescent="0.45">
      <c r="B34" s="22">
        <f t="shared" si="2"/>
        <v>30</v>
      </c>
      <c r="C34" s="3">
        <v>412</v>
      </c>
      <c r="D34" s="23">
        <v>4.4415519999999997</v>
      </c>
      <c r="E34" s="1">
        <v>13.803881000000001</v>
      </c>
      <c r="F34" s="14">
        <f t="shared" si="1"/>
        <v>1.341888204785181</v>
      </c>
    </row>
    <row r="35" spans="2:6" x14ac:dyDescent="0.45">
      <c r="B35" s="22">
        <f t="shared" si="2"/>
        <v>31</v>
      </c>
      <c r="C35" s="3">
        <v>432</v>
      </c>
      <c r="D35" s="23">
        <v>4.4052119999999997</v>
      </c>
      <c r="E35" s="1">
        <v>13.958788999999999</v>
      </c>
      <c r="F35" s="14">
        <f t="shared" si="1"/>
        <v>1.3309091106843141</v>
      </c>
    </row>
    <row r="36" spans="2:6" x14ac:dyDescent="0.45">
      <c r="B36" s="22">
        <f t="shared" si="2"/>
        <v>32</v>
      </c>
      <c r="C36" s="3">
        <v>502</v>
      </c>
      <c r="D36" s="23">
        <v>4.4776610000000003</v>
      </c>
      <c r="E36" s="1">
        <v>13.603375</v>
      </c>
      <c r="F36" s="14">
        <f t="shared" si="1"/>
        <v>1.3527975088272339</v>
      </c>
    </row>
    <row r="37" spans="2:6" x14ac:dyDescent="0.45">
      <c r="B37" s="22">
        <f t="shared" si="2"/>
        <v>33</v>
      </c>
      <c r="C37" s="3">
        <v>552</v>
      </c>
      <c r="D37" s="23">
        <v>4.6529730000000002</v>
      </c>
      <c r="E37" s="1">
        <v>12.431698000000001</v>
      </c>
      <c r="F37" s="14">
        <f t="shared" si="1"/>
        <v>1.4057630274021149</v>
      </c>
    </row>
    <row r="38" spans="2:6" x14ac:dyDescent="0.45">
      <c r="B38" s="22">
        <f t="shared" si="2"/>
        <v>34</v>
      </c>
      <c r="C38" s="3">
        <v>602</v>
      </c>
      <c r="D38" s="23">
        <v>4.7676949999999998</v>
      </c>
      <c r="E38" s="1">
        <v>12.539987999999999</v>
      </c>
      <c r="F38" s="14">
        <f t="shared" si="1"/>
        <v>1.4404230063079939</v>
      </c>
    </row>
    <row r="39" spans="2:6" x14ac:dyDescent="0.45">
      <c r="B39" s="22">
        <f t="shared" si="2"/>
        <v>35</v>
      </c>
      <c r="C39" s="3">
        <v>652</v>
      </c>
      <c r="D39" s="23">
        <v>4.8533939999999998</v>
      </c>
      <c r="E39" s="1">
        <v>11.45762</v>
      </c>
      <c r="F39" s="14">
        <f t="shared" si="1"/>
        <v>1.4663145138850493</v>
      </c>
    </row>
    <row r="40" spans="2:6" x14ac:dyDescent="0.45">
      <c r="B40" s="22">
        <f t="shared" si="2"/>
        <v>36</v>
      </c>
      <c r="C40" s="3">
        <v>700</v>
      </c>
      <c r="D40" s="23">
        <v>4.9657419999999997</v>
      </c>
      <c r="E40" s="1">
        <v>11.217627999999999</v>
      </c>
      <c r="F40" s="14">
        <f t="shared" si="1"/>
        <v>1.5002572564289181</v>
      </c>
    </row>
  </sheetData>
  <mergeCells count="1">
    <mergeCell ref="H3:K3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926f2d-293c-43ba-ab78-94d4746a7243" xsi:nil="true"/>
    <lcf76f155ced4ddcb4097134ff3c332f xmlns="93917bdf-84c0-4aa2-a9a5-8e16483fac8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F02A317EA631054EB4E9317763730110" ma:contentTypeVersion="11" ma:contentTypeDescription="Δημιουργία νέου εγγράφου" ma:contentTypeScope="" ma:versionID="d384fb3f1739b8462d22c220f60d07da">
  <xsd:schema xmlns:xsd="http://www.w3.org/2001/XMLSchema" xmlns:xs="http://www.w3.org/2001/XMLSchema" xmlns:p="http://schemas.microsoft.com/office/2006/metadata/properties" xmlns:ns2="93917bdf-84c0-4aa2-a9a5-8e16483fac80" xmlns:ns3="ad926f2d-293c-43ba-ab78-94d4746a7243" targetNamespace="http://schemas.microsoft.com/office/2006/metadata/properties" ma:root="true" ma:fieldsID="71552339cc51ed27a5575ce0f736d672" ns2:_="" ns3:_="">
    <xsd:import namespace="93917bdf-84c0-4aa2-a9a5-8e16483fac80"/>
    <xsd:import namespace="ad926f2d-293c-43ba-ab78-94d4746a72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917bdf-84c0-4aa2-a9a5-8e16483fac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Ετικέτες εικόνας" ma:readOnly="false" ma:fieldId="{5cf76f15-5ced-4ddc-b409-7134ff3c332f}" ma:taxonomyMulti="true" ma:sspId="81a16348-86a9-4153-a534-716e536704a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926f2d-293c-43ba-ab78-94d4746a724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23608d7-d80e-4cd8-95ae-2e39c30d9283}" ma:internalName="TaxCatchAll" ma:showField="CatchAllData" ma:web="ad926f2d-293c-43ba-ab78-94d4746a72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FC9704-1E36-4762-8D6E-7E81AEAE4AC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02DD8D2-E651-4ACA-AC67-4520231AB4CE}">
  <ds:schemaRefs>
    <ds:schemaRef ds:uri="ad926f2d-293c-43ba-ab78-94d4746a7243"/>
    <ds:schemaRef ds:uri="http://schemas.microsoft.com/office/2006/documentManagement/types"/>
    <ds:schemaRef ds:uri="http://purl.org/dc/terms/"/>
    <ds:schemaRef ds:uri="http://purl.org/dc/dcmitype/"/>
    <ds:schemaRef ds:uri="93917bdf-84c0-4aa2-a9a5-8e16483fac80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FC599F-ABB1-41F3-A014-1DCC5D2DEE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917bdf-84c0-4aa2-a9a5-8e16483fac80"/>
    <ds:schemaRef ds:uri="ad926f2d-293c-43ba-ab78-94d4746a72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5+3cm_Trip_7Spires</vt:lpstr>
      <vt:lpstr>'5+3cm_Trip_7Spires'!Print_Area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Vasso</dc:creator>
  <cp:keywords/>
  <dc:description/>
  <cp:lastModifiedBy>Kiran Sripathy</cp:lastModifiedBy>
  <cp:revision/>
  <dcterms:created xsi:type="dcterms:W3CDTF">2019-06-19T09:21:29Z</dcterms:created>
  <dcterms:modified xsi:type="dcterms:W3CDTF">2024-08-13T12:40:03Z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0x010100F02A317EA631054EB4E9317763730110</vt:lpwstr>
  </property>
</Properties>
</file>