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 DETAILS" sheetId="1" r:id="rId4"/>
    <sheet state="visible" name="PART A" sheetId="2" r:id="rId5"/>
    <sheet state="visible" name="PART B" sheetId="3" r:id="rId6"/>
    <sheet state="visible" name="PART C" sheetId="4" r:id="rId7"/>
    <sheet state="visible" name="PART D" sheetId="5" r:id="rId8"/>
  </sheets>
  <definedNames/>
  <calcPr/>
</workbook>
</file>

<file path=xl/sharedStrings.xml><?xml version="1.0" encoding="utf-8"?>
<sst xmlns="http://schemas.openxmlformats.org/spreadsheetml/2006/main" count="173" uniqueCount="74">
  <si>
    <t>NAME</t>
  </si>
  <si>
    <t>ID</t>
  </si>
  <si>
    <t>SAI SRI KOUSHIKA KANKANALA</t>
  </si>
  <si>
    <t>2022B3A20771H</t>
  </si>
  <si>
    <t>LALITHA SREEJA BULUSU</t>
  </si>
  <si>
    <t>2022B2A11764H</t>
  </si>
  <si>
    <t>Domestic Individual Assets</t>
  </si>
  <si>
    <t>EICHER</t>
  </si>
  <si>
    <t xml:space="preserve"> AXIS BANK</t>
  </si>
  <si>
    <t>BHARATI AIRTEL</t>
  </si>
  <si>
    <t>APOLLO HOSPITAL</t>
  </si>
  <si>
    <t>INDICES</t>
  </si>
  <si>
    <t xml:space="preserve">NIFTY LOW VOLATILITY 50 </t>
  </si>
  <si>
    <t>NIFTY 50</t>
  </si>
  <si>
    <t>NIFTY PHARMA</t>
  </si>
  <si>
    <t>NIFTY MOMENTUM 50</t>
  </si>
  <si>
    <t>Date</t>
  </si>
  <si>
    <t>eicher</t>
  </si>
  <si>
    <t xml:space="preserve">Axis Bank </t>
  </si>
  <si>
    <t xml:space="preserve">Apollo Hospitals </t>
  </si>
  <si>
    <t>Bharati Airtel</t>
  </si>
  <si>
    <t>Returns ( Eicher)</t>
  </si>
  <si>
    <t xml:space="preserve">Returns(Axis Bank) </t>
  </si>
  <si>
    <t>Returns(appolo)</t>
  </si>
  <si>
    <t>Returns(Bharati Airtel)</t>
  </si>
  <si>
    <t>EQUALLY WEIGHTED ASSETS</t>
  </si>
  <si>
    <t>Annual Average</t>
  </si>
  <si>
    <t>Weights</t>
  </si>
  <si>
    <t>Weighted Returns</t>
  </si>
  <si>
    <t xml:space="preserve">Portfolio Returns </t>
  </si>
  <si>
    <t>rf</t>
  </si>
  <si>
    <t xml:space="preserve">Portfolio Variance </t>
  </si>
  <si>
    <t>Portfolio Risk</t>
  </si>
  <si>
    <t>Annual Portfolio Risk</t>
  </si>
  <si>
    <t>Eicher</t>
  </si>
  <si>
    <t>Apollo</t>
  </si>
  <si>
    <t xml:space="preserve">Bharati Airtel </t>
  </si>
  <si>
    <t>sharpe ratio</t>
  </si>
  <si>
    <t>Optimal Portfolio by Maximizing Sharpe Ratio</t>
  </si>
  <si>
    <t xml:space="preserve">Portfolio Returns
</t>
  </si>
  <si>
    <t xml:space="preserve">Portfolio Varience </t>
  </si>
  <si>
    <t xml:space="preserve">Portfolio Risk </t>
  </si>
  <si>
    <t xml:space="preserve">Annual Portfolio Risk </t>
  </si>
  <si>
    <t>Sharpe Ratio</t>
  </si>
  <si>
    <t>Daily Average</t>
  </si>
  <si>
    <t>Eicher motors</t>
  </si>
  <si>
    <t>Bharathi</t>
  </si>
  <si>
    <t>Returns (Eicher Motors)</t>
  </si>
  <si>
    <t>Returns(Apollo)</t>
  </si>
  <si>
    <t>Returns(bharathi)</t>
  </si>
  <si>
    <t>Equally Weighted assets</t>
  </si>
  <si>
    <t>Portfolio Returns</t>
  </si>
  <si>
    <t>Eicher Motors</t>
  </si>
  <si>
    <t>Axis</t>
  </si>
  <si>
    <t>Appolo Hospital</t>
  </si>
  <si>
    <t>Column 1</t>
  </si>
  <si>
    <t>nifty momentum 50</t>
  </si>
  <si>
    <t>RETURNS(NIFTY Momentum 50)</t>
  </si>
  <si>
    <t>RETURNS(NIFTY 50)</t>
  </si>
  <si>
    <t>RETURNS(NIFTY PHARMA)</t>
  </si>
  <si>
    <t xml:space="preserve">RETURNS(NIFTY COMMODITIES) </t>
  </si>
  <si>
    <t>Nifty momentum 50</t>
  </si>
  <si>
    <t>nifty 50</t>
  </si>
  <si>
    <t>nifty pharma</t>
  </si>
  <si>
    <t>nifty low volatility 50</t>
  </si>
  <si>
    <t>Nifty low volatility 50</t>
  </si>
  <si>
    <t>date</t>
  </si>
  <si>
    <t xml:space="preserve">Nifty Momentum 50 </t>
  </si>
  <si>
    <t>Returns(Nifty Momentum 50)</t>
  </si>
  <si>
    <t>Returns(Nifty 50)</t>
  </si>
  <si>
    <t>Returns(Nifty Pharma)</t>
  </si>
  <si>
    <t>Returns(Nifty low volatility 50)</t>
  </si>
  <si>
    <t>nifty pharmacy</t>
  </si>
  <si>
    <t xml:space="preserve">nifty pharmacy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</si>
</sst>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dd-mmm-yyyy"/>
    <numFmt numFmtId="165" formatCode="d-mmm-yyyy"/>
    <numFmt numFmtId="166" formatCode="dd-mmmm-yyyy"/>
    <numFmt numFmtId="167" formatCode="d-mmmm-yyyy"/>
    <numFmt numFmtId="168" formatCode="dd-mmm-yy"/>
    <numFmt numFmtId="169" formatCode="d-mmm-yy"/>
    <numFmt numFmtId="170" formatCode="d mmmm yyyy"/>
    <numFmt numFmtId="171" formatCode="d-mmmm-yy"/>
    <numFmt numFmtId="172" formatCode="dd-mmmm-yy"/>
    <numFmt numFmtId="173" formatCode="dd mmmm yyyy"/>
  </numFmts>
  <fonts count="2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8.0"/>
      <color theme="1"/>
      <name val="Arial"/>
    </font>
    <font/>
    <font>
      <sz val="14.0"/>
      <color theme="1"/>
      <name val="Arial"/>
    </font>
    <font>
      <sz val="14.0"/>
      <color rgb="FF1F1F1F"/>
      <name val="Arial"/>
    </font>
    <font>
      <sz val="15.0"/>
      <color rgb="FF1F1F1F"/>
      <name val="Arial"/>
    </font>
    <font>
      <sz val="11.0"/>
      <color theme="1"/>
      <name val="Calibri"/>
    </font>
    <font>
      <sz val="11.0"/>
      <color rgb="FFFFFFFF"/>
      <name val="Calibri"/>
    </font>
    <font>
      <color theme="1"/>
      <name val="Arial"/>
    </font>
    <font>
      <b/>
      <color theme="1"/>
      <name val="Arial"/>
    </font>
    <font>
      <color rgb="FF000000"/>
      <name val="Arial"/>
    </font>
    <font>
      <sz val="11.0"/>
      <color theme="1"/>
      <name val="Arial"/>
      <scheme val="minor"/>
    </font>
    <font>
      <sz val="11.0"/>
      <color theme="1"/>
      <name val="FkGroteskNeue"/>
    </font>
    <font>
      <sz val="10.0"/>
      <color rgb="FF000000"/>
      <name val="Arial"/>
    </font>
    <font>
      <b/>
      <color rgb="FF000000"/>
      <name val="Arial"/>
    </font>
    <font>
      <b/>
      <sz val="11.0"/>
      <color rgb="FF000000"/>
      <name val="Calibri"/>
    </font>
    <font>
      <sz val="10.0"/>
      <color theme="1"/>
      <name val="Arial"/>
    </font>
    <font>
      <sz val="11.0"/>
      <color theme="1"/>
      <name val="Arial"/>
    </font>
    <font>
      <b/>
      <sz val="11.0"/>
      <color theme="1"/>
      <name val="Calibri"/>
    </font>
    <font>
      <b/>
      <sz val="10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  <fill>
      <patternFill patternType="solid">
        <fgColor rgb="FFFFFF00"/>
        <bgColor rgb="FFFFFF00"/>
      </patternFill>
    </fill>
    <fill>
      <patternFill patternType="solid">
        <fgColor rgb="FF02FFFF"/>
        <bgColor rgb="FF02FFFF"/>
      </patternFill>
    </fill>
  </fills>
  <borders count="2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/>
      <right/>
      <top/>
      <bottom/>
    </border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/>
      <top/>
      <bottom/>
    </border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8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1" fillId="2" fontId="3" numFmtId="0" xfId="0" applyAlignment="1" applyBorder="1" applyFont="1">
      <alignment horizontal="center" vertical="bottom"/>
    </xf>
    <xf borderId="2" fillId="0" fontId="4" numFmtId="0" xfId="0" applyBorder="1" applyFont="1"/>
    <xf borderId="1" fillId="3" fontId="5" numFmtId="4" xfId="0" applyAlignment="1" applyBorder="1" applyFont="1" applyNumberFormat="1">
      <alignment horizontal="center" readingOrder="0" vertical="bottom"/>
    </xf>
    <xf borderId="1" fillId="3" fontId="6" numFmtId="4" xfId="0" applyAlignment="1" applyBorder="1" applyFont="1" applyNumberFormat="1">
      <alignment horizontal="center" readingOrder="0" vertical="bottom"/>
    </xf>
    <xf borderId="1" fillId="3" fontId="7" numFmtId="4" xfId="0" applyAlignment="1" applyBorder="1" applyFont="1" applyNumberFormat="1">
      <alignment horizontal="center" readingOrder="0" vertical="bottom"/>
    </xf>
    <xf borderId="3" fillId="0" fontId="8" numFmtId="0" xfId="0" applyAlignment="1" applyBorder="1" applyFont="1">
      <alignment horizontal="left" readingOrder="0" shrinkToFit="0" vertical="center" wrapText="0"/>
    </xf>
    <xf borderId="4" fillId="4" fontId="9" numFmtId="0" xfId="0" applyAlignment="1" applyBorder="1" applyFill="1" applyFont="1">
      <alignment horizontal="left" readingOrder="0" shrinkToFit="0" vertical="center" wrapText="0"/>
    </xf>
    <xf borderId="4" fillId="0" fontId="8" numFmtId="0" xfId="0" applyAlignment="1" applyBorder="1" applyFont="1">
      <alignment horizontal="left" readingOrder="0" shrinkToFit="0" vertical="center" wrapText="0"/>
    </xf>
    <xf borderId="4" fillId="4" fontId="8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horizontal="left" readingOrder="0" shrinkToFit="0" vertical="center" wrapText="0"/>
    </xf>
    <xf borderId="5" fillId="0" fontId="2" numFmtId="0" xfId="0" applyAlignment="1" applyBorder="1" applyFont="1">
      <alignment horizontal="left" readingOrder="0" shrinkToFit="0" vertical="center" wrapText="0"/>
    </xf>
    <xf borderId="6" fillId="0" fontId="10" numFmtId="164" xfId="0" applyAlignment="1" applyBorder="1" applyFont="1" applyNumberFormat="1">
      <alignment horizontal="right" shrinkToFit="0" vertical="bottom" wrapText="0"/>
    </xf>
    <xf borderId="7" fillId="0" fontId="10" numFmtId="4" xfId="0" applyAlignment="1" applyBorder="1" applyFont="1" applyNumberFormat="1">
      <alignment horizontal="right" shrinkToFit="0" vertical="bottom" wrapText="0"/>
    </xf>
    <xf borderId="7" fillId="0" fontId="8" numFmtId="4" xfId="0" applyAlignment="1" applyBorder="1" applyFont="1" applyNumberFormat="1">
      <alignment horizontal="right" shrinkToFit="0" vertical="bottom" wrapText="0"/>
    </xf>
    <xf borderId="7" fillId="5" fontId="10" numFmtId="4" xfId="0" applyAlignment="1" applyBorder="1" applyFill="1" applyFont="1" applyNumberFormat="1">
      <alignment horizontal="right" shrinkToFit="0" vertical="bottom" wrapText="0"/>
    </xf>
    <xf borderId="7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0" fillId="0" fontId="10" numFmtId="0" xfId="0" applyAlignment="1" applyFont="1">
      <alignment vertical="bottom"/>
    </xf>
    <xf borderId="9" fillId="0" fontId="10" numFmtId="164" xfId="0" applyAlignment="1" applyBorder="1" applyFont="1" applyNumberFormat="1">
      <alignment horizontal="right" shrinkToFit="0" vertical="bottom" wrapText="0"/>
    </xf>
    <xf borderId="10" fillId="0" fontId="10" numFmtId="4" xfId="0" applyAlignment="1" applyBorder="1" applyFont="1" applyNumberFormat="1">
      <alignment horizontal="right" shrinkToFit="0" vertical="bottom" wrapText="0"/>
    </xf>
    <xf borderId="10" fillId="0" fontId="8" numFmtId="4" xfId="0" applyAlignment="1" applyBorder="1" applyFont="1" applyNumberFormat="1">
      <alignment horizontal="right" shrinkToFit="0" vertical="bottom" wrapText="0"/>
    </xf>
    <xf borderId="10" fillId="6" fontId="10" numFmtId="4" xfId="0" applyAlignment="1" applyBorder="1" applyFill="1" applyFont="1" applyNumberFormat="1">
      <alignment horizontal="right" shrinkToFit="0" vertical="bottom" wrapText="0"/>
    </xf>
    <xf borderId="10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shrinkToFit="0" vertical="center" wrapText="0"/>
    </xf>
    <xf borderId="0" fillId="3" fontId="10" numFmtId="0" xfId="0" applyAlignment="1" applyFont="1">
      <alignment vertical="bottom"/>
    </xf>
    <xf borderId="0" fillId="2" fontId="10" numFmtId="0" xfId="0" applyAlignment="1" applyFont="1">
      <alignment vertical="bottom"/>
    </xf>
    <xf borderId="0" fillId="0" fontId="2" numFmtId="0" xfId="0" applyFont="1"/>
    <xf borderId="0" fillId="0" fontId="10" numFmtId="0" xfId="0" applyAlignment="1" applyFont="1">
      <alignment horizontal="right" vertical="bottom"/>
    </xf>
    <xf borderId="0" fillId="0" fontId="10" numFmtId="0" xfId="0" applyAlignment="1" applyFont="1">
      <alignment horizontal="right" vertical="bottom"/>
    </xf>
    <xf borderId="9" fillId="0" fontId="10" numFmtId="165" xfId="0" applyAlignment="1" applyBorder="1" applyFont="1" applyNumberFormat="1">
      <alignment horizontal="right" shrinkToFit="0" vertical="bottom" wrapText="0"/>
    </xf>
    <xf borderId="6" fillId="0" fontId="10" numFmtId="165" xfId="0" applyAlignment="1" applyBorder="1" applyFont="1" applyNumberFormat="1">
      <alignment horizontal="right" shrinkToFit="0" vertical="bottom" wrapText="0"/>
    </xf>
    <xf borderId="12" fillId="7" fontId="11" numFmtId="0" xfId="0" applyAlignment="1" applyBorder="1" applyFill="1" applyFont="1">
      <alignment vertical="bottom"/>
    </xf>
    <xf borderId="0" fillId="7" fontId="10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12" numFmtId="0" xfId="0" applyAlignment="1" applyFont="1">
      <alignment horizontal="right" readingOrder="0" shrinkToFit="0" vertical="bottom" wrapText="0"/>
    </xf>
    <xf borderId="0" fillId="0" fontId="2" numFmtId="0" xfId="0" applyFont="1"/>
    <xf borderId="0" fillId="0" fontId="13" numFmtId="0" xfId="0" applyFont="1"/>
    <xf borderId="0" fillId="0" fontId="14" numFmtId="0" xfId="0" applyFont="1"/>
    <xf borderId="0" fillId="0" fontId="14" numFmtId="0" xfId="0" applyAlignment="1" applyFont="1">
      <alignment readingOrder="0"/>
    </xf>
    <xf borderId="6" fillId="0" fontId="10" numFmtId="166" xfId="0" applyAlignment="1" applyBorder="1" applyFont="1" applyNumberFormat="1">
      <alignment horizontal="right" shrinkToFit="0" vertical="bottom" wrapText="0"/>
    </xf>
    <xf borderId="9" fillId="0" fontId="10" numFmtId="166" xfId="0" applyAlignment="1" applyBorder="1" applyFont="1" applyNumberFormat="1">
      <alignment horizontal="right" shrinkToFit="0" vertical="bottom" wrapText="0"/>
    </xf>
    <xf borderId="0" fillId="7" fontId="2" numFmtId="0" xfId="0" applyAlignment="1" applyFont="1">
      <alignment readingOrder="0"/>
    </xf>
    <xf borderId="0" fillId="7" fontId="2" numFmtId="0" xfId="0" applyFont="1"/>
    <xf borderId="13" fillId="3" fontId="11" numFmtId="0" xfId="0" applyAlignment="1" applyBorder="1" applyFont="1">
      <alignment vertical="bottom"/>
    </xf>
    <xf borderId="14" fillId="0" fontId="4" numFmtId="0" xfId="0" applyBorder="1" applyFont="1"/>
    <xf borderId="15" fillId="8" fontId="15" numFmtId="0" xfId="0" applyBorder="1" applyFill="1" applyFont="1"/>
    <xf borderId="6" fillId="0" fontId="10" numFmtId="167" xfId="0" applyAlignment="1" applyBorder="1" applyFont="1" applyNumberFormat="1">
      <alignment horizontal="right" shrinkToFit="0" vertical="bottom" wrapText="0"/>
    </xf>
    <xf borderId="9" fillId="0" fontId="10" numFmtId="167" xfId="0" applyAlignment="1" applyBorder="1" applyFont="1" applyNumberFormat="1">
      <alignment horizontal="right" shrinkToFit="0" vertical="bottom" wrapText="0"/>
    </xf>
    <xf borderId="0" fillId="7" fontId="2" numFmtId="0" xfId="0" applyAlignment="1" applyFont="1">
      <alignment horizontal="center" readingOrder="0"/>
    </xf>
    <xf borderId="0" fillId="7" fontId="2" numFmtId="0" xfId="0" applyAlignment="1" applyFont="1">
      <alignment horizontal="center"/>
    </xf>
    <xf borderId="0" fillId="0" fontId="16" numFmtId="0" xfId="0" applyAlignment="1" applyFont="1">
      <alignment readingOrder="0" shrinkToFit="0" vertical="bottom" wrapText="0"/>
    </xf>
    <xf borderId="12" fillId="7" fontId="17" numFmtId="0" xfId="0" applyBorder="1" applyFont="1"/>
    <xf borderId="12" fillId="7" fontId="15" numFmtId="0" xfId="0" applyBorder="1" applyFont="1"/>
    <xf borderId="16" fillId="0" fontId="10" numFmtId="0" xfId="0" applyAlignment="1" applyBorder="1" applyFont="1">
      <alignment shrinkToFit="0" vertical="bottom" wrapText="0"/>
    </xf>
    <xf borderId="17" fillId="0" fontId="10" numFmtId="0" xfId="0" applyAlignment="1" applyBorder="1" applyFont="1">
      <alignment shrinkToFit="0" vertical="bottom" wrapText="0"/>
    </xf>
    <xf borderId="17" fillId="0" fontId="8" numFmtId="4" xfId="0" applyAlignment="1" applyBorder="1" applyFont="1" applyNumberFormat="1">
      <alignment shrinkToFit="0" vertical="bottom" wrapText="0"/>
    </xf>
    <xf borderId="17" fillId="6" fontId="10" numFmtId="4" xfId="0" applyAlignment="1" applyBorder="1" applyFont="1" applyNumberFormat="1">
      <alignment shrinkToFit="0" vertical="bottom" wrapText="0"/>
    </xf>
    <xf borderId="17" fillId="0" fontId="10" numFmtId="0" xfId="0" applyAlignment="1" applyBorder="1" applyFont="1">
      <alignment shrinkToFit="0" vertical="bottom" wrapText="0"/>
    </xf>
    <xf borderId="17" fillId="0" fontId="2" numFmtId="0" xfId="0" applyAlignment="1" applyBorder="1" applyFont="1">
      <alignment shrinkToFit="0" vertical="center" wrapText="0"/>
    </xf>
    <xf borderId="18" fillId="0" fontId="2" numFmtId="0" xfId="0" applyAlignment="1" applyBorder="1" applyFont="1">
      <alignment shrinkToFit="0" vertical="center" wrapText="0"/>
    </xf>
    <xf borderId="19" fillId="2" fontId="18" numFmtId="0" xfId="0" applyBorder="1" applyFont="1"/>
    <xf borderId="0" fillId="0" fontId="2" numFmtId="0" xfId="0" applyAlignment="1" applyFont="1">
      <alignment readingOrder="0"/>
    </xf>
    <xf borderId="4" fillId="0" fontId="10" numFmtId="4" xfId="0" applyAlignment="1" applyBorder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center"/>
    </xf>
    <xf borderId="0" fillId="0" fontId="10" numFmtId="166" xfId="0" applyAlignment="1" applyFont="1" applyNumberFormat="1">
      <alignment horizontal="right" vertical="bottom"/>
    </xf>
    <xf borderId="0" fillId="0" fontId="10" numFmtId="4" xfId="0" applyAlignment="1" applyFont="1" applyNumberFormat="1">
      <alignment horizontal="right" vertical="bottom"/>
    </xf>
    <xf borderId="0" fillId="0" fontId="8" numFmtId="4" xfId="0" applyAlignment="1" applyFont="1" applyNumberFormat="1">
      <alignment horizontal="right" vertical="bottom"/>
    </xf>
    <xf borderId="0" fillId="5" fontId="8" numFmtId="4" xfId="0" applyAlignment="1" applyFont="1" applyNumberFormat="1">
      <alignment horizontal="right" vertical="bottom"/>
    </xf>
    <xf borderId="12" fillId="5" fontId="18" numFmtId="0" xfId="0" applyAlignment="1" applyBorder="1" applyFont="1">
      <alignment horizontal="center"/>
    </xf>
    <xf borderId="0" fillId="6" fontId="8" numFmtId="4" xfId="0" applyAlignment="1" applyFont="1" applyNumberFormat="1">
      <alignment horizontal="right" vertical="bottom"/>
    </xf>
    <xf borderId="12" fillId="3" fontId="10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2" fontId="12" numFmtId="0" xfId="0" applyAlignment="1" applyFont="1">
      <alignment horizontal="center" readingOrder="0" shrinkToFit="0" vertical="bottom" wrapText="0"/>
    </xf>
    <xf borderId="0" fillId="0" fontId="12" numFmtId="0" xfId="0" applyAlignment="1" applyFont="1">
      <alignment horizontal="center" readingOrder="0" shrinkToFit="0" vertical="bottom" wrapText="0"/>
    </xf>
    <xf borderId="0" fillId="0" fontId="12" numFmtId="0" xfId="0" applyAlignment="1" applyFont="1">
      <alignment horizontal="center" readingOrder="0" shrinkToFit="0" vertical="bottom" wrapText="0"/>
    </xf>
    <xf borderId="0" fillId="0" fontId="10" numFmtId="167" xfId="0" applyAlignment="1" applyFont="1" applyNumberFormat="1">
      <alignment horizontal="right" vertical="bottom"/>
    </xf>
    <xf borderId="0" fillId="0" fontId="12" numFmtId="0" xfId="0" applyAlignment="1" applyFont="1">
      <alignment horizontal="center" shrinkToFit="0" vertical="bottom" wrapText="0"/>
    </xf>
    <xf borderId="0" fillId="7" fontId="16" numFmtId="0" xfId="0" applyAlignment="1" applyFont="1">
      <alignment horizontal="center" readingOrder="0" shrinkToFit="0" vertical="bottom" wrapText="0"/>
    </xf>
    <xf borderId="0" fillId="7" fontId="1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12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horizontal="center" vertical="bottom"/>
    </xf>
    <xf borderId="0" fillId="0" fontId="10" numFmtId="0" xfId="0" applyAlignment="1" applyFont="1">
      <alignment horizontal="center" readingOrder="0" vertical="bottom"/>
    </xf>
    <xf borderId="0" fillId="0" fontId="10" numFmtId="0" xfId="0" applyAlignment="1" applyFont="1">
      <alignment horizontal="center" vertical="bottom"/>
    </xf>
    <xf borderId="0" fillId="0" fontId="10" numFmtId="11" xfId="0" applyAlignment="1" applyFont="1" applyNumberFormat="1">
      <alignment horizontal="center" readingOrder="0" vertical="bottom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0" fillId="0" fontId="19" numFmtId="11" xfId="0" applyAlignment="1" applyFont="1" applyNumberFormat="1">
      <alignment horizontal="center" vertical="bottom"/>
    </xf>
    <xf borderId="0" fillId="0" fontId="19" numFmtId="0" xfId="0" applyAlignment="1" applyFont="1">
      <alignment horizontal="center" vertical="bottom"/>
    </xf>
    <xf borderId="0" fillId="0" fontId="14" numFmtId="0" xfId="0" applyAlignment="1" applyFont="1">
      <alignment horizontal="center" vertical="bottom"/>
    </xf>
    <xf borderId="0" fillId="0" fontId="14" numFmtId="0" xfId="0" applyAlignment="1" applyFont="1">
      <alignment horizontal="center" vertical="bottom"/>
    </xf>
    <xf borderId="0" fillId="0" fontId="19" numFmtId="0" xfId="0" applyAlignment="1" applyFont="1">
      <alignment horizontal="center" vertical="bottom"/>
    </xf>
    <xf borderId="0" fillId="0" fontId="10" numFmtId="11" xfId="0" applyAlignment="1" applyFont="1" applyNumberFormat="1">
      <alignment horizontal="right" vertical="bottom"/>
    </xf>
    <xf borderId="0" fillId="7" fontId="10" numFmtId="0" xfId="0" applyAlignment="1" applyFont="1">
      <alignment horizontal="center" vertical="bottom"/>
    </xf>
    <xf borderId="0" fillId="0" fontId="8" numFmtId="4" xfId="0" applyAlignment="1" applyFont="1" applyNumberFormat="1">
      <alignment vertical="bottom"/>
    </xf>
    <xf borderId="0" fillId="0" fontId="10" numFmtId="4" xfId="0" applyAlignment="1" applyFont="1" applyNumberFormat="1">
      <alignment vertical="bottom"/>
    </xf>
    <xf borderId="13" fillId="3" fontId="11" numFmtId="0" xfId="0" applyAlignment="1" applyBorder="1" applyFont="1">
      <alignment horizontal="center" vertical="bottom"/>
    </xf>
    <xf borderId="20" fillId="0" fontId="4" numFmtId="0" xfId="0" applyBorder="1" applyFont="1"/>
    <xf borderId="15" fillId="8" fontId="10" numFmtId="0" xfId="0" applyAlignment="1" applyBorder="1" applyFont="1">
      <alignment horizontal="center" vertical="bottom"/>
    </xf>
    <xf borderId="15" fillId="8" fontId="10" numFmtId="0" xfId="0" applyAlignment="1" applyBorder="1" applyFont="1">
      <alignment vertical="bottom"/>
    </xf>
    <xf borderId="0" fillId="0" fontId="11" numFmtId="0" xfId="0" applyAlignment="1" applyFont="1">
      <alignment horizontal="center" vertical="bottom"/>
    </xf>
    <xf borderId="12" fillId="7" fontId="20" numFmtId="0" xfId="0" applyAlignment="1" applyBorder="1" applyFont="1">
      <alignment horizontal="center" vertical="bottom"/>
    </xf>
    <xf borderId="12" fillId="7" fontId="10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left" shrinkToFit="0" vertical="center" wrapText="0"/>
    </xf>
    <xf borderId="4" fillId="0" fontId="9" numFmtId="0" xfId="0" applyAlignment="1" applyBorder="1" applyFont="1">
      <alignment horizontal="left" readingOrder="0" shrinkToFit="0" vertical="center" wrapText="0"/>
    </xf>
    <xf borderId="4" fillId="0" fontId="10" numFmtId="0" xfId="0" applyAlignment="1" applyBorder="1" applyFont="1">
      <alignment horizontal="left" readingOrder="0" shrinkToFit="0" vertical="bottom" wrapText="0"/>
    </xf>
    <xf borderId="4" fillId="0" fontId="10" numFmtId="0" xfId="0" applyAlignment="1" applyBorder="1" applyFont="1">
      <alignment horizontal="left" readingOrder="0" shrinkToFit="0" vertical="bottom" wrapText="0"/>
    </xf>
    <xf borderId="5" fillId="0" fontId="10" numFmtId="0" xfId="0" applyAlignment="1" applyBorder="1" applyFont="1">
      <alignment horizontal="left" readingOrder="0" shrinkToFit="0" vertical="bottom" wrapText="0"/>
    </xf>
    <xf borderId="0" fillId="0" fontId="2" numFmtId="0" xfId="0" applyAlignment="1" applyFont="1">
      <alignment readingOrder="0"/>
    </xf>
    <xf borderId="6" fillId="0" fontId="8" numFmtId="168" xfId="0" applyAlignment="1" applyBorder="1" applyFont="1" applyNumberFormat="1">
      <alignment horizontal="right" shrinkToFit="0" vertical="bottom" wrapText="0"/>
    </xf>
    <xf borderId="7" fillId="0" fontId="8" numFmtId="0" xfId="0" applyAlignment="1" applyBorder="1" applyFont="1">
      <alignment horizontal="right" shrinkToFit="0" vertical="bottom" wrapText="0"/>
    </xf>
    <xf borderId="7" fillId="0" fontId="8" numFmtId="0" xfId="0" applyAlignment="1" applyBorder="1" applyFont="1">
      <alignment horizontal="right" shrinkToFit="0" vertical="bottom" wrapText="0"/>
    </xf>
    <xf borderId="7" fillId="0" fontId="10" numFmtId="0" xfId="0" applyAlignment="1" applyBorder="1" applyFont="1">
      <alignment shrinkToFit="0" vertical="bottom" wrapText="0"/>
    </xf>
    <xf borderId="8" fillId="0" fontId="10" numFmtId="0" xfId="0" applyAlignment="1" applyBorder="1" applyFont="1">
      <alignment shrinkToFit="0" vertical="bottom" wrapText="0"/>
    </xf>
    <xf borderId="9" fillId="0" fontId="8" numFmtId="169" xfId="0" applyAlignment="1" applyBorder="1" applyFont="1" applyNumberFormat="1">
      <alignment horizontal="right" shrinkToFit="0" vertical="bottom" wrapText="0"/>
    </xf>
    <xf borderId="10" fillId="0" fontId="8" numFmtId="0" xfId="0" applyAlignment="1" applyBorder="1" applyFont="1">
      <alignment horizontal="right" shrinkToFit="0" vertical="bottom" wrapText="0"/>
    </xf>
    <xf borderId="10" fillId="0" fontId="8" numFmtId="0" xfId="0" applyAlignment="1" applyBorder="1" applyFont="1">
      <alignment horizontal="right" shrinkToFit="0" vertical="bottom" wrapText="0"/>
    </xf>
    <xf borderId="10" fillId="0" fontId="10" numFmtId="0" xfId="0" applyAlignment="1" applyBorder="1" applyFont="1">
      <alignment shrinkToFit="0" vertical="bottom" wrapText="0"/>
    </xf>
    <xf borderId="11" fillId="0" fontId="10" numFmtId="0" xfId="0" applyAlignment="1" applyBorder="1" applyFont="1">
      <alignment shrinkToFit="0" vertical="bottom" wrapText="0"/>
    </xf>
    <xf borderId="0" fillId="3" fontId="10" numFmtId="0" xfId="0" applyAlignment="1" applyFont="1">
      <alignment readingOrder="0" vertical="bottom"/>
    </xf>
    <xf borderId="0" fillId="0" fontId="10" numFmtId="170" xfId="0" applyAlignment="1" applyFont="1" applyNumberFormat="1">
      <alignment vertical="bottom"/>
    </xf>
    <xf borderId="0" fillId="0" fontId="10" numFmtId="0" xfId="0" applyAlignment="1" applyFont="1">
      <alignment vertical="bottom"/>
    </xf>
    <xf borderId="6" fillId="0" fontId="8" numFmtId="169" xfId="0" applyAlignment="1" applyBorder="1" applyFont="1" applyNumberFormat="1">
      <alignment horizontal="right" shrinkToFit="0" vertical="bottom" wrapText="0"/>
    </xf>
    <xf borderId="0" fillId="7" fontId="10" numFmtId="0" xfId="0" applyAlignment="1" applyFont="1">
      <alignment horizontal="right" vertical="bottom"/>
    </xf>
    <xf borderId="0" fillId="0" fontId="10" numFmtId="0" xfId="0" applyAlignment="1" applyFont="1">
      <alignment horizontal="right" vertical="bottom"/>
    </xf>
    <xf borderId="21" fillId="0" fontId="10" numFmtId="0" xfId="0" applyAlignment="1" applyBorder="1" applyFont="1">
      <alignment horizontal="left" readingOrder="0" shrinkToFit="0" vertical="bottom" wrapText="0"/>
    </xf>
    <xf borderId="22" fillId="0" fontId="8" numFmtId="0" xfId="0" applyAlignment="1" applyBorder="1" applyFont="1">
      <alignment horizontal="right" shrinkToFit="0" vertical="bottom" wrapText="0"/>
    </xf>
    <xf borderId="9" fillId="0" fontId="8" numFmtId="168" xfId="0" applyAlignment="1" applyBorder="1" applyFont="1" applyNumberFormat="1">
      <alignment horizontal="right" shrinkToFit="0" vertical="bottom" wrapText="0"/>
    </xf>
    <xf borderId="23" fillId="0" fontId="8" numFmtId="0" xfId="0" applyAlignment="1" applyBorder="1" applyFont="1">
      <alignment horizontal="right" shrinkToFit="0" vertical="bottom" wrapText="0"/>
    </xf>
    <xf borderId="0" fillId="0" fontId="19" numFmtId="0" xfId="0" applyAlignment="1" applyFont="1">
      <alignment horizontal="right" vertical="bottom"/>
    </xf>
    <xf borderId="0" fillId="0" fontId="14" numFmtId="0" xfId="0" applyAlignment="1" applyFont="1">
      <alignment horizontal="right" vertical="bottom"/>
    </xf>
    <xf borderId="0" fillId="7" fontId="10" numFmtId="0" xfId="0" applyAlignment="1" applyFont="1">
      <alignment vertical="bottom"/>
    </xf>
    <xf borderId="0" fillId="0" fontId="10" numFmtId="10" xfId="0" applyAlignment="1" applyFont="1" applyNumberFormat="1">
      <alignment horizontal="right" readingOrder="0" vertical="bottom"/>
    </xf>
    <xf borderId="0" fillId="0" fontId="10" numFmtId="0" xfId="0" applyAlignment="1" applyFont="1">
      <alignment horizontal="right" readingOrder="0" vertical="bottom"/>
    </xf>
    <xf borderId="0" fillId="7" fontId="10" numFmtId="0" xfId="0" applyAlignment="1" applyFont="1">
      <alignment horizontal="right" vertical="bottom"/>
    </xf>
    <xf borderId="0" fillId="0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12" fillId="7" fontId="8" numFmtId="0" xfId="0" applyAlignment="1" applyBorder="1" applyFont="1">
      <alignment vertical="bottom"/>
    </xf>
    <xf borderId="12" fillId="7" fontId="10" numFmtId="0" xfId="0" applyAlignment="1" applyBorder="1" applyFont="1">
      <alignment horizontal="right" vertical="bottom"/>
    </xf>
    <xf borderId="0" fillId="0" fontId="14" numFmtId="0" xfId="0" applyAlignment="1" applyFont="1">
      <alignment horizontal="right" vertical="bottom"/>
    </xf>
    <xf borderId="0" fillId="0" fontId="10" numFmtId="0" xfId="0" applyAlignment="1" applyFont="1">
      <alignment horizontal="right" vertical="bottom"/>
    </xf>
    <xf borderId="12" fillId="5" fontId="17" numFmtId="0" xfId="0" applyBorder="1" applyFont="1"/>
    <xf borderId="12" fillId="5" fontId="15" numFmtId="0" xfId="0" applyBorder="1" applyFont="1"/>
    <xf borderId="12" fillId="7" fontId="20" numFmtId="0" xfId="0" applyAlignment="1" applyBorder="1" applyFont="1">
      <alignment vertical="bottom"/>
    </xf>
    <xf borderId="6" fillId="0" fontId="8" numFmtId="171" xfId="0" applyAlignment="1" applyBorder="1" applyFont="1" applyNumberFormat="1">
      <alignment horizontal="right" shrinkToFit="0" vertical="bottom" wrapText="0"/>
    </xf>
    <xf borderId="9" fillId="0" fontId="8" numFmtId="171" xfId="0" applyAlignment="1" applyBorder="1" applyFont="1" applyNumberFormat="1">
      <alignment horizontal="right" shrinkToFit="0" vertical="bottom" wrapText="0"/>
    </xf>
    <xf borderId="6" fillId="0" fontId="8" numFmtId="172" xfId="0" applyAlignment="1" applyBorder="1" applyFont="1" applyNumberFormat="1">
      <alignment horizontal="right" shrinkToFit="0" vertical="bottom" wrapText="0"/>
    </xf>
    <xf borderId="9" fillId="0" fontId="8" numFmtId="172" xfId="0" applyAlignment="1" applyBorder="1" applyFont="1" applyNumberFormat="1">
      <alignment horizontal="right" shrinkToFit="0" vertical="bottom" wrapText="0"/>
    </xf>
    <xf borderId="10" fillId="0" fontId="8" numFmtId="0" xfId="0" applyAlignment="1" applyBorder="1" applyFont="1">
      <alignment horizontal="right" shrinkToFit="0" vertical="bottom" wrapText="0"/>
    </xf>
    <xf borderId="7" fillId="0" fontId="8" numFmtId="0" xfId="0" applyAlignment="1" applyBorder="1" applyFont="1">
      <alignment horizontal="right" shrinkToFit="0" vertical="bottom" wrapText="0"/>
    </xf>
    <xf borderId="16" fillId="0" fontId="8" numFmtId="170" xfId="0" applyAlignment="1" applyBorder="1" applyFont="1" applyNumberFormat="1">
      <alignment shrinkToFit="0" vertical="bottom" wrapText="0"/>
    </xf>
    <xf borderId="17" fillId="0" fontId="8" numFmtId="0" xfId="0" applyAlignment="1" applyBorder="1" applyFont="1">
      <alignment shrinkToFit="0" vertical="bottom" wrapText="0"/>
    </xf>
    <xf borderId="17" fillId="0" fontId="8" numFmtId="0" xfId="0" applyAlignment="1" applyBorder="1" applyFont="1">
      <alignment shrinkToFit="0" vertical="bottom" wrapText="0"/>
    </xf>
    <xf borderId="17" fillId="0" fontId="10" numFmtId="0" xfId="0" applyAlignment="1" applyBorder="1" applyFont="1">
      <alignment readingOrder="0" shrinkToFit="0" vertical="bottom" wrapText="0"/>
    </xf>
    <xf borderId="17" fillId="0" fontId="10" numFmtId="0" xfId="0" applyAlignment="1" applyBorder="1" applyFont="1">
      <alignment shrinkToFit="0" vertical="bottom" wrapText="0"/>
    </xf>
    <xf borderId="17" fillId="0" fontId="2" numFmtId="0" xfId="0" applyAlignment="1" applyBorder="1" applyFont="1">
      <alignment shrinkToFit="0" vertical="center" wrapText="0"/>
    </xf>
    <xf borderId="18" fillId="0" fontId="2" numFmtId="0" xfId="0" applyAlignment="1" applyBorder="1" applyFont="1">
      <alignment shrinkToFit="0" vertical="center" wrapText="0"/>
    </xf>
    <xf borderId="0" fillId="0" fontId="8" numFmtId="0" xfId="0" applyAlignment="1" applyFont="1">
      <alignment horizontal="right" vertical="bottom"/>
    </xf>
    <xf borderId="0" fillId="0" fontId="2" numFmtId="0" xfId="0" applyFont="1"/>
    <xf borderId="24" fillId="0" fontId="8" numFmtId="0" xfId="0" applyAlignment="1" applyBorder="1" applyFont="1">
      <alignment shrinkToFit="0" vertical="bottom" wrapText="0"/>
    </xf>
    <xf borderId="0" fillId="5" fontId="2" numFmtId="0" xfId="0" applyAlignment="1" applyFont="1">
      <alignment horizontal="center" readingOrder="0"/>
    </xf>
    <xf borderId="0" fillId="5" fontId="2" numFmtId="0" xfId="0" applyAlignment="1" applyFont="1">
      <alignment horizontal="center" readingOrder="0"/>
    </xf>
    <xf borderId="0" fillId="5" fontId="10" numFmtId="0" xfId="0" applyAlignment="1" applyFont="1">
      <alignment horizontal="center" readingOrder="0" vertical="bottom"/>
    </xf>
    <xf borderId="0" fillId="5" fontId="10" numFmtId="0" xfId="0" applyAlignment="1" applyFont="1">
      <alignment horizontal="center" readingOrder="0" vertical="bottom"/>
    </xf>
    <xf borderId="0" fillId="5" fontId="10" numFmtId="173" xfId="0" applyAlignment="1" applyFont="1" applyNumberFormat="1">
      <alignment horizontal="center" vertical="bottom"/>
    </xf>
    <xf borderId="0" fillId="5" fontId="8" numFmtId="0" xfId="0" applyAlignment="1" applyFont="1">
      <alignment horizontal="center" vertical="bottom"/>
    </xf>
    <xf borderId="0" fillId="5" fontId="10" numFmtId="0" xfId="0" applyAlignment="1" applyFont="1">
      <alignment horizontal="center" vertical="bottom"/>
    </xf>
    <xf borderId="0" fillId="5" fontId="10" numFmtId="0" xfId="0" applyAlignment="1" applyFont="1">
      <alignment horizontal="center" vertical="bottom"/>
    </xf>
    <xf borderId="12" fillId="3" fontId="18" numFmtId="0" xfId="0" applyAlignment="1" applyBorder="1" applyFont="1">
      <alignment horizontal="center"/>
    </xf>
    <xf borderId="0" fillId="2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0" numFmtId="0" xfId="0" applyAlignment="1" applyFont="1">
      <alignment horizontal="center" vertical="bottom"/>
    </xf>
    <xf borderId="0" fillId="5" fontId="10" numFmtId="170" xfId="0" applyAlignment="1" applyFont="1" applyNumberFormat="1">
      <alignment horizontal="center" vertical="bottom"/>
    </xf>
    <xf borderId="12" fillId="7" fontId="21" numFmtId="0" xfId="0" applyAlignment="1" applyBorder="1" applyFont="1">
      <alignment horizontal="center"/>
    </xf>
    <xf borderId="0" fillId="7" fontId="2" numFmtId="0" xfId="0" applyAlignment="1" applyFont="1">
      <alignment horizontal="center"/>
    </xf>
    <xf borderId="0" fillId="0" fontId="13" numFmtId="0" xfId="0" applyAlignment="1" applyFont="1">
      <alignment horizontal="center"/>
    </xf>
    <xf borderId="0" fillId="0" fontId="14" numFmtId="0" xfId="0" applyAlignment="1" applyFont="1">
      <alignment horizontal="center"/>
    </xf>
    <xf borderId="0" fillId="0" fontId="14" numFmtId="0" xfId="0" applyAlignment="1" applyFont="1">
      <alignment horizontal="center" readingOrder="0"/>
    </xf>
    <xf borderId="0" fillId="5" fontId="8" numFmtId="0" xfId="0" applyAlignment="1" applyFont="1">
      <alignment horizontal="center" vertical="bottom"/>
    </xf>
    <xf borderId="19" fillId="2" fontId="18" numFmtId="0" xfId="0" applyAlignment="1" applyBorder="1" applyFont="1">
      <alignment horizontal="center"/>
    </xf>
    <xf borderId="15" fillId="8" fontId="15" numFmtId="0" xfId="0" applyAlignment="1" applyBorder="1" applyFont="1">
      <alignment horizontal="center"/>
    </xf>
    <xf borderId="0" fillId="0" fontId="10" numFmtId="10" xfId="0" applyAlignment="1" applyFont="1" applyNumberFormat="1">
      <alignment horizontal="center" readingOrder="0" vertical="bottom"/>
    </xf>
    <xf borderId="0" fillId="0" fontId="16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6">
    <tableStyle count="3" pivot="0" name="PART A-style">
      <tableStyleElement dxfId="1" type="headerRow"/>
      <tableStyleElement dxfId="2" type="firstRowStripe"/>
      <tableStyleElement dxfId="3" type="secondRowStripe"/>
    </tableStyle>
    <tableStyle count="3" pivot="0" name="PART B-style">
      <tableStyleElement dxfId="1" type="headerRow"/>
      <tableStyleElement dxfId="2" type="firstRowStripe"/>
      <tableStyleElement dxfId="3" type="secondRowStripe"/>
    </tableStyle>
    <tableStyle count="2" pivot="0" name="PART B-style 2">
      <tableStyleElement dxfId="2" type="firstRowStripe"/>
      <tableStyleElement dxfId="3" type="secondRowStripe"/>
    </tableStyle>
    <tableStyle count="3" pivot="0" name="PART C-style">
      <tableStyleElement dxfId="1" type="headerRow"/>
      <tableStyleElement dxfId="2" type="firstRowStripe"/>
      <tableStyleElement dxfId="3" type="secondRowStripe"/>
    </tableStyle>
    <tableStyle count="3" pivot="0" name="PART C-style 2">
      <tableStyleElement dxfId="1" type="headerRow"/>
      <tableStyleElement dxfId="2" type="firstRowStripe"/>
      <tableStyleElement dxfId="3" type="secondRowStripe"/>
    </tableStyle>
    <tableStyle count="2" pivot="0" name="PART D-style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251" displayName="Table1" name="Table1" id="1">
  <tableColumns count="9">
    <tableColumn name="Date" id="1"/>
    <tableColumn name="eicher" id="2"/>
    <tableColumn name="Axis Bank " id="3"/>
    <tableColumn name="Apollo Hospitals " id="4"/>
    <tableColumn name="Bharati Airtel" id="5"/>
    <tableColumn name="Returns ( Eicher)" id="6"/>
    <tableColumn name="Returns(Axis Bank) " id="7"/>
    <tableColumn name="Returns(appolo)" id="8"/>
    <tableColumn name="Returns(Bharati Airtel)" id="9"/>
  </tableColumns>
  <tableStyleInfo name="PART A-style" showColumnStripes="0" showFirstColumn="1" showLastColumn="1" showRowStripes="1"/>
</table>
</file>

<file path=xl/tables/table2.xml><?xml version="1.0" encoding="utf-8"?>
<table xmlns="http://schemas.openxmlformats.org/spreadsheetml/2006/main" headerRowCount="0" ref="A1:I1" displayName="Table3" name="Table3" id="2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PART B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2:I22" displayName="Table_1" name="Table_1" id="3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PART B-style 2" showColumnStripes="0" showFirstColumn="1" showLastColumn="1" showRowStripes="1"/>
</table>
</file>

<file path=xl/tables/table4.xml><?xml version="1.0" encoding="utf-8"?>
<table xmlns="http://schemas.openxmlformats.org/spreadsheetml/2006/main" ref="A1:I251" displayName="Table2" name="Table2" id="4">
  <tableColumns count="9">
    <tableColumn name="Column 1" id="1"/>
    <tableColumn name="nifty momentum 50" id="2"/>
    <tableColumn name="NIFTY 50" id="3"/>
    <tableColumn name="NIFTY PHARMA" id="4"/>
    <tableColumn name="NIFTY LOW VOLATILITY 50 " id="5"/>
    <tableColumn name="RETURNS(NIFTY Momentum 50)" id="6"/>
    <tableColumn name="RETURNS(NIFTY 50)" id="7"/>
    <tableColumn name="RETURNS(NIFTY PHARMA)" id="8"/>
    <tableColumn name="RETURNS(NIFTY COMMODITIES) " id="9"/>
  </tableColumns>
  <tableStyleInfo name="PART C-style" showColumnStripes="0" showFirstColumn="1" showLastColumn="1" showRowStripes="1"/>
</table>
</file>

<file path=xl/tables/table5.xml><?xml version="1.0" encoding="utf-8"?>
<table xmlns="http://schemas.openxmlformats.org/spreadsheetml/2006/main" ref="AD15:AD265" displayName="Table4" name="Table4" id="5">
  <tableColumns count="1">
    <tableColumn name="Column 1" id="1"/>
  </tableColumns>
  <tableStyleInfo name="PART C-style 2" showColumnStripes="0" showFirstColumn="1" showLastColumn="1" showRowStripes="1"/>
</table>
</file>

<file path=xl/tables/table6.xml><?xml version="1.0" encoding="utf-8"?>
<table xmlns="http://schemas.openxmlformats.org/spreadsheetml/2006/main" headerRowCount="0" ref="A1:I22" displayName="Table_2" name="Table_2" id="6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PART 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6.63"/>
    <col customWidth="1" min="5" max="5" width="23.38"/>
  </cols>
  <sheetData>
    <row r="2" ht="17.25" customHeight="1">
      <c r="D2" s="1" t="s">
        <v>0</v>
      </c>
      <c r="E2" s="1" t="s">
        <v>1</v>
      </c>
    </row>
    <row r="3">
      <c r="D3" s="2" t="s">
        <v>2</v>
      </c>
      <c r="E3" s="2" t="s">
        <v>3</v>
      </c>
    </row>
    <row r="4">
      <c r="D4" s="2" t="s">
        <v>4</v>
      </c>
      <c r="E4" s="2" t="s">
        <v>5</v>
      </c>
    </row>
    <row r="6">
      <c r="D6" s="3" t="s">
        <v>6</v>
      </c>
      <c r="E6" s="4"/>
    </row>
    <row r="7">
      <c r="D7" s="5" t="s">
        <v>7</v>
      </c>
      <c r="E7" s="4"/>
    </row>
    <row r="8">
      <c r="D8" s="6" t="s">
        <v>8</v>
      </c>
      <c r="E8" s="4"/>
    </row>
    <row r="9">
      <c r="D9" s="6" t="s">
        <v>9</v>
      </c>
      <c r="E9" s="4"/>
    </row>
    <row r="10">
      <c r="D10" s="7" t="s">
        <v>10</v>
      </c>
      <c r="E10" s="4"/>
    </row>
    <row r="12">
      <c r="D12" s="3" t="s">
        <v>11</v>
      </c>
      <c r="E12" s="4"/>
    </row>
    <row r="13">
      <c r="D13" s="5" t="s">
        <v>12</v>
      </c>
      <c r="E13" s="4"/>
    </row>
    <row r="14">
      <c r="D14" s="6" t="s">
        <v>13</v>
      </c>
      <c r="E14" s="4"/>
    </row>
    <row r="15">
      <c r="D15" s="6" t="s">
        <v>14</v>
      </c>
      <c r="E15" s="4"/>
    </row>
    <row r="16">
      <c r="D16" s="7" t="s">
        <v>15</v>
      </c>
      <c r="E16" s="4"/>
    </row>
  </sheetData>
  <mergeCells count="10">
    <mergeCell ref="D14:E14"/>
    <mergeCell ref="D15:E15"/>
    <mergeCell ref="D16:E16"/>
    <mergeCell ref="D6:E6"/>
    <mergeCell ref="D7:E7"/>
    <mergeCell ref="D8:E8"/>
    <mergeCell ref="D9:E9"/>
    <mergeCell ref="D10:E10"/>
    <mergeCell ref="D12:E12"/>
    <mergeCell ref="D13:E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8.13"/>
    <col customWidth="1" min="3" max="3" width="21.25"/>
    <col customWidth="1" min="6" max="6" width="25.0"/>
    <col customWidth="1" min="7" max="7" width="28.25"/>
    <col customWidth="1" min="8" max="8" width="19.13"/>
    <col customWidth="1" min="9" max="9" width="18.75"/>
    <col customWidth="1" min="11" max="11" width="18.25"/>
    <col customWidth="1" min="12" max="12" width="19.13"/>
    <col customWidth="1" min="13" max="13" width="20.25"/>
    <col customWidth="1" min="14" max="15" width="19.75"/>
  </cols>
  <sheetData>
    <row r="1">
      <c r="A1" s="8" t="s">
        <v>16</v>
      </c>
      <c r="B1" s="9" t="s">
        <v>17</v>
      </c>
      <c r="C1" s="10" t="s">
        <v>18</v>
      </c>
      <c r="D1" s="11" t="s">
        <v>19</v>
      </c>
      <c r="E1" s="10" t="s">
        <v>20</v>
      </c>
      <c r="F1" s="12" t="s">
        <v>21</v>
      </c>
      <c r="G1" s="12" t="s">
        <v>22</v>
      </c>
      <c r="H1" s="12" t="s">
        <v>23</v>
      </c>
      <c r="I1" s="13" t="s">
        <v>24</v>
      </c>
    </row>
    <row r="2">
      <c r="A2" s="14">
        <v>45383.0</v>
      </c>
      <c r="B2" s="15">
        <v>3946.65</v>
      </c>
      <c r="C2" s="16">
        <v>1053.1</v>
      </c>
      <c r="D2" s="17">
        <v>6457.25</v>
      </c>
      <c r="E2" s="15">
        <v>1217.35</v>
      </c>
      <c r="F2" s="18"/>
      <c r="G2" s="18"/>
      <c r="H2" s="18"/>
      <c r="I2" s="19"/>
      <c r="K2" s="20"/>
      <c r="L2" s="20"/>
      <c r="M2" s="20"/>
    </row>
    <row r="3">
      <c r="A3" s="21">
        <v>45384.0</v>
      </c>
      <c r="B3" s="22">
        <v>3922.2</v>
      </c>
      <c r="C3" s="23">
        <v>1047.2</v>
      </c>
      <c r="D3" s="24">
        <v>6419.75</v>
      </c>
      <c r="E3" s="22">
        <v>1208.25</v>
      </c>
      <c r="F3" s="25">
        <f t="shared" ref="F3:I3" si="1">LN(B3/B2)</f>
        <v>-0.006214396941</v>
      </c>
      <c r="G3" s="25">
        <f t="shared" si="1"/>
        <v>-0.005618259791</v>
      </c>
      <c r="H3" s="25">
        <f t="shared" si="1"/>
        <v>-0.005824354432</v>
      </c>
      <c r="I3" s="26">
        <f t="shared" si="1"/>
        <v>-0.007503333356</v>
      </c>
      <c r="K3" s="27" t="s">
        <v>25</v>
      </c>
      <c r="L3" s="27"/>
      <c r="M3" s="27"/>
    </row>
    <row r="4">
      <c r="A4" s="14">
        <v>45385.0</v>
      </c>
      <c r="B4" s="15">
        <v>3934.2</v>
      </c>
      <c r="C4" s="16">
        <v>1063.25</v>
      </c>
      <c r="D4" s="17">
        <v>6375.05</v>
      </c>
      <c r="E4" s="15">
        <v>1225.7</v>
      </c>
      <c r="F4" s="18">
        <f t="shared" ref="F4:I4" si="2">LN(B4/B3)</f>
        <v>0.003054836651</v>
      </c>
      <c r="G4" s="18">
        <f t="shared" si="2"/>
        <v>0.01521031954</v>
      </c>
      <c r="H4" s="18">
        <f t="shared" si="2"/>
        <v>-0.006987241983</v>
      </c>
      <c r="I4" s="19">
        <f t="shared" si="2"/>
        <v>0.01433907762</v>
      </c>
      <c r="K4" s="28" t="s">
        <v>26</v>
      </c>
      <c r="L4" s="28" t="s">
        <v>27</v>
      </c>
      <c r="M4" s="28" t="s">
        <v>28</v>
      </c>
      <c r="Q4" s="29"/>
      <c r="R4" s="29"/>
      <c r="S4" s="29"/>
      <c r="T4" s="29"/>
    </row>
    <row r="5">
      <c r="A5" s="21">
        <v>45386.0</v>
      </c>
      <c r="B5" s="22">
        <v>4014.3</v>
      </c>
      <c r="C5" s="23">
        <v>1062.95</v>
      </c>
      <c r="D5" s="24">
        <v>6440.6</v>
      </c>
      <c r="E5" s="22">
        <v>1206.85</v>
      </c>
      <c r="F5" s="25">
        <f t="shared" ref="F5:I5" si="3">LN(B5/B4)</f>
        <v>0.02015542848</v>
      </c>
      <c r="G5" s="25">
        <f t="shared" si="3"/>
        <v>-0.0002821935867</v>
      </c>
      <c r="H5" s="25">
        <f t="shared" si="3"/>
        <v>0.01022976933</v>
      </c>
      <c r="I5" s="26">
        <f t="shared" si="3"/>
        <v>-0.01549845003</v>
      </c>
      <c r="K5" s="29">
        <f>F254</f>
        <v>0.3564049318</v>
      </c>
      <c r="L5" s="30">
        <v>0.25</v>
      </c>
      <c r="M5" s="30">
        <f t="shared" ref="M5:M8" si="5">K5*L5</f>
        <v>0.08910123294</v>
      </c>
    </row>
    <row r="6">
      <c r="A6" s="14">
        <v>45387.0</v>
      </c>
      <c r="B6" s="15">
        <v>4031.25</v>
      </c>
      <c r="C6" s="16">
        <v>1059.1</v>
      </c>
      <c r="D6" s="17">
        <v>6397.75</v>
      </c>
      <c r="E6" s="15">
        <v>1191.0</v>
      </c>
      <c r="F6" s="18">
        <f t="shared" ref="F6:I6" si="4">LN(B6/B5)</f>
        <v>0.004213515565</v>
      </c>
      <c r="G6" s="18">
        <f t="shared" si="4"/>
        <v>-0.003628570697</v>
      </c>
      <c r="H6" s="18">
        <f t="shared" si="4"/>
        <v>-0.006675337425</v>
      </c>
      <c r="I6" s="19">
        <f t="shared" si="4"/>
        <v>-0.01322036896</v>
      </c>
      <c r="K6" s="29">
        <f>G254</f>
        <v>0.04662150667</v>
      </c>
      <c r="L6" s="30">
        <v>0.25</v>
      </c>
      <c r="M6" s="31">
        <f t="shared" si="5"/>
        <v>0.01165537667</v>
      </c>
    </row>
    <row r="7">
      <c r="A7" s="21">
        <v>45390.0</v>
      </c>
      <c r="B7" s="22">
        <v>4205.75</v>
      </c>
      <c r="C7" s="23">
        <v>1076.05</v>
      </c>
      <c r="D7" s="24">
        <v>6307.75</v>
      </c>
      <c r="E7" s="22">
        <v>1204.7</v>
      </c>
      <c r="F7" s="25">
        <f t="shared" ref="F7:I7" si="6">LN(B7/B6)</f>
        <v>0.04237613506</v>
      </c>
      <c r="G7" s="25">
        <f t="shared" si="6"/>
        <v>0.01587743819</v>
      </c>
      <c r="H7" s="25">
        <f t="shared" si="6"/>
        <v>-0.01416732995</v>
      </c>
      <c r="I7" s="26">
        <f t="shared" si="6"/>
        <v>0.01143728292</v>
      </c>
      <c r="K7" s="29">
        <f>H254</f>
        <v>0.02471498914</v>
      </c>
      <c r="L7" s="30">
        <v>0.25</v>
      </c>
      <c r="M7" s="31">
        <f t="shared" si="5"/>
        <v>0.006178747285</v>
      </c>
    </row>
    <row r="8">
      <c r="A8" s="14">
        <v>45391.0</v>
      </c>
      <c r="B8" s="15">
        <v>4248.65</v>
      </c>
      <c r="C8" s="16">
        <v>1080.0</v>
      </c>
      <c r="D8" s="17">
        <v>6505.05</v>
      </c>
      <c r="E8" s="15">
        <v>1204.45</v>
      </c>
      <c r="F8" s="18">
        <f t="shared" ref="F8:I8" si="7">LN(B8/B7)</f>
        <v>0.0101486488</v>
      </c>
      <c r="G8" s="18">
        <f t="shared" si="7"/>
        <v>0.003664112075</v>
      </c>
      <c r="H8" s="18">
        <f t="shared" si="7"/>
        <v>0.03079976223</v>
      </c>
      <c r="I8" s="19">
        <f t="shared" si="7"/>
        <v>-0.0002075420799</v>
      </c>
      <c r="K8" s="29">
        <f>I254</f>
        <v>0.4255830411</v>
      </c>
      <c r="L8" s="30">
        <v>0.25</v>
      </c>
      <c r="M8" s="31">
        <f t="shared" si="5"/>
        <v>0.1063957603</v>
      </c>
    </row>
    <row r="9">
      <c r="A9" s="32">
        <v>45392.0</v>
      </c>
      <c r="B9" s="22">
        <v>4315.1</v>
      </c>
      <c r="C9" s="23">
        <v>1087.8</v>
      </c>
      <c r="D9" s="24">
        <v>6489.85</v>
      </c>
      <c r="E9" s="22">
        <v>1229.4</v>
      </c>
      <c r="F9" s="25">
        <f t="shared" ref="F9:I9" si="8">LN(B9/B8)</f>
        <v>0.01551921382</v>
      </c>
      <c r="G9" s="25">
        <f t="shared" si="8"/>
        <v>0.007196266871</v>
      </c>
      <c r="H9" s="25">
        <f t="shared" si="8"/>
        <v>-0.002339380362</v>
      </c>
      <c r="I9" s="26">
        <f t="shared" si="8"/>
        <v>0.02050321428</v>
      </c>
      <c r="K9" s="20"/>
      <c r="L9" s="20"/>
      <c r="M9" s="20"/>
    </row>
    <row r="10">
      <c r="A10" s="33">
        <v>45394.0</v>
      </c>
      <c r="B10" s="15">
        <v>4302.25</v>
      </c>
      <c r="C10" s="16">
        <v>1073.45</v>
      </c>
      <c r="D10" s="17">
        <v>6406.55</v>
      </c>
      <c r="E10" s="15">
        <v>1225.55</v>
      </c>
      <c r="F10" s="18">
        <f t="shared" ref="F10:I10" si="9">LN(B10/B9)</f>
        <v>-0.002982357575</v>
      </c>
      <c r="G10" s="18">
        <f t="shared" si="9"/>
        <v>-0.01327954737</v>
      </c>
      <c r="H10" s="18">
        <f t="shared" si="9"/>
        <v>-0.01291851346</v>
      </c>
      <c r="I10" s="19">
        <f t="shared" si="9"/>
        <v>-0.003136522663</v>
      </c>
      <c r="K10" s="34" t="s">
        <v>29</v>
      </c>
      <c r="L10" s="35">
        <f>SUM(M5:M8)</f>
        <v>0.2133311172</v>
      </c>
      <c r="M10" s="20"/>
    </row>
    <row r="11">
      <c r="A11" s="32">
        <v>45397.0</v>
      </c>
      <c r="B11" s="22">
        <v>4219.35</v>
      </c>
      <c r="C11" s="23">
        <v>1057.95</v>
      </c>
      <c r="D11" s="24">
        <v>6303.15</v>
      </c>
      <c r="E11" s="22">
        <v>1224.55</v>
      </c>
      <c r="F11" s="25">
        <f t="shared" ref="F11:I11" si="10">LN(B11/B10)</f>
        <v>-0.01945705391</v>
      </c>
      <c r="G11" s="25">
        <f t="shared" si="10"/>
        <v>-0.01454468729</v>
      </c>
      <c r="H11" s="25">
        <f t="shared" si="10"/>
        <v>-0.01627139607</v>
      </c>
      <c r="I11" s="26">
        <f t="shared" si="10"/>
        <v>-0.0008162932578</v>
      </c>
    </row>
    <row r="12">
      <c r="A12" s="33">
        <v>45398.0</v>
      </c>
      <c r="B12" s="15">
        <v>4355.7</v>
      </c>
      <c r="C12" s="16">
        <v>1051.9</v>
      </c>
      <c r="D12" s="17">
        <v>6334.75</v>
      </c>
      <c r="E12" s="15">
        <v>1216.45</v>
      </c>
      <c r="F12" s="18">
        <f t="shared" ref="F12:I12" si="11">LN(B12/B11)</f>
        <v>0.03180424443</v>
      </c>
      <c r="G12" s="18">
        <f t="shared" si="11"/>
        <v>-0.005735020577</v>
      </c>
      <c r="H12" s="18">
        <f t="shared" si="11"/>
        <v>0.005000841256</v>
      </c>
      <c r="I12" s="19">
        <f t="shared" si="11"/>
        <v>-0.006636648694</v>
      </c>
      <c r="K12" s="36" t="s">
        <v>30</v>
      </c>
      <c r="L12" s="37">
        <v>0.07</v>
      </c>
    </row>
    <row r="13">
      <c r="A13" s="32">
        <v>45400.0</v>
      </c>
      <c r="B13" s="22">
        <v>4351.2</v>
      </c>
      <c r="C13" s="23">
        <v>1024.0</v>
      </c>
      <c r="D13" s="24">
        <v>6074.15</v>
      </c>
      <c r="E13" s="22">
        <v>1265.75</v>
      </c>
      <c r="F13" s="25">
        <f t="shared" ref="F13:I13" si="12">LN(B13/B12)</f>
        <v>-0.001033663049</v>
      </c>
      <c r="G13" s="25">
        <f t="shared" si="12"/>
        <v>-0.02688152615</v>
      </c>
      <c r="H13" s="25">
        <f t="shared" si="12"/>
        <v>-0.04200828795</v>
      </c>
      <c r="I13" s="26">
        <f t="shared" si="12"/>
        <v>0.03972805099</v>
      </c>
      <c r="K13" s="36" t="s">
        <v>31</v>
      </c>
      <c r="L13" s="38">
        <f t="array" ref="L13">MMULT(TRANSPOSE(L5:L8),MMULT(L18:O21,L5:L8))</f>
        <v>0.0001030776659</v>
      </c>
    </row>
    <row r="14">
      <c r="A14" s="33">
        <v>45401.0</v>
      </c>
      <c r="B14" s="15">
        <v>4344.15</v>
      </c>
      <c r="C14" s="16">
        <v>1029.1</v>
      </c>
      <c r="D14" s="17">
        <v>6169.55</v>
      </c>
      <c r="E14" s="15">
        <v>1289.0</v>
      </c>
      <c r="F14" s="18">
        <f t="shared" ref="F14:I14" si="13">LN(B14/B13)</f>
        <v>-0.001621556704</v>
      </c>
      <c r="G14" s="18">
        <f t="shared" si="13"/>
        <v>0.004968107243</v>
      </c>
      <c r="H14" s="18">
        <f t="shared" si="13"/>
        <v>0.01558383997</v>
      </c>
      <c r="I14" s="19">
        <f t="shared" si="13"/>
        <v>0.01820189209</v>
      </c>
      <c r="K14" s="36" t="s">
        <v>32</v>
      </c>
      <c r="L14" s="38">
        <f>SQRT(L13)</f>
        <v>0.01015271717</v>
      </c>
    </row>
    <row r="15">
      <c r="A15" s="32">
        <v>45404.0</v>
      </c>
      <c r="B15" s="22">
        <v>4466.95</v>
      </c>
      <c r="C15" s="23">
        <v>1053.95</v>
      </c>
      <c r="D15" s="24">
        <v>6238.55</v>
      </c>
      <c r="E15" s="22">
        <v>1297.55</v>
      </c>
      <c r="F15" s="25">
        <f t="shared" ref="F15:I15" si="14">LN(B15/B14)</f>
        <v>0.02787573669</v>
      </c>
      <c r="G15" s="25">
        <f t="shared" si="14"/>
        <v>0.0238603768</v>
      </c>
      <c r="H15" s="25">
        <f t="shared" si="14"/>
        <v>0.01112188188</v>
      </c>
      <c r="I15" s="26">
        <f t="shared" si="14"/>
        <v>0.006611147004</v>
      </c>
      <c r="K15" s="36" t="s">
        <v>33</v>
      </c>
      <c r="L15" s="38">
        <f>SQRT(252)*L14</f>
        <v>0.1611693886</v>
      </c>
    </row>
    <row r="16">
      <c r="A16" s="33">
        <v>45405.0</v>
      </c>
      <c r="B16" s="15">
        <v>4520.15</v>
      </c>
      <c r="C16" s="16">
        <v>1055.75</v>
      </c>
      <c r="D16" s="17">
        <v>6194.9</v>
      </c>
      <c r="E16" s="15">
        <v>1342.35</v>
      </c>
      <c r="F16" s="18">
        <f t="shared" ref="F16:I16" si="15">LN(B16/B15)</f>
        <v>0.01183933002</v>
      </c>
      <c r="G16" s="18">
        <f t="shared" si="15"/>
        <v>0.001706404168</v>
      </c>
      <c r="H16" s="18">
        <f t="shared" si="15"/>
        <v>-0.007021410683</v>
      </c>
      <c r="I16" s="19">
        <f t="shared" si="15"/>
        <v>0.03394393835</v>
      </c>
    </row>
    <row r="17">
      <c r="A17" s="32">
        <v>45406.0</v>
      </c>
      <c r="B17" s="22">
        <v>4530.7</v>
      </c>
      <c r="C17" s="23">
        <v>1063.25</v>
      </c>
      <c r="D17" s="24">
        <v>6283.35</v>
      </c>
      <c r="E17" s="22">
        <v>1336.4</v>
      </c>
      <c r="F17" s="25">
        <f t="shared" ref="F17:I17" si="16">LN(B17/B16)</f>
        <v>0.002331273809</v>
      </c>
      <c r="G17" s="25">
        <f t="shared" si="16"/>
        <v>0.00707884032</v>
      </c>
      <c r="H17" s="25">
        <f t="shared" si="16"/>
        <v>0.01417690484</v>
      </c>
      <c r="I17" s="26">
        <f t="shared" si="16"/>
        <v>-0.004442377814</v>
      </c>
      <c r="L17" s="36" t="s">
        <v>34</v>
      </c>
      <c r="M17" s="36" t="s">
        <v>18</v>
      </c>
      <c r="N17" s="36" t="s">
        <v>35</v>
      </c>
      <c r="O17" s="36" t="s">
        <v>20</v>
      </c>
    </row>
    <row r="18">
      <c r="A18" s="33">
        <v>45407.0</v>
      </c>
      <c r="B18" s="15">
        <v>4615.2</v>
      </c>
      <c r="C18" s="16">
        <v>1127.0</v>
      </c>
      <c r="D18" s="17">
        <v>6384.1</v>
      </c>
      <c r="E18" s="15">
        <v>1338.7</v>
      </c>
      <c r="F18" s="18">
        <f t="shared" ref="F18:I18" si="17">LN(B18/B17)</f>
        <v>0.01847875102</v>
      </c>
      <c r="G18" s="18">
        <f t="shared" si="17"/>
        <v>0.05822897991</v>
      </c>
      <c r="H18" s="18">
        <f t="shared" si="17"/>
        <v>0.01590724644</v>
      </c>
      <c r="I18" s="19">
        <f t="shared" si="17"/>
        <v>0.001719562309</v>
      </c>
      <c r="K18" s="36" t="s">
        <v>34</v>
      </c>
      <c r="L18" s="39">
        <f>_xlfn.COVARIANCE.S(F3:F250,F3:F250)</f>
        <v>0.0002674486692</v>
      </c>
      <c r="M18" s="39">
        <f>_xlfn.COVARIANCE.S(F3:F250, G3:G250)</f>
        <v>0.00008194196002</v>
      </c>
      <c r="N18" s="39">
        <f>_xlfn.COVARIANCE.S(F3:F250, H3:H250)</f>
        <v>0.00007724399179</v>
      </c>
      <c r="O18" s="39">
        <f>_xlfn.COVARIANCE.S(F3:F250, I3:I250)</f>
        <v>0.00007611216214</v>
      </c>
    </row>
    <row r="19">
      <c r="A19" s="32">
        <v>45408.0</v>
      </c>
      <c r="B19" s="22">
        <v>4601.0</v>
      </c>
      <c r="C19" s="23">
        <v>1130.3</v>
      </c>
      <c r="D19" s="24">
        <v>6258.6</v>
      </c>
      <c r="E19" s="22">
        <v>1326.0</v>
      </c>
      <c r="F19" s="25">
        <f t="shared" ref="F19:I19" si="18">LN(B19/B18)</f>
        <v>-0.003081532787</v>
      </c>
      <c r="G19" s="25">
        <f t="shared" si="18"/>
        <v>0.002923849157</v>
      </c>
      <c r="H19" s="25">
        <f t="shared" si="18"/>
        <v>-0.01985400626</v>
      </c>
      <c r="I19" s="26">
        <f t="shared" si="18"/>
        <v>-0.009532102046</v>
      </c>
      <c r="K19" s="36" t="s">
        <v>18</v>
      </c>
      <c r="L19" s="40">
        <f>_xlfn.COVARIANCE.S(G3:G250, F3:F250)</f>
        <v>0.00008194196002</v>
      </c>
      <c r="M19" s="39">
        <f>_xlfn.COVARIANCE.S(G3:G250,G3:G250)</f>
        <v>0.0002354525627</v>
      </c>
      <c r="N19" s="39">
        <f>_xlfn.COVARIANCE.S(G3:G250, H3:H250)</f>
        <v>0.00003572807032</v>
      </c>
      <c r="O19" s="39">
        <f>_xlfn.COVARIANCE.S(G3:G250, I3:I250)</f>
        <v>0.00006138136568</v>
      </c>
    </row>
    <row r="20">
      <c r="A20" s="33">
        <v>45411.0</v>
      </c>
      <c r="B20" s="15">
        <v>4571.85</v>
      </c>
      <c r="C20" s="16">
        <v>1159.25</v>
      </c>
      <c r="D20" s="17">
        <v>5968.35</v>
      </c>
      <c r="E20" s="15">
        <v>1332.45</v>
      </c>
      <c r="F20" s="18">
        <f t="shared" ref="F20:I20" si="19">LN(B20/B19)</f>
        <v>-0.006355734178</v>
      </c>
      <c r="G20" s="18">
        <f t="shared" si="19"/>
        <v>0.02529016007</v>
      </c>
      <c r="H20" s="18">
        <f t="shared" si="19"/>
        <v>-0.04748601063</v>
      </c>
      <c r="I20" s="19">
        <f t="shared" si="19"/>
        <v>0.004852461138</v>
      </c>
      <c r="K20" s="36" t="s">
        <v>35</v>
      </c>
      <c r="L20" s="39">
        <f>_xlfn.COVARIANCE.S(H3:H250, F3:F250)</f>
        <v>0.00007724399179</v>
      </c>
      <c r="M20" s="39">
        <f>_xlfn.COVARIANCE.S(H3:H250, G3:G250)</f>
        <v>0.00003572807032</v>
      </c>
      <c r="N20" s="40">
        <f>_xlfn.COVARIANCE.S(H3:H250,H3:H250)</f>
        <v>0.0001962772077</v>
      </c>
      <c r="O20" s="39">
        <f>_xlfn.COVARIANCE.S(H3:H250, I3:I250)</f>
        <v>0.00003344134533</v>
      </c>
    </row>
    <row r="21">
      <c r="A21" s="32">
        <v>45412.0</v>
      </c>
      <c r="B21" s="22">
        <v>4597.4</v>
      </c>
      <c r="C21" s="23">
        <v>1165.9</v>
      </c>
      <c r="D21" s="24">
        <v>5947.1</v>
      </c>
      <c r="E21" s="22">
        <v>1322.3</v>
      </c>
      <c r="F21" s="25">
        <f t="shared" ref="F21:I21" si="20">LN(B21/B20)</f>
        <v>0.005572989313</v>
      </c>
      <c r="G21" s="25">
        <f t="shared" si="20"/>
        <v>0.005720076668</v>
      </c>
      <c r="H21" s="25">
        <f t="shared" si="20"/>
        <v>-0.00356680151</v>
      </c>
      <c r="I21" s="26">
        <f t="shared" si="20"/>
        <v>-0.007646708321</v>
      </c>
      <c r="K21" s="36" t="s">
        <v>36</v>
      </c>
      <c r="L21" s="41">
        <f>_xlfn.COVARIANCE.S(I3:I250, F3:F250)</f>
        <v>0.00007611216214</v>
      </c>
      <c r="M21" s="39">
        <f>_xlfn.COVARIANCE.S(I3:I250, G3:G250)</f>
        <v>0.00006138136568</v>
      </c>
      <c r="N21" s="39">
        <f>_xlfn.COVARIANCE.S(I3:I250, H3:H250)</f>
        <v>0.00003344134533</v>
      </c>
      <c r="O21" s="39">
        <f>_xlfn.COVARIANCE.S(I3:I250,I3:I250)</f>
        <v>0.0002183664246</v>
      </c>
    </row>
    <row r="22">
      <c r="A22" s="42">
        <v>45414.0</v>
      </c>
      <c r="B22" s="15">
        <v>4602.4</v>
      </c>
      <c r="C22" s="16">
        <v>1149.85</v>
      </c>
      <c r="D22" s="17">
        <v>5958.55</v>
      </c>
      <c r="E22" s="15">
        <v>1304.05</v>
      </c>
      <c r="F22" s="18">
        <f t="shared" ref="F22:I22" si="21">LN(B22/B21)</f>
        <v>0.001086980259</v>
      </c>
      <c r="G22" s="18">
        <f t="shared" si="21"/>
        <v>-0.01386182187</v>
      </c>
      <c r="H22" s="18">
        <f t="shared" si="21"/>
        <v>0.001923457103</v>
      </c>
      <c r="I22" s="19">
        <f t="shared" si="21"/>
        <v>-0.01389783825</v>
      </c>
    </row>
    <row r="23">
      <c r="A23" s="43">
        <v>45415.0</v>
      </c>
      <c r="B23" s="22">
        <v>4599.25</v>
      </c>
      <c r="C23" s="23">
        <v>1141.5</v>
      </c>
      <c r="D23" s="24">
        <v>6009.6</v>
      </c>
      <c r="E23" s="22">
        <v>1277.4</v>
      </c>
      <c r="F23" s="25">
        <f t="shared" ref="F23:I23" si="22">LN(B23/B22)</f>
        <v>-0.0006846598432</v>
      </c>
      <c r="G23" s="25">
        <f t="shared" si="22"/>
        <v>-0.007288312097</v>
      </c>
      <c r="H23" s="25">
        <f t="shared" si="22"/>
        <v>0.008531027705</v>
      </c>
      <c r="I23" s="26">
        <f t="shared" si="22"/>
        <v>-0.02064804418</v>
      </c>
      <c r="K23" s="44" t="s">
        <v>37</v>
      </c>
      <c r="L23" s="45">
        <f>(L10-L12)/L15</f>
        <v>0.8893197303</v>
      </c>
    </row>
    <row r="24">
      <c r="A24" s="42">
        <v>45418.0</v>
      </c>
      <c r="B24" s="15">
        <v>4599.0</v>
      </c>
      <c r="C24" s="16">
        <v>1143.65</v>
      </c>
      <c r="D24" s="17">
        <v>6056.7</v>
      </c>
      <c r="E24" s="15">
        <v>1283.4</v>
      </c>
      <c r="F24" s="18">
        <f t="shared" ref="F24:I24" si="23">LN(B24/B23)</f>
        <v>-0.00005435816597</v>
      </c>
      <c r="G24" s="18">
        <f t="shared" si="23"/>
        <v>0.001881715104</v>
      </c>
      <c r="H24" s="18">
        <f t="shared" si="23"/>
        <v>0.00780690671</v>
      </c>
      <c r="I24" s="19">
        <f t="shared" si="23"/>
        <v>0.004686044189</v>
      </c>
    </row>
    <row r="25">
      <c r="A25" s="43">
        <v>45419.0</v>
      </c>
      <c r="B25" s="22">
        <v>4622.4</v>
      </c>
      <c r="C25" s="23">
        <v>1127.7</v>
      </c>
      <c r="D25" s="24">
        <v>5900.25</v>
      </c>
      <c r="E25" s="22">
        <v>1286.15</v>
      </c>
      <c r="F25" s="25">
        <f t="shared" ref="F25:I25" si="24">LN(B25/B24)</f>
        <v>0.005075162172</v>
      </c>
      <c r="G25" s="25">
        <f t="shared" si="24"/>
        <v>-0.01404474184</v>
      </c>
      <c r="H25" s="25">
        <f t="shared" si="24"/>
        <v>-0.02617037441</v>
      </c>
      <c r="I25" s="26">
        <f t="shared" si="24"/>
        <v>0.002140453426</v>
      </c>
      <c r="K25" s="46" t="s">
        <v>38</v>
      </c>
      <c r="L25" s="47"/>
      <c r="M25" s="47"/>
    </row>
    <row r="26">
      <c r="A26" s="42">
        <v>45420.0</v>
      </c>
      <c r="B26" s="15">
        <v>4600.1</v>
      </c>
      <c r="C26" s="16">
        <v>1128.65</v>
      </c>
      <c r="D26" s="17">
        <v>5846.5</v>
      </c>
      <c r="E26" s="15">
        <v>1288.6</v>
      </c>
      <c r="F26" s="18">
        <f t="shared" ref="F26:I26" si="25">LN(B26/B25)</f>
        <v>-0.004836008341</v>
      </c>
      <c r="G26" s="18">
        <f t="shared" si="25"/>
        <v>0.0008420679913</v>
      </c>
      <c r="H26" s="18">
        <f t="shared" si="25"/>
        <v>-0.009151531297</v>
      </c>
      <c r="I26" s="19">
        <f t="shared" si="25"/>
        <v>0.001903097962</v>
      </c>
      <c r="K26" s="48" t="s">
        <v>26</v>
      </c>
      <c r="L26" s="48" t="s">
        <v>27</v>
      </c>
      <c r="M26" s="48" t="s">
        <v>28</v>
      </c>
    </row>
    <row r="27">
      <c r="A27" s="43">
        <v>45421.0</v>
      </c>
      <c r="B27" s="22">
        <v>4568.05</v>
      </c>
      <c r="C27" s="23">
        <v>1115.65</v>
      </c>
      <c r="D27" s="24">
        <v>5806.4</v>
      </c>
      <c r="E27" s="22">
        <v>1275.45</v>
      </c>
      <c r="F27" s="25">
        <f t="shared" ref="F27:I27" si="26">LN(B27/B26)</f>
        <v>-0.006991624386</v>
      </c>
      <c r="G27" s="25">
        <f t="shared" si="26"/>
        <v>-0.01158503355</v>
      </c>
      <c r="H27" s="25">
        <f t="shared" si="26"/>
        <v>-0.006882434122</v>
      </c>
      <c r="I27" s="26">
        <f t="shared" si="26"/>
        <v>-0.0102573002</v>
      </c>
      <c r="K27" s="29">
        <f t="shared" ref="K27:K30" si="28">K5</f>
        <v>0.3564049318</v>
      </c>
      <c r="L27" s="36">
        <v>0.32106136269715</v>
      </c>
      <c r="M27" s="36">
        <f>K27*L27</f>
        <v>0.1144278531</v>
      </c>
    </row>
    <row r="28">
      <c r="A28" s="49">
        <v>45422.0</v>
      </c>
      <c r="B28" s="15">
        <v>4657.85</v>
      </c>
      <c r="C28" s="16">
        <v>1120.1</v>
      </c>
      <c r="D28" s="17">
        <v>5842.45</v>
      </c>
      <c r="E28" s="15">
        <v>1301.15</v>
      </c>
      <c r="F28" s="18">
        <f t="shared" ref="F28:I28" si="27">LN(B28/B27)</f>
        <v>0.01946755028</v>
      </c>
      <c r="G28" s="18">
        <f t="shared" si="27"/>
        <v>0.003980772337</v>
      </c>
      <c r="H28" s="18">
        <f t="shared" si="27"/>
        <v>0.006189471937</v>
      </c>
      <c r="I28" s="19">
        <f t="shared" si="27"/>
        <v>0.01994943129</v>
      </c>
      <c r="K28" s="29">
        <f t="shared" si="28"/>
        <v>0.04662150667</v>
      </c>
      <c r="L28" s="36">
        <v>0.0</v>
      </c>
      <c r="M28" s="36">
        <v>0.0</v>
      </c>
    </row>
    <row r="29">
      <c r="A29" s="50">
        <v>45425.0</v>
      </c>
      <c r="B29" s="22">
        <v>4657.45</v>
      </c>
      <c r="C29" s="23">
        <v>1132.0</v>
      </c>
      <c r="D29" s="24">
        <v>5830.15</v>
      </c>
      <c r="E29" s="22">
        <v>1285.95</v>
      </c>
      <c r="F29" s="25">
        <f t="shared" ref="F29:I29" si="29">LN(B29/B28)</f>
        <v>-0.00008588021862</v>
      </c>
      <c r="G29" s="25">
        <f t="shared" si="29"/>
        <v>0.01056801275</v>
      </c>
      <c r="H29" s="25">
        <f t="shared" si="29"/>
        <v>-0.002107500395</v>
      </c>
      <c r="I29" s="26">
        <f t="shared" si="29"/>
        <v>-0.011750744</v>
      </c>
      <c r="K29" s="29">
        <f t="shared" si="28"/>
        <v>0.02471498914</v>
      </c>
      <c r="L29" s="36">
        <v>0.0</v>
      </c>
      <c r="M29" s="36">
        <v>0.0</v>
      </c>
    </row>
    <row r="30">
      <c r="A30" s="49">
        <v>45426.0</v>
      </c>
      <c r="B30" s="15">
        <v>4730.55</v>
      </c>
      <c r="C30" s="16">
        <v>1122.85</v>
      </c>
      <c r="D30" s="17">
        <v>5862.8</v>
      </c>
      <c r="E30" s="15">
        <v>1284.3</v>
      </c>
      <c r="F30" s="18">
        <f t="shared" ref="F30:I30" si="30">LN(B30/B29)</f>
        <v>0.01557338675</v>
      </c>
      <c r="G30" s="18">
        <f t="shared" si="30"/>
        <v>-0.008115883739</v>
      </c>
      <c r="H30" s="18">
        <f t="shared" si="30"/>
        <v>0.005584576152</v>
      </c>
      <c r="I30" s="19">
        <f t="shared" si="30"/>
        <v>-0.001283921974</v>
      </c>
      <c r="K30" s="29">
        <f t="shared" si="28"/>
        <v>0.4255830411</v>
      </c>
      <c r="L30" s="36">
        <v>0.67893863730285</v>
      </c>
      <c r="M30" s="38">
        <f>K30*L30</f>
        <v>0.28894477</v>
      </c>
    </row>
    <row r="31">
      <c r="A31" s="50">
        <v>45427.0</v>
      </c>
      <c r="B31" s="22">
        <v>4649.35</v>
      </c>
      <c r="C31" s="23">
        <v>1128.05</v>
      </c>
      <c r="D31" s="24">
        <v>5848.8</v>
      </c>
      <c r="E31" s="22">
        <v>1309.9</v>
      </c>
      <c r="F31" s="25">
        <f t="shared" ref="F31:I31" si="31">LN(B31/B30)</f>
        <v>-0.01731404993</v>
      </c>
      <c r="G31" s="25">
        <f t="shared" si="31"/>
        <v>0.004620382292</v>
      </c>
      <c r="H31" s="25">
        <f t="shared" si="31"/>
        <v>-0.002390793174</v>
      </c>
      <c r="I31" s="26">
        <f t="shared" si="31"/>
        <v>0.01973697558</v>
      </c>
    </row>
    <row r="32" ht="20.25" customHeight="1">
      <c r="A32" s="49">
        <v>45428.0</v>
      </c>
      <c r="B32" s="15">
        <v>4681.75</v>
      </c>
      <c r="C32" s="16">
        <v>1139.3</v>
      </c>
      <c r="D32" s="17">
        <v>5931.7</v>
      </c>
      <c r="E32" s="15">
        <v>1345.1</v>
      </c>
      <c r="F32" s="18">
        <f t="shared" ref="F32:I32" si="32">LN(B32/B31)</f>
        <v>0.006944546776</v>
      </c>
      <c r="G32" s="18">
        <f t="shared" si="32"/>
        <v>0.009923560387</v>
      </c>
      <c r="H32" s="18">
        <f t="shared" si="32"/>
        <v>0.01407433784</v>
      </c>
      <c r="I32" s="19">
        <f t="shared" si="32"/>
        <v>0.02651756131</v>
      </c>
      <c r="K32" s="51" t="s">
        <v>39</v>
      </c>
      <c r="L32" s="52">
        <f>SUM(M27:M30)</f>
        <v>0.403372623</v>
      </c>
    </row>
    <row r="33">
      <c r="A33" s="50">
        <v>45429.0</v>
      </c>
      <c r="B33" s="22">
        <v>4693.9</v>
      </c>
      <c r="C33" s="23">
        <v>1141.35</v>
      </c>
      <c r="D33" s="24">
        <v>5953.05</v>
      </c>
      <c r="E33" s="22">
        <v>1344.45</v>
      </c>
      <c r="F33" s="25">
        <f t="shared" ref="F33:I33" si="33">LN(B33/B32)</f>
        <v>0.002591821751</v>
      </c>
      <c r="G33" s="25">
        <f t="shared" si="33"/>
        <v>0.001797733587</v>
      </c>
      <c r="H33" s="25">
        <f t="shared" si="33"/>
        <v>0.003592843428</v>
      </c>
      <c r="I33" s="26">
        <f t="shared" si="33"/>
        <v>-0.0004833522431</v>
      </c>
    </row>
    <row r="34">
      <c r="A34" s="49">
        <v>45430.0</v>
      </c>
      <c r="B34" s="15">
        <v>4684.4</v>
      </c>
      <c r="C34" s="16">
        <v>1143.75</v>
      </c>
      <c r="D34" s="17">
        <v>5953.95</v>
      </c>
      <c r="E34" s="15">
        <v>1347.75</v>
      </c>
      <c r="F34" s="18">
        <f t="shared" ref="F34:I34" si="34">LN(B34/B33)</f>
        <v>-0.002025954224</v>
      </c>
      <c r="G34" s="18">
        <f t="shared" si="34"/>
        <v>0.002100565299</v>
      </c>
      <c r="H34" s="18">
        <f t="shared" si="34"/>
        <v>0.00015117158</v>
      </c>
      <c r="I34" s="19">
        <f t="shared" si="34"/>
        <v>0.00245152786</v>
      </c>
      <c r="K34" s="53" t="s">
        <v>30</v>
      </c>
      <c r="L34" s="36">
        <v>0.07</v>
      </c>
    </row>
    <row r="35">
      <c r="A35" s="50">
        <v>45433.0</v>
      </c>
      <c r="B35" s="22">
        <v>4672.95</v>
      </c>
      <c r="C35" s="23">
        <v>1137.65</v>
      </c>
      <c r="D35" s="24">
        <v>5948.25</v>
      </c>
      <c r="E35" s="22">
        <v>1344.3</v>
      </c>
      <c r="F35" s="25">
        <f t="shared" ref="F35:I35" si="35">LN(B35/B34)</f>
        <v>-0.002447275289</v>
      </c>
      <c r="G35" s="25">
        <f t="shared" si="35"/>
        <v>-0.005347606327</v>
      </c>
      <c r="H35" s="25">
        <f t="shared" si="35"/>
        <v>-0.0009578061931</v>
      </c>
      <c r="I35" s="26">
        <f t="shared" si="35"/>
        <v>-0.002563103872</v>
      </c>
      <c r="K35" s="36" t="s">
        <v>40</v>
      </c>
      <c r="L35" s="38">
        <f t="array" ref="L35">MMULT(TRANSPOSE(L27:L30),MMULT(L18:O21,L27:L30))</f>
        <v>0.0001614083994</v>
      </c>
      <c r="N35" s="36"/>
    </row>
    <row r="36">
      <c r="A36" s="49">
        <v>45434.0</v>
      </c>
      <c r="B36" s="15">
        <v>4695.45</v>
      </c>
      <c r="C36" s="16">
        <v>1126.0</v>
      </c>
      <c r="D36" s="17">
        <v>5868.15</v>
      </c>
      <c r="E36" s="15">
        <v>1347.9</v>
      </c>
      <c r="F36" s="18">
        <f t="shared" ref="F36:I36" si="36">LN(B36/B35)</f>
        <v>0.004803390816</v>
      </c>
      <c r="G36" s="18">
        <f t="shared" si="36"/>
        <v>-0.01029320156</v>
      </c>
      <c r="H36" s="18">
        <f t="shared" si="36"/>
        <v>-0.01355763632</v>
      </c>
      <c r="I36" s="19">
        <f t="shared" si="36"/>
        <v>0.002674394284</v>
      </c>
      <c r="K36" s="36" t="s">
        <v>41</v>
      </c>
      <c r="L36" s="38">
        <f>SQRT(L35)</f>
        <v>0.01270466054</v>
      </c>
    </row>
    <row r="37">
      <c r="A37" s="50">
        <v>45435.0</v>
      </c>
      <c r="B37" s="22">
        <v>4852.85</v>
      </c>
      <c r="C37" s="23">
        <v>1165.25</v>
      </c>
      <c r="D37" s="24">
        <v>5970.05</v>
      </c>
      <c r="E37" s="22">
        <v>1374.05</v>
      </c>
      <c r="F37" s="25">
        <f t="shared" ref="F37:I37" si="37">LN(B37/B36)</f>
        <v>0.03297220652</v>
      </c>
      <c r="G37" s="25">
        <f t="shared" si="37"/>
        <v>0.03426412655</v>
      </c>
      <c r="H37" s="25">
        <f t="shared" si="37"/>
        <v>0.01721588025</v>
      </c>
      <c r="I37" s="26">
        <f t="shared" si="37"/>
        <v>0.01921475748</v>
      </c>
      <c r="K37" s="36" t="s">
        <v>42</v>
      </c>
      <c r="L37" s="38">
        <f>SQRT(252)*L36</f>
        <v>0.2016802337</v>
      </c>
    </row>
    <row r="38">
      <c r="A38" s="49">
        <v>45436.0</v>
      </c>
      <c r="B38" s="15">
        <v>4880.95</v>
      </c>
      <c r="C38" s="16">
        <v>1174.0</v>
      </c>
      <c r="D38" s="17">
        <v>5914.35</v>
      </c>
      <c r="E38" s="15">
        <v>1388.5</v>
      </c>
      <c r="F38" s="18">
        <f t="shared" ref="F38:I38" si="38">LN(B38/B37)</f>
        <v>0.005773711821</v>
      </c>
      <c r="G38" s="18">
        <f t="shared" si="38"/>
        <v>0.007481065135</v>
      </c>
      <c r="H38" s="18">
        <f t="shared" si="38"/>
        <v>-0.009373701297</v>
      </c>
      <c r="I38" s="19">
        <f t="shared" si="38"/>
        <v>0.01046144452</v>
      </c>
    </row>
    <row r="39">
      <c r="A39" s="50">
        <v>45439.0</v>
      </c>
      <c r="B39" s="22">
        <v>4793.3</v>
      </c>
      <c r="C39" s="23">
        <v>1187.0</v>
      </c>
      <c r="D39" s="24">
        <v>5939.3</v>
      </c>
      <c r="E39" s="22">
        <v>1384.35</v>
      </c>
      <c r="F39" s="25">
        <f t="shared" ref="F39:I39" si="39">LN(B39/B38)</f>
        <v>-0.01812076355</v>
      </c>
      <c r="G39" s="25">
        <f t="shared" si="39"/>
        <v>0.01101239422</v>
      </c>
      <c r="H39" s="25">
        <f t="shared" si="39"/>
        <v>0.00420968003</v>
      </c>
      <c r="I39" s="26">
        <f t="shared" si="39"/>
        <v>-0.002993312367</v>
      </c>
      <c r="K39" s="54" t="s">
        <v>43</v>
      </c>
      <c r="L39" s="55">
        <f>(L32-L34)/L37</f>
        <v>1.652976184</v>
      </c>
    </row>
    <row r="40">
      <c r="A40" s="49">
        <v>45440.0</v>
      </c>
      <c r="B40" s="15">
        <v>4770.95</v>
      </c>
      <c r="C40" s="16">
        <v>1183.4</v>
      </c>
      <c r="D40" s="17">
        <v>5904.5</v>
      </c>
      <c r="E40" s="15">
        <v>1371.05</v>
      </c>
      <c r="F40" s="18">
        <f t="shared" ref="F40:I40" si="40">LN(B40/B39)</f>
        <v>-0.004673663002</v>
      </c>
      <c r="G40" s="18">
        <f t="shared" si="40"/>
        <v>-0.003037464367</v>
      </c>
      <c r="H40" s="18">
        <f t="shared" si="40"/>
        <v>-0.005876509253</v>
      </c>
      <c r="I40" s="19">
        <f t="shared" si="40"/>
        <v>-0.009653845752</v>
      </c>
    </row>
    <row r="41">
      <c r="A41" s="50">
        <v>45441.0</v>
      </c>
      <c r="B41" s="22">
        <v>4745.4</v>
      </c>
      <c r="C41" s="23">
        <v>1159.75</v>
      </c>
      <c r="D41" s="24">
        <v>5903.45</v>
      </c>
      <c r="E41" s="22">
        <v>1377.1</v>
      </c>
      <c r="F41" s="25">
        <f t="shared" ref="F41:I41" si="41">LN(B41/B40)</f>
        <v>-0.005369718725</v>
      </c>
      <c r="G41" s="25">
        <f t="shared" si="41"/>
        <v>-0.02018718661</v>
      </c>
      <c r="H41" s="25">
        <f t="shared" si="41"/>
        <v>-0.000177846282</v>
      </c>
      <c r="I41" s="26">
        <f t="shared" si="41"/>
        <v>0.004402969106</v>
      </c>
    </row>
    <row r="42">
      <c r="A42" s="49">
        <v>45442.0</v>
      </c>
      <c r="B42" s="15">
        <v>4742.95</v>
      </c>
      <c r="C42" s="16">
        <v>1167.95</v>
      </c>
      <c r="D42" s="17">
        <v>5766.45</v>
      </c>
      <c r="E42" s="15">
        <v>1377.15</v>
      </c>
      <c r="F42" s="18">
        <f t="shared" ref="F42:I42" si="42">LN(B42/B41)</f>
        <v>-0.0005164227826</v>
      </c>
      <c r="G42" s="18">
        <f t="shared" si="42"/>
        <v>0.007045610621</v>
      </c>
      <c r="H42" s="18">
        <f t="shared" si="42"/>
        <v>-0.0234802859</v>
      </c>
      <c r="I42" s="19">
        <f t="shared" si="42"/>
        <v>0.00003630752474</v>
      </c>
    </row>
    <row r="43">
      <c r="A43" s="50">
        <v>45443.0</v>
      </c>
      <c r="B43" s="22">
        <v>4733.45</v>
      </c>
      <c r="C43" s="23">
        <v>1162.15</v>
      </c>
      <c r="D43" s="24">
        <v>5839.2</v>
      </c>
      <c r="E43" s="22">
        <v>1372.75</v>
      </c>
      <c r="F43" s="25">
        <f t="shared" ref="F43:I43" si="43">LN(B43/B42)</f>
        <v>-0.002004981466</v>
      </c>
      <c r="G43" s="25">
        <f t="shared" si="43"/>
        <v>-0.004978337392</v>
      </c>
      <c r="H43" s="25">
        <f t="shared" si="43"/>
        <v>0.01253716128</v>
      </c>
      <c r="I43" s="26">
        <f t="shared" si="43"/>
        <v>-0.003200119099</v>
      </c>
    </row>
    <row r="44">
      <c r="A44" s="14">
        <v>45446.0</v>
      </c>
      <c r="B44" s="15">
        <v>4670.85</v>
      </c>
      <c r="C44" s="16">
        <v>1223.9</v>
      </c>
      <c r="D44" s="17">
        <v>5851.2</v>
      </c>
      <c r="E44" s="15">
        <v>1391.1</v>
      </c>
      <c r="F44" s="18">
        <f t="shared" ref="F44:I44" si="44">LN(B44/B43)</f>
        <v>-0.01331325556</v>
      </c>
      <c r="G44" s="18">
        <f t="shared" si="44"/>
        <v>0.05177074353</v>
      </c>
      <c r="H44" s="18">
        <f t="shared" si="44"/>
        <v>0.002052967258</v>
      </c>
      <c r="I44" s="19">
        <f t="shared" si="44"/>
        <v>0.01327877391</v>
      </c>
    </row>
    <row r="45">
      <c r="A45" s="21">
        <v>45447.0</v>
      </c>
      <c r="B45" s="22">
        <v>4495.4</v>
      </c>
      <c r="C45" s="23">
        <v>1131.25</v>
      </c>
      <c r="D45" s="24">
        <v>5845.7</v>
      </c>
      <c r="E45" s="22">
        <v>1299.7</v>
      </c>
      <c r="F45" s="25">
        <f t="shared" ref="F45:I45" si="45">LN(B45/B44)</f>
        <v>-0.03828641624</v>
      </c>
      <c r="G45" s="25">
        <f t="shared" si="45"/>
        <v>-0.07871926537</v>
      </c>
      <c r="H45" s="25">
        <f t="shared" si="45"/>
        <v>-0.0009404201806</v>
      </c>
      <c r="I45" s="26">
        <f t="shared" si="45"/>
        <v>-0.06796133248</v>
      </c>
    </row>
    <row r="46">
      <c r="A46" s="14">
        <v>45448.0</v>
      </c>
      <c r="B46" s="15">
        <v>4579.0</v>
      </c>
      <c r="C46" s="16">
        <v>1184.5</v>
      </c>
      <c r="D46" s="17">
        <v>5934.65</v>
      </c>
      <c r="E46" s="15">
        <v>1344.35</v>
      </c>
      <c r="F46" s="18">
        <f t="shared" ref="F46:I46" si="46">LN(B46/B45)</f>
        <v>0.01842598195</v>
      </c>
      <c r="G46" s="18">
        <f t="shared" si="46"/>
        <v>0.04599752858</v>
      </c>
      <c r="H46" s="18">
        <f t="shared" si="46"/>
        <v>0.01510170589</v>
      </c>
      <c r="I46" s="19">
        <f t="shared" si="46"/>
        <v>0.03377715626</v>
      </c>
    </row>
    <row r="47">
      <c r="A47" s="21">
        <v>45449.0</v>
      </c>
      <c r="B47" s="22">
        <v>4719.75</v>
      </c>
      <c r="C47" s="23">
        <v>1170.95</v>
      </c>
      <c r="D47" s="24">
        <v>5962.0</v>
      </c>
      <c r="E47" s="22">
        <v>1370.6</v>
      </c>
      <c r="F47" s="25">
        <f t="shared" ref="F47:I47" si="47">LN(B47/B46)</f>
        <v>0.03027519842</v>
      </c>
      <c r="G47" s="25">
        <f t="shared" si="47"/>
        <v>-0.01150535946</v>
      </c>
      <c r="H47" s="25">
        <f t="shared" si="47"/>
        <v>0.004597941132</v>
      </c>
      <c r="I47" s="26">
        <f t="shared" si="47"/>
        <v>0.0193379753</v>
      </c>
    </row>
    <row r="48">
      <c r="A48" s="14">
        <v>45450.0</v>
      </c>
      <c r="B48" s="15">
        <v>4762.0</v>
      </c>
      <c r="C48" s="16">
        <v>1186.8</v>
      </c>
      <c r="D48" s="17">
        <v>6014.55</v>
      </c>
      <c r="E48" s="15">
        <v>1425.25</v>
      </c>
      <c r="F48" s="18">
        <f t="shared" ref="F48:I48" si="48">LN(B48/B47)</f>
        <v>0.008911915972</v>
      </c>
      <c r="G48" s="18">
        <f t="shared" si="48"/>
        <v>0.01344522428</v>
      </c>
      <c r="H48" s="18">
        <f t="shared" si="48"/>
        <v>0.008775538405</v>
      </c>
      <c r="I48" s="19">
        <f t="shared" si="48"/>
        <v>0.03909863676</v>
      </c>
    </row>
    <row r="49">
      <c r="A49" s="32">
        <v>45453.0</v>
      </c>
      <c r="B49" s="22">
        <v>4782.75</v>
      </c>
      <c r="C49" s="23">
        <v>1200.0</v>
      </c>
      <c r="D49" s="24">
        <v>6056.7</v>
      </c>
      <c r="E49" s="22">
        <v>1426.05</v>
      </c>
      <c r="F49" s="25">
        <f t="shared" ref="F49:I49" si="49">LN(B49/B48)</f>
        <v>0.004347946817</v>
      </c>
      <c r="G49" s="25">
        <f t="shared" si="49"/>
        <v>0.01106094736</v>
      </c>
      <c r="H49" s="25">
        <f t="shared" si="49"/>
        <v>0.006983563642</v>
      </c>
      <c r="I49" s="26">
        <f t="shared" si="49"/>
        <v>0.0005611475615</v>
      </c>
    </row>
    <row r="50">
      <c r="A50" s="33">
        <v>45454.0</v>
      </c>
      <c r="B50" s="15">
        <v>4758.65</v>
      </c>
      <c r="C50" s="16">
        <v>1194.6</v>
      </c>
      <c r="D50" s="17">
        <v>6107.95</v>
      </c>
      <c r="E50" s="15">
        <v>1427.25</v>
      </c>
      <c r="F50" s="18">
        <f t="shared" ref="F50:I50" si="50">LN(B50/B49)</f>
        <v>-0.005051680309</v>
      </c>
      <c r="G50" s="18">
        <f t="shared" si="50"/>
        <v>-0.004510155478</v>
      </c>
      <c r="H50" s="18">
        <f t="shared" si="50"/>
        <v>0.008426104035</v>
      </c>
      <c r="I50" s="19">
        <f t="shared" si="50"/>
        <v>0.0008411313712</v>
      </c>
    </row>
    <row r="51">
      <c r="A51" s="32">
        <v>45455.0</v>
      </c>
      <c r="B51" s="22">
        <v>4850.65</v>
      </c>
      <c r="C51" s="23">
        <v>1187.9</v>
      </c>
      <c r="D51" s="24">
        <v>6168.6</v>
      </c>
      <c r="E51" s="22">
        <v>1438.4</v>
      </c>
      <c r="F51" s="25">
        <f t="shared" ref="F51:I51" si="51">LN(B51/B50)</f>
        <v>0.01914870202</v>
      </c>
      <c r="G51" s="25">
        <f t="shared" si="51"/>
        <v>-0.005624359003</v>
      </c>
      <c r="H51" s="25">
        <f t="shared" si="51"/>
        <v>0.009880706457</v>
      </c>
      <c r="I51" s="26">
        <f t="shared" si="51"/>
        <v>0.007781868873</v>
      </c>
    </row>
    <row r="52">
      <c r="A52" s="33">
        <v>45456.0</v>
      </c>
      <c r="B52" s="15">
        <v>4801.5</v>
      </c>
      <c r="C52" s="16">
        <v>1174.65</v>
      </c>
      <c r="D52" s="17">
        <v>6206.2</v>
      </c>
      <c r="E52" s="15">
        <v>1425.75</v>
      </c>
      <c r="F52" s="18">
        <f t="shared" ref="F52:I52" si="52">LN(B52/B51)</f>
        <v>-0.01018434749</v>
      </c>
      <c r="G52" s="18">
        <f t="shared" si="52"/>
        <v>-0.01121681143</v>
      </c>
      <c r="H52" s="18">
        <f t="shared" si="52"/>
        <v>0.00607688459</v>
      </c>
      <c r="I52" s="19">
        <f t="shared" si="52"/>
        <v>-0.008833393681</v>
      </c>
    </row>
    <row r="53">
      <c r="A53" s="32">
        <v>45457.0</v>
      </c>
      <c r="B53" s="22">
        <v>4935.1</v>
      </c>
      <c r="C53" s="23">
        <v>1181.05</v>
      </c>
      <c r="D53" s="24">
        <v>6207.6</v>
      </c>
      <c r="E53" s="22">
        <v>1427.4</v>
      </c>
      <c r="F53" s="25">
        <f t="shared" ref="F53:I53" si="53">LN(B53/B52)</f>
        <v>0.02744456701</v>
      </c>
      <c r="G53" s="25">
        <f t="shared" si="53"/>
        <v>0.005433642439</v>
      </c>
      <c r="H53" s="25">
        <f t="shared" si="53"/>
        <v>0.0002255554312</v>
      </c>
      <c r="I53" s="26">
        <f t="shared" si="53"/>
        <v>0.0011566165</v>
      </c>
    </row>
    <row r="54">
      <c r="A54" s="33">
        <v>45461.0</v>
      </c>
      <c r="B54" s="15">
        <v>4936.1</v>
      </c>
      <c r="C54" s="16">
        <v>1191.9</v>
      </c>
      <c r="D54" s="17">
        <v>6236.35</v>
      </c>
      <c r="E54" s="15">
        <v>1428.35</v>
      </c>
      <c r="F54" s="18">
        <f t="shared" ref="F54:I54" si="54">LN(B54/B53)</f>
        <v>0.0002026096125</v>
      </c>
      <c r="G54" s="18">
        <f t="shared" si="54"/>
        <v>0.009144799185</v>
      </c>
      <c r="H54" s="18">
        <f t="shared" si="54"/>
        <v>0.004620727527</v>
      </c>
      <c r="I54" s="19">
        <f t="shared" si="54"/>
        <v>0.0006653243702</v>
      </c>
    </row>
    <row r="55">
      <c r="A55" s="32">
        <v>45462.0</v>
      </c>
      <c r="B55" s="22">
        <v>4880.75</v>
      </c>
      <c r="C55" s="23">
        <v>1226.65</v>
      </c>
      <c r="D55" s="24">
        <v>6173.55</v>
      </c>
      <c r="E55" s="22">
        <v>1392.35</v>
      </c>
      <c r="F55" s="25">
        <f t="shared" ref="F55:I55" si="55">LN(B55/B54)</f>
        <v>-0.01127664914</v>
      </c>
      <c r="G55" s="25">
        <f t="shared" si="55"/>
        <v>0.02873820396</v>
      </c>
      <c r="H55" s="25">
        <f t="shared" si="55"/>
        <v>-0.01012103822</v>
      </c>
      <c r="I55" s="26">
        <f t="shared" si="55"/>
        <v>-0.02552696484</v>
      </c>
    </row>
    <row r="56">
      <c r="A56" s="33">
        <v>45463.0</v>
      </c>
      <c r="B56" s="15">
        <v>4876.9</v>
      </c>
      <c r="C56" s="16">
        <v>1239.5</v>
      </c>
      <c r="D56" s="17">
        <v>6175.85</v>
      </c>
      <c r="E56" s="15">
        <v>1381.15</v>
      </c>
      <c r="F56" s="18">
        <f t="shared" ref="F56:I56" si="56">LN(B56/B55)</f>
        <v>-0.0007891244715</v>
      </c>
      <c r="G56" s="18">
        <f t="shared" si="56"/>
        <v>0.01042119603</v>
      </c>
      <c r="H56" s="18">
        <f t="shared" si="56"/>
        <v>0.0003724877365</v>
      </c>
      <c r="I56" s="19">
        <f t="shared" si="56"/>
        <v>-0.008076481616</v>
      </c>
    </row>
    <row r="57">
      <c r="A57" s="32">
        <v>45464.0</v>
      </c>
      <c r="B57" s="22">
        <v>4845.5</v>
      </c>
      <c r="C57" s="23">
        <v>1237.45</v>
      </c>
      <c r="D57" s="24">
        <v>6170.0</v>
      </c>
      <c r="E57" s="22">
        <v>1416.05</v>
      </c>
      <c r="F57" s="25">
        <f t="shared" ref="F57:I57" si="57">LN(B57/B56)</f>
        <v>-0.006459332917</v>
      </c>
      <c r="G57" s="25">
        <f t="shared" si="57"/>
        <v>-0.001655261889</v>
      </c>
      <c r="H57" s="25">
        <f t="shared" si="57"/>
        <v>-0.0009476869455</v>
      </c>
      <c r="I57" s="26">
        <f t="shared" si="57"/>
        <v>0.02495481991</v>
      </c>
    </row>
    <row r="58">
      <c r="A58" s="33">
        <v>45467.0</v>
      </c>
      <c r="B58" s="15">
        <v>4870.9</v>
      </c>
      <c r="C58" s="16">
        <v>1228.1</v>
      </c>
      <c r="D58" s="17">
        <v>6259.55</v>
      </c>
      <c r="E58" s="15">
        <v>1419.8</v>
      </c>
      <c r="F58" s="18">
        <f t="shared" ref="F58:I58" si="58">LN(B58/B57)</f>
        <v>0.005228285756</v>
      </c>
      <c r="G58" s="18">
        <f t="shared" si="58"/>
        <v>-0.00758455097</v>
      </c>
      <c r="H58" s="18">
        <f t="shared" si="58"/>
        <v>0.01440945963</v>
      </c>
      <c r="I58" s="19">
        <f t="shared" si="58"/>
        <v>0.002644711241</v>
      </c>
    </row>
    <row r="59">
      <c r="A59" s="32">
        <v>45468.0</v>
      </c>
      <c r="B59" s="22">
        <v>4775.05</v>
      </c>
      <c r="C59" s="23">
        <v>1271.45</v>
      </c>
      <c r="D59" s="24">
        <v>6295.35</v>
      </c>
      <c r="E59" s="22">
        <v>1414.95</v>
      </c>
      <c r="F59" s="25">
        <f t="shared" ref="F59:I59" si="59">LN(B59/B58)</f>
        <v>-0.01987427987</v>
      </c>
      <c r="G59" s="25">
        <f t="shared" si="59"/>
        <v>0.03468972184</v>
      </c>
      <c r="H59" s="25">
        <f t="shared" si="59"/>
        <v>0.005702968089</v>
      </c>
      <c r="I59" s="26">
        <f t="shared" si="59"/>
        <v>-0.003421821841</v>
      </c>
    </row>
    <row r="60">
      <c r="A60" s="33">
        <v>45469.0</v>
      </c>
      <c r="B60" s="15">
        <v>4739.7</v>
      </c>
      <c r="C60" s="16">
        <v>1285.4</v>
      </c>
      <c r="D60" s="17">
        <v>6136.8</v>
      </c>
      <c r="E60" s="15">
        <v>1459.5</v>
      </c>
      <c r="F60" s="18">
        <f t="shared" ref="F60:I60" si="60">LN(B60/B59)</f>
        <v>-0.007430602517</v>
      </c>
      <c r="G60" s="18">
        <f t="shared" si="60"/>
        <v>0.01091197248</v>
      </c>
      <c r="H60" s="18">
        <f t="shared" si="60"/>
        <v>-0.02550783197</v>
      </c>
      <c r="I60" s="19">
        <f t="shared" si="60"/>
        <v>0.03099971653</v>
      </c>
    </row>
    <row r="61">
      <c r="A61" s="32">
        <v>45470.0</v>
      </c>
      <c r="B61" s="22">
        <v>4713.8</v>
      </c>
      <c r="C61" s="23">
        <v>1288.95</v>
      </c>
      <c r="D61" s="24">
        <v>6192.5</v>
      </c>
      <c r="E61" s="22">
        <v>1475.8</v>
      </c>
      <c r="F61" s="25">
        <f t="shared" ref="F61:I61" si="61">LN(B61/B60)</f>
        <v>-0.005479465765</v>
      </c>
      <c r="G61" s="25">
        <f t="shared" si="61"/>
        <v>0.00275797949</v>
      </c>
      <c r="H61" s="25">
        <f t="shared" si="61"/>
        <v>0.009035448718</v>
      </c>
      <c r="I61" s="26">
        <f t="shared" si="61"/>
        <v>0.01110630433</v>
      </c>
    </row>
    <row r="62">
      <c r="A62" s="33">
        <v>45471.0</v>
      </c>
      <c r="B62" s="15">
        <v>4672.95</v>
      </c>
      <c r="C62" s="16">
        <v>1265.25</v>
      </c>
      <c r="D62" s="17">
        <v>6185.7</v>
      </c>
      <c r="E62" s="15">
        <v>1444.05</v>
      </c>
      <c r="F62" s="18">
        <f t="shared" ref="F62:I62" si="62">LN(B62/B61)</f>
        <v>-0.008703812904</v>
      </c>
      <c r="G62" s="18">
        <f t="shared" si="62"/>
        <v>-0.01855820233</v>
      </c>
      <c r="H62" s="18">
        <f t="shared" si="62"/>
        <v>-0.0010987059</v>
      </c>
      <c r="I62" s="19">
        <f t="shared" si="62"/>
        <v>-0.02174854973</v>
      </c>
    </row>
    <row r="63">
      <c r="A63" s="21">
        <v>45474.0</v>
      </c>
      <c r="B63" s="22">
        <v>4635.55</v>
      </c>
      <c r="C63" s="23">
        <v>1261.9</v>
      </c>
      <c r="D63" s="24">
        <v>6140.5</v>
      </c>
      <c r="E63" s="22">
        <v>1454.0</v>
      </c>
      <c r="F63" s="25">
        <f t="shared" ref="F63:I63" si="63">LN(B63/B62)</f>
        <v>-0.008035709567</v>
      </c>
      <c r="G63" s="25">
        <f t="shared" si="63"/>
        <v>-0.002651209435</v>
      </c>
      <c r="H63" s="25">
        <f t="shared" si="63"/>
        <v>-0.007334004413</v>
      </c>
      <c r="I63" s="26">
        <f t="shared" si="63"/>
        <v>0.006866713201</v>
      </c>
    </row>
    <row r="64">
      <c r="A64" s="14">
        <v>45475.0</v>
      </c>
      <c r="B64" s="15">
        <v>4625.75</v>
      </c>
      <c r="C64" s="16">
        <v>1253.4</v>
      </c>
      <c r="D64" s="17">
        <v>6097.6</v>
      </c>
      <c r="E64" s="15">
        <v>1418.95</v>
      </c>
      <c r="F64" s="18">
        <f t="shared" ref="F64:I64" si="64">LN(B64/B63)</f>
        <v>-0.00211633435</v>
      </c>
      <c r="G64" s="18">
        <f t="shared" si="64"/>
        <v>-0.006758662868</v>
      </c>
      <c r="H64" s="18">
        <f t="shared" si="64"/>
        <v>-0.007010920931</v>
      </c>
      <c r="I64" s="19">
        <f t="shared" si="64"/>
        <v>-0.02440121764</v>
      </c>
    </row>
    <row r="65">
      <c r="A65" s="21">
        <v>45476.0</v>
      </c>
      <c r="B65" s="22">
        <v>4692.3</v>
      </c>
      <c r="C65" s="23">
        <v>1280.0</v>
      </c>
      <c r="D65" s="24">
        <v>6192.7</v>
      </c>
      <c r="E65" s="22">
        <v>1419.85</v>
      </c>
      <c r="F65" s="25">
        <f t="shared" ref="F65:I65" si="65">LN(B65/B64)</f>
        <v>0.01428434739</v>
      </c>
      <c r="G65" s="25">
        <f t="shared" si="65"/>
        <v>0.02100021912</v>
      </c>
      <c r="H65" s="25">
        <f t="shared" si="65"/>
        <v>0.01547592786</v>
      </c>
      <c r="I65" s="26">
        <f t="shared" si="65"/>
        <v>0.0006340707554</v>
      </c>
    </row>
    <row r="66">
      <c r="A66" s="14">
        <v>45477.0</v>
      </c>
      <c r="B66" s="15">
        <v>4689.5</v>
      </c>
      <c r="C66" s="16">
        <v>1280.9</v>
      </c>
      <c r="D66" s="17">
        <v>6225.05</v>
      </c>
      <c r="E66" s="15">
        <v>1423.05</v>
      </c>
      <c r="F66" s="18">
        <f t="shared" ref="F66:I66" si="66">LN(B66/B65)</f>
        <v>-0.0005969003993</v>
      </c>
      <c r="G66" s="18">
        <f t="shared" si="66"/>
        <v>0.0007028779234</v>
      </c>
      <c r="H66" s="18">
        <f t="shared" si="66"/>
        <v>0.005210295454</v>
      </c>
      <c r="I66" s="19">
        <f t="shared" si="66"/>
        <v>0.002251223294</v>
      </c>
    </row>
    <row r="67">
      <c r="A67" s="21">
        <v>45478.0</v>
      </c>
      <c r="B67" s="22">
        <v>4737.3</v>
      </c>
      <c r="C67" s="23">
        <v>1287.05</v>
      </c>
      <c r="D67" s="24">
        <v>6328.55</v>
      </c>
      <c r="E67" s="22">
        <v>1429.7</v>
      </c>
      <c r="F67" s="25">
        <f t="shared" ref="F67:I67" si="67">LN(B67/B66)</f>
        <v>0.01014138619</v>
      </c>
      <c r="G67" s="25">
        <f t="shared" si="67"/>
        <v>0.004789822043</v>
      </c>
      <c r="H67" s="25">
        <f t="shared" si="67"/>
        <v>0.01648966754</v>
      </c>
      <c r="I67" s="26">
        <f t="shared" si="67"/>
        <v>0.004662176528</v>
      </c>
    </row>
    <row r="68">
      <c r="A68" s="14">
        <v>45481.0</v>
      </c>
      <c r="B68" s="15">
        <v>4754.45</v>
      </c>
      <c r="C68" s="16">
        <v>1287.85</v>
      </c>
      <c r="D68" s="17">
        <v>6317.45</v>
      </c>
      <c r="E68" s="15">
        <v>1435.15</v>
      </c>
      <c r="F68" s="18">
        <f t="shared" ref="F68:I68" si="68">LN(B68/B67)</f>
        <v>0.003613668431</v>
      </c>
      <c r="G68" s="18">
        <f t="shared" si="68"/>
        <v>0.0006213833747</v>
      </c>
      <c r="H68" s="18">
        <f t="shared" si="68"/>
        <v>-0.00175549626</v>
      </c>
      <c r="I68" s="19">
        <f t="shared" si="68"/>
        <v>0.003804741312</v>
      </c>
    </row>
    <row r="69">
      <c r="A69" s="21">
        <v>45482.0</v>
      </c>
      <c r="B69" s="22">
        <v>4828.7</v>
      </c>
      <c r="C69" s="23">
        <v>1289.4</v>
      </c>
      <c r="D69" s="24">
        <v>6320.3</v>
      </c>
      <c r="E69" s="22">
        <v>1435.55</v>
      </c>
      <c r="F69" s="25">
        <f t="shared" ref="F69:I69" si="69">LN(B69/B68)</f>
        <v>0.01549625871</v>
      </c>
      <c r="G69" s="25">
        <f t="shared" si="69"/>
        <v>0.001202832621</v>
      </c>
      <c r="H69" s="25">
        <f t="shared" si="69"/>
        <v>0.0004510296609</v>
      </c>
      <c r="I69" s="26">
        <f t="shared" si="69"/>
        <v>0.0002786776762</v>
      </c>
    </row>
    <row r="70">
      <c r="A70" s="33">
        <v>45483.0</v>
      </c>
      <c r="B70" s="15">
        <v>4849.15</v>
      </c>
      <c r="C70" s="16">
        <v>1291.65</v>
      </c>
      <c r="D70" s="17">
        <v>6375.7</v>
      </c>
      <c r="E70" s="15">
        <v>1445.05</v>
      </c>
      <c r="F70" s="18">
        <f t="shared" ref="F70:I70" si="70">LN(B70/B69)</f>
        <v>0.00422615156</v>
      </c>
      <c r="G70" s="18">
        <f t="shared" si="70"/>
        <v>0.001743476934</v>
      </c>
      <c r="H70" s="18">
        <f t="shared" si="70"/>
        <v>0.008727213551</v>
      </c>
      <c r="I70" s="19">
        <f t="shared" si="70"/>
        <v>0.006595872</v>
      </c>
    </row>
    <row r="71">
      <c r="A71" s="32">
        <v>45484.0</v>
      </c>
      <c r="B71" s="22">
        <v>4828.65</v>
      </c>
      <c r="C71" s="23">
        <v>1296.75</v>
      </c>
      <c r="D71" s="24">
        <v>6389.05</v>
      </c>
      <c r="E71" s="22">
        <v>1437.95</v>
      </c>
      <c r="F71" s="25">
        <f t="shared" ref="F71:I71" si="71">LN(B71/B70)</f>
        <v>-0.004236506367</v>
      </c>
      <c r="G71" s="25">
        <f t="shared" si="71"/>
        <v>0.003940663421</v>
      </c>
      <c r="H71" s="25">
        <f t="shared" si="71"/>
        <v>0.002091698602</v>
      </c>
      <c r="I71" s="26">
        <f t="shared" si="71"/>
        <v>-0.004925434862</v>
      </c>
    </row>
    <row r="72">
      <c r="A72" s="33">
        <v>45485.0</v>
      </c>
      <c r="B72" s="15">
        <v>4860.7</v>
      </c>
      <c r="C72" s="16">
        <v>1317.3</v>
      </c>
      <c r="D72" s="17">
        <v>6353.9</v>
      </c>
      <c r="E72" s="15">
        <v>1433.25</v>
      </c>
      <c r="F72" s="18">
        <f t="shared" ref="F72:I72" si="72">LN(B72/B71)</f>
        <v>0.006615534972</v>
      </c>
      <c r="G72" s="18">
        <f t="shared" si="72"/>
        <v>0.015723053</v>
      </c>
      <c r="H72" s="18">
        <f t="shared" si="72"/>
        <v>-0.005516789935</v>
      </c>
      <c r="I72" s="19">
        <f t="shared" si="72"/>
        <v>-0.003273895373</v>
      </c>
    </row>
    <row r="73">
      <c r="A73" s="32">
        <v>45488.0</v>
      </c>
      <c r="B73" s="22">
        <v>4881.35</v>
      </c>
      <c r="C73" s="23">
        <v>1307.45</v>
      </c>
      <c r="D73" s="24">
        <v>6437.25</v>
      </c>
      <c r="E73" s="22">
        <v>1437.6</v>
      </c>
      <c r="F73" s="25">
        <f t="shared" ref="F73:I73" si="73">LN(B73/B72)</f>
        <v>0.004239360489</v>
      </c>
      <c r="G73" s="25">
        <f t="shared" si="73"/>
        <v>-0.007505511946</v>
      </c>
      <c r="H73" s="25">
        <f t="shared" si="73"/>
        <v>0.01303263268</v>
      </c>
      <c r="I73" s="26">
        <f t="shared" si="73"/>
        <v>0.003030463681</v>
      </c>
    </row>
    <row r="74">
      <c r="A74" s="33">
        <v>45489.0</v>
      </c>
      <c r="B74" s="15">
        <v>4916.1</v>
      </c>
      <c r="C74" s="16">
        <v>1304.0</v>
      </c>
      <c r="D74" s="17">
        <v>6453.7</v>
      </c>
      <c r="E74" s="15">
        <v>1466.5</v>
      </c>
      <c r="F74" s="18">
        <f t="shared" ref="F74:I74" si="74">LN(B74/B73)</f>
        <v>0.007093712286</v>
      </c>
      <c r="G74" s="18">
        <f t="shared" si="74"/>
        <v>-0.002642211803</v>
      </c>
      <c r="H74" s="18">
        <f t="shared" si="74"/>
        <v>0.002552179464</v>
      </c>
      <c r="I74" s="19">
        <f t="shared" si="74"/>
        <v>0.01990355295</v>
      </c>
    </row>
    <row r="75">
      <c r="A75" s="32">
        <v>45491.0</v>
      </c>
      <c r="B75" s="22">
        <v>4941.1</v>
      </c>
      <c r="C75" s="23">
        <v>1309.4</v>
      </c>
      <c r="D75" s="24">
        <v>6520.85</v>
      </c>
      <c r="E75" s="22">
        <v>1483.65</v>
      </c>
      <c r="F75" s="25">
        <f t="shared" ref="F75:I75" si="75">LN(B75/B74)</f>
        <v>0.005072445239</v>
      </c>
      <c r="G75" s="25">
        <f t="shared" si="75"/>
        <v>0.00413255352</v>
      </c>
      <c r="H75" s="25">
        <f t="shared" si="75"/>
        <v>0.01035112579</v>
      </c>
      <c r="I75" s="26">
        <f t="shared" si="75"/>
        <v>0.01162665844</v>
      </c>
    </row>
    <row r="76">
      <c r="A76" s="33">
        <v>45492.0</v>
      </c>
      <c r="B76" s="15">
        <v>4850.7</v>
      </c>
      <c r="C76" s="16">
        <v>1292.35</v>
      </c>
      <c r="D76" s="17">
        <v>6381.95</v>
      </c>
      <c r="E76" s="15">
        <v>1461.75</v>
      </c>
      <c r="F76" s="18">
        <f t="shared" ref="F76:I76" si="76">LN(B76/B75)</f>
        <v>-0.01846495405</v>
      </c>
      <c r="G76" s="18">
        <f t="shared" si="76"/>
        <v>-0.01310675052</v>
      </c>
      <c r="H76" s="18">
        <f t="shared" si="76"/>
        <v>-0.02153104225</v>
      </c>
      <c r="I76" s="19">
        <f t="shared" si="76"/>
        <v>-0.0148709198</v>
      </c>
    </row>
    <row r="77">
      <c r="A77" s="32">
        <v>45495.0</v>
      </c>
      <c r="B77" s="22">
        <v>4857.35</v>
      </c>
      <c r="C77" s="23">
        <v>1282.5</v>
      </c>
      <c r="D77" s="24">
        <v>6402.15</v>
      </c>
      <c r="E77" s="22">
        <v>1465.4</v>
      </c>
      <c r="F77" s="25">
        <f t="shared" ref="F77:I77" si="77">LN(B77/B76)</f>
        <v>0.001369997279</v>
      </c>
      <c r="G77" s="25">
        <f t="shared" si="77"/>
        <v>-0.007650968444</v>
      </c>
      <c r="H77" s="25">
        <f t="shared" si="77"/>
        <v>0.003160178161</v>
      </c>
      <c r="I77" s="26">
        <f t="shared" si="77"/>
        <v>0.00249389467</v>
      </c>
    </row>
    <row r="78">
      <c r="A78" s="33">
        <v>45496.0</v>
      </c>
      <c r="B78" s="15">
        <v>4919.55</v>
      </c>
      <c r="C78" s="16">
        <v>1263.25</v>
      </c>
      <c r="D78" s="17">
        <v>6403.6</v>
      </c>
      <c r="E78" s="15">
        <v>1465.7</v>
      </c>
      <c r="F78" s="18">
        <f t="shared" ref="F78:I78" si="78">LN(B78/B77)</f>
        <v>0.0127240412</v>
      </c>
      <c r="G78" s="18">
        <f t="shared" si="78"/>
        <v>-0.01512353287</v>
      </c>
      <c r="H78" s="18">
        <f t="shared" si="78"/>
        <v>0.0002264607705</v>
      </c>
      <c r="I78" s="19">
        <f t="shared" si="78"/>
        <v>0.0002047013074</v>
      </c>
    </row>
    <row r="79">
      <c r="A79" s="32">
        <v>45497.0</v>
      </c>
      <c r="B79" s="22">
        <v>4915.35</v>
      </c>
      <c r="C79" s="23">
        <v>1239.25</v>
      </c>
      <c r="D79" s="24">
        <v>6422.6</v>
      </c>
      <c r="E79" s="22">
        <v>1455.2</v>
      </c>
      <c r="F79" s="25">
        <f t="shared" ref="F79:I79" si="79">LN(B79/B78)</f>
        <v>-0.0008541012629</v>
      </c>
      <c r="G79" s="25">
        <f t="shared" si="79"/>
        <v>-0.01918140727</v>
      </c>
      <c r="H79" s="25">
        <f t="shared" si="79"/>
        <v>0.00296268792</v>
      </c>
      <c r="I79" s="26">
        <f t="shared" si="79"/>
        <v>-0.007189595829</v>
      </c>
    </row>
    <row r="80">
      <c r="A80" s="33">
        <v>45498.0</v>
      </c>
      <c r="B80" s="15">
        <v>4900.65</v>
      </c>
      <c r="C80" s="16">
        <v>1175.9</v>
      </c>
      <c r="D80" s="17">
        <v>6385.8</v>
      </c>
      <c r="E80" s="15">
        <v>1449.15</v>
      </c>
      <c r="F80" s="18">
        <f t="shared" ref="F80:I80" si="80">LN(B80/B79)</f>
        <v>-0.002995112263</v>
      </c>
      <c r="G80" s="18">
        <f t="shared" si="80"/>
        <v>-0.05247254607</v>
      </c>
      <c r="H80" s="18">
        <f t="shared" si="80"/>
        <v>-0.005746244849</v>
      </c>
      <c r="I80" s="19">
        <f t="shared" si="80"/>
        <v>-0.004166170572</v>
      </c>
    </row>
    <row r="81">
      <c r="A81" s="32">
        <v>45499.0</v>
      </c>
      <c r="B81" s="22">
        <v>5012.5</v>
      </c>
      <c r="C81" s="23">
        <v>1177.35</v>
      </c>
      <c r="D81" s="24">
        <v>6664.55</v>
      </c>
      <c r="E81" s="22">
        <v>1514.4</v>
      </c>
      <c r="F81" s="25">
        <f t="shared" ref="F81:I81" si="81">LN(B81/B80)</f>
        <v>0.02256694325</v>
      </c>
      <c r="G81" s="25">
        <f t="shared" si="81"/>
        <v>0.001232338412</v>
      </c>
      <c r="H81" s="25">
        <f t="shared" si="81"/>
        <v>0.04272565918</v>
      </c>
      <c r="I81" s="26">
        <f t="shared" si="81"/>
        <v>0.04404214326</v>
      </c>
    </row>
    <row r="82">
      <c r="A82" s="33">
        <v>45502.0</v>
      </c>
      <c r="B82" s="15">
        <v>4962.25</v>
      </c>
      <c r="C82" s="16">
        <v>1170.05</v>
      </c>
      <c r="D82" s="17">
        <v>6681.65</v>
      </c>
      <c r="E82" s="15">
        <v>1481.35</v>
      </c>
      <c r="F82" s="18">
        <f t="shared" ref="F82:I82" si="82">LN(B82/B81)</f>
        <v>-0.01007552572</v>
      </c>
      <c r="G82" s="18">
        <f t="shared" si="82"/>
        <v>-0.00621966732</v>
      </c>
      <c r="H82" s="18">
        <f t="shared" si="82"/>
        <v>0.002562528564</v>
      </c>
      <c r="I82" s="19">
        <f t="shared" si="82"/>
        <v>-0.02206548674</v>
      </c>
    </row>
    <row r="83">
      <c r="A83" s="32">
        <v>45503.0</v>
      </c>
      <c r="B83" s="22">
        <v>4951.85</v>
      </c>
      <c r="C83" s="23">
        <v>1170.0</v>
      </c>
      <c r="D83" s="24">
        <v>6641.0</v>
      </c>
      <c r="E83" s="22">
        <v>1470.35</v>
      </c>
      <c r="F83" s="25">
        <f t="shared" ref="F83:I83" si="83">LN(B83/B82)</f>
        <v>-0.002098022779</v>
      </c>
      <c r="G83" s="25">
        <f t="shared" si="83"/>
        <v>-0.00004273412962</v>
      </c>
      <c r="H83" s="25">
        <f t="shared" si="83"/>
        <v>-0.006102408477</v>
      </c>
      <c r="I83" s="26">
        <f t="shared" si="83"/>
        <v>-0.007453366483</v>
      </c>
    </row>
    <row r="84">
      <c r="A84" s="33">
        <v>45504.0</v>
      </c>
      <c r="B84" s="15">
        <v>4962.7</v>
      </c>
      <c r="C84" s="16">
        <v>1166.1</v>
      </c>
      <c r="D84" s="17">
        <v>6615.3</v>
      </c>
      <c r="E84" s="15">
        <v>1491.55</v>
      </c>
      <c r="F84" s="18">
        <f t="shared" ref="F84:I84" si="84">LN(B84/B83)</f>
        <v>0.002188703336</v>
      </c>
      <c r="G84" s="18">
        <f t="shared" si="84"/>
        <v>-0.003338901266</v>
      </c>
      <c r="H84" s="18">
        <f t="shared" si="84"/>
        <v>-0.003877406546</v>
      </c>
      <c r="I84" s="19">
        <f t="shared" si="84"/>
        <v>0.01431538002</v>
      </c>
    </row>
    <row r="85">
      <c r="A85" s="21">
        <v>45505.0</v>
      </c>
      <c r="B85" s="22">
        <v>4968.8</v>
      </c>
      <c r="C85" s="23">
        <v>1172.3</v>
      </c>
      <c r="D85" s="24">
        <v>6706.4</v>
      </c>
      <c r="E85" s="22">
        <v>1505.5</v>
      </c>
      <c r="F85" s="25">
        <f t="shared" ref="F85:I85" si="85">LN(B85/B84)</f>
        <v>0.001228414795</v>
      </c>
      <c r="G85" s="25">
        <f t="shared" si="85"/>
        <v>0.005302783551</v>
      </c>
      <c r="H85" s="25">
        <f t="shared" si="85"/>
        <v>0.01367714633</v>
      </c>
      <c r="I85" s="26">
        <f t="shared" si="85"/>
        <v>0.00930922123</v>
      </c>
    </row>
    <row r="86">
      <c r="A86" s="14">
        <v>45506.0</v>
      </c>
      <c r="B86" s="15">
        <v>4726.7</v>
      </c>
      <c r="C86" s="16">
        <v>1160.85</v>
      </c>
      <c r="D86" s="17">
        <v>6710.15</v>
      </c>
      <c r="E86" s="15">
        <v>1493.8</v>
      </c>
      <c r="F86" s="18">
        <f t="shared" ref="F86:I86" si="86">LN(B86/B85)</f>
        <v>-0.04995107767</v>
      </c>
      <c r="G86" s="18">
        <f t="shared" si="86"/>
        <v>-0.009815135693</v>
      </c>
      <c r="H86" s="18">
        <f t="shared" si="86"/>
        <v>0.0005590110867</v>
      </c>
      <c r="I86" s="19">
        <f t="shared" si="86"/>
        <v>-0.007801859999</v>
      </c>
    </row>
    <row r="87">
      <c r="A87" s="21">
        <v>45509.0</v>
      </c>
      <c r="B87" s="22">
        <v>4675.75</v>
      </c>
      <c r="C87" s="23">
        <v>1133.5</v>
      </c>
      <c r="D87" s="24">
        <v>6687.6</v>
      </c>
      <c r="E87" s="22">
        <v>1465.7</v>
      </c>
      <c r="F87" s="25">
        <f t="shared" ref="F87:I87" si="87">LN(B87/B86)</f>
        <v>-0.01083770692</v>
      </c>
      <c r="G87" s="25">
        <f t="shared" si="87"/>
        <v>-0.02384230444</v>
      </c>
      <c r="H87" s="25">
        <f t="shared" si="87"/>
        <v>-0.003366240047</v>
      </c>
      <c r="I87" s="26">
        <f t="shared" si="87"/>
        <v>-0.01899026489</v>
      </c>
    </row>
    <row r="88">
      <c r="A88" s="14">
        <v>45510.0</v>
      </c>
      <c r="B88" s="15">
        <v>4653.9</v>
      </c>
      <c r="C88" s="16">
        <v>1126.1</v>
      </c>
      <c r="D88" s="17">
        <v>6657.7</v>
      </c>
      <c r="E88" s="15">
        <v>1443.55</v>
      </c>
      <c r="F88" s="18">
        <f t="shared" ref="F88:I88" si="88">LN(B88/B87)</f>
        <v>-0.004683999925</v>
      </c>
      <c r="G88" s="18">
        <f t="shared" si="88"/>
        <v>-0.006549855245</v>
      </c>
      <c r="H88" s="18">
        <f t="shared" si="88"/>
        <v>-0.00448098582</v>
      </c>
      <c r="I88" s="19">
        <f t="shared" si="88"/>
        <v>-0.0152275865</v>
      </c>
    </row>
    <row r="89">
      <c r="A89" s="21">
        <v>45511.0</v>
      </c>
      <c r="B89" s="22">
        <v>4597.15</v>
      </c>
      <c r="C89" s="23">
        <v>1136.8</v>
      </c>
      <c r="D89" s="24">
        <v>6720.35</v>
      </c>
      <c r="E89" s="22">
        <v>1441.75</v>
      </c>
      <c r="F89" s="25">
        <f t="shared" ref="F89:I89" si="89">LN(B89/B88)</f>
        <v>-0.01226903149</v>
      </c>
      <c r="G89" s="25">
        <f t="shared" si="89"/>
        <v>0.00945696208</v>
      </c>
      <c r="H89" s="25">
        <f t="shared" si="89"/>
        <v>0.009366156951</v>
      </c>
      <c r="I89" s="26">
        <f t="shared" si="89"/>
        <v>-0.00124770404</v>
      </c>
    </row>
    <row r="90">
      <c r="A90" s="14">
        <v>45512.0</v>
      </c>
      <c r="B90" s="15">
        <v>4576.9</v>
      </c>
      <c r="C90" s="16">
        <v>1138.15</v>
      </c>
      <c r="D90" s="17">
        <v>6541.9</v>
      </c>
      <c r="E90" s="15">
        <v>1451.8</v>
      </c>
      <c r="F90" s="18">
        <f t="shared" ref="F90:I90" si="90">LN(B90/B89)</f>
        <v>-0.004414633207</v>
      </c>
      <c r="G90" s="18">
        <f t="shared" si="90"/>
        <v>0.001186839411</v>
      </c>
      <c r="H90" s="18">
        <f t="shared" si="90"/>
        <v>-0.02691259336</v>
      </c>
      <c r="I90" s="19">
        <f t="shared" si="90"/>
        <v>0.006946512355</v>
      </c>
    </row>
    <row r="91">
      <c r="A91" s="21">
        <v>45513.0</v>
      </c>
      <c r="B91" s="22">
        <v>4830.6</v>
      </c>
      <c r="C91" s="23">
        <v>1142.75</v>
      </c>
      <c r="D91" s="24">
        <v>6587.85</v>
      </c>
      <c r="E91" s="22">
        <v>1464.1</v>
      </c>
      <c r="F91" s="25">
        <f t="shared" ref="F91:I91" si="91">LN(B91/B90)</f>
        <v>0.05394877049</v>
      </c>
      <c r="G91" s="25">
        <f t="shared" si="91"/>
        <v>0.004033501018</v>
      </c>
      <c r="H91" s="25">
        <f t="shared" si="91"/>
        <v>0.006999400232</v>
      </c>
      <c r="I91" s="26">
        <f t="shared" si="91"/>
        <v>0.008436553349</v>
      </c>
    </row>
    <row r="92">
      <c r="A92" s="33">
        <v>45516.0</v>
      </c>
      <c r="B92" s="15">
        <v>4808.8</v>
      </c>
      <c r="C92" s="16">
        <v>1164.3</v>
      </c>
      <c r="D92" s="17">
        <v>6502.4</v>
      </c>
      <c r="E92" s="15">
        <v>1458.6</v>
      </c>
      <c r="F92" s="18">
        <f t="shared" ref="F92:I92" si="92">LN(B92/B91)</f>
        <v>-0.004523110809</v>
      </c>
      <c r="G92" s="18">
        <f t="shared" si="92"/>
        <v>0.01868240983</v>
      </c>
      <c r="H92" s="18">
        <f t="shared" si="92"/>
        <v>-0.01305570386</v>
      </c>
      <c r="I92" s="19">
        <f t="shared" si="92"/>
        <v>-0.003763647649</v>
      </c>
    </row>
    <row r="93">
      <c r="A93" s="32">
        <v>45517.0</v>
      </c>
      <c r="B93" s="22">
        <v>4802.25</v>
      </c>
      <c r="C93" s="23">
        <v>1159.6</v>
      </c>
      <c r="D93" s="24">
        <v>6589.4</v>
      </c>
      <c r="E93" s="22">
        <v>1459.7</v>
      </c>
      <c r="F93" s="25">
        <f t="shared" ref="F93:I93" si="93">LN(B93/B92)</f>
        <v>-0.001363014658</v>
      </c>
      <c r="G93" s="25">
        <f t="shared" si="93"/>
        <v>-0.004044929995</v>
      </c>
      <c r="H93" s="25">
        <f t="shared" si="93"/>
        <v>0.01329095781</v>
      </c>
      <c r="I93" s="26">
        <f t="shared" si="93"/>
        <v>0.0007538635864</v>
      </c>
    </row>
    <row r="94">
      <c r="A94" s="33">
        <v>45518.0</v>
      </c>
      <c r="B94" s="15">
        <v>4733.25</v>
      </c>
      <c r="C94" s="16">
        <v>1153.1</v>
      </c>
      <c r="D94" s="17">
        <v>6515.85</v>
      </c>
      <c r="E94" s="15">
        <v>1471.7</v>
      </c>
      <c r="F94" s="18">
        <f t="shared" ref="F94:I94" si="94">LN(B94/B93)</f>
        <v>-0.01447248793</v>
      </c>
      <c r="G94" s="18">
        <f t="shared" si="94"/>
        <v>-0.00562115027</v>
      </c>
      <c r="H94" s="18">
        <f t="shared" si="94"/>
        <v>-0.01122462711</v>
      </c>
      <c r="I94" s="19">
        <f t="shared" si="94"/>
        <v>0.008187260034</v>
      </c>
    </row>
    <row r="95">
      <c r="A95" s="32">
        <v>45520.0</v>
      </c>
      <c r="B95" s="22">
        <v>4818.0</v>
      </c>
      <c r="C95" s="23">
        <v>1166.85</v>
      </c>
      <c r="D95" s="24">
        <v>6686.9</v>
      </c>
      <c r="E95" s="22">
        <v>1483.55</v>
      </c>
      <c r="F95" s="25">
        <f t="shared" ref="F95:I95" si="95">LN(B95/B94)</f>
        <v>0.01774683404</v>
      </c>
      <c r="G95" s="25">
        <f t="shared" si="95"/>
        <v>0.01185384254</v>
      </c>
      <c r="H95" s="25">
        <f t="shared" si="95"/>
        <v>0.02591271835</v>
      </c>
      <c r="I95" s="26">
        <f t="shared" si="95"/>
        <v>0.008019669071</v>
      </c>
    </row>
    <row r="96">
      <c r="A96" s="33">
        <v>45523.0</v>
      </c>
      <c r="B96" s="15">
        <v>4813.3</v>
      </c>
      <c r="C96" s="16">
        <v>1153.25</v>
      </c>
      <c r="D96" s="17">
        <v>6724.9</v>
      </c>
      <c r="E96" s="15">
        <v>1469.65</v>
      </c>
      <c r="F96" s="18">
        <f t="shared" ref="F96:I96" si="96">LN(B96/B95)</f>
        <v>-0.0009759846278</v>
      </c>
      <c r="G96" s="18">
        <f t="shared" si="96"/>
        <v>-0.01172376688</v>
      </c>
      <c r="H96" s="18">
        <f t="shared" si="96"/>
        <v>0.005666666918</v>
      </c>
      <c r="I96" s="19">
        <f t="shared" si="96"/>
        <v>-0.009413587056</v>
      </c>
    </row>
    <row r="97">
      <c r="A97" s="32">
        <v>45524.0</v>
      </c>
      <c r="B97" s="22">
        <v>4883.25</v>
      </c>
      <c r="C97" s="23">
        <v>1168.0</v>
      </c>
      <c r="D97" s="24">
        <v>6672.9</v>
      </c>
      <c r="E97" s="22">
        <v>1449.15</v>
      </c>
      <c r="F97" s="25">
        <f t="shared" ref="F97:I97" si="97">LN(B97/B96)</f>
        <v>0.01442806224</v>
      </c>
      <c r="G97" s="25">
        <f t="shared" si="97"/>
        <v>0.01270884095</v>
      </c>
      <c r="H97" s="25">
        <f t="shared" si="97"/>
        <v>-0.007762507443</v>
      </c>
      <c r="I97" s="26">
        <f t="shared" si="97"/>
        <v>-0.01404709955</v>
      </c>
    </row>
    <row r="98">
      <c r="A98" s="33">
        <v>45525.0</v>
      </c>
      <c r="B98" s="15">
        <v>4913.55</v>
      </c>
      <c r="C98" s="16">
        <v>1174.4</v>
      </c>
      <c r="D98" s="17">
        <v>6752.45</v>
      </c>
      <c r="E98" s="15">
        <v>1463.45</v>
      </c>
      <c r="F98" s="18">
        <f t="shared" ref="F98:I98" si="98">LN(B98/B97)</f>
        <v>0.006185713011</v>
      </c>
      <c r="G98" s="18">
        <f t="shared" si="98"/>
        <v>0.005464494472</v>
      </c>
      <c r="H98" s="18">
        <f t="shared" si="98"/>
        <v>0.01185085395</v>
      </c>
      <c r="I98" s="19">
        <f t="shared" si="98"/>
        <v>0.009819484243</v>
      </c>
    </row>
    <row r="99">
      <c r="A99" s="32">
        <v>45526.0</v>
      </c>
      <c r="B99" s="22">
        <v>4933.55</v>
      </c>
      <c r="C99" s="23">
        <v>1169.95</v>
      </c>
      <c r="D99" s="24">
        <v>6830.55</v>
      </c>
      <c r="E99" s="22">
        <v>1486.35</v>
      </c>
      <c r="F99" s="25">
        <f t="shared" ref="F99:I99" si="99">LN(B99/B98)</f>
        <v>0.004062115242</v>
      </c>
      <c r="G99" s="25">
        <f t="shared" si="99"/>
        <v>-0.003796366024</v>
      </c>
      <c r="H99" s="25">
        <f t="shared" si="99"/>
        <v>0.01149979543</v>
      </c>
      <c r="I99" s="26">
        <f t="shared" si="99"/>
        <v>0.0155267883</v>
      </c>
    </row>
    <row r="100">
      <c r="A100" s="33">
        <v>45527.0</v>
      </c>
      <c r="B100" s="15">
        <v>4898.1</v>
      </c>
      <c r="C100" s="16">
        <v>1165.95</v>
      </c>
      <c r="D100" s="17">
        <v>6860.7</v>
      </c>
      <c r="E100" s="15">
        <v>1506.75</v>
      </c>
      <c r="F100" s="18">
        <f t="shared" ref="F100:I100" si="100">LN(B100/B99)</f>
        <v>-0.007211435238</v>
      </c>
      <c r="G100" s="18">
        <f t="shared" si="100"/>
        <v>-0.003424807492</v>
      </c>
      <c r="H100" s="18">
        <f t="shared" si="100"/>
        <v>0.004404279921</v>
      </c>
      <c r="I100" s="19">
        <f t="shared" si="100"/>
        <v>0.01363156319</v>
      </c>
    </row>
    <row r="101">
      <c r="A101" s="32">
        <v>45530.0</v>
      </c>
      <c r="B101" s="22">
        <v>4875.2</v>
      </c>
      <c r="C101" s="23">
        <v>1170.3</v>
      </c>
      <c r="D101" s="24">
        <v>6780.0</v>
      </c>
      <c r="E101" s="22">
        <v>1513.55</v>
      </c>
      <c r="F101" s="25">
        <f t="shared" ref="F101:I101" si="101">LN(B101/B100)</f>
        <v>-0.004686245569</v>
      </c>
      <c r="G101" s="25">
        <f t="shared" si="101"/>
        <v>0.003723920836</v>
      </c>
      <c r="H101" s="25">
        <f t="shared" si="101"/>
        <v>-0.0118323754</v>
      </c>
      <c r="I101" s="26">
        <f t="shared" si="101"/>
        <v>0.004502871562</v>
      </c>
    </row>
    <row r="102">
      <c r="A102" s="33">
        <v>45531.0</v>
      </c>
      <c r="B102" s="15">
        <v>4868.85</v>
      </c>
      <c r="C102" s="16">
        <v>1181.25</v>
      </c>
      <c r="D102" s="17">
        <v>6781.45</v>
      </c>
      <c r="E102" s="15">
        <v>1522.75</v>
      </c>
      <c r="F102" s="18">
        <f t="shared" ref="F102:I102" si="102">LN(B102/B101)</f>
        <v>-0.001303359671</v>
      </c>
      <c r="G102" s="18">
        <f t="shared" si="102"/>
        <v>0.009313073627</v>
      </c>
      <c r="H102" s="18">
        <f t="shared" si="102"/>
        <v>0.0002138414411</v>
      </c>
      <c r="I102" s="19">
        <f t="shared" si="102"/>
        <v>0.006060025791</v>
      </c>
    </row>
    <row r="103">
      <c r="A103" s="32">
        <v>45532.0</v>
      </c>
      <c r="B103" s="22">
        <v>4946.85</v>
      </c>
      <c r="C103" s="23">
        <v>1170.95</v>
      </c>
      <c r="D103" s="24">
        <v>6776.45</v>
      </c>
      <c r="E103" s="22">
        <v>1556.35</v>
      </c>
      <c r="F103" s="25">
        <f t="shared" ref="F103:I103" si="103">LN(B103/B102)</f>
        <v>0.0158932408</v>
      </c>
      <c r="G103" s="25">
        <f t="shared" si="103"/>
        <v>-0.00875781467</v>
      </c>
      <c r="H103" s="25">
        <f t="shared" si="103"/>
        <v>-0.0007375773869</v>
      </c>
      <c r="I103" s="26">
        <f t="shared" si="103"/>
        <v>0.02182542546</v>
      </c>
    </row>
    <row r="104">
      <c r="A104" s="33">
        <v>45533.0</v>
      </c>
      <c r="B104" s="15">
        <v>4915.9</v>
      </c>
      <c r="C104" s="16">
        <v>1175.4</v>
      </c>
      <c r="D104" s="17">
        <v>6857.2</v>
      </c>
      <c r="E104" s="15">
        <v>1565.9</v>
      </c>
      <c r="F104" s="18">
        <f t="shared" ref="F104:I104" si="104">LN(B104/B103)</f>
        <v>-0.006276160623</v>
      </c>
      <c r="G104" s="18">
        <f t="shared" si="104"/>
        <v>0.003793130041</v>
      </c>
      <c r="H104" s="18">
        <f t="shared" si="104"/>
        <v>0.01184582914</v>
      </c>
      <c r="I104" s="19">
        <f t="shared" si="104"/>
        <v>0.006117402375</v>
      </c>
    </row>
    <row r="105">
      <c r="A105" s="32">
        <v>45534.0</v>
      </c>
      <c r="B105" s="22">
        <v>4960.5</v>
      </c>
      <c r="C105" s="23">
        <v>1175.25</v>
      </c>
      <c r="D105" s="24">
        <v>6927.5</v>
      </c>
      <c r="E105" s="22">
        <v>1589.05</v>
      </c>
      <c r="F105" s="25">
        <f t="shared" ref="F105:I105" si="105">LN(B105/B104)</f>
        <v>0.009031692352</v>
      </c>
      <c r="G105" s="25">
        <f t="shared" si="105"/>
        <v>-0.0001276242743</v>
      </c>
      <c r="H105" s="25">
        <f t="shared" si="105"/>
        <v>0.0101998026</v>
      </c>
      <c r="I105" s="26">
        <f t="shared" si="105"/>
        <v>0.01467561482</v>
      </c>
    </row>
    <row r="106">
      <c r="A106" s="14">
        <v>45537.0</v>
      </c>
      <c r="B106" s="15">
        <v>4911.95</v>
      </c>
      <c r="C106" s="16">
        <v>1188.8</v>
      </c>
      <c r="D106" s="17">
        <v>6880.05</v>
      </c>
      <c r="E106" s="15">
        <v>1571.35</v>
      </c>
      <c r="F106" s="18">
        <f t="shared" ref="F106:I106" si="106">LN(B106/B105)</f>
        <v>-0.009835530468</v>
      </c>
      <c r="G106" s="18">
        <f t="shared" si="106"/>
        <v>0.01146350406</v>
      </c>
      <c r="H106" s="18">
        <f t="shared" si="106"/>
        <v>-0.006873078394</v>
      </c>
      <c r="I106" s="19">
        <f t="shared" si="106"/>
        <v>-0.0112012309</v>
      </c>
    </row>
    <row r="107">
      <c r="A107" s="21">
        <v>45538.0</v>
      </c>
      <c r="B107" s="22">
        <v>4865.8</v>
      </c>
      <c r="C107" s="23">
        <v>1191.6</v>
      </c>
      <c r="D107" s="24">
        <v>6844.85</v>
      </c>
      <c r="E107" s="22">
        <v>1560.6</v>
      </c>
      <c r="F107" s="25">
        <f t="shared" ref="F107:I107" si="107">LN(B107/B106)</f>
        <v>-0.009439869644</v>
      </c>
      <c r="G107" s="25">
        <f t="shared" si="107"/>
        <v>0.002352546876</v>
      </c>
      <c r="H107" s="25">
        <f t="shared" si="107"/>
        <v>-0.005129374666</v>
      </c>
      <c r="I107" s="26">
        <f t="shared" si="107"/>
        <v>-0.006864759792</v>
      </c>
    </row>
    <row r="108">
      <c r="A108" s="14">
        <v>45539.0</v>
      </c>
      <c r="B108" s="15">
        <v>4833.55</v>
      </c>
      <c r="C108" s="16">
        <v>1177.7</v>
      </c>
      <c r="D108" s="17">
        <v>6930.9</v>
      </c>
      <c r="E108" s="15">
        <v>1561.9</v>
      </c>
      <c r="F108" s="18">
        <f t="shared" ref="F108:I108" si="108">LN(B108/B107)</f>
        <v>-0.006649954656</v>
      </c>
      <c r="G108" s="18">
        <f t="shared" si="108"/>
        <v>-0.01173355799</v>
      </c>
      <c r="H108" s="18">
        <f t="shared" si="108"/>
        <v>0.0124931302</v>
      </c>
      <c r="I108" s="19">
        <f t="shared" si="108"/>
        <v>0.000832666181</v>
      </c>
    </row>
    <row r="109">
      <c r="A109" s="21">
        <v>45540.0</v>
      </c>
      <c r="B109" s="22">
        <v>4800.1</v>
      </c>
      <c r="C109" s="23">
        <v>1180.55</v>
      </c>
      <c r="D109" s="24">
        <v>6934.3</v>
      </c>
      <c r="E109" s="22">
        <v>1547.2</v>
      </c>
      <c r="F109" s="25">
        <f t="shared" ref="F109:I109" si="109">LN(B109/B108)</f>
        <v>-0.00694443631</v>
      </c>
      <c r="G109" s="25">
        <f t="shared" si="109"/>
        <v>0.002417047715</v>
      </c>
      <c r="H109" s="25">
        <f t="shared" si="109"/>
        <v>0.0004904364983</v>
      </c>
      <c r="I109" s="26">
        <f t="shared" si="109"/>
        <v>-0.009456183165</v>
      </c>
    </row>
    <row r="110">
      <c r="A110" s="14">
        <v>45541.0</v>
      </c>
      <c r="B110" s="15">
        <v>4752.5</v>
      </c>
      <c r="C110" s="16">
        <v>1158.75</v>
      </c>
      <c r="D110" s="17">
        <v>6906.8</v>
      </c>
      <c r="E110" s="15">
        <v>1539.25</v>
      </c>
      <c r="F110" s="18">
        <f t="shared" ref="F110:I110" si="110">LN(B110/B109)</f>
        <v>-0.00996595565</v>
      </c>
      <c r="G110" s="18">
        <f t="shared" si="110"/>
        <v>-0.01863859368</v>
      </c>
      <c r="H110" s="18">
        <f t="shared" si="110"/>
        <v>-0.003973677841</v>
      </c>
      <c r="I110" s="19">
        <f t="shared" si="110"/>
        <v>-0.005151560908</v>
      </c>
    </row>
    <row r="111">
      <c r="A111" s="21">
        <v>45544.0</v>
      </c>
      <c r="B111" s="22">
        <v>4747.35</v>
      </c>
      <c r="C111" s="23">
        <v>1170.85</v>
      </c>
      <c r="D111" s="24">
        <v>6860.7</v>
      </c>
      <c r="E111" s="22">
        <v>1542.65</v>
      </c>
      <c r="F111" s="25">
        <f t="shared" ref="F111:I111" si="111">LN(B111/B110)</f>
        <v>-0.001084227752</v>
      </c>
      <c r="G111" s="25">
        <f t="shared" si="111"/>
        <v>0.01038814287</v>
      </c>
      <c r="H111" s="25">
        <f t="shared" si="111"/>
        <v>-0.006696956208</v>
      </c>
      <c r="I111" s="26">
        <f t="shared" si="111"/>
        <v>0.002206431993</v>
      </c>
    </row>
    <row r="112">
      <c r="A112" s="33">
        <v>45545.0</v>
      </c>
      <c r="B112" s="15">
        <v>4737.2</v>
      </c>
      <c r="C112" s="16">
        <v>1187.2</v>
      </c>
      <c r="D112" s="17">
        <v>6921.55</v>
      </c>
      <c r="E112" s="15">
        <v>1577.85</v>
      </c>
      <c r="F112" s="18">
        <f t="shared" ref="F112:I112" si="112">LN(B112/B111)</f>
        <v>-0.002140323763</v>
      </c>
      <c r="G112" s="18">
        <f t="shared" si="112"/>
        <v>0.01386761267</v>
      </c>
      <c r="H112" s="18">
        <f t="shared" si="112"/>
        <v>0.008830255639</v>
      </c>
      <c r="I112" s="19">
        <f t="shared" si="112"/>
        <v>0.02256144407</v>
      </c>
    </row>
    <row r="113">
      <c r="A113" s="32">
        <v>45546.0</v>
      </c>
      <c r="B113" s="22">
        <v>4726.65</v>
      </c>
      <c r="C113" s="23">
        <v>1186.1</v>
      </c>
      <c r="D113" s="24">
        <v>6900.25</v>
      </c>
      <c r="E113" s="22">
        <v>1577.8</v>
      </c>
      <c r="F113" s="25">
        <f t="shared" ref="F113:I113" si="113">LN(B113/B112)</f>
        <v>-0.002229537529</v>
      </c>
      <c r="G113" s="25">
        <f t="shared" si="113"/>
        <v>-0.0009269793779</v>
      </c>
      <c r="H113" s="25">
        <f t="shared" si="113"/>
        <v>-0.003082090156</v>
      </c>
      <c r="I113" s="26">
        <f t="shared" si="113"/>
        <v>-0.0000316891924</v>
      </c>
    </row>
    <row r="114">
      <c r="A114" s="33">
        <v>45547.0</v>
      </c>
      <c r="B114" s="15">
        <v>4875.0</v>
      </c>
      <c r="C114" s="16">
        <v>1203.35</v>
      </c>
      <c r="D114" s="17">
        <v>7061.8</v>
      </c>
      <c r="E114" s="15">
        <v>1646.75</v>
      </c>
      <c r="F114" s="18">
        <f t="shared" ref="F114:I114" si="114">LN(B114/B113)</f>
        <v>0.03090339811</v>
      </c>
      <c r="G114" s="18">
        <f t="shared" si="114"/>
        <v>0.01443871994</v>
      </c>
      <c r="H114" s="18">
        <f t="shared" si="114"/>
        <v>0.02314233369</v>
      </c>
      <c r="I114" s="19">
        <f t="shared" si="114"/>
        <v>0.04277217686</v>
      </c>
    </row>
    <row r="115">
      <c r="A115" s="32">
        <v>45548.0</v>
      </c>
      <c r="B115" s="22">
        <v>4858.3</v>
      </c>
      <c r="C115" s="23">
        <v>1217.45</v>
      </c>
      <c r="D115" s="24">
        <v>7019.15</v>
      </c>
      <c r="E115" s="22">
        <v>1634.45</v>
      </c>
      <c r="F115" s="25">
        <f t="shared" ref="F115:I115" si="115">LN(B115/B114)</f>
        <v>-0.003431521968</v>
      </c>
      <c r="G115" s="25">
        <f t="shared" si="115"/>
        <v>0.01164917337</v>
      </c>
      <c r="H115" s="25">
        <f t="shared" si="115"/>
        <v>-0.006057848431</v>
      </c>
      <c r="I115" s="26">
        <f t="shared" si="115"/>
        <v>-0.007497292219</v>
      </c>
    </row>
    <row r="116">
      <c r="A116" s="33">
        <v>45551.0</v>
      </c>
      <c r="B116" s="15">
        <v>4899.2</v>
      </c>
      <c r="C116" s="16">
        <v>1231.05</v>
      </c>
      <c r="D116" s="17">
        <v>7031.35</v>
      </c>
      <c r="E116" s="15">
        <v>1635.45</v>
      </c>
      <c r="F116" s="18">
        <f t="shared" ref="F116:I116" si="116">LN(B116/B115)</f>
        <v>0.008383344</v>
      </c>
      <c r="G116" s="18">
        <f t="shared" si="116"/>
        <v>0.01110895639</v>
      </c>
      <c r="H116" s="18">
        <f t="shared" si="116"/>
        <v>0.00173659344</v>
      </c>
      <c r="I116" s="19">
        <f t="shared" si="116"/>
        <v>0.0006116395187</v>
      </c>
    </row>
    <row r="117">
      <c r="A117" s="32">
        <v>45552.0</v>
      </c>
      <c r="B117" s="22">
        <v>4850.2</v>
      </c>
      <c r="C117" s="23">
        <v>1232.1</v>
      </c>
      <c r="D117" s="24">
        <v>7008.05</v>
      </c>
      <c r="E117" s="22">
        <v>1661.75</v>
      </c>
      <c r="F117" s="25">
        <f t="shared" ref="F117:I117" si="117">LN(B117/B116)</f>
        <v>-0.01005198527</v>
      </c>
      <c r="G117" s="25">
        <f t="shared" si="117"/>
        <v>0.0008525668868</v>
      </c>
      <c r="H117" s="25">
        <f t="shared" si="117"/>
        <v>-0.003319233214</v>
      </c>
      <c r="I117" s="26">
        <f t="shared" si="117"/>
        <v>0.0159532681</v>
      </c>
    </row>
    <row r="118">
      <c r="A118" s="33">
        <v>45553.0</v>
      </c>
      <c r="B118" s="15">
        <v>4850.35</v>
      </c>
      <c r="C118" s="16">
        <v>1240.45</v>
      </c>
      <c r="D118" s="17">
        <v>7035.9</v>
      </c>
      <c r="E118" s="15">
        <v>1654.9</v>
      </c>
      <c r="F118" s="18">
        <f t="shared" ref="F118:I118" si="118">LN(B118/B117)</f>
        <v>0.00003092608151</v>
      </c>
      <c r="G118" s="18">
        <f t="shared" si="118"/>
        <v>0.006754186361</v>
      </c>
      <c r="H118" s="18">
        <f t="shared" si="118"/>
        <v>0.003966125842</v>
      </c>
      <c r="I118" s="19">
        <f t="shared" si="118"/>
        <v>-0.004130679897</v>
      </c>
    </row>
    <row r="119">
      <c r="A119" s="32">
        <v>45554.0</v>
      </c>
      <c r="B119" s="22">
        <v>4864.9</v>
      </c>
      <c r="C119" s="23">
        <v>1242.7</v>
      </c>
      <c r="D119" s="24">
        <v>7030.25</v>
      </c>
      <c r="E119" s="22">
        <v>1664.85</v>
      </c>
      <c r="F119" s="25">
        <f t="shared" ref="F119:I119" si="119">LN(B119/B118)</f>
        <v>0.002995293148</v>
      </c>
      <c r="G119" s="25">
        <f t="shared" si="119"/>
        <v>0.001812214821</v>
      </c>
      <c r="H119" s="25">
        <f t="shared" si="119"/>
        <v>-0.0008033470856</v>
      </c>
      <c r="I119" s="26">
        <f t="shared" si="119"/>
        <v>0.005994445241</v>
      </c>
    </row>
    <row r="120">
      <c r="A120" s="33">
        <v>45555.0</v>
      </c>
      <c r="B120" s="15">
        <v>4963.15</v>
      </c>
      <c r="C120" s="16">
        <v>1245.0</v>
      </c>
      <c r="D120" s="17">
        <v>7082.65</v>
      </c>
      <c r="E120" s="15">
        <v>1711.75</v>
      </c>
      <c r="F120" s="18">
        <f t="shared" ref="F120:I120" si="120">LN(B120/B119)</f>
        <v>0.01999445936</v>
      </c>
      <c r="G120" s="18">
        <f t="shared" si="120"/>
        <v>0.001849098087</v>
      </c>
      <c r="H120" s="18">
        <f t="shared" si="120"/>
        <v>0.007425864393</v>
      </c>
      <c r="I120" s="19">
        <f t="shared" si="120"/>
        <v>0.02778120974</v>
      </c>
    </row>
    <row r="121">
      <c r="A121" s="32">
        <v>45558.0</v>
      </c>
      <c r="B121" s="22">
        <v>4879.55</v>
      </c>
      <c r="C121" s="23">
        <v>1246.8</v>
      </c>
      <c r="D121" s="24">
        <v>7152.8</v>
      </c>
      <c r="E121" s="22">
        <v>1750.45</v>
      </c>
      <c r="F121" s="25">
        <f t="shared" ref="F121:I121" si="121">LN(B121/B120)</f>
        <v>-0.01698761731</v>
      </c>
      <c r="G121" s="25">
        <f t="shared" si="121"/>
        <v>0.001444738994</v>
      </c>
      <c r="H121" s="25">
        <f t="shared" si="121"/>
        <v>0.009855756978</v>
      </c>
      <c r="I121" s="26">
        <f t="shared" si="121"/>
        <v>0.02235665872</v>
      </c>
    </row>
    <row r="122">
      <c r="A122" s="33">
        <v>45559.0</v>
      </c>
      <c r="B122" s="15">
        <v>4876.9</v>
      </c>
      <c r="C122" s="16">
        <v>1239.55</v>
      </c>
      <c r="D122" s="17">
        <v>7122.0</v>
      </c>
      <c r="E122" s="15">
        <v>1756.65</v>
      </c>
      <c r="F122" s="18">
        <f t="shared" ref="F122:I122" si="122">LN(B122/B121)</f>
        <v>-0.0005432303892</v>
      </c>
      <c r="G122" s="18">
        <f t="shared" si="122"/>
        <v>-0.005831858385</v>
      </c>
      <c r="H122" s="18">
        <f t="shared" si="122"/>
        <v>-0.004315303583</v>
      </c>
      <c r="I122" s="19">
        <f t="shared" si="122"/>
        <v>0.003535688437</v>
      </c>
    </row>
    <row r="123">
      <c r="A123" s="32">
        <v>45560.0</v>
      </c>
      <c r="B123" s="22">
        <v>4895.25</v>
      </c>
      <c r="C123" s="23">
        <v>1268.1</v>
      </c>
      <c r="D123" s="24">
        <v>7133.45</v>
      </c>
      <c r="E123" s="22">
        <v>1760.4</v>
      </c>
      <c r="F123" s="25">
        <f t="shared" ref="F123:I123" si="123">LN(B123/B122)</f>
        <v>0.003755575092</v>
      </c>
      <c r="G123" s="25">
        <f t="shared" si="123"/>
        <v>0.02277130673</v>
      </c>
      <c r="H123" s="25">
        <f t="shared" si="123"/>
        <v>0.001606403511</v>
      </c>
      <c r="I123" s="26">
        <f t="shared" si="123"/>
        <v>0.002132469781</v>
      </c>
    </row>
    <row r="124">
      <c r="A124" s="33">
        <v>45561.0</v>
      </c>
      <c r="B124" s="15">
        <v>4994.25</v>
      </c>
      <c r="C124" s="16">
        <v>1277.1</v>
      </c>
      <c r="D124" s="17">
        <v>7167.85</v>
      </c>
      <c r="E124" s="15">
        <v>1771.1</v>
      </c>
      <c r="F124" s="18">
        <f t="shared" ref="F124:I124" si="124">LN(B124/B123)</f>
        <v>0.02002190348</v>
      </c>
      <c r="G124" s="18">
        <f t="shared" si="124"/>
        <v>0.007072165261</v>
      </c>
      <c r="H124" s="18">
        <f t="shared" si="124"/>
        <v>0.004810760748</v>
      </c>
      <c r="I124" s="19">
        <f t="shared" si="124"/>
        <v>0.006059766526</v>
      </c>
    </row>
    <row r="125">
      <c r="A125" s="32">
        <v>45562.0</v>
      </c>
      <c r="B125" s="22">
        <v>5062.6</v>
      </c>
      <c r="C125" s="23">
        <v>1273.15</v>
      </c>
      <c r="D125" s="24">
        <v>7234.0</v>
      </c>
      <c r="E125" s="22">
        <v>1734.6</v>
      </c>
      <c r="F125" s="25">
        <f t="shared" ref="F125:I125" si="125">LN(B125/B124)</f>
        <v>0.01359293465</v>
      </c>
      <c r="G125" s="25">
        <f t="shared" si="125"/>
        <v>-0.003097737993</v>
      </c>
      <c r="H125" s="25">
        <f t="shared" si="125"/>
        <v>0.009186384416</v>
      </c>
      <c r="I125" s="26">
        <f t="shared" si="125"/>
        <v>-0.02082398321</v>
      </c>
    </row>
    <row r="126">
      <c r="A126" s="33">
        <v>45565.0</v>
      </c>
      <c r="B126" s="15">
        <v>5026.25</v>
      </c>
      <c r="C126" s="16">
        <v>1232.2</v>
      </c>
      <c r="D126" s="17">
        <v>7199.15</v>
      </c>
      <c r="E126" s="15">
        <v>1709.55</v>
      </c>
      <c r="F126" s="18">
        <f t="shared" ref="F126:I126" si="126">LN(B126/B125)</f>
        <v>-0.007206006095</v>
      </c>
      <c r="G126" s="18">
        <f t="shared" si="126"/>
        <v>-0.03269295493</v>
      </c>
      <c r="H126" s="18">
        <f t="shared" si="126"/>
        <v>-0.004829170033</v>
      </c>
      <c r="I126" s="19">
        <f t="shared" si="126"/>
        <v>-0.01454666128</v>
      </c>
    </row>
    <row r="127">
      <c r="A127" s="21">
        <v>45566.0</v>
      </c>
      <c r="B127" s="22">
        <v>4972.65</v>
      </c>
      <c r="C127" s="23">
        <v>1226.65</v>
      </c>
      <c r="D127" s="24">
        <v>7153.35</v>
      </c>
      <c r="E127" s="22">
        <v>1698.7</v>
      </c>
      <c r="F127" s="25">
        <f t="shared" ref="F127:I127" si="127">LN(B127/B126)</f>
        <v>-0.01072128203</v>
      </c>
      <c r="G127" s="25">
        <f t="shared" si="127"/>
        <v>-0.004514313134</v>
      </c>
      <c r="H127" s="25">
        <f t="shared" si="127"/>
        <v>-0.006382185049</v>
      </c>
      <c r="I127" s="26">
        <f t="shared" si="127"/>
        <v>-0.006366925345</v>
      </c>
    </row>
    <row r="128">
      <c r="A128" s="14">
        <v>45568.0</v>
      </c>
      <c r="B128" s="15">
        <v>4782.5</v>
      </c>
      <c r="C128" s="16">
        <v>1175.7</v>
      </c>
      <c r="D128" s="17">
        <v>6905.95</v>
      </c>
      <c r="E128" s="15">
        <v>1673.45</v>
      </c>
      <c r="F128" s="18">
        <f t="shared" ref="F128:I128" si="128">LN(B128/B127)</f>
        <v>-0.03898947487</v>
      </c>
      <c r="G128" s="18">
        <f t="shared" si="128"/>
        <v>-0.04242316157</v>
      </c>
      <c r="H128" s="18">
        <f t="shared" si="128"/>
        <v>-0.03519741959</v>
      </c>
      <c r="I128" s="19">
        <f t="shared" si="128"/>
        <v>-0.01497588892</v>
      </c>
    </row>
    <row r="129">
      <c r="A129" s="21">
        <v>45569.0</v>
      </c>
      <c r="B129" s="22">
        <v>4706.8</v>
      </c>
      <c r="C129" s="23">
        <v>1178.4</v>
      </c>
      <c r="D129" s="24">
        <v>6773.6</v>
      </c>
      <c r="E129" s="22">
        <v>1640.9</v>
      </c>
      <c r="F129" s="25">
        <f t="shared" ref="F129:I129" si="129">LN(B129/B128)</f>
        <v>-0.01595515072</v>
      </c>
      <c r="G129" s="25">
        <f t="shared" si="129"/>
        <v>0.002293871275</v>
      </c>
      <c r="H129" s="25">
        <f t="shared" si="129"/>
        <v>-0.01935065551</v>
      </c>
      <c r="I129" s="26">
        <f t="shared" si="129"/>
        <v>-0.01964249192</v>
      </c>
    </row>
    <row r="130">
      <c r="A130" s="14">
        <v>45572.0</v>
      </c>
      <c r="B130" s="15">
        <v>4667.95</v>
      </c>
      <c r="C130" s="16">
        <v>1145.7</v>
      </c>
      <c r="D130" s="17">
        <v>6773.15</v>
      </c>
      <c r="E130" s="15">
        <v>1662.05</v>
      </c>
      <c r="F130" s="18">
        <f t="shared" ref="F130:I130" si="130">LN(B130/B129)</f>
        <v>-0.008288268466</v>
      </c>
      <c r="G130" s="18">
        <f t="shared" si="130"/>
        <v>-0.02814178225</v>
      </c>
      <c r="H130" s="18">
        <f t="shared" si="130"/>
        <v>-0.00006643659921</v>
      </c>
      <c r="I130" s="19">
        <f t="shared" si="130"/>
        <v>0.01280690842</v>
      </c>
    </row>
    <row r="131">
      <c r="A131" s="21">
        <v>45573.0</v>
      </c>
      <c r="B131" s="22">
        <v>4693.45</v>
      </c>
      <c r="C131" s="23">
        <v>1153.3</v>
      </c>
      <c r="D131" s="24">
        <v>6924.3</v>
      </c>
      <c r="E131" s="22">
        <v>1657.45</v>
      </c>
      <c r="F131" s="25">
        <f t="shared" ref="F131:I131" si="131">LN(B131/B130)</f>
        <v>0.005447916566</v>
      </c>
      <c r="G131" s="25">
        <f t="shared" si="131"/>
        <v>0.006611594332</v>
      </c>
      <c r="H131" s="25">
        <f t="shared" si="131"/>
        <v>0.02207069718</v>
      </c>
      <c r="I131" s="26">
        <f t="shared" si="131"/>
        <v>-0.002771503506</v>
      </c>
    </row>
    <row r="132">
      <c r="A132" s="14">
        <v>45574.0</v>
      </c>
      <c r="B132" s="15">
        <v>4708.9</v>
      </c>
      <c r="C132" s="16">
        <v>1170.15</v>
      </c>
      <c r="D132" s="17">
        <v>7008.9</v>
      </c>
      <c r="E132" s="15">
        <v>1678.1</v>
      </c>
      <c r="F132" s="18">
        <f t="shared" ref="F132:I132" si="132">LN(B132/B131)</f>
        <v>0.003286415397</v>
      </c>
      <c r="G132" s="18">
        <f t="shared" si="132"/>
        <v>0.01450454747</v>
      </c>
      <c r="H132" s="18">
        <f t="shared" si="132"/>
        <v>0.01214380611</v>
      </c>
      <c r="I132" s="19">
        <f t="shared" si="132"/>
        <v>0.01238192431</v>
      </c>
    </row>
    <row r="133">
      <c r="A133" s="32">
        <v>45575.0</v>
      </c>
      <c r="B133" s="22">
        <v>4697.9</v>
      </c>
      <c r="C133" s="23">
        <v>1184.25</v>
      </c>
      <c r="D133" s="24">
        <v>6955.05</v>
      </c>
      <c r="E133" s="22">
        <v>1678.1</v>
      </c>
      <c r="F133" s="25">
        <f t="shared" ref="F133:I133" si="133">LN(B133/B132)</f>
        <v>-0.002338734748</v>
      </c>
      <c r="G133" s="25">
        <f t="shared" si="133"/>
        <v>0.0119777171</v>
      </c>
      <c r="H133" s="25">
        <f t="shared" si="133"/>
        <v>-0.007712755624</v>
      </c>
      <c r="I133" s="26">
        <f t="shared" si="133"/>
        <v>0</v>
      </c>
    </row>
    <row r="134">
      <c r="A134" s="33">
        <v>45576.0</v>
      </c>
      <c r="B134" s="15">
        <v>4728.05</v>
      </c>
      <c r="C134" s="16">
        <v>1172.45</v>
      </c>
      <c r="D134" s="17">
        <v>6983.4</v>
      </c>
      <c r="E134" s="15">
        <v>1687.4</v>
      </c>
      <c r="F134" s="18">
        <f t="shared" ref="F134:I134" si="134">LN(B134/B133)</f>
        <v>0.006397254987</v>
      </c>
      <c r="G134" s="18">
        <f t="shared" si="134"/>
        <v>-0.01001408632</v>
      </c>
      <c r="H134" s="18">
        <f t="shared" si="134"/>
        <v>0.004067889772</v>
      </c>
      <c r="I134" s="19">
        <f t="shared" si="134"/>
        <v>0.005526681724</v>
      </c>
    </row>
    <row r="135">
      <c r="A135" s="32">
        <v>45579.0</v>
      </c>
      <c r="B135" s="22">
        <v>4779.8</v>
      </c>
      <c r="C135" s="23">
        <v>1164.35</v>
      </c>
      <c r="D135" s="24">
        <v>7092.6</v>
      </c>
      <c r="E135" s="22">
        <v>1695.6</v>
      </c>
      <c r="F135" s="25">
        <f t="shared" ref="F135:I135" si="135">LN(B135/B134)</f>
        <v>0.01088584928</v>
      </c>
      <c r="G135" s="25">
        <f t="shared" si="135"/>
        <v>-0.006932585109</v>
      </c>
      <c r="H135" s="25">
        <f t="shared" si="135"/>
        <v>0.01551608281</v>
      </c>
      <c r="I135" s="26">
        <f t="shared" si="135"/>
        <v>0.004847777747</v>
      </c>
    </row>
    <row r="136">
      <c r="A136" s="33">
        <v>45580.0</v>
      </c>
      <c r="B136" s="15">
        <v>4722.1</v>
      </c>
      <c r="C136" s="16">
        <v>1153.85</v>
      </c>
      <c r="D136" s="17">
        <v>7140.15</v>
      </c>
      <c r="E136" s="15">
        <v>1717.25</v>
      </c>
      <c r="F136" s="18">
        <f t="shared" ref="F136:I136" si="136">LN(B136/B135)</f>
        <v>-0.01214508872</v>
      </c>
      <c r="G136" s="18">
        <f t="shared" si="136"/>
        <v>-0.009058814429</v>
      </c>
      <c r="H136" s="18">
        <f t="shared" si="136"/>
        <v>0.006681797532</v>
      </c>
      <c r="I136" s="19">
        <f t="shared" si="136"/>
        <v>0.01268751362</v>
      </c>
    </row>
    <row r="137">
      <c r="A137" s="32">
        <v>45581.0</v>
      </c>
      <c r="B137" s="22">
        <v>4678.25</v>
      </c>
      <c r="C137" s="23">
        <v>1153.2</v>
      </c>
      <c r="D137" s="24">
        <v>7071.3</v>
      </c>
      <c r="E137" s="22">
        <v>1733.95</v>
      </c>
      <c r="F137" s="25">
        <f t="shared" ref="F137:I137" si="137">LN(B137/B136)</f>
        <v>-0.00932950753</v>
      </c>
      <c r="G137" s="25">
        <f t="shared" si="137"/>
        <v>-0.0005634901863</v>
      </c>
      <c r="H137" s="25">
        <f t="shared" si="137"/>
        <v>-0.009689445998</v>
      </c>
      <c r="I137" s="26">
        <f t="shared" si="137"/>
        <v>0.009677868767</v>
      </c>
    </row>
    <row r="138">
      <c r="A138" s="33">
        <v>45582.0</v>
      </c>
      <c r="B138" s="15">
        <v>4623.85</v>
      </c>
      <c r="C138" s="16">
        <v>1131.85</v>
      </c>
      <c r="D138" s="17">
        <v>6989.3</v>
      </c>
      <c r="E138" s="15">
        <v>1701.15</v>
      </c>
      <c r="F138" s="18">
        <f t="shared" ref="F138:I138" si="138">LN(B138/B137)</f>
        <v>-0.01169641698</v>
      </c>
      <c r="G138" s="18">
        <f t="shared" si="138"/>
        <v>-0.01868722462</v>
      </c>
      <c r="H138" s="18">
        <f t="shared" si="138"/>
        <v>-0.01166393037</v>
      </c>
      <c r="I138" s="19">
        <f t="shared" si="138"/>
        <v>-0.01909754993</v>
      </c>
    </row>
    <row r="139">
      <c r="A139" s="32">
        <v>45583.0</v>
      </c>
      <c r="B139" s="22">
        <v>4765.65</v>
      </c>
      <c r="C139" s="23">
        <v>1196.85</v>
      </c>
      <c r="D139" s="24">
        <v>6982.9</v>
      </c>
      <c r="E139" s="22">
        <v>1707.85</v>
      </c>
      <c r="F139" s="25">
        <f t="shared" ref="F139:I139" si="139">LN(B139/B138)</f>
        <v>0.03020624774</v>
      </c>
      <c r="G139" s="25">
        <f t="shared" si="139"/>
        <v>0.05583964327</v>
      </c>
      <c r="H139" s="25">
        <f t="shared" si="139"/>
        <v>-0.0009161049008</v>
      </c>
      <c r="I139" s="26">
        <f t="shared" si="139"/>
        <v>0.003930776548</v>
      </c>
    </row>
    <row r="140">
      <c r="A140" s="33">
        <v>45586.0</v>
      </c>
      <c r="B140" s="15">
        <v>4810.45</v>
      </c>
      <c r="C140" s="16">
        <v>1190.3</v>
      </c>
      <c r="D140" s="17">
        <v>6986.4</v>
      </c>
      <c r="E140" s="15">
        <v>1692.55</v>
      </c>
      <c r="F140" s="18">
        <f t="shared" ref="F140:I140" si="140">LN(B140/B139)</f>
        <v>0.0093566957</v>
      </c>
      <c r="G140" s="18">
        <f t="shared" si="140"/>
        <v>-0.005487729249</v>
      </c>
      <c r="H140" s="18">
        <f t="shared" si="140"/>
        <v>0.0005010988487</v>
      </c>
      <c r="I140" s="19">
        <f t="shared" si="140"/>
        <v>-0.00899900203</v>
      </c>
    </row>
    <row r="141">
      <c r="A141" s="32">
        <v>45587.0</v>
      </c>
      <c r="B141" s="22">
        <v>4759.05</v>
      </c>
      <c r="C141" s="23">
        <v>1175.75</v>
      </c>
      <c r="D141" s="24">
        <v>6891.95</v>
      </c>
      <c r="E141" s="22">
        <v>1692.25</v>
      </c>
      <c r="F141" s="25">
        <f t="shared" ref="F141:I141" si="141">LN(B141/B140)</f>
        <v>-0.01074256634</v>
      </c>
      <c r="G141" s="25">
        <f t="shared" si="141"/>
        <v>-0.01229913435</v>
      </c>
      <c r="H141" s="25">
        <f t="shared" si="141"/>
        <v>-0.01361133827</v>
      </c>
      <c r="I141" s="26">
        <f t="shared" si="141"/>
        <v>-0.0001772630588</v>
      </c>
    </row>
    <row r="142">
      <c r="A142" s="33">
        <v>45588.0</v>
      </c>
      <c r="B142" s="15">
        <v>4677.75</v>
      </c>
      <c r="C142" s="16">
        <v>1160.4</v>
      </c>
      <c r="D142" s="17">
        <v>6906.75</v>
      </c>
      <c r="E142" s="15">
        <v>1685.8</v>
      </c>
      <c r="F142" s="18">
        <f t="shared" ref="F142:I142" si="142">LN(B142/B141)</f>
        <v>-0.0172308434</v>
      </c>
      <c r="G142" s="18">
        <f t="shared" si="142"/>
        <v>-0.01314146858</v>
      </c>
      <c r="H142" s="18">
        <f t="shared" si="142"/>
        <v>0.002145130436</v>
      </c>
      <c r="I142" s="19">
        <f t="shared" si="142"/>
        <v>-0.003818775825</v>
      </c>
    </row>
    <row r="143">
      <c r="A143" s="32">
        <v>45589.0</v>
      </c>
      <c r="B143" s="22">
        <v>4668.5</v>
      </c>
      <c r="C143" s="23">
        <v>1167.35</v>
      </c>
      <c r="D143" s="24">
        <v>6954.15</v>
      </c>
      <c r="E143" s="22">
        <v>1678.45</v>
      </c>
      <c r="F143" s="25">
        <f t="shared" ref="F143:I143" si="143">LN(B143/B142)</f>
        <v>-0.00197940415</v>
      </c>
      <c r="G143" s="25">
        <f t="shared" si="143"/>
        <v>0.005971449384</v>
      </c>
      <c r="H143" s="25">
        <f t="shared" si="143"/>
        <v>0.006839409385</v>
      </c>
      <c r="I143" s="26">
        <f t="shared" si="143"/>
        <v>-0.004369480089</v>
      </c>
    </row>
    <row r="144">
      <c r="A144" s="33">
        <v>45590.0</v>
      </c>
      <c r="B144" s="15">
        <v>4591.6</v>
      </c>
      <c r="C144" s="16">
        <v>1189.35</v>
      </c>
      <c r="D144" s="17">
        <v>6944.85</v>
      </c>
      <c r="E144" s="15">
        <v>1666.0</v>
      </c>
      <c r="F144" s="18">
        <f t="shared" ref="F144:I144" si="144">LN(B144/B143)</f>
        <v>-0.01660927373</v>
      </c>
      <c r="G144" s="18">
        <f t="shared" si="144"/>
        <v>0.01867071676</v>
      </c>
      <c r="H144" s="18">
        <f t="shared" si="144"/>
        <v>-0.001338225971</v>
      </c>
      <c r="I144" s="19">
        <f t="shared" si="144"/>
        <v>-0.007445204748</v>
      </c>
    </row>
    <row r="145">
      <c r="A145" s="32">
        <v>45593.0</v>
      </c>
      <c r="B145" s="22">
        <v>4720.65</v>
      </c>
      <c r="C145" s="23">
        <v>1171.6</v>
      </c>
      <c r="D145" s="24">
        <v>6926.3</v>
      </c>
      <c r="E145" s="22">
        <v>1663.35</v>
      </c>
      <c r="F145" s="25">
        <f t="shared" ref="F145:I145" si="145">LN(B145/B144)</f>
        <v>0.02771795477</v>
      </c>
      <c r="G145" s="25">
        <f t="shared" si="145"/>
        <v>-0.01503660343</v>
      </c>
      <c r="H145" s="25">
        <f t="shared" si="145"/>
        <v>-0.002674617614</v>
      </c>
      <c r="I145" s="26">
        <f t="shared" si="145"/>
        <v>-0.001591902659</v>
      </c>
    </row>
    <row r="146">
      <c r="A146" s="33">
        <v>45594.0</v>
      </c>
      <c r="B146" s="15">
        <v>4898.15</v>
      </c>
      <c r="C146" s="16">
        <v>1186.85</v>
      </c>
      <c r="D146" s="17">
        <v>6987.45</v>
      </c>
      <c r="E146" s="15">
        <v>1637.1</v>
      </c>
      <c r="F146" s="18">
        <f t="shared" ref="F146:I146" si="146">LN(B146/B145)</f>
        <v>0.03691108083</v>
      </c>
      <c r="G146" s="18">
        <f t="shared" si="146"/>
        <v>0.01293240267</v>
      </c>
      <c r="H146" s="18">
        <f t="shared" si="146"/>
        <v>0.008789922734</v>
      </c>
      <c r="I146" s="19">
        <f t="shared" si="146"/>
        <v>-0.01590725721</v>
      </c>
    </row>
    <row r="147">
      <c r="A147" s="32">
        <v>45595.0</v>
      </c>
      <c r="B147" s="22">
        <v>4869.25</v>
      </c>
      <c r="C147" s="23">
        <v>1170.4</v>
      </c>
      <c r="D147" s="24">
        <v>6982.5</v>
      </c>
      <c r="E147" s="22">
        <v>1633.35</v>
      </c>
      <c r="F147" s="25">
        <f t="shared" ref="F147:I147" si="147">LN(B147/B146)</f>
        <v>-0.005917661678</v>
      </c>
      <c r="G147" s="25">
        <f t="shared" si="147"/>
        <v>-0.01395716792</v>
      </c>
      <c r="H147" s="25">
        <f t="shared" si="147"/>
        <v>-0.0007086639834</v>
      </c>
      <c r="I147" s="26">
        <f t="shared" si="147"/>
        <v>-0.0022932634</v>
      </c>
    </row>
    <row r="148">
      <c r="A148" s="33">
        <v>45596.0</v>
      </c>
      <c r="B148" s="15">
        <v>4894.65</v>
      </c>
      <c r="C148" s="16">
        <v>1159.55</v>
      </c>
      <c r="D148" s="17">
        <v>7022.7</v>
      </c>
      <c r="E148" s="15">
        <v>1612.6</v>
      </c>
      <c r="F148" s="18">
        <f t="shared" ref="F148:I148" si="148">LN(B148/B147)</f>
        <v>0.005202850766</v>
      </c>
      <c r="G148" s="18">
        <f t="shared" si="148"/>
        <v>-0.009313571905</v>
      </c>
      <c r="H148" s="18">
        <f t="shared" si="148"/>
        <v>0.00574074064</v>
      </c>
      <c r="I148" s="19">
        <f t="shared" si="148"/>
        <v>-0.01278533721</v>
      </c>
    </row>
    <row r="149">
      <c r="A149" s="21">
        <v>45597.0</v>
      </c>
      <c r="B149" s="22">
        <v>4953.6</v>
      </c>
      <c r="C149" s="23">
        <v>1169.55</v>
      </c>
      <c r="D149" s="24">
        <v>7031.95</v>
      </c>
      <c r="E149" s="22">
        <v>1616.45</v>
      </c>
      <c r="F149" s="25">
        <f t="shared" ref="F149:I149" si="149">LN(B149/B148)</f>
        <v>0.01197181308</v>
      </c>
      <c r="G149" s="25">
        <f t="shared" si="149"/>
        <v>0.008587060623</v>
      </c>
      <c r="H149" s="25">
        <f t="shared" si="149"/>
        <v>0.001316290528</v>
      </c>
      <c r="I149" s="26">
        <f t="shared" si="149"/>
        <v>0.002384603412</v>
      </c>
    </row>
    <row r="150">
      <c r="A150" s="14">
        <v>45600.0</v>
      </c>
      <c r="B150" s="15">
        <v>4831.85</v>
      </c>
      <c r="C150" s="16">
        <v>1139.25</v>
      </c>
      <c r="D150" s="17">
        <v>6958.4</v>
      </c>
      <c r="E150" s="15">
        <v>1591.25</v>
      </c>
      <c r="F150" s="18">
        <f t="shared" ref="F150:I150" si="150">LN(B150/B149)</f>
        <v>-0.02488516787</v>
      </c>
      <c r="G150" s="18">
        <f t="shared" si="150"/>
        <v>-0.02624890828</v>
      </c>
      <c r="H150" s="18">
        <f t="shared" si="150"/>
        <v>-0.01051448714</v>
      </c>
      <c r="I150" s="19">
        <f t="shared" si="150"/>
        <v>-0.01571251579</v>
      </c>
    </row>
    <row r="151">
      <c r="A151" s="21">
        <v>45601.0</v>
      </c>
      <c r="B151" s="22">
        <v>4899.8</v>
      </c>
      <c r="C151" s="23">
        <v>1171.7</v>
      </c>
      <c r="D151" s="24">
        <v>6966.3</v>
      </c>
      <c r="E151" s="22">
        <v>1578.4</v>
      </c>
      <c r="F151" s="25">
        <f t="shared" ref="F151:I151" si="151">LN(B151/B150)</f>
        <v>0.01396497085</v>
      </c>
      <c r="G151" s="25">
        <f t="shared" si="151"/>
        <v>0.02808553453</v>
      </c>
      <c r="H151" s="25">
        <f t="shared" si="151"/>
        <v>0.001134674477</v>
      </c>
      <c r="I151" s="26">
        <f t="shared" si="151"/>
        <v>-0.008108195163</v>
      </c>
    </row>
    <row r="152">
      <c r="A152" s="14">
        <v>45602.0</v>
      </c>
      <c r="B152" s="15">
        <v>4917.15</v>
      </c>
      <c r="C152" s="16">
        <v>1166.5</v>
      </c>
      <c r="D152" s="17">
        <v>6968.1</v>
      </c>
      <c r="E152" s="15">
        <v>1598.8</v>
      </c>
      <c r="F152" s="18">
        <f t="shared" ref="F152:I152" si="152">LN(B152/B151)</f>
        <v>0.003534706414</v>
      </c>
      <c r="G152" s="18">
        <f t="shared" si="152"/>
        <v>-0.004447873213</v>
      </c>
      <c r="H152" s="18">
        <f t="shared" si="152"/>
        <v>0.0002583534289</v>
      </c>
      <c r="I152" s="19">
        <f t="shared" si="152"/>
        <v>0.01284167213</v>
      </c>
    </row>
    <row r="153">
      <c r="A153" s="21">
        <v>45603.0</v>
      </c>
      <c r="B153" s="22">
        <v>4878.0</v>
      </c>
      <c r="C153" s="23">
        <v>1159.9</v>
      </c>
      <c r="D153" s="24">
        <v>7424.85</v>
      </c>
      <c r="E153" s="22">
        <v>1575.8</v>
      </c>
      <c r="F153" s="25">
        <f t="shared" ref="F153:I153" si="153">LN(B153/B152)</f>
        <v>-0.007993794577</v>
      </c>
      <c r="G153" s="25">
        <f t="shared" si="153"/>
        <v>-0.005674017974</v>
      </c>
      <c r="H153" s="25">
        <f t="shared" si="153"/>
        <v>0.0634898917</v>
      </c>
      <c r="I153" s="26">
        <f t="shared" si="153"/>
        <v>-0.01449026803</v>
      </c>
    </row>
    <row r="154">
      <c r="A154" s="14">
        <v>45604.0</v>
      </c>
      <c r="B154" s="15">
        <v>4785.25</v>
      </c>
      <c r="C154" s="16">
        <v>1160.95</v>
      </c>
      <c r="D154" s="17">
        <v>7421.4</v>
      </c>
      <c r="E154" s="15">
        <v>1569.9</v>
      </c>
      <c r="F154" s="18">
        <f t="shared" ref="F154:I154" si="154">LN(B154/B153)</f>
        <v>-0.01919702965</v>
      </c>
      <c r="G154" s="18">
        <f t="shared" si="154"/>
        <v>0.0009048409605</v>
      </c>
      <c r="H154" s="18">
        <f t="shared" si="154"/>
        <v>-0.0004647638376</v>
      </c>
      <c r="I154" s="19">
        <f t="shared" si="154"/>
        <v>-0.003751156765</v>
      </c>
    </row>
    <row r="155">
      <c r="A155" s="32">
        <v>45607.0</v>
      </c>
      <c r="B155" s="22">
        <v>4793.45</v>
      </c>
      <c r="C155" s="23">
        <v>1171.0</v>
      </c>
      <c r="D155" s="24">
        <v>7155.45</v>
      </c>
      <c r="E155" s="22">
        <v>1560.55</v>
      </c>
      <c r="F155" s="25">
        <f t="shared" ref="F155:I155" si="155">LN(B155/B154)</f>
        <v>0.001712132545</v>
      </c>
      <c r="G155" s="25">
        <f t="shared" si="155"/>
        <v>0.008619449149</v>
      </c>
      <c r="H155" s="25">
        <f t="shared" si="155"/>
        <v>-0.03649341451</v>
      </c>
      <c r="I155" s="26">
        <f t="shared" si="155"/>
        <v>-0.005973599836</v>
      </c>
    </row>
    <row r="156">
      <c r="A156" s="33">
        <v>45608.0</v>
      </c>
      <c r="B156" s="15">
        <v>4738.2</v>
      </c>
      <c r="C156" s="16">
        <v>1158.15</v>
      </c>
      <c r="D156" s="17">
        <v>7019.55</v>
      </c>
      <c r="E156" s="15">
        <v>1555.65</v>
      </c>
      <c r="F156" s="18">
        <f t="shared" ref="F156:I156" si="156">LN(B156/B155)</f>
        <v>-0.01159308594</v>
      </c>
      <c r="G156" s="18">
        <f t="shared" si="156"/>
        <v>-0.01103418017</v>
      </c>
      <c r="H156" s="18">
        <f t="shared" si="156"/>
        <v>-0.01917519069</v>
      </c>
      <c r="I156" s="19">
        <f t="shared" si="156"/>
        <v>-0.003144858506</v>
      </c>
    </row>
    <row r="157">
      <c r="A157" s="32">
        <v>45609.0</v>
      </c>
      <c r="B157" s="22">
        <v>4588.7</v>
      </c>
      <c r="C157" s="23">
        <v>1139.15</v>
      </c>
      <c r="D157" s="24">
        <v>6858.85</v>
      </c>
      <c r="E157" s="22">
        <v>1550.45</v>
      </c>
      <c r="F157" s="25">
        <f t="shared" ref="F157:I157" si="157">LN(B157/B156)</f>
        <v>-0.03206055719</v>
      </c>
      <c r="G157" s="25">
        <f t="shared" si="157"/>
        <v>-0.01654153418</v>
      </c>
      <c r="H157" s="25">
        <f t="shared" si="157"/>
        <v>-0.02315932422</v>
      </c>
      <c r="I157" s="26">
        <f t="shared" si="157"/>
        <v>-0.003348253345</v>
      </c>
    </row>
    <row r="158">
      <c r="A158" s="33">
        <v>45610.0</v>
      </c>
      <c r="B158" s="15">
        <v>4883.7</v>
      </c>
      <c r="C158" s="16">
        <v>1140.7</v>
      </c>
      <c r="D158" s="17">
        <v>6860.65</v>
      </c>
      <c r="E158" s="15">
        <v>1550.5</v>
      </c>
      <c r="F158" s="18">
        <f t="shared" ref="F158:I158" si="158">LN(B158/B157)</f>
        <v>0.06230636974</v>
      </c>
      <c r="G158" s="18">
        <f t="shared" si="158"/>
        <v>0.001359738789</v>
      </c>
      <c r="H158" s="18">
        <f t="shared" si="158"/>
        <v>0.0002624002348</v>
      </c>
      <c r="I158" s="19">
        <f t="shared" si="158"/>
        <v>0.00003224818201</v>
      </c>
    </row>
    <row r="159">
      <c r="A159" s="32">
        <v>45614.0</v>
      </c>
      <c r="B159" s="22">
        <v>4875.65</v>
      </c>
      <c r="C159" s="23">
        <v>1126.2</v>
      </c>
      <c r="D159" s="24">
        <v>6741.9</v>
      </c>
      <c r="E159" s="22">
        <v>1537.0</v>
      </c>
      <c r="F159" s="25">
        <f t="shared" ref="F159:I159" si="159">LN(B159/B158)</f>
        <v>-0.001649700405</v>
      </c>
      <c r="G159" s="25">
        <f t="shared" si="159"/>
        <v>-0.01279297521</v>
      </c>
      <c r="H159" s="25">
        <f t="shared" si="159"/>
        <v>-0.01746040513</v>
      </c>
      <c r="I159" s="26">
        <f t="shared" si="159"/>
        <v>-0.008744995002</v>
      </c>
    </row>
    <row r="160">
      <c r="A160" s="33">
        <v>45615.0</v>
      </c>
      <c r="B160" s="15">
        <v>4965.45</v>
      </c>
      <c r="C160" s="16">
        <v>1133.95</v>
      </c>
      <c r="D160" s="17">
        <v>6686.9</v>
      </c>
      <c r="E160" s="15">
        <v>1525.5</v>
      </c>
      <c r="F160" s="18">
        <f t="shared" ref="F160:I160" si="160">LN(B160/B159)</f>
        <v>0.01825049894</v>
      </c>
      <c r="G160" s="18">
        <f t="shared" si="160"/>
        <v>0.006857978784</v>
      </c>
      <c r="H160" s="18">
        <f t="shared" si="160"/>
        <v>-0.008191395737</v>
      </c>
      <c r="I160" s="19">
        <f t="shared" si="160"/>
        <v>-0.007510239382</v>
      </c>
    </row>
    <row r="161">
      <c r="A161" s="32">
        <v>45617.0</v>
      </c>
      <c r="B161" s="22">
        <v>4882.1</v>
      </c>
      <c r="C161" s="23">
        <v>1139.15</v>
      </c>
      <c r="D161" s="24">
        <v>6742.5</v>
      </c>
      <c r="E161" s="22">
        <v>1525.15</v>
      </c>
      <c r="F161" s="25">
        <f t="shared" ref="F161:I161" si="161">LN(B161/B160)</f>
        <v>-0.01692847266</v>
      </c>
      <c r="G161" s="25">
        <f t="shared" si="161"/>
        <v>0.00457525764</v>
      </c>
      <c r="H161" s="25">
        <f t="shared" si="161"/>
        <v>0.008280387461</v>
      </c>
      <c r="I161" s="26">
        <f t="shared" si="161"/>
        <v>-0.0002294592966</v>
      </c>
    </row>
    <row r="162">
      <c r="A162" s="33">
        <v>45618.0</v>
      </c>
      <c r="B162" s="15">
        <v>4986.2</v>
      </c>
      <c r="C162" s="16">
        <v>1142.4</v>
      </c>
      <c r="D162" s="17">
        <v>6935.1</v>
      </c>
      <c r="E162" s="15">
        <v>1569.3</v>
      </c>
      <c r="F162" s="18">
        <f t="shared" ref="F162:I162" si="162">LN(B162/B161)</f>
        <v>0.02109864144</v>
      </c>
      <c r="G162" s="18">
        <f t="shared" si="162"/>
        <v>0.00284894234</v>
      </c>
      <c r="H162" s="18">
        <f t="shared" si="162"/>
        <v>0.02816469724</v>
      </c>
      <c r="I162" s="19">
        <f t="shared" si="162"/>
        <v>0.02853689418</v>
      </c>
    </row>
    <row r="163">
      <c r="A163" s="32">
        <v>45621.0</v>
      </c>
      <c r="B163" s="22">
        <v>5002.35</v>
      </c>
      <c r="C163" s="23">
        <v>1155.9</v>
      </c>
      <c r="D163" s="24">
        <v>7075.0</v>
      </c>
      <c r="E163" s="22">
        <v>1578.75</v>
      </c>
      <c r="F163" s="25">
        <f t="shared" ref="F163:I163" si="163">LN(B163/B162)</f>
        <v>0.003233705407</v>
      </c>
      <c r="G163" s="25">
        <f t="shared" si="163"/>
        <v>0.01174794871</v>
      </c>
      <c r="H163" s="25">
        <f t="shared" si="163"/>
        <v>0.01997197026</v>
      </c>
      <c r="I163" s="26">
        <f t="shared" si="163"/>
        <v>0.00600373462</v>
      </c>
    </row>
    <row r="164">
      <c r="A164" s="33">
        <v>45622.0</v>
      </c>
      <c r="B164" s="15">
        <v>4931.75</v>
      </c>
      <c r="C164" s="16">
        <v>1144.8</v>
      </c>
      <c r="D164" s="17">
        <v>7076.55</v>
      </c>
      <c r="E164" s="15">
        <v>1577.25</v>
      </c>
      <c r="F164" s="18">
        <f t="shared" ref="F164:I164" si="164">LN(B164/B163)</f>
        <v>-0.01421390738</v>
      </c>
      <c r="G164" s="18">
        <f t="shared" si="164"/>
        <v>-0.009649312058</v>
      </c>
      <c r="H164" s="18">
        <f t="shared" si="164"/>
        <v>0.0002190572773</v>
      </c>
      <c r="I164" s="19">
        <f t="shared" si="164"/>
        <v>-0.0009505704138</v>
      </c>
    </row>
    <row r="165">
      <c r="A165" s="32">
        <v>45623.0</v>
      </c>
      <c r="B165" s="22">
        <v>4917.5</v>
      </c>
      <c r="C165" s="23">
        <v>1149.65</v>
      </c>
      <c r="D165" s="24">
        <v>6982.7</v>
      </c>
      <c r="E165" s="22">
        <v>1577.65</v>
      </c>
      <c r="F165" s="25">
        <f t="shared" ref="F165:I165" si="165">LN(B165/B164)</f>
        <v>-0.002893623361</v>
      </c>
      <c r="G165" s="25">
        <f t="shared" si="165"/>
        <v>0.004227598966</v>
      </c>
      <c r="H165" s="25">
        <f t="shared" si="165"/>
        <v>-0.01335083934</v>
      </c>
      <c r="I165" s="26">
        <f t="shared" si="165"/>
        <v>0.0002535738072</v>
      </c>
    </row>
    <row r="166">
      <c r="A166" s="33">
        <v>45624.0</v>
      </c>
      <c r="B166" s="15">
        <v>4815.7</v>
      </c>
      <c r="C166" s="16">
        <v>1132.5</v>
      </c>
      <c r="D166" s="17">
        <v>6841.1</v>
      </c>
      <c r="E166" s="15">
        <v>1560.4</v>
      </c>
      <c r="F166" s="18">
        <f t="shared" ref="F166:I166" si="166">LN(B166/B165)</f>
        <v>-0.02091885757</v>
      </c>
      <c r="G166" s="18">
        <f t="shared" si="166"/>
        <v>-0.01502996985</v>
      </c>
      <c r="H166" s="18">
        <f t="shared" si="166"/>
        <v>-0.02048712405</v>
      </c>
      <c r="I166" s="19">
        <f t="shared" si="166"/>
        <v>-0.01099419943</v>
      </c>
    </row>
    <row r="167">
      <c r="A167" s="32">
        <v>45625.0</v>
      </c>
      <c r="B167" s="22">
        <v>4831.85</v>
      </c>
      <c r="C167" s="23">
        <v>1136.3</v>
      </c>
      <c r="D167" s="24">
        <v>6828.9</v>
      </c>
      <c r="E167" s="22">
        <v>1627.15</v>
      </c>
      <c r="F167" s="25">
        <f t="shared" ref="F167:I167" si="167">LN(B167/B166)</f>
        <v>0.003348003397</v>
      </c>
      <c r="G167" s="25">
        <f t="shared" si="167"/>
        <v>0.003349791567</v>
      </c>
      <c r="H167" s="25">
        <f t="shared" si="167"/>
        <v>-0.001784930979</v>
      </c>
      <c r="I167" s="26">
        <f t="shared" si="167"/>
        <v>0.04188781956</v>
      </c>
    </row>
    <row r="168">
      <c r="A168" s="14">
        <v>45628.0</v>
      </c>
      <c r="B168" s="15">
        <v>4820.7</v>
      </c>
      <c r="C168" s="16">
        <v>1137.1</v>
      </c>
      <c r="D168" s="17">
        <v>7065.8</v>
      </c>
      <c r="E168" s="15">
        <v>1643.6</v>
      </c>
      <c r="F168" s="18">
        <f t="shared" ref="F168:I168" si="168">LN(B168/B167)</f>
        <v>-0.002310271371</v>
      </c>
      <c r="G168" s="18">
        <f t="shared" si="168"/>
        <v>0.0007037917067</v>
      </c>
      <c r="H168" s="18">
        <f t="shared" si="168"/>
        <v>0.03410263754</v>
      </c>
      <c r="I168" s="19">
        <f t="shared" si="168"/>
        <v>0.01005893982</v>
      </c>
    </row>
    <row r="169">
      <c r="A169" s="21">
        <v>45629.0</v>
      </c>
      <c r="B169" s="22">
        <v>4844.35</v>
      </c>
      <c r="C169" s="23">
        <v>1160.5</v>
      </c>
      <c r="D169" s="24">
        <v>7126.55</v>
      </c>
      <c r="E169" s="22">
        <v>1620.55</v>
      </c>
      <c r="F169" s="25">
        <f t="shared" ref="F169:I169" si="169">LN(B169/B168)</f>
        <v>0.004893931682</v>
      </c>
      <c r="G169" s="25">
        <f t="shared" si="169"/>
        <v>0.02036978508</v>
      </c>
      <c r="H169" s="25">
        <f t="shared" si="169"/>
        <v>0.008561002376</v>
      </c>
      <c r="I169" s="26">
        <f t="shared" si="169"/>
        <v>-0.01412336023</v>
      </c>
    </row>
    <row r="170">
      <c r="A170" s="14">
        <v>45630.0</v>
      </c>
      <c r="B170" s="15">
        <v>4797.05</v>
      </c>
      <c r="C170" s="16">
        <v>1159.45</v>
      </c>
      <c r="D170" s="17">
        <v>7232.35</v>
      </c>
      <c r="E170" s="15">
        <v>1584.1</v>
      </c>
      <c r="F170" s="18">
        <f t="shared" ref="F170:I170" si="170">LN(B170/B169)</f>
        <v>-0.009811931769</v>
      </c>
      <c r="G170" s="18">
        <f t="shared" si="170"/>
        <v>-0.000905191984</v>
      </c>
      <c r="H170" s="18">
        <f t="shared" si="170"/>
        <v>0.01473677158</v>
      </c>
      <c r="I170" s="19">
        <f t="shared" si="170"/>
        <v>-0.02274917509</v>
      </c>
    </row>
    <row r="171">
      <c r="A171" s="21">
        <v>45631.0</v>
      </c>
      <c r="B171" s="22">
        <v>4837.55</v>
      </c>
      <c r="C171" s="23">
        <v>1166.4</v>
      </c>
      <c r="D171" s="24">
        <v>7274.75</v>
      </c>
      <c r="E171" s="22">
        <v>1615.35</v>
      </c>
      <c r="F171" s="25">
        <f t="shared" ref="F171:I171" si="171">LN(B171/B170)</f>
        <v>0.008407248573</v>
      </c>
      <c r="G171" s="25">
        <f t="shared" si="171"/>
        <v>0.005976327524</v>
      </c>
      <c r="H171" s="25">
        <f t="shared" si="171"/>
        <v>0.005845430269</v>
      </c>
      <c r="I171" s="26">
        <f t="shared" si="171"/>
        <v>0.01953522875</v>
      </c>
    </row>
    <row r="172">
      <c r="A172" s="14">
        <v>45632.0</v>
      </c>
      <c r="B172" s="15">
        <v>4877.05</v>
      </c>
      <c r="C172" s="16">
        <v>1184.55</v>
      </c>
      <c r="D172" s="17">
        <v>7233.3</v>
      </c>
      <c r="E172" s="15">
        <v>1597.85</v>
      </c>
      <c r="F172" s="18">
        <f t="shared" ref="F172:I172" si="172">LN(B172/B171)</f>
        <v>0.00813213466</v>
      </c>
      <c r="G172" s="18">
        <f t="shared" si="172"/>
        <v>0.01544087336</v>
      </c>
      <c r="H172" s="18">
        <f t="shared" si="172"/>
        <v>-0.005714084633</v>
      </c>
      <c r="I172" s="19">
        <f t="shared" si="172"/>
        <v>-0.01089267586</v>
      </c>
    </row>
    <row r="173">
      <c r="A173" s="21">
        <v>45635.0</v>
      </c>
      <c r="B173" s="22">
        <v>4842.1</v>
      </c>
      <c r="C173" s="23">
        <v>1163.25</v>
      </c>
      <c r="D173" s="24">
        <v>7193.85</v>
      </c>
      <c r="E173" s="22">
        <v>1602.55</v>
      </c>
      <c r="F173" s="25">
        <f t="shared" ref="F173:I173" si="173">LN(B173/B172)</f>
        <v>-0.007192017954</v>
      </c>
      <c r="G173" s="25">
        <f t="shared" si="173"/>
        <v>-0.01814514389</v>
      </c>
      <c r="H173" s="25">
        <f t="shared" si="173"/>
        <v>-0.005468869226</v>
      </c>
      <c r="I173" s="26">
        <f t="shared" si="173"/>
        <v>0.00293713497</v>
      </c>
    </row>
    <row r="174">
      <c r="A174" s="33">
        <v>45636.0</v>
      </c>
      <c r="B174" s="15">
        <v>4813.05</v>
      </c>
      <c r="C174" s="16">
        <v>1153.65</v>
      </c>
      <c r="D174" s="17">
        <v>7258.3</v>
      </c>
      <c r="E174" s="15">
        <v>1578.65</v>
      </c>
      <c r="F174" s="18">
        <f t="shared" ref="F174:I174" si="174">LN(B174/B173)</f>
        <v>-0.006017532127</v>
      </c>
      <c r="G174" s="18">
        <f t="shared" si="174"/>
        <v>-0.008286982554</v>
      </c>
      <c r="H174" s="18">
        <f t="shared" si="174"/>
        <v>0.00891914729</v>
      </c>
      <c r="I174" s="19">
        <f t="shared" si="174"/>
        <v>-0.01502605915</v>
      </c>
    </row>
    <row r="175">
      <c r="A175" s="32">
        <v>45637.0</v>
      </c>
      <c r="B175" s="22">
        <v>4801.95</v>
      </c>
      <c r="C175" s="23">
        <v>1147.25</v>
      </c>
      <c r="D175" s="24">
        <v>7340.8</v>
      </c>
      <c r="E175" s="22">
        <v>1586.0</v>
      </c>
      <c r="F175" s="25">
        <f t="shared" ref="F175:I175" si="175">LN(B175/B174)</f>
        <v>-0.002308893381</v>
      </c>
      <c r="G175" s="25">
        <f t="shared" si="175"/>
        <v>-0.005563054896</v>
      </c>
      <c r="H175" s="25">
        <f t="shared" si="175"/>
        <v>0.01130218688</v>
      </c>
      <c r="I175" s="26">
        <f t="shared" si="175"/>
        <v>0.004645071787</v>
      </c>
    </row>
    <row r="176">
      <c r="A176" s="33">
        <v>45638.0</v>
      </c>
      <c r="B176" s="15">
        <v>4807.65</v>
      </c>
      <c r="C176" s="16">
        <v>1145.65</v>
      </c>
      <c r="D176" s="17">
        <v>7227.1</v>
      </c>
      <c r="E176" s="15">
        <v>1610.55</v>
      </c>
      <c r="F176" s="18">
        <f t="shared" ref="F176:I176" si="176">LN(B176/B175)</f>
        <v>0.001186313825</v>
      </c>
      <c r="G176" s="18">
        <f t="shared" si="176"/>
        <v>-0.00139561277</v>
      </c>
      <c r="H176" s="18">
        <f t="shared" si="176"/>
        <v>-0.01560997931</v>
      </c>
      <c r="I176" s="19">
        <f t="shared" si="176"/>
        <v>0.01536061235</v>
      </c>
    </row>
    <row r="177">
      <c r="A177" s="32">
        <v>45639.0</v>
      </c>
      <c r="B177" s="22">
        <v>4825.9</v>
      </c>
      <c r="C177" s="23">
        <v>1148.15</v>
      </c>
      <c r="D177" s="24">
        <v>7259.45</v>
      </c>
      <c r="E177" s="22">
        <v>1681.75</v>
      </c>
      <c r="F177" s="25">
        <f t="shared" ref="F177:I177" si="177">LN(B177/B176)</f>
        <v>0.003788846652</v>
      </c>
      <c r="G177" s="25">
        <f t="shared" si="177"/>
        <v>0.00217978986</v>
      </c>
      <c r="H177" s="25">
        <f t="shared" si="177"/>
        <v>0.004466219186</v>
      </c>
      <c r="I177" s="26">
        <f t="shared" si="177"/>
        <v>0.04325918236</v>
      </c>
    </row>
    <row r="178">
      <c r="A178" s="33">
        <v>45642.0</v>
      </c>
      <c r="B178" s="15">
        <v>4838.5</v>
      </c>
      <c r="C178" s="16">
        <v>1150.9</v>
      </c>
      <c r="D178" s="17">
        <v>7259.2</v>
      </c>
      <c r="E178" s="15">
        <v>1662.55</v>
      </c>
      <c r="F178" s="18">
        <f t="shared" ref="F178:I178" si="178">LN(B178/B177)</f>
        <v>0.002607509445</v>
      </c>
      <c r="G178" s="18">
        <f t="shared" si="178"/>
        <v>0.00239229361</v>
      </c>
      <c r="H178" s="18">
        <f t="shared" si="178"/>
        <v>-0.00003443846363</v>
      </c>
      <c r="I178" s="19">
        <f t="shared" si="178"/>
        <v>-0.01148234964</v>
      </c>
    </row>
    <row r="179">
      <c r="A179" s="32">
        <v>45643.0</v>
      </c>
      <c r="B179" s="22">
        <v>4742.65</v>
      </c>
      <c r="C179" s="23">
        <v>1136.25</v>
      </c>
      <c r="D179" s="24">
        <v>7218.75</v>
      </c>
      <c r="E179" s="22">
        <v>1615.3</v>
      </c>
      <c r="F179" s="25">
        <f t="shared" ref="F179:I179" si="179">LN(B179/B178)</f>
        <v>-0.02000870412</v>
      </c>
      <c r="G179" s="25">
        <f t="shared" si="179"/>
        <v>-0.01281087848</v>
      </c>
      <c r="H179" s="25">
        <f t="shared" si="179"/>
        <v>-0.005587822205</v>
      </c>
      <c r="I179" s="26">
        <f t="shared" si="179"/>
        <v>-0.02883187035</v>
      </c>
    </row>
    <row r="180">
      <c r="A180" s="33">
        <v>45644.0</v>
      </c>
      <c r="B180" s="15">
        <v>4749.85</v>
      </c>
      <c r="C180" s="16">
        <v>1122.25</v>
      </c>
      <c r="D180" s="17">
        <v>7237.4</v>
      </c>
      <c r="E180" s="15">
        <v>1601.9</v>
      </c>
      <c r="F180" s="18">
        <f t="shared" ref="F180:I180" si="180">LN(B180/B179)</f>
        <v>0.001516987386</v>
      </c>
      <c r="G180" s="18">
        <f t="shared" si="180"/>
        <v>-0.01239776783</v>
      </c>
      <c r="H180" s="18">
        <f t="shared" si="180"/>
        <v>0.002580218156</v>
      </c>
      <c r="I180" s="19">
        <f t="shared" si="180"/>
        <v>-0.008330273212</v>
      </c>
    </row>
    <row r="181">
      <c r="A181" s="32">
        <v>45645.0</v>
      </c>
      <c r="B181" s="22">
        <v>4771.95</v>
      </c>
      <c r="C181" s="23">
        <v>1108.9</v>
      </c>
      <c r="D181" s="24">
        <v>7297.55</v>
      </c>
      <c r="E181" s="22">
        <v>1600.3</v>
      </c>
      <c r="F181" s="25">
        <f t="shared" ref="F181:I181" si="181">LN(B181/B180)</f>
        <v>0.004641987793</v>
      </c>
      <c r="G181" s="25">
        <f t="shared" si="181"/>
        <v>-0.0119670657</v>
      </c>
      <c r="H181" s="25">
        <f t="shared" si="181"/>
        <v>0.008276649506</v>
      </c>
      <c r="I181" s="26">
        <f t="shared" si="181"/>
        <v>-0.0009993130555</v>
      </c>
    </row>
    <row r="182">
      <c r="A182" s="33">
        <v>45646.0</v>
      </c>
      <c r="B182" s="15">
        <v>4734.5</v>
      </c>
      <c r="C182" s="16">
        <v>1071.85</v>
      </c>
      <c r="D182" s="17">
        <v>7251.7</v>
      </c>
      <c r="E182" s="15">
        <v>1578.1</v>
      </c>
      <c r="F182" s="18">
        <f t="shared" ref="F182:I182" si="182">LN(B182/B181)</f>
        <v>-0.007878901952</v>
      </c>
      <c r="G182" s="18">
        <f t="shared" si="182"/>
        <v>-0.03398240549</v>
      </c>
      <c r="H182" s="18">
        <f t="shared" si="182"/>
        <v>-0.006302751246</v>
      </c>
      <c r="I182" s="19">
        <f t="shared" si="182"/>
        <v>-0.0139695199</v>
      </c>
    </row>
    <row r="183">
      <c r="A183" s="32">
        <v>45649.0</v>
      </c>
      <c r="B183" s="22">
        <v>4750.55</v>
      </c>
      <c r="C183" s="23">
        <v>1079.15</v>
      </c>
      <c r="D183" s="24">
        <v>7265.1</v>
      </c>
      <c r="E183" s="22">
        <v>1586.9</v>
      </c>
      <c r="F183" s="25">
        <f t="shared" ref="F183:I183" si="183">LN(B183/B182)</f>
        <v>0.003384276376</v>
      </c>
      <c r="G183" s="25">
        <f t="shared" si="183"/>
        <v>0.006787566738</v>
      </c>
      <c r="H183" s="25">
        <f t="shared" si="183"/>
        <v>0.001846137414</v>
      </c>
      <c r="I183" s="26">
        <f t="shared" si="183"/>
        <v>0.005560835815</v>
      </c>
    </row>
    <row r="184">
      <c r="A184" s="33">
        <v>45650.0</v>
      </c>
      <c r="B184" s="15">
        <v>4792.9</v>
      </c>
      <c r="C184" s="16">
        <v>1078.9</v>
      </c>
      <c r="D184" s="17">
        <v>7240.0</v>
      </c>
      <c r="E184" s="15">
        <v>1583.9</v>
      </c>
      <c r="F184" s="18">
        <f t="shared" ref="F184:I184" si="184">LN(B184/B183)</f>
        <v>0.008875255383</v>
      </c>
      <c r="G184" s="18">
        <f t="shared" si="184"/>
        <v>-0.0002316906477</v>
      </c>
      <c r="H184" s="18">
        <f t="shared" si="184"/>
        <v>-0.003460855155</v>
      </c>
      <c r="I184" s="19">
        <f t="shared" si="184"/>
        <v>-0.0018922675</v>
      </c>
    </row>
    <row r="185">
      <c r="A185" s="32">
        <v>45652.0</v>
      </c>
      <c r="B185" s="22">
        <v>4801.35</v>
      </c>
      <c r="C185" s="23">
        <v>1076.7</v>
      </c>
      <c r="D185" s="24">
        <v>7261.15</v>
      </c>
      <c r="E185" s="22">
        <v>1599.5</v>
      </c>
      <c r="F185" s="25">
        <f t="shared" ref="F185:I185" si="185">LN(B185/B184)</f>
        <v>0.00176147217</v>
      </c>
      <c r="G185" s="25">
        <f t="shared" si="185"/>
        <v>-0.002041195736</v>
      </c>
      <c r="H185" s="25">
        <f t="shared" si="185"/>
        <v>0.002917012099</v>
      </c>
      <c r="I185" s="26">
        <f t="shared" si="185"/>
        <v>0.009800920321</v>
      </c>
    </row>
    <row r="186">
      <c r="A186" s="33">
        <v>45653.0</v>
      </c>
      <c r="B186" s="15">
        <v>4876.9</v>
      </c>
      <c r="C186" s="16">
        <v>1077.45</v>
      </c>
      <c r="D186" s="17">
        <v>7246.3</v>
      </c>
      <c r="E186" s="15">
        <v>1599.85</v>
      </c>
      <c r="F186" s="18">
        <f t="shared" ref="F186:I186" si="186">LN(B186/B185)</f>
        <v>0.01561264374</v>
      </c>
      <c r="G186" s="18">
        <f t="shared" si="186"/>
        <v>0.0006963303672</v>
      </c>
      <c r="H186" s="18">
        <f t="shared" si="186"/>
        <v>-0.002047224728</v>
      </c>
      <c r="I186" s="19">
        <f t="shared" si="186"/>
        <v>0.0002187944435</v>
      </c>
    </row>
    <row r="187">
      <c r="A187" s="32">
        <v>45656.0</v>
      </c>
      <c r="B187" s="22">
        <v>4855.8</v>
      </c>
      <c r="C187" s="23">
        <v>1069.95</v>
      </c>
      <c r="D187" s="24">
        <v>7314.25</v>
      </c>
      <c r="E187" s="22">
        <v>1586.9</v>
      </c>
      <c r="F187" s="25">
        <f t="shared" ref="F187:I187" si="187">LN(B187/B186)</f>
        <v>-0.004335905362</v>
      </c>
      <c r="G187" s="25">
        <f t="shared" si="187"/>
        <v>-0.006985219797</v>
      </c>
      <c r="H187" s="25">
        <f t="shared" si="187"/>
        <v>0.009333506397</v>
      </c>
      <c r="I187" s="26">
        <f t="shared" si="187"/>
        <v>-0.008127447264</v>
      </c>
    </row>
    <row r="188">
      <c r="A188" s="33">
        <v>45657.0</v>
      </c>
      <c r="B188" s="15">
        <v>4821.9</v>
      </c>
      <c r="C188" s="16">
        <v>1064.7</v>
      </c>
      <c r="D188" s="17">
        <v>7296.35</v>
      </c>
      <c r="E188" s="15">
        <v>1587.75</v>
      </c>
      <c r="F188" s="18">
        <f t="shared" ref="F188:I188" si="188">LN(B188/B187)</f>
        <v>-0.007005825487</v>
      </c>
      <c r="G188" s="18">
        <f t="shared" si="188"/>
        <v>-0.004918849072</v>
      </c>
      <c r="H188" s="18">
        <f t="shared" si="188"/>
        <v>-0.002450277053</v>
      </c>
      <c r="I188" s="19">
        <f t="shared" si="188"/>
        <v>0.0005354921143</v>
      </c>
    </row>
    <row r="189">
      <c r="A189" s="21">
        <v>45658.0</v>
      </c>
      <c r="B189" s="22">
        <v>4885.3</v>
      </c>
      <c r="C189" s="23">
        <v>1071.8</v>
      </c>
      <c r="D189" s="24">
        <v>7369.65</v>
      </c>
      <c r="E189" s="22">
        <v>1595.7</v>
      </c>
      <c r="F189" s="25">
        <f t="shared" ref="F189:I189" si="189">LN(B189/B188)</f>
        <v>0.01306265484</v>
      </c>
      <c r="G189" s="25">
        <f t="shared" si="189"/>
        <v>0.00664640874</v>
      </c>
      <c r="H189" s="25">
        <f t="shared" si="189"/>
        <v>0.009995992137</v>
      </c>
      <c r="I189" s="26">
        <f t="shared" si="189"/>
        <v>0.004994591733</v>
      </c>
    </row>
    <row r="190">
      <c r="A190" s="14">
        <v>45659.0</v>
      </c>
      <c r="B190" s="15">
        <v>5308.1</v>
      </c>
      <c r="C190" s="16">
        <v>1086.6</v>
      </c>
      <c r="D190" s="17">
        <v>7421.65</v>
      </c>
      <c r="E190" s="15">
        <v>1609.7</v>
      </c>
      <c r="F190" s="18">
        <f t="shared" ref="F190:I190" si="190">LN(B190/B189)</f>
        <v>0.08300325968</v>
      </c>
      <c r="G190" s="18">
        <f t="shared" si="190"/>
        <v>0.01371407706</v>
      </c>
      <c r="H190" s="18">
        <f t="shared" si="190"/>
        <v>0.007031189176</v>
      </c>
      <c r="I190" s="19">
        <f t="shared" si="190"/>
        <v>0.008735314796</v>
      </c>
    </row>
    <row r="191">
      <c r="A191" s="21">
        <v>45660.0</v>
      </c>
      <c r="B191" s="22">
        <v>5310.75</v>
      </c>
      <c r="C191" s="23">
        <v>1084.9</v>
      </c>
      <c r="D191" s="24">
        <v>7298.35</v>
      </c>
      <c r="E191" s="22">
        <v>1598.85</v>
      </c>
      <c r="F191" s="25">
        <f t="shared" ref="F191:I191" si="191">LN(B191/B190)</f>
        <v>0.0004991124378</v>
      </c>
      <c r="G191" s="25">
        <f t="shared" si="191"/>
        <v>-0.001565738289</v>
      </c>
      <c r="H191" s="25">
        <f t="shared" si="191"/>
        <v>-0.01675310922</v>
      </c>
      <c r="I191" s="26">
        <f t="shared" si="191"/>
        <v>-0.006763205409</v>
      </c>
    </row>
    <row r="192">
      <c r="A192" s="14">
        <v>45663.0</v>
      </c>
      <c r="B192" s="15">
        <v>5250.1</v>
      </c>
      <c r="C192" s="16">
        <v>1063.4</v>
      </c>
      <c r="D192" s="17">
        <v>7429.15</v>
      </c>
      <c r="E192" s="15">
        <v>1588.45</v>
      </c>
      <c r="F192" s="18">
        <f t="shared" ref="F192:I192" si="192">LN(B192/B191)</f>
        <v>-0.01148594418</v>
      </c>
      <c r="G192" s="18">
        <f t="shared" si="192"/>
        <v>-0.02001649476</v>
      </c>
      <c r="H192" s="18">
        <f t="shared" si="192"/>
        <v>0.0177631559</v>
      </c>
      <c r="I192" s="19">
        <f t="shared" si="192"/>
        <v>-0.006525922825</v>
      </c>
    </row>
    <row r="193">
      <c r="A193" s="21">
        <v>45664.0</v>
      </c>
      <c r="B193" s="22">
        <v>5177.3</v>
      </c>
      <c r="C193" s="23">
        <v>1067.5</v>
      </c>
      <c r="D193" s="24">
        <v>7436.75</v>
      </c>
      <c r="E193" s="22">
        <v>1590.85</v>
      </c>
      <c r="F193" s="25">
        <f t="shared" ref="F193:I193" si="193">LN(B193/B192)</f>
        <v>-0.01396343918</v>
      </c>
      <c r="G193" s="25">
        <f t="shared" si="193"/>
        <v>0.003848144033</v>
      </c>
      <c r="H193" s="25">
        <f t="shared" si="193"/>
        <v>0.001022474342</v>
      </c>
      <c r="I193" s="26">
        <f t="shared" si="193"/>
        <v>0.001509766588</v>
      </c>
    </row>
    <row r="194">
      <c r="A194" s="14">
        <v>45665.0</v>
      </c>
      <c r="B194" s="15">
        <v>5163.2</v>
      </c>
      <c r="C194" s="16">
        <v>1074.95</v>
      </c>
      <c r="D194" s="17">
        <v>7142.65</v>
      </c>
      <c r="E194" s="15">
        <v>1599.2</v>
      </c>
      <c r="F194" s="18">
        <f t="shared" ref="F194:I194" si="194">LN(B194/B193)</f>
        <v>-0.002727142544</v>
      </c>
      <c r="G194" s="18">
        <f t="shared" si="194"/>
        <v>0.006954682749</v>
      </c>
      <c r="H194" s="18">
        <f t="shared" si="194"/>
        <v>-0.0403500695</v>
      </c>
      <c r="I194" s="19">
        <f t="shared" si="194"/>
        <v>0.00523503962</v>
      </c>
    </row>
    <row r="195">
      <c r="A195" s="21">
        <v>45666.0</v>
      </c>
      <c r="B195" s="22">
        <v>5139.9</v>
      </c>
      <c r="C195" s="23">
        <v>1061.75</v>
      </c>
      <c r="D195" s="24">
        <v>7091.55</v>
      </c>
      <c r="E195" s="22">
        <v>1607.05</v>
      </c>
      <c r="F195" s="25">
        <f t="shared" ref="F195:I195" si="195">LN(B195/B194)</f>
        <v>-0.004522918291</v>
      </c>
      <c r="G195" s="25">
        <f t="shared" si="195"/>
        <v>-0.01235565866</v>
      </c>
      <c r="H195" s="25">
        <f t="shared" si="195"/>
        <v>-0.00717992153</v>
      </c>
      <c r="I195" s="26">
        <f t="shared" si="195"/>
        <v>0.004896695944</v>
      </c>
    </row>
    <row r="196">
      <c r="A196" s="33">
        <v>45667.0</v>
      </c>
      <c r="B196" s="15">
        <v>5058.45</v>
      </c>
      <c r="C196" s="16">
        <v>1040.7</v>
      </c>
      <c r="D196" s="17">
        <v>7036.75</v>
      </c>
      <c r="E196" s="15">
        <v>1615.9</v>
      </c>
      <c r="F196" s="18">
        <f t="shared" ref="F196:I196" si="196">LN(B196/B195)</f>
        <v>-0.01597351176</v>
      </c>
      <c r="G196" s="18">
        <f t="shared" si="196"/>
        <v>-0.02002492655</v>
      </c>
      <c r="H196" s="18">
        <f t="shared" si="196"/>
        <v>-0.007757518572</v>
      </c>
      <c r="I196" s="19">
        <f t="shared" si="196"/>
        <v>0.005491876848</v>
      </c>
    </row>
    <row r="197">
      <c r="A197" s="32">
        <v>45670.0</v>
      </c>
      <c r="B197" s="22">
        <v>4939.1</v>
      </c>
      <c r="C197" s="23">
        <v>1049.3</v>
      </c>
      <c r="D197" s="24">
        <v>6839.6</v>
      </c>
      <c r="E197" s="22">
        <v>1597.2</v>
      </c>
      <c r="F197" s="25">
        <f t="shared" ref="F197:I197" si="197">LN(B197/B196)</f>
        <v>-0.02387698389</v>
      </c>
      <c r="G197" s="25">
        <f t="shared" si="197"/>
        <v>0.00822971152</v>
      </c>
      <c r="H197" s="25">
        <f t="shared" si="197"/>
        <v>-0.02841716546</v>
      </c>
      <c r="I197" s="26">
        <f t="shared" si="197"/>
        <v>-0.01163998079</v>
      </c>
    </row>
    <row r="198">
      <c r="A198" s="33">
        <v>45671.0</v>
      </c>
      <c r="B198" s="15">
        <v>5029.55</v>
      </c>
      <c r="C198" s="16">
        <v>1051.65</v>
      </c>
      <c r="D198" s="17">
        <v>6706.85</v>
      </c>
      <c r="E198" s="15">
        <v>1600.1</v>
      </c>
      <c r="F198" s="18">
        <f t="shared" ref="F198:I198" si="198">LN(B198/B197)</f>
        <v>0.01814738852</v>
      </c>
      <c r="G198" s="18">
        <f t="shared" si="198"/>
        <v>0.002237084157</v>
      </c>
      <c r="H198" s="18">
        <f t="shared" si="198"/>
        <v>-0.01959985822</v>
      </c>
      <c r="I198" s="19">
        <f t="shared" si="198"/>
        <v>0.001814031086</v>
      </c>
    </row>
    <row r="199">
      <c r="A199" s="32">
        <v>45672.0</v>
      </c>
      <c r="B199" s="22">
        <v>5081.9</v>
      </c>
      <c r="C199" s="23">
        <v>1026.8</v>
      </c>
      <c r="D199" s="24">
        <v>6691.85</v>
      </c>
      <c r="E199" s="22">
        <v>1607.45</v>
      </c>
      <c r="F199" s="25">
        <f t="shared" ref="F199:I199" si="199">LN(B199/B198)</f>
        <v>0.01035469052</v>
      </c>
      <c r="G199" s="25">
        <f t="shared" si="199"/>
        <v>-0.02391318932</v>
      </c>
      <c r="H199" s="25">
        <f t="shared" si="199"/>
        <v>-0.002239024124</v>
      </c>
      <c r="I199" s="26">
        <f t="shared" si="199"/>
        <v>0.004582945154</v>
      </c>
    </row>
    <row r="200">
      <c r="A200" s="33">
        <v>45673.0</v>
      </c>
      <c r="B200" s="15">
        <v>5047.8</v>
      </c>
      <c r="C200" s="16">
        <v>1038.0</v>
      </c>
      <c r="D200" s="17">
        <v>6789.65</v>
      </c>
      <c r="E200" s="15">
        <v>1630.2</v>
      </c>
      <c r="F200" s="18">
        <f t="shared" ref="F200:I200" si="200">LN(B200/B199)</f>
        <v>-0.006732702609</v>
      </c>
      <c r="G200" s="18">
        <f t="shared" si="200"/>
        <v>0.01084861473</v>
      </c>
      <c r="H200" s="18">
        <f t="shared" si="200"/>
        <v>0.0145090258</v>
      </c>
      <c r="I200" s="19">
        <f t="shared" si="200"/>
        <v>0.01405363423</v>
      </c>
    </row>
    <row r="201">
      <c r="A201" s="32">
        <v>45674.0</v>
      </c>
      <c r="B201" s="22">
        <v>5012.3</v>
      </c>
      <c r="C201" s="23">
        <v>991.05</v>
      </c>
      <c r="D201" s="24">
        <v>6828.1</v>
      </c>
      <c r="E201" s="22">
        <v>1627.5</v>
      </c>
      <c r="F201" s="25">
        <f t="shared" ref="F201:I201" si="201">LN(B201/B200)</f>
        <v>-0.007057613215</v>
      </c>
      <c r="G201" s="25">
        <f t="shared" si="201"/>
        <v>-0.04628607658</v>
      </c>
      <c r="H201" s="25">
        <f t="shared" si="201"/>
        <v>0.005647056552</v>
      </c>
      <c r="I201" s="26">
        <f t="shared" si="201"/>
        <v>-0.001657611578</v>
      </c>
    </row>
    <row r="202">
      <c r="A202" s="33">
        <v>45677.0</v>
      </c>
      <c r="B202" s="15">
        <v>5016.75</v>
      </c>
      <c r="C202" s="16">
        <v>988.05</v>
      </c>
      <c r="D202" s="17">
        <v>6780.85</v>
      </c>
      <c r="E202" s="15">
        <v>1641.15</v>
      </c>
      <c r="F202" s="18">
        <f t="shared" ref="F202:I202" si="202">LN(B202/B201)</f>
        <v>0.0008874220972</v>
      </c>
      <c r="G202" s="18">
        <f t="shared" si="202"/>
        <v>-0.003031683389</v>
      </c>
      <c r="H202" s="18">
        <f t="shared" si="202"/>
        <v>-0.006943987576</v>
      </c>
      <c r="I202" s="19">
        <f t="shared" si="202"/>
        <v>0.008352120508</v>
      </c>
    </row>
    <row r="203">
      <c r="A203" s="32">
        <v>45678.0</v>
      </c>
      <c r="B203" s="22">
        <v>4969.95</v>
      </c>
      <c r="C203" s="23">
        <v>970.2</v>
      </c>
      <c r="D203" s="24">
        <v>6919.15</v>
      </c>
      <c r="E203" s="22">
        <v>1626.15</v>
      </c>
      <c r="F203" s="25">
        <f t="shared" ref="F203:I203" si="203">LN(B203/B202)</f>
        <v>-0.009372533989</v>
      </c>
      <c r="G203" s="25">
        <f t="shared" si="203"/>
        <v>-0.01823106794</v>
      </c>
      <c r="H203" s="25">
        <f t="shared" si="203"/>
        <v>0.02019046689</v>
      </c>
      <c r="I203" s="26">
        <f t="shared" si="203"/>
        <v>-0.009181957815</v>
      </c>
    </row>
    <row r="204">
      <c r="A204" s="33">
        <v>45679.0</v>
      </c>
      <c r="B204" s="15">
        <v>5009.7</v>
      </c>
      <c r="C204" s="16">
        <v>959.3</v>
      </c>
      <c r="D204" s="17">
        <v>6892.9</v>
      </c>
      <c r="E204" s="15">
        <v>1631.75</v>
      </c>
      <c r="F204" s="18">
        <f t="shared" ref="F204:I204" si="204">LN(B204/B203)</f>
        <v>0.007966253369</v>
      </c>
      <c r="G204" s="18">
        <f t="shared" si="204"/>
        <v>-0.01129838399</v>
      </c>
      <c r="H204" s="18">
        <f t="shared" si="204"/>
        <v>-0.003801033388</v>
      </c>
      <c r="I204" s="19">
        <f t="shared" si="204"/>
        <v>0.00343780074</v>
      </c>
    </row>
    <row r="205">
      <c r="A205" s="32">
        <v>45680.0</v>
      </c>
      <c r="B205" s="22">
        <v>5116.2</v>
      </c>
      <c r="C205" s="23">
        <v>951.05</v>
      </c>
      <c r="D205" s="24">
        <v>6920.85</v>
      </c>
      <c r="E205" s="22">
        <v>1636.0</v>
      </c>
      <c r="F205" s="25">
        <f t="shared" ref="F205:I205" si="205">LN(B205/B204)</f>
        <v>0.02103594293</v>
      </c>
      <c r="G205" s="25">
        <f t="shared" si="205"/>
        <v>-0.008637214425</v>
      </c>
      <c r="H205" s="25">
        <f t="shared" si="205"/>
        <v>0.004046698129</v>
      </c>
      <c r="I205" s="26">
        <f t="shared" si="205"/>
        <v>0.002601179647</v>
      </c>
    </row>
    <row r="206">
      <c r="A206" s="33">
        <v>45681.0</v>
      </c>
      <c r="B206" s="15">
        <v>5206.3</v>
      </c>
      <c r="C206" s="16">
        <v>948.5</v>
      </c>
      <c r="D206" s="17">
        <v>6745.05</v>
      </c>
      <c r="E206" s="15">
        <v>1644.8</v>
      </c>
      <c r="F206" s="18">
        <f t="shared" ref="F206:I206" si="206">LN(B206/B205)</f>
        <v>0.01745745473</v>
      </c>
      <c r="G206" s="18">
        <f t="shared" si="206"/>
        <v>-0.002684848024</v>
      </c>
      <c r="H206" s="18">
        <f t="shared" si="206"/>
        <v>-0.02572969193</v>
      </c>
      <c r="I206" s="19">
        <f t="shared" si="206"/>
        <v>0.005364558098</v>
      </c>
    </row>
    <row r="207">
      <c r="A207" s="32">
        <v>45684.0</v>
      </c>
      <c r="B207" s="22">
        <v>5144.5</v>
      </c>
      <c r="C207" s="23">
        <v>948.1</v>
      </c>
      <c r="D207" s="24">
        <v>6695.45</v>
      </c>
      <c r="E207" s="22">
        <v>1602.6</v>
      </c>
      <c r="F207" s="25">
        <f t="shared" ref="F207:I207" si="207">LN(B207/B206)</f>
        <v>-0.01194124789</v>
      </c>
      <c r="G207" s="25">
        <f t="shared" si="207"/>
        <v>-0.0004218074512</v>
      </c>
      <c r="H207" s="25">
        <f t="shared" si="207"/>
        <v>-0.007380711307</v>
      </c>
      <c r="I207" s="26">
        <f t="shared" si="207"/>
        <v>-0.02599148592</v>
      </c>
    </row>
    <row r="208">
      <c r="A208" s="33">
        <v>45685.0</v>
      </c>
      <c r="B208" s="15">
        <v>5105.4</v>
      </c>
      <c r="C208" s="16">
        <v>983.8</v>
      </c>
      <c r="D208" s="17">
        <v>6708.95</v>
      </c>
      <c r="E208" s="15">
        <v>1618.35</v>
      </c>
      <c r="F208" s="18">
        <f t="shared" ref="F208:I208" si="208">LN(B208/B207)</f>
        <v>-0.007629379732</v>
      </c>
      <c r="G208" s="18">
        <f t="shared" si="208"/>
        <v>0.03696264244</v>
      </c>
      <c r="H208" s="18">
        <f t="shared" si="208"/>
        <v>0.002014264654</v>
      </c>
      <c r="I208" s="19">
        <f t="shared" si="208"/>
        <v>0.009779801321</v>
      </c>
    </row>
    <row r="209">
      <c r="A209" s="32">
        <v>45686.0</v>
      </c>
      <c r="B209" s="22">
        <v>5182.9</v>
      </c>
      <c r="C209" s="23">
        <v>983.4</v>
      </c>
      <c r="D209" s="24">
        <v>6784.3</v>
      </c>
      <c r="E209" s="22">
        <v>1600.45</v>
      </c>
      <c r="F209" s="25">
        <f t="shared" ref="F209:I209" si="209">LN(B209/B208)</f>
        <v>0.01506594207</v>
      </c>
      <c r="G209" s="25">
        <f t="shared" si="209"/>
        <v>-0.0004066693834</v>
      </c>
      <c r="H209" s="25">
        <f t="shared" si="209"/>
        <v>0.01116866333</v>
      </c>
      <c r="I209" s="26">
        <f t="shared" si="209"/>
        <v>-0.01112227198</v>
      </c>
    </row>
    <row r="210">
      <c r="A210" s="33">
        <v>45687.0</v>
      </c>
      <c r="B210" s="15">
        <v>5164.35</v>
      </c>
      <c r="C210" s="16">
        <v>984.7</v>
      </c>
      <c r="D210" s="17">
        <v>6824.65</v>
      </c>
      <c r="E210" s="15">
        <v>1640.75</v>
      </c>
      <c r="F210" s="18">
        <f t="shared" ref="F210:I210" si="210">LN(B210/B209)</f>
        <v>-0.003585497571</v>
      </c>
      <c r="G210" s="18">
        <f t="shared" si="210"/>
        <v>0.001321071276</v>
      </c>
      <c r="H210" s="18">
        <f t="shared" si="210"/>
        <v>0.005929938495</v>
      </c>
      <c r="I210" s="19">
        <f t="shared" si="210"/>
        <v>0.02486861467</v>
      </c>
    </row>
    <row r="211">
      <c r="A211" s="32">
        <v>45688.0</v>
      </c>
      <c r="B211" s="22">
        <v>5194.3</v>
      </c>
      <c r="C211" s="23">
        <v>986.1</v>
      </c>
      <c r="D211" s="24">
        <v>6810.5</v>
      </c>
      <c r="E211" s="22">
        <v>1626.3</v>
      </c>
      <c r="F211" s="25">
        <f t="shared" ref="F211:I211" si="211">LN(B211/B210)</f>
        <v>0.00578262292</v>
      </c>
      <c r="G211" s="25">
        <f t="shared" si="211"/>
        <v>0.001420743085</v>
      </c>
      <c r="H211" s="25">
        <f t="shared" si="211"/>
        <v>-0.0020755188</v>
      </c>
      <c r="I211" s="26">
        <f t="shared" si="211"/>
        <v>-0.008845958419</v>
      </c>
    </row>
    <row r="212">
      <c r="A212" s="14">
        <v>45689.0</v>
      </c>
      <c r="B212" s="15">
        <v>5390.15</v>
      </c>
      <c r="C212" s="16">
        <v>998.15</v>
      </c>
      <c r="D212" s="17">
        <v>6841.1</v>
      </c>
      <c r="E212" s="15">
        <v>1623.25</v>
      </c>
      <c r="F212" s="18">
        <f t="shared" ref="F212:I212" si="212">LN(B212/B211)</f>
        <v>0.03701134332</v>
      </c>
      <c r="G212" s="18">
        <f t="shared" si="212"/>
        <v>0.01214579628</v>
      </c>
      <c r="H212" s="18">
        <f t="shared" si="212"/>
        <v>0.004482998513</v>
      </c>
      <c r="I212" s="19">
        <f t="shared" si="212"/>
        <v>-0.001877183546</v>
      </c>
    </row>
    <row r="213">
      <c r="A213" s="21">
        <v>45691.0</v>
      </c>
      <c r="B213" s="22">
        <v>5485.25</v>
      </c>
      <c r="C213" s="23">
        <v>989.4</v>
      </c>
      <c r="D213" s="24">
        <v>6798.65</v>
      </c>
      <c r="E213" s="22">
        <v>1652.35</v>
      </c>
      <c r="F213" s="25">
        <f t="shared" ref="F213:I213" si="213">LN(B213/B212)</f>
        <v>0.01748945769</v>
      </c>
      <c r="G213" s="25">
        <f t="shared" si="213"/>
        <v>-0.008804866825</v>
      </c>
      <c r="H213" s="25">
        <f t="shared" si="213"/>
        <v>-0.006224474357</v>
      </c>
      <c r="I213" s="26">
        <f t="shared" si="213"/>
        <v>0.01776820466</v>
      </c>
    </row>
    <row r="214">
      <c r="A214" s="14">
        <v>45692.0</v>
      </c>
      <c r="B214" s="15">
        <v>5450.1</v>
      </c>
      <c r="C214" s="16">
        <v>1015.3</v>
      </c>
      <c r="D214" s="17">
        <v>6792.2</v>
      </c>
      <c r="E214" s="15">
        <v>1661.45</v>
      </c>
      <c r="F214" s="18">
        <f t="shared" ref="F214:I214" si="214">LN(B214/B213)</f>
        <v>-0.006428714409</v>
      </c>
      <c r="G214" s="18">
        <f t="shared" si="214"/>
        <v>0.02584071551</v>
      </c>
      <c r="H214" s="18">
        <f t="shared" si="214"/>
        <v>-0.0009491680777</v>
      </c>
      <c r="I214" s="19">
        <f t="shared" si="214"/>
        <v>0.005492198005</v>
      </c>
    </row>
    <row r="215">
      <c r="A215" s="21">
        <v>45693.0</v>
      </c>
      <c r="B215" s="22">
        <v>5417.2</v>
      </c>
      <c r="C215" s="23">
        <v>1013.3</v>
      </c>
      <c r="D215" s="24">
        <v>6944.65</v>
      </c>
      <c r="E215" s="22">
        <v>1660.45</v>
      </c>
      <c r="F215" s="25">
        <f t="shared" ref="F215:I215" si="215">LN(B215/B214)</f>
        <v>-0.006054880332</v>
      </c>
      <c r="G215" s="25">
        <f t="shared" si="215"/>
        <v>-0.001971803853</v>
      </c>
      <c r="H215" s="25">
        <f t="shared" si="215"/>
        <v>0.02219668399</v>
      </c>
      <c r="I215" s="26">
        <f t="shared" si="215"/>
        <v>-0.0006020651014</v>
      </c>
    </row>
    <row r="216">
      <c r="A216" s="14">
        <v>45694.0</v>
      </c>
      <c r="B216" s="15">
        <v>5342.0</v>
      </c>
      <c r="C216" s="16">
        <v>1020.7</v>
      </c>
      <c r="D216" s="17">
        <v>6874.25</v>
      </c>
      <c r="E216" s="15">
        <v>1619.75</v>
      </c>
      <c r="F216" s="18">
        <f t="shared" ref="F216:I216" si="216">LN(B216/B215)</f>
        <v>-0.01397896211</v>
      </c>
      <c r="G216" s="18">
        <f t="shared" si="216"/>
        <v>0.007276334955</v>
      </c>
      <c r="H216" s="18">
        <f t="shared" si="216"/>
        <v>-0.01018903228</v>
      </c>
      <c r="I216" s="19">
        <f t="shared" si="216"/>
        <v>-0.02481683362</v>
      </c>
    </row>
    <row r="217">
      <c r="A217" s="21">
        <v>45695.0</v>
      </c>
      <c r="B217" s="22">
        <v>5372.55</v>
      </c>
      <c r="C217" s="23">
        <v>1024.1</v>
      </c>
      <c r="D217" s="24">
        <v>6790.55</v>
      </c>
      <c r="E217" s="22">
        <v>1676.75</v>
      </c>
      <c r="F217" s="25">
        <f t="shared" ref="F217:I217" si="217">LN(B217/B216)</f>
        <v>0.005702541458</v>
      </c>
      <c r="G217" s="25">
        <f t="shared" si="217"/>
        <v>0.003325511672</v>
      </c>
      <c r="H217" s="25">
        <f t="shared" si="217"/>
        <v>-0.01225060693</v>
      </c>
      <c r="I217" s="26">
        <f t="shared" si="217"/>
        <v>0.03458557965</v>
      </c>
    </row>
    <row r="218">
      <c r="A218" s="33">
        <v>45698.0</v>
      </c>
      <c r="B218" s="15">
        <v>5335.35</v>
      </c>
      <c r="C218" s="16">
        <v>1011.75</v>
      </c>
      <c r="D218" s="17">
        <v>6761.25</v>
      </c>
      <c r="E218" s="15">
        <v>1693.05</v>
      </c>
      <c r="F218" s="18">
        <f t="shared" ref="F218:I218" si="218">LN(B218/B217)</f>
        <v>-0.006948169045</v>
      </c>
      <c r="G218" s="18">
        <f t="shared" si="218"/>
        <v>-0.01213267333</v>
      </c>
      <c r="H218" s="18">
        <f t="shared" si="218"/>
        <v>-0.004324155559</v>
      </c>
      <c r="I218" s="19">
        <f t="shared" si="218"/>
        <v>0.00967424009</v>
      </c>
    </row>
    <row r="219">
      <c r="A219" s="32">
        <v>45699.0</v>
      </c>
      <c r="B219" s="22">
        <v>4972.35</v>
      </c>
      <c r="C219" s="23">
        <v>1007.4</v>
      </c>
      <c r="D219" s="24">
        <v>6317.35</v>
      </c>
      <c r="E219" s="22">
        <v>1696.75</v>
      </c>
      <c r="F219" s="25">
        <f t="shared" ref="F219:I219" si="219">LN(B219/B218)</f>
        <v>-0.07046192172</v>
      </c>
      <c r="G219" s="25">
        <f t="shared" si="219"/>
        <v>-0.004308750444</v>
      </c>
      <c r="H219" s="25">
        <f t="shared" si="219"/>
        <v>-0.06790796777</v>
      </c>
      <c r="I219" s="26">
        <f t="shared" si="219"/>
        <v>0.002183020514</v>
      </c>
    </row>
    <row r="220">
      <c r="A220" s="33">
        <v>45700.0</v>
      </c>
      <c r="B220" s="15">
        <v>4849.45</v>
      </c>
      <c r="C220" s="16">
        <v>1006.9</v>
      </c>
      <c r="D220" s="17">
        <v>6374.55</v>
      </c>
      <c r="E220" s="15">
        <v>1711.55</v>
      </c>
      <c r="F220" s="18">
        <f t="shared" ref="F220:I220" si="220">LN(B220/B219)</f>
        <v>-0.02502726892</v>
      </c>
      <c r="G220" s="18">
        <f t="shared" si="220"/>
        <v>-0.00049645039</v>
      </c>
      <c r="H220" s="18">
        <f t="shared" si="220"/>
        <v>0.009013683889</v>
      </c>
      <c r="I220" s="19">
        <f t="shared" si="220"/>
        <v>0.008684736099</v>
      </c>
    </row>
    <row r="221">
      <c r="A221" s="32">
        <v>45701.0</v>
      </c>
      <c r="B221" s="22">
        <v>4820.4</v>
      </c>
      <c r="C221" s="23">
        <v>1008.2</v>
      </c>
      <c r="D221" s="24">
        <v>6372.2</v>
      </c>
      <c r="E221" s="22">
        <v>1714.6</v>
      </c>
      <c r="F221" s="25">
        <f t="shared" ref="F221:I221" si="221">LN(B221/B220)</f>
        <v>-0.006008384286</v>
      </c>
      <c r="G221" s="25">
        <f t="shared" si="221"/>
        <v>0.001290258727</v>
      </c>
      <c r="H221" s="25">
        <f t="shared" si="221"/>
        <v>-0.000368721443</v>
      </c>
      <c r="I221" s="26">
        <f t="shared" si="221"/>
        <v>0.001780424561</v>
      </c>
    </row>
    <row r="222">
      <c r="A222" s="33">
        <v>45702.0</v>
      </c>
      <c r="B222" s="15">
        <v>4703.35</v>
      </c>
      <c r="C222" s="16">
        <v>997.5</v>
      </c>
      <c r="D222" s="17">
        <v>6270.5</v>
      </c>
      <c r="E222" s="15">
        <v>1717.05</v>
      </c>
      <c r="F222" s="18">
        <f t="shared" ref="F222:I222" si="222">LN(B222/B221)</f>
        <v>-0.02458189139</v>
      </c>
      <c r="G222" s="18">
        <f t="shared" si="222"/>
        <v>-0.01066969288</v>
      </c>
      <c r="H222" s="18">
        <f t="shared" si="222"/>
        <v>-0.01608868259</v>
      </c>
      <c r="I222" s="19">
        <f t="shared" si="222"/>
        <v>0.001427884788</v>
      </c>
    </row>
    <row r="223">
      <c r="A223" s="32">
        <v>45705.0</v>
      </c>
      <c r="B223" s="22">
        <v>4745.2</v>
      </c>
      <c r="C223" s="23">
        <v>992.95</v>
      </c>
      <c r="D223" s="24">
        <v>6300.2</v>
      </c>
      <c r="E223" s="22">
        <v>1675.55</v>
      </c>
      <c r="F223" s="25">
        <f t="shared" ref="F223:I223" si="223">LN(B223/B222)</f>
        <v>0.008858560028</v>
      </c>
      <c r="G223" s="25">
        <f t="shared" si="223"/>
        <v>-0.004571838454</v>
      </c>
      <c r="H223" s="25">
        <f t="shared" si="223"/>
        <v>0.004725282643</v>
      </c>
      <c r="I223" s="26">
        <f t="shared" si="223"/>
        <v>-0.02446623246</v>
      </c>
    </row>
    <row r="224">
      <c r="A224" s="33">
        <v>45706.0</v>
      </c>
      <c r="B224" s="15">
        <v>4719.4</v>
      </c>
      <c r="C224" s="16">
        <v>994.15</v>
      </c>
      <c r="D224" s="17">
        <v>6376.85</v>
      </c>
      <c r="E224" s="15">
        <v>1668.9</v>
      </c>
      <c r="F224" s="18">
        <f t="shared" ref="F224:I224" si="224">LN(B224/B223)</f>
        <v>-0.005451907932</v>
      </c>
      <c r="G224" s="18">
        <f t="shared" si="224"/>
        <v>0.001207790394</v>
      </c>
      <c r="H224" s="18">
        <f t="shared" si="224"/>
        <v>0.0120928661</v>
      </c>
      <c r="I224" s="19">
        <f t="shared" si="224"/>
        <v>-0.003976742821</v>
      </c>
    </row>
    <row r="225">
      <c r="A225" s="32">
        <v>45707.0</v>
      </c>
      <c r="B225" s="22">
        <v>4810.6</v>
      </c>
      <c r="C225" s="23">
        <v>1011.35</v>
      </c>
      <c r="D225" s="24">
        <v>6422.65</v>
      </c>
      <c r="E225" s="22">
        <v>1645.2</v>
      </c>
      <c r="F225" s="25">
        <f t="shared" ref="F225:I225" si="225">LN(B225/B224)</f>
        <v>0.01914014359</v>
      </c>
      <c r="G225" s="25">
        <f t="shared" si="225"/>
        <v>0.0171532503</v>
      </c>
      <c r="H225" s="25">
        <f t="shared" si="225"/>
        <v>0.007156560096</v>
      </c>
      <c r="I225" s="26">
        <f t="shared" si="225"/>
        <v>-0.01430276939</v>
      </c>
    </row>
    <row r="226">
      <c r="A226" s="33">
        <v>45708.0</v>
      </c>
      <c r="B226" s="15">
        <v>4888.4</v>
      </c>
      <c r="C226" s="16">
        <v>1017.2</v>
      </c>
      <c r="D226" s="17">
        <v>6390.95</v>
      </c>
      <c r="E226" s="15">
        <v>1643.5</v>
      </c>
      <c r="F226" s="18">
        <f t="shared" ref="F226:I226" si="226">LN(B226/B225)</f>
        <v>0.01604323512</v>
      </c>
      <c r="G226" s="18">
        <f t="shared" si="226"/>
        <v>0.005767682549</v>
      </c>
      <c r="H226" s="18">
        <f t="shared" si="226"/>
        <v>-0.004947877985</v>
      </c>
      <c r="I226" s="19">
        <f t="shared" si="226"/>
        <v>-0.001033843252</v>
      </c>
    </row>
    <row r="227">
      <c r="A227" s="32">
        <v>45709.0</v>
      </c>
      <c r="B227" s="22">
        <v>4962.45</v>
      </c>
      <c r="C227" s="23">
        <v>1008.95</v>
      </c>
      <c r="D227" s="24">
        <v>6317.55</v>
      </c>
      <c r="E227" s="22">
        <v>1639.25</v>
      </c>
      <c r="F227" s="25">
        <f t="shared" ref="F227:I227" si="227">LN(B227/B226)</f>
        <v>0.01503451881</v>
      </c>
      <c r="G227" s="25">
        <f t="shared" si="227"/>
        <v>-0.008143568436</v>
      </c>
      <c r="H227" s="25">
        <f t="shared" si="227"/>
        <v>-0.01155145236</v>
      </c>
      <c r="I227" s="26">
        <f t="shared" si="227"/>
        <v>-0.002589293961</v>
      </c>
    </row>
    <row r="228">
      <c r="A228" s="33">
        <v>45712.0</v>
      </c>
      <c r="B228" s="15">
        <v>5010.8</v>
      </c>
      <c r="C228" s="16">
        <v>1010.05</v>
      </c>
      <c r="D228" s="17">
        <v>6251.4</v>
      </c>
      <c r="E228" s="15">
        <v>1601.3</v>
      </c>
      <c r="F228" s="18">
        <f t="shared" ref="F228:I228" si="228">LN(B228/B227)</f>
        <v>0.009696012592</v>
      </c>
      <c r="G228" s="18">
        <f t="shared" si="228"/>
        <v>0.001089648449</v>
      </c>
      <c r="H228" s="18">
        <f t="shared" si="228"/>
        <v>-0.01052603611</v>
      </c>
      <c r="I228" s="19">
        <f t="shared" si="228"/>
        <v>-0.02342302082</v>
      </c>
    </row>
    <row r="229">
      <c r="A229" s="32">
        <v>45713.0</v>
      </c>
      <c r="B229" s="22">
        <v>4989.8</v>
      </c>
      <c r="C229" s="23">
        <v>1009.1</v>
      </c>
      <c r="D229" s="24">
        <v>6251.35</v>
      </c>
      <c r="E229" s="22">
        <v>1641.4</v>
      </c>
      <c r="F229" s="25">
        <f t="shared" ref="F229:I229" si="229">LN(B229/B228)</f>
        <v>-0.004199754188</v>
      </c>
      <c r="G229" s="25">
        <f t="shared" si="229"/>
        <v>-0.00094099009</v>
      </c>
      <c r="H229" s="25">
        <f t="shared" si="229"/>
        <v>-0.000007998240387</v>
      </c>
      <c r="I229" s="26">
        <f t="shared" si="229"/>
        <v>0.02473373687</v>
      </c>
    </row>
    <row r="230">
      <c r="A230" s="33">
        <v>45715.0</v>
      </c>
      <c r="B230" s="15">
        <v>4935.5</v>
      </c>
      <c r="C230" s="16">
        <v>1016.7</v>
      </c>
      <c r="D230" s="17">
        <v>6185.2</v>
      </c>
      <c r="E230" s="15">
        <v>1650.4</v>
      </c>
      <c r="F230" s="18">
        <f t="shared" ref="F230:I230" si="230">LN(B230/B229)</f>
        <v>-0.01094184392</v>
      </c>
      <c r="G230" s="18">
        <f t="shared" si="230"/>
        <v>0.007503243811</v>
      </c>
      <c r="H230" s="18">
        <f t="shared" si="230"/>
        <v>-0.0106380988</v>
      </c>
      <c r="I230" s="19">
        <f t="shared" si="230"/>
        <v>0.005468146561</v>
      </c>
    </row>
    <row r="231">
      <c r="A231" s="32">
        <v>45716.0</v>
      </c>
      <c r="B231" s="22">
        <v>4773.6</v>
      </c>
      <c r="C231" s="23">
        <v>1015.55</v>
      </c>
      <c r="D231" s="24">
        <v>6052.6</v>
      </c>
      <c r="E231" s="22">
        <v>1570.2</v>
      </c>
      <c r="F231" s="25">
        <f t="shared" ref="F231:I231" si="231">LN(B231/B230)</f>
        <v>-0.03335324765</v>
      </c>
      <c r="G231" s="25">
        <f t="shared" si="231"/>
        <v>-0.001131750644</v>
      </c>
      <c r="H231" s="25">
        <f t="shared" si="231"/>
        <v>-0.02167140983</v>
      </c>
      <c r="I231" s="26">
        <f t="shared" si="231"/>
        <v>-0.04981468299</v>
      </c>
    </row>
    <row r="232">
      <c r="A232" s="14">
        <v>45719.0</v>
      </c>
      <c r="B232" s="15">
        <v>4906.6</v>
      </c>
      <c r="C232" s="16">
        <v>1007.25</v>
      </c>
      <c r="D232" s="17">
        <v>6170.6</v>
      </c>
      <c r="E232" s="15">
        <v>1595.8</v>
      </c>
      <c r="F232" s="18">
        <f t="shared" ref="F232:I232" si="232">LN(B232/B231)</f>
        <v>0.02748050036</v>
      </c>
      <c r="G232" s="18">
        <f t="shared" si="232"/>
        <v>-0.008206492566</v>
      </c>
      <c r="H232" s="18">
        <f t="shared" si="232"/>
        <v>0.01930814613</v>
      </c>
      <c r="I232" s="19">
        <f t="shared" si="232"/>
        <v>0.01617217811</v>
      </c>
    </row>
    <row r="233">
      <c r="A233" s="21">
        <v>45720.0</v>
      </c>
      <c r="B233" s="22">
        <v>4815.1</v>
      </c>
      <c r="C233" s="23">
        <v>1001.8</v>
      </c>
      <c r="D233" s="24">
        <v>6188.15</v>
      </c>
      <c r="E233" s="22">
        <v>1575.35</v>
      </c>
      <c r="F233" s="25">
        <f t="shared" ref="F233:I233" si="233">LN(B233/B232)</f>
        <v>-0.01882442412</v>
      </c>
      <c r="G233" s="25">
        <f t="shared" si="233"/>
        <v>-0.005425463148</v>
      </c>
      <c r="H233" s="25">
        <f t="shared" si="233"/>
        <v>0.002840094961</v>
      </c>
      <c r="I233" s="26">
        <f t="shared" si="233"/>
        <v>-0.01289770808</v>
      </c>
    </row>
    <row r="234">
      <c r="A234" s="14">
        <v>45721.0</v>
      </c>
      <c r="B234" s="15">
        <v>4988.3</v>
      </c>
      <c r="C234" s="16">
        <v>1014.45</v>
      </c>
      <c r="D234" s="17">
        <v>6214.4</v>
      </c>
      <c r="E234" s="15">
        <v>1618.25</v>
      </c>
      <c r="F234" s="18">
        <f t="shared" ref="F234:I234" si="234">LN(B234/B233)</f>
        <v>0.03533835689</v>
      </c>
      <c r="G234" s="18">
        <f t="shared" si="234"/>
        <v>0.01254821177</v>
      </c>
      <c r="H234" s="18">
        <f t="shared" si="234"/>
        <v>0.004233006792</v>
      </c>
      <c r="I234" s="19">
        <f t="shared" si="234"/>
        <v>0.02686784863</v>
      </c>
    </row>
    <row r="235">
      <c r="A235" s="21">
        <v>45722.0</v>
      </c>
      <c r="B235" s="22">
        <v>5094.4</v>
      </c>
      <c r="C235" s="23">
        <v>1034.1</v>
      </c>
      <c r="D235" s="24">
        <v>6274.1</v>
      </c>
      <c r="E235" s="22">
        <v>1626.9</v>
      </c>
      <c r="F235" s="25">
        <f t="shared" ref="F235:I235" si="235">LN(B235/B234)</f>
        <v>0.02104672687</v>
      </c>
      <c r="G235" s="25">
        <f t="shared" si="235"/>
        <v>0.0191848895</v>
      </c>
      <c r="H235" s="25">
        <f t="shared" si="235"/>
        <v>0.009560868762</v>
      </c>
      <c r="I235" s="26">
        <f t="shared" si="235"/>
        <v>0.00533104509</v>
      </c>
    </row>
    <row r="236">
      <c r="A236" s="14">
        <v>45723.0</v>
      </c>
      <c r="B236" s="15">
        <v>5100.7</v>
      </c>
      <c r="C236" s="16">
        <v>1037.65</v>
      </c>
      <c r="D236" s="17">
        <v>6216.1</v>
      </c>
      <c r="E236" s="15">
        <v>1630.7</v>
      </c>
      <c r="F236" s="18">
        <f t="shared" ref="F236:I236" si="236">LN(B236/B235)</f>
        <v>0.001235887986</v>
      </c>
      <c r="G236" s="18">
        <f t="shared" si="236"/>
        <v>0.003427057777</v>
      </c>
      <c r="H236" s="18">
        <f t="shared" si="236"/>
        <v>-0.009287347984</v>
      </c>
      <c r="I236" s="19">
        <f t="shared" si="236"/>
        <v>0.002333006952</v>
      </c>
    </row>
    <row r="237">
      <c r="A237" s="32">
        <v>45726.0</v>
      </c>
      <c r="B237" s="22">
        <v>4990.55</v>
      </c>
      <c r="C237" s="23">
        <v>1035.85</v>
      </c>
      <c r="D237" s="24">
        <v>6149.6</v>
      </c>
      <c r="E237" s="22">
        <v>1630.95</v>
      </c>
      <c r="F237" s="25">
        <f t="shared" ref="F237:I237" si="237">LN(B237/B236)</f>
        <v>-0.02183166108</v>
      </c>
      <c r="G237" s="25">
        <f t="shared" si="237"/>
        <v>-0.001736195276</v>
      </c>
      <c r="H237" s="25">
        <f t="shared" si="237"/>
        <v>-0.0107556614</v>
      </c>
      <c r="I237" s="26">
        <f t="shared" si="237"/>
        <v>0.0001532966446</v>
      </c>
    </row>
    <row r="238">
      <c r="A238" s="33">
        <v>45727.0</v>
      </c>
      <c r="B238" s="15">
        <v>4985.55</v>
      </c>
      <c r="C238" s="16">
        <v>1025.65</v>
      </c>
      <c r="D238" s="17">
        <v>6134.8</v>
      </c>
      <c r="E238" s="15">
        <v>1662.95</v>
      </c>
      <c r="F238" s="18">
        <f t="shared" ref="F238:I238" si="238">LN(B238/B237)</f>
        <v>-0.00100239581</v>
      </c>
      <c r="G238" s="18">
        <f t="shared" si="238"/>
        <v>-0.009895787764</v>
      </c>
      <c r="H238" s="18">
        <f t="shared" si="238"/>
        <v>-0.002409561258</v>
      </c>
      <c r="I238" s="19">
        <f t="shared" si="238"/>
        <v>0.01943046648</v>
      </c>
    </row>
    <row r="239">
      <c r="A239" s="32">
        <v>45728.0</v>
      </c>
      <c r="B239" s="22">
        <v>5017.45</v>
      </c>
      <c r="C239" s="23">
        <v>1011.2</v>
      </c>
      <c r="D239" s="24">
        <v>6143.75</v>
      </c>
      <c r="E239" s="22">
        <v>1642.85</v>
      </c>
      <c r="F239" s="25">
        <f t="shared" ref="F239:I239" si="239">LN(B239/B238)</f>
        <v>0.006378108196</v>
      </c>
      <c r="G239" s="25">
        <f t="shared" si="239"/>
        <v>-0.01418881354</v>
      </c>
      <c r="H239" s="25">
        <f t="shared" si="239"/>
        <v>0.001457827119</v>
      </c>
      <c r="I239" s="26">
        <f t="shared" si="239"/>
        <v>-0.01216059513</v>
      </c>
    </row>
    <row r="240">
      <c r="A240" s="33">
        <v>45729.0</v>
      </c>
      <c r="B240" s="15">
        <v>5015.25</v>
      </c>
      <c r="C240" s="16">
        <v>1010.2</v>
      </c>
      <c r="D240" s="17">
        <v>6105.65</v>
      </c>
      <c r="E240" s="15">
        <v>1632.5</v>
      </c>
      <c r="F240" s="18">
        <f t="shared" ref="F240:I240" si="240">LN(B240/B239)</f>
        <v>-0.0004385658966</v>
      </c>
      <c r="G240" s="18">
        <f t="shared" si="240"/>
        <v>-0.0009894133586</v>
      </c>
      <c r="H240" s="18">
        <f t="shared" si="240"/>
        <v>-0.006220732912</v>
      </c>
      <c r="I240" s="19">
        <f t="shared" si="240"/>
        <v>-0.00631995631</v>
      </c>
    </row>
    <row r="241">
      <c r="A241" s="32">
        <v>45733.0</v>
      </c>
      <c r="B241" s="22">
        <v>5050.25</v>
      </c>
      <c r="C241" s="23">
        <v>1034.15</v>
      </c>
      <c r="D241" s="24">
        <v>6156.65</v>
      </c>
      <c r="E241" s="22">
        <v>1639.15</v>
      </c>
      <c r="F241" s="25">
        <f t="shared" ref="F241:I241" si="241">LN(B241/B240)</f>
        <v>0.006954476392</v>
      </c>
      <c r="G241" s="25">
        <f t="shared" si="241"/>
        <v>0.02343150221</v>
      </c>
      <c r="H241" s="25">
        <f t="shared" si="241"/>
        <v>0.008318226445</v>
      </c>
      <c r="I241" s="26">
        <f t="shared" si="241"/>
        <v>0.004065232625</v>
      </c>
    </row>
    <row r="242">
      <c r="A242" s="33">
        <v>45734.0</v>
      </c>
      <c r="B242" s="15">
        <v>5127.4</v>
      </c>
      <c r="C242" s="16">
        <v>1045.25</v>
      </c>
      <c r="D242" s="17">
        <v>6246.8</v>
      </c>
      <c r="E242" s="15">
        <v>1627.3</v>
      </c>
      <c r="F242" s="18">
        <f t="shared" ref="F242:I242" si="242">LN(B242/B241)</f>
        <v>0.01516096108</v>
      </c>
      <c r="G242" s="18">
        <f t="shared" si="242"/>
        <v>0.01067625799</v>
      </c>
      <c r="H242" s="18">
        <f t="shared" si="242"/>
        <v>0.01453653418</v>
      </c>
      <c r="I242" s="19">
        <f t="shared" si="242"/>
        <v>-0.007255615109</v>
      </c>
    </row>
    <row r="243">
      <c r="A243" s="32">
        <v>45735.0</v>
      </c>
      <c r="B243" s="22">
        <v>5100.9</v>
      </c>
      <c r="C243" s="23">
        <v>1052.05</v>
      </c>
      <c r="D243" s="24">
        <v>6427.55</v>
      </c>
      <c r="E243" s="22">
        <v>1637.15</v>
      </c>
      <c r="F243" s="25">
        <f t="shared" ref="F243:I243" si="243">LN(B243/B242)</f>
        <v>-0.005181713343</v>
      </c>
      <c r="G243" s="25">
        <f t="shared" si="243"/>
        <v>0.006484550449</v>
      </c>
      <c r="H243" s="25">
        <f t="shared" si="243"/>
        <v>0.02852410657</v>
      </c>
      <c r="I243" s="26">
        <f t="shared" si="243"/>
        <v>0.006034725539</v>
      </c>
    </row>
    <row r="244">
      <c r="A244" s="33">
        <v>45736.0</v>
      </c>
      <c r="B244" s="15">
        <v>5229.35</v>
      </c>
      <c r="C244" s="16">
        <v>1054.35</v>
      </c>
      <c r="D244" s="17">
        <v>6474.35</v>
      </c>
      <c r="E244" s="15">
        <v>1705.25</v>
      </c>
      <c r="F244" s="18">
        <f t="shared" ref="F244:I244" si="244">LN(B244/B243)</f>
        <v>0.02486999262</v>
      </c>
      <c r="G244" s="18">
        <f t="shared" si="244"/>
        <v>0.002183821605</v>
      </c>
      <c r="H244" s="18">
        <f t="shared" si="244"/>
        <v>0.007254777244</v>
      </c>
      <c r="I244" s="19">
        <f t="shared" si="244"/>
        <v>0.04075480233</v>
      </c>
    </row>
    <row r="245">
      <c r="A245" s="32">
        <v>45737.0</v>
      </c>
      <c r="B245" s="22">
        <v>5305.95</v>
      </c>
      <c r="C245" s="23">
        <v>1070.15</v>
      </c>
      <c r="D245" s="24">
        <v>6611.55</v>
      </c>
      <c r="E245" s="22">
        <v>1725.8</v>
      </c>
      <c r="F245" s="25">
        <f t="shared" ref="F245:I245" si="245">LN(B245/B244)</f>
        <v>0.01454184501</v>
      </c>
      <c r="G245" s="25">
        <f t="shared" si="245"/>
        <v>0.01487436226</v>
      </c>
      <c r="H245" s="25">
        <f t="shared" si="245"/>
        <v>0.02096990312</v>
      </c>
      <c r="I245" s="26">
        <f t="shared" si="245"/>
        <v>0.01197898354</v>
      </c>
    </row>
    <row r="246">
      <c r="A246" s="33">
        <v>45740.0</v>
      </c>
      <c r="B246" s="15">
        <v>5424.2</v>
      </c>
      <c r="C246" s="16">
        <v>1097.85</v>
      </c>
      <c r="D246" s="17">
        <v>6615.8</v>
      </c>
      <c r="E246" s="15">
        <v>1718.8</v>
      </c>
      <c r="F246" s="18">
        <f t="shared" ref="F246:I246" si="246">LN(B246/B245)</f>
        <v>0.02204159074</v>
      </c>
      <c r="G246" s="18">
        <f t="shared" si="246"/>
        <v>0.02555489617</v>
      </c>
      <c r="H246" s="18">
        <f t="shared" si="246"/>
        <v>0.0006426079519</v>
      </c>
      <c r="I246" s="19">
        <f t="shared" si="246"/>
        <v>-0.004064338173</v>
      </c>
    </row>
    <row r="247">
      <c r="A247" s="32">
        <v>45741.0</v>
      </c>
      <c r="B247" s="22">
        <v>5431.25</v>
      </c>
      <c r="C247" s="23">
        <v>1118.55</v>
      </c>
      <c r="D247" s="24">
        <v>6644.7</v>
      </c>
      <c r="E247" s="22">
        <v>1730.5</v>
      </c>
      <c r="F247" s="25">
        <f t="shared" ref="F247:I247" si="247">LN(B247/B246)</f>
        <v>0.001298886917</v>
      </c>
      <c r="G247" s="25">
        <f t="shared" si="247"/>
        <v>0.01867948194</v>
      </c>
      <c r="H247" s="25">
        <f t="shared" si="247"/>
        <v>0.004358816901</v>
      </c>
      <c r="I247" s="26">
        <f t="shared" si="247"/>
        <v>0.006784011175</v>
      </c>
    </row>
    <row r="248">
      <c r="A248" s="33">
        <v>45742.0</v>
      </c>
      <c r="B248" s="15">
        <v>5403.3</v>
      </c>
      <c r="C248" s="16">
        <v>1096.25</v>
      </c>
      <c r="D248" s="17">
        <v>6519.8</v>
      </c>
      <c r="E248" s="15">
        <v>1738.55</v>
      </c>
      <c r="F248" s="18">
        <f t="shared" ref="F248:I248" si="248">LN(B248/B247)</f>
        <v>-0.005159432003</v>
      </c>
      <c r="G248" s="18">
        <f t="shared" si="248"/>
        <v>-0.02013793897</v>
      </c>
      <c r="H248" s="18">
        <f t="shared" si="248"/>
        <v>-0.0189758438</v>
      </c>
      <c r="I248" s="19">
        <f t="shared" si="248"/>
        <v>0.004641048385</v>
      </c>
    </row>
    <row r="249">
      <c r="A249" s="32">
        <v>45743.0</v>
      </c>
      <c r="B249" s="22">
        <v>5345.75</v>
      </c>
      <c r="C249" s="23">
        <v>1098.35</v>
      </c>
      <c r="D249" s="24">
        <v>6492.05</v>
      </c>
      <c r="E249" s="22">
        <v>1724.7</v>
      </c>
      <c r="F249" s="25">
        <f t="shared" ref="F249:I249" si="249">LN(B249/B248)</f>
        <v>-0.01070802534</v>
      </c>
      <c r="G249" s="25">
        <f t="shared" si="249"/>
        <v>0.001913788974</v>
      </c>
      <c r="H249" s="25">
        <f t="shared" si="249"/>
        <v>-0.004265349212</v>
      </c>
      <c r="I249" s="26">
        <f t="shared" si="249"/>
        <v>-0.007998310163</v>
      </c>
    </row>
    <row r="250">
      <c r="A250" s="33">
        <v>45744.0</v>
      </c>
      <c r="B250" s="15">
        <v>5347.7</v>
      </c>
      <c r="C250" s="16">
        <v>1102.0</v>
      </c>
      <c r="D250" s="17">
        <v>6616.2</v>
      </c>
      <c r="E250" s="15">
        <v>1733.4</v>
      </c>
      <c r="F250" s="18">
        <f t="shared" ref="F250:I250" si="250">LN(B250/B249)</f>
        <v>0.0003647092419</v>
      </c>
      <c r="G250" s="18">
        <f t="shared" si="250"/>
        <v>0.003317657053</v>
      </c>
      <c r="H250" s="18">
        <f t="shared" si="250"/>
        <v>0.0189428356</v>
      </c>
      <c r="I250" s="19">
        <f t="shared" si="250"/>
        <v>0.005031675403</v>
      </c>
    </row>
    <row r="251">
      <c r="A251" s="56"/>
      <c r="B251" s="57"/>
      <c r="C251" s="58"/>
      <c r="D251" s="59"/>
      <c r="E251" s="60"/>
      <c r="F251" s="61"/>
      <c r="G251" s="61"/>
      <c r="H251" s="61"/>
      <c r="I251" s="62"/>
    </row>
    <row r="252">
      <c r="A252" s="20"/>
      <c r="B252" s="20"/>
      <c r="C252" s="20"/>
      <c r="D252" s="20"/>
      <c r="E252" s="20"/>
    </row>
    <row r="253">
      <c r="A253" s="20"/>
      <c r="B253" s="20"/>
      <c r="C253" s="20"/>
      <c r="D253" s="20"/>
      <c r="E253" s="63" t="s">
        <v>44</v>
      </c>
      <c r="F253" s="29">
        <f t="shared" ref="F253:I253" si="251">AVERAGE(F2:F250)</f>
        <v>0.001224997759</v>
      </c>
      <c r="G253" s="29">
        <f t="shared" si="251"/>
        <v>0.000183018207</v>
      </c>
      <c r="H253" s="29">
        <f t="shared" si="251"/>
        <v>0.00009805506631</v>
      </c>
      <c r="I253" s="29">
        <f t="shared" si="251"/>
        <v>0.001425034002</v>
      </c>
    </row>
    <row r="254">
      <c r="A254" s="20"/>
      <c r="B254" s="20"/>
      <c r="C254" s="20"/>
      <c r="D254" s="20"/>
      <c r="E254" s="63" t="s">
        <v>26</v>
      </c>
      <c r="F254" s="64">
        <f t="shared" ref="F254:I254" si="252">((1+F253)^249)-1</f>
        <v>0.3564049318</v>
      </c>
      <c r="G254" s="29">
        <f t="shared" si="252"/>
        <v>0.04662150667</v>
      </c>
      <c r="H254" s="29">
        <f t="shared" si="252"/>
        <v>0.02471498914</v>
      </c>
      <c r="I254" s="29">
        <f t="shared" si="252"/>
        <v>0.4255830411</v>
      </c>
    </row>
    <row r="255">
      <c r="A255" s="20"/>
      <c r="B255" s="20"/>
      <c r="C255" s="20"/>
      <c r="D255" s="20"/>
      <c r="E255" s="20"/>
    </row>
    <row r="256">
      <c r="A256" s="20"/>
      <c r="B256" s="20"/>
      <c r="C256" s="20"/>
      <c r="D256" s="20"/>
      <c r="E256" s="20"/>
    </row>
    <row r="257">
      <c r="A257" s="20"/>
      <c r="B257" s="20"/>
      <c r="C257" s="20"/>
      <c r="D257" s="20"/>
      <c r="E257" s="20"/>
    </row>
    <row r="258">
      <c r="A258" s="20"/>
      <c r="B258" s="20"/>
      <c r="C258" s="20"/>
      <c r="D258" s="20"/>
      <c r="E258" s="20"/>
    </row>
    <row r="259">
      <c r="A259" s="20"/>
      <c r="B259" s="20"/>
      <c r="C259" s="20"/>
      <c r="D259" s="20"/>
      <c r="E259" s="20"/>
    </row>
    <row r="260">
      <c r="A260" s="20"/>
      <c r="B260" s="20"/>
      <c r="C260" s="20"/>
      <c r="D260" s="20"/>
      <c r="E260" s="20"/>
    </row>
    <row r="261">
      <c r="A261" s="20"/>
      <c r="B261" s="20"/>
      <c r="C261" s="20"/>
      <c r="D261" s="20"/>
      <c r="E261" s="20"/>
    </row>
    <row r="262">
      <c r="A262" s="20"/>
      <c r="B262" s="20"/>
      <c r="C262" s="20"/>
      <c r="D262" s="20"/>
      <c r="E262" s="20"/>
    </row>
    <row r="263">
      <c r="A263" s="20"/>
      <c r="B263" s="20"/>
      <c r="C263" s="20"/>
      <c r="D263" s="20"/>
      <c r="E263" s="20"/>
    </row>
    <row r="264">
      <c r="A264" s="20"/>
      <c r="B264" s="20"/>
      <c r="C264" s="20"/>
      <c r="D264" s="20"/>
      <c r="E264" s="20"/>
    </row>
    <row r="265">
      <c r="A265" s="20"/>
      <c r="B265" s="20"/>
      <c r="C265" s="20"/>
      <c r="D265" s="20"/>
      <c r="E265" s="20"/>
    </row>
    <row r="266">
      <c r="A266" s="20"/>
      <c r="B266" s="20"/>
      <c r="C266" s="20"/>
      <c r="D266" s="20"/>
      <c r="E266" s="20"/>
    </row>
    <row r="267">
      <c r="A267" s="20"/>
      <c r="B267" s="20"/>
      <c r="C267" s="20"/>
      <c r="D267" s="20"/>
      <c r="E267" s="20"/>
    </row>
    <row r="268">
      <c r="A268" s="20"/>
      <c r="B268" s="20"/>
      <c r="C268" s="20"/>
      <c r="D268" s="20"/>
      <c r="E268" s="20"/>
    </row>
    <row r="269">
      <c r="A269" s="20"/>
      <c r="B269" s="20"/>
      <c r="C269" s="20"/>
      <c r="D269" s="20"/>
      <c r="E269" s="20"/>
    </row>
    <row r="270">
      <c r="A270" s="20"/>
      <c r="B270" s="20"/>
      <c r="C270" s="20"/>
      <c r="D270" s="20"/>
      <c r="E270" s="20"/>
    </row>
    <row r="271">
      <c r="A271" s="20"/>
      <c r="B271" s="20"/>
      <c r="C271" s="20"/>
      <c r="D271" s="20"/>
      <c r="E271" s="20"/>
    </row>
    <row r="272">
      <c r="A272" s="20"/>
      <c r="B272" s="20"/>
      <c r="C272" s="20"/>
      <c r="D272" s="20"/>
      <c r="E272" s="20"/>
    </row>
    <row r="273">
      <c r="A273" s="20"/>
      <c r="B273" s="20"/>
      <c r="C273" s="20"/>
      <c r="D273" s="20"/>
      <c r="E273" s="20"/>
    </row>
    <row r="274">
      <c r="A274" s="20"/>
      <c r="B274" s="20"/>
      <c r="C274" s="20"/>
      <c r="D274" s="20"/>
      <c r="E274" s="20"/>
    </row>
    <row r="275">
      <c r="A275" s="20"/>
      <c r="B275" s="20"/>
      <c r="C275" s="20"/>
      <c r="D275" s="20"/>
      <c r="E275" s="20"/>
    </row>
    <row r="276">
      <c r="A276" s="20"/>
      <c r="B276" s="20"/>
      <c r="C276" s="20"/>
      <c r="D276" s="20"/>
      <c r="E276" s="20"/>
    </row>
    <row r="277">
      <c r="A277" s="20"/>
      <c r="B277" s="20"/>
      <c r="C277" s="20"/>
      <c r="D277" s="20"/>
      <c r="E277" s="20"/>
    </row>
    <row r="278">
      <c r="A278" s="20"/>
      <c r="B278" s="20"/>
      <c r="C278" s="20"/>
      <c r="D278" s="20"/>
      <c r="E278" s="20"/>
    </row>
    <row r="279">
      <c r="A279" s="20"/>
      <c r="B279" s="20"/>
      <c r="C279" s="20"/>
      <c r="D279" s="20"/>
      <c r="E279" s="20"/>
    </row>
    <row r="280">
      <c r="A280" s="20"/>
      <c r="B280" s="20"/>
      <c r="C280" s="20"/>
      <c r="D280" s="20"/>
      <c r="E280" s="20"/>
    </row>
    <row r="281">
      <c r="A281" s="20"/>
      <c r="B281" s="20"/>
      <c r="C281" s="20"/>
      <c r="D281" s="20"/>
      <c r="E281" s="20"/>
    </row>
    <row r="282">
      <c r="A282" s="20"/>
      <c r="B282" s="20"/>
      <c r="C282" s="20"/>
      <c r="D282" s="20"/>
      <c r="E282" s="20"/>
    </row>
    <row r="283">
      <c r="A283" s="20"/>
      <c r="B283" s="20"/>
      <c r="C283" s="20"/>
      <c r="D283" s="20"/>
      <c r="E283" s="20"/>
    </row>
    <row r="284">
      <c r="A284" s="20"/>
      <c r="B284" s="20"/>
      <c r="C284" s="20"/>
      <c r="D284" s="20"/>
      <c r="E284" s="20"/>
    </row>
    <row r="285">
      <c r="A285" s="20"/>
      <c r="B285" s="20"/>
      <c r="C285" s="20"/>
      <c r="D285" s="20"/>
      <c r="E285" s="20"/>
    </row>
    <row r="286">
      <c r="A286" s="20"/>
      <c r="B286" s="20"/>
      <c r="C286" s="20"/>
      <c r="D286" s="20"/>
      <c r="E286" s="20"/>
    </row>
    <row r="287">
      <c r="A287" s="20"/>
      <c r="B287" s="20"/>
      <c r="C287" s="20"/>
      <c r="D287" s="20"/>
      <c r="E287" s="20"/>
    </row>
    <row r="288">
      <c r="A288" s="20"/>
      <c r="B288" s="20"/>
      <c r="C288" s="20"/>
      <c r="D288" s="20"/>
      <c r="E288" s="20"/>
    </row>
    <row r="289">
      <c r="A289" s="20"/>
      <c r="B289" s="20"/>
      <c r="C289" s="20"/>
      <c r="D289" s="20"/>
      <c r="E289" s="20"/>
    </row>
    <row r="290">
      <c r="A290" s="20"/>
      <c r="B290" s="20"/>
      <c r="C290" s="20"/>
      <c r="D290" s="20"/>
      <c r="E290" s="20"/>
    </row>
    <row r="291">
      <c r="A291" s="20"/>
      <c r="B291" s="20"/>
      <c r="C291" s="20"/>
      <c r="D291" s="20"/>
      <c r="E291" s="20"/>
    </row>
    <row r="292">
      <c r="A292" s="20"/>
      <c r="B292" s="20"/>
      <c r="C292" s="20"/>
      <c r="D292" s="20"/>
      <c r="E292" s="20"/>
    </row>
    <row r="293">
      <c r="A293" s="20"/>
      <c r="B293" s="20"/>
      <c r="C293" s="20"/>
      <c r="D293" s="20"/>
      <c r="E293" s="20"/>
    </row>
    <row r="294">
      <c r="A294" s="20"/>
      <c r="B294" s="20"/>
      <c r="C294" s="20"/>
      <c r="D294" s="20"/>
      <c r="E294" s="20"/>
    </row>
    <row r="295">
      <c r="A295" s="20"/>
      <c r="B295" s="20"/>
      <c r="C295" s="20"/>
      <c r="D295" s="20"/>
      <c r="E295" s="20"/>
    </row>
    <row r="296">
      <c r="A296" s="20"/>
      <c r="B296" s="20"/>
      <c r="C296" s="20"/>
      <c r="D296" s="20"/>
      <c r="E296" s="20"/>
    </row>
    <row r="297">
      <c r="A297" s="20"/>
      <c r="B297" s="20"/>
      <c r="C297" s="20"/>
      <c r="D297" s="20"/>
      <c r="E297" s="20"/>
    </row>
    <row r="298">
      <c r="A298" s="20"/>
      <c r="B298" s="20"/>
      <c r="C298" s="20"/>
      <c r="D298" s="20"/>
      <c r="E298" s="20"/>
    </row>
    <row r="299">
      <c r="A299" s="20"/>
      <c r="B299" s="20"/>
      <c r="C299" s="20"/>
      <c r="D299" s="20"/>
      <c r="E299" s="20"/>
    </row>
    <row r="300">
      <c r="A300" s="20"/>
      <c r="B300" s="20"/>
      <c r="C300" s="20"/>
      <c r="D300" s="20"/>
      <c r="E300" s="20"/>
    </row>
    <row r="301">
      <c r="A301" s="20"/>
      <c r="B301" s="20"/>
      <c r="C301" s="20"/>
      <c r="D301" s="20"/>
      <c r="E301" s="20"/>
    </row>
    <row r="302">
      <c r="A302" s="20"/>
      <c r="B302" s="20"/>
      <c r="C302" s="20"/>
      <c r="D302" s="20"/>
      <c r="E302" s="20"/>
    </row>
    <row r="303">
      <c r="A303" s="20"/>
      <c r="B303" s="20"/>
      <c r="C303" s="20"/>
      <c r="D303" s="20"/>
      <c r="E303" s="20"/>
    </row>
    <row r="304">
      <c r="A304" s="20"/>
      <c r="B304" s="20"/>
      <c r="C304" s="20"/>
      <c r="D304" s="20"/>
      <c r="E304" s="20"/>
    </row>
    <row r="305">
      <c r="A305" s="20"/>
      <c r="B305" s="20"/>
      <c r="C305" s="20"/>
      <c r="D305" s="20"/>
      <c r="E305" s="20"/>
    </row>
    <row r="306">
      <c r="A306" s="20"/>
      <c r="B306" s="20"/>
      <c r="C306" s="20"/>
      <c r="D306" s="20"/>
      <c r="E306" s="20"/>
    </row>
    <row r="307">
      <c r="A307" s="20"/>
      <c r="B307" s="20"/>
      <c r="C307" s="20"/>
      <c r="D307" s="20"/>
      <c r="E307" s="20"/>
    </row>
    <row r="308">
      <c r="A308" s="20"/>
      <c r="B308" s="20"/>
      <c r="C308" s="20"/>
      <c r="D308" s="20"/>
      <c r="E308" s="20"/>
    </row>
    <row r="309">
      <c r="A309" s="20"/>
      <c r="B309" s="20"/>
      <c r="C309" s="20"/>
      <c r="D309" s="20"/>
      <c r="E309" s="20"/>
    </row>
    <row r="310">
      <c r="A310" s="20"/>
      <c r="B310" s="20"/>
      <c r="C310" s="20"/>
      <c r="D310" s="20"/>
      <c r="E310" s="20"/>
    </row>
    <row r="311">
      <c r="A311" s="20"/>
      <c r="B311" s="20"/>
      <c r="C311" s="20"/>
      <c r="D311" s="20"/>
      <c r="E311" s="20"/>
    </row>
    <row r="312">
      <c r="A312" s="20"/>
      <c r="B312" s="20"/>
      <c r="C312" s="20"/>
      <c r="D312" s="20"/>
      <c r="E312" s="20"/>
    </row>
    <row r="313">
      <c r="A313" s="20"/>
      <c r="B313" s="20"/>
      <c r="C313" s="20"/>
      <c r="D313" s="20"/>
      <c r="E313" s="20"/>
    </row>
    <row r="314">
      <c r="A314" s="20"/>
      <c r="B314" s="20"/>
      <c r="C314" s="20"/>
      <c r="D314" s="20"/>
      <c r="E314" s="20"/>
    </row>
    <row r="315">
      <c r="A315" s="20"/>
      <c r="B315" s="20"/>
      <c r="C315" s="20"/>
      <c r="D315" s="20"/>
      <c r="E315" s="20"/>
    </row>
    <row r="316">
      <c r="A316" s="20"/>
      <c r="B316" s="20"/>
      <c r="C316" s="20"/>
      <c r="D316" s="20"/>
      <c r="E316" s="20"/>
    </row>
    <row r="317">
      <c r="A317" s="20"/>
      <c r="B317" s="20"/>
      <c r="C317" s="20"/>
      <c r="D317" s="20"/>
      <c r="E317" s="20"/>
    </row>
    <row r="318">
      <c r="A318" s="20"/>
      <c r="B318" s="20"/>
      <c r="C318" s="20"/>
      <c r="D318" s="20"/>
      <c r="E318" s="20"/>
    </row>
    <row r="319">
      <c r="A319" s="20"/>
      <c r="B319" s="20"/>
      <c r="C319" s="20"/>
      <c r="D319" s="20"/>
      <c r="E319" s="20"/>
    </row>
    <row r="320">
      <c r="A320" s="20"/>
      <c r="B320" s="20"/>
      <c r="C320" s="20"/>
      <c r="D320" s="20"/>
      <c r="E320" s="20"/>
    </row>
    <row r="321">
      <c r="A321" s="20"/>
      <c r="B321" s="20"/>
      <c r="C321" s="20"/>
      <c r="D321" s="20"/>
      <c r="E321" s="20"/>
    </row>
    <row r="322">
      <c r="A322" s="20"/>
      <c r="B322" s="20"/>
      <c r="C322" s="20"/>
      <c r="D322" s="20"/>
      <c r="E322" s="20"/>
    </row>
    <row r="323">
      <c r="A323" s="20"/>
      <c r="B323" s="20"/>
      <c r="C323" s="20"/>
      <c r="D323" s="20"/>
      <c r="E323" s="20"/>
    </row>
    <row r="324">
      <c r="A324" s="20"/>
      <c r="B324" s="20"/>
      <c r="C324" s="20"/>
      <c r="D324" s="20"/>
      <c r="E324" s="20"/>
    </row>
    <row r="325">
      <c r="A325" s="20"/>
      <c r="B325" s="20"/>
      <c r="C325" s="20"/>
      <c r="D325" s="20"/>
      <c r="E325" s="20"/>
    </row>
    <row r="326">
      <c r="A326" s="20"/>
      <c r="B326" s="20"/>
      <c r="C326" s="20"/>
      <c r="D326" s="20"/>
      <c r="E326" s="20"/>
    </row>
    <row r="327">
      <c r="A327" s="20"/>
      <c r="B327" s="20"/>
      <c r="C327" s="20"/>
      <c r="D327" s="20"/>
      <c r="E327" s="20"/>
    </row>
    <row r="328">
      <c r="A328" s="20"/>
      <c r="B328" s="20"/>
      <c r="C328" s="20"/>
      <c r="D328" s="20"/>
      <c r="E328" s="20"/>
    </row>
    <row r="329">
      <c r="A329" s="20"/>
      <c r="B329" s="20"/>
      <c r="C329" s="20"/>
      <c r="D329" s="20"/>
      <c r="E329" s="20"/>
    </row>
    <row r="330">
      <c r="A330" s="20"/>
      <c r="B330" s="20"/>
      <c r="C330" s="20"/>
      <c r="D330" s="20"/>
      <c r="E330" s="20"/>
    </row>
    <row r="331">
      <c r="A331" s="20"/>
      <c r="B331" s="20"/>
      <c r="C331" s="20"/>
      <c r="D331" s="20"/>
      <c r="E331" s="20"/>
    </row>
    <row r="332">
      <c r="A332" s="20"/>
      <c r="B332" s="20"/>
      <c r="C332" s="20"/>
      <c r="D332" s="20"/>
      <c r="E332" s="20"/>
    </row>
    <row r="333">
      <c r="A333" s="20"/>
      <c r="B333" s="20"/>
      <c r="C333" s="20"/>
      <c r="D333" s="20"/>
      <c r="E333" s="20"/>
    </row>
    <row r="334">
      <c r="A334" s="20"/>
      <c r="B334" s="20"/>
      <c r="C334" s="20"/>
      <c r="D334" s="20"/>
      <c r="E334" s="20"/>
    </row>
    <row r="335">
      <c r="A335" s="20"/>
      <c r="B335" s="20"/>
      <c r="C335" s="20"/>
      <c r="D335" s="20"/>
      <c r="E335" s="20"/>
    </row>
    <row r="336">
      <c r="A336" s="20"/>
      <c r="B336" s="20"/>
      <c r="C336" s="20"/>
      <c r="D336" s="20"/>
      <c r="E336" s="20"/>
    </row>
    <row r="337">
      <c r="A337" s="20"/>
      <c r="B337" s="20"/>
      <c r="C337" s="20"/>
      <c r="D337" s="20"/>
      <c r="E337" s="20"/>
    </row>
    <row r="338">
      <c r="A338" s="20"/>
      <c r="B338" s="20"/>
      <c r="C338" s="20"/>
      <c r="D338" s="20"/>
      <c r="E338" s="20"/>
    </row>
    <row r="339">
      <c r="A339" s="20"/>
      <c r="B339" s="20"/>
      <c r="C339" s="20"/>
      <c r="D339" s="20"/>
      <c r="E339" s="20"/>
    </row>
    <row r="340">
      <c r="A340" s="20"/>
      <c r="B340" s="20"/>
      <c r="C340" s="20"/>
      <c r="D340" s="20"/>
      <c r="E340" s="20"/>
    </row>
    <row r="341">
      <c r="A341" s="20"/>
      <c r="B341" s="20"/>
      <c r="C341" s="20"/>
      <c r="D341" s="20"/>
      <c r="E341" s="20"/>
    </row>
    <row r="342">
      <c r="A342" s="20"/>
      <c r="B342" s="20"/>
      <c r="C342" s="20"/>
      <c r="D342" s="20"/>
      <c r="E342" s="20"/>
    </row>
    <row r="343">
      <c r="A343" s="20"/>
      <c r="B343" s="20"/>
      <c r="C343" s="20"/>
      <c r="D343" s="20"/>
      <c r="E343" s="20"/>
    </row>
    <row r="344">
      <c r="A344" s="20"/>
      <c r="B344" s="20"/>
      <c r="C344" s="20"/>
      <c r="D344" s="20"/>
      <c r="E344" s="20"/>
    </row>
    <row r="345">
      <c r="A345" s="20"/>
      <c r="B345" s="20"/>
      <c r="C345" s="20"/>
      <c r="D345" s="20"/>
      <c r="E345" s="20"/>
    </row>
    <row r="346">
      <c r="A346" s="20"/>
      <c r="B346" s="20"/>
      <c r="C346" s="20"/>
      <c r="D346" s="20"/>
      <c r="E346" s="20"/>
    </row>
    <row r="347">
      <c r="A347" s="20"/>
      <c r="B347" s="20"/>
      <c r="C347" s="20"/>
      <c r="D347" s="20"/>
      <c r="E347" s="20"/>
    </row>
    <row r="348">
      <c r="A348" s="20"/>
      <c r="B348" s="20"/>
      <c r="C348" s="20"/>
      <c r="D348" s="20"/>
      <c r="E348" s="20"/>
    </row>
    <row r="349">
      <c r="A349" s="20"/>
      <c r="B349" s="20"/>
      <c r="C349" s="20"/>
      <c r="D349" s="20"/>
      <c r="E349" s="20"/>
    </row>
    <row r="350">
      <c r="A350" s="20"/>
      <c r="B350" s="20"/>
      <c r="C350" s="20"/>
      <c r="D350" s="20"/>
      <c r="E350" s="20"/>
    </row>
    <row r="351">
      <c r="A351" s="20"/>
      <c r="B351" s="20"/>
      <c r="C351" s="20"/>
      <c r="D351" s="20"/>
      <c r="E351" s="20"/>
    </row>
    <row r="352">
      <c r="A352" s="20"/>
      <c r="B352" s="20"/>
      <c r="C352" s="20"/>
      <c r="D352" s="20"/>
      <c r="E352" s="20"/>
    </row>
    <row r="353">
      <c r="A353" s="20"/>
      <c r="B353" s="20"/>
      <c r="C353" s="20"/>
      <c r="D353" s="20"/>
      <c r="E353" s="20"/>
    </row>
    <row r="354">
      <c r="A354" s="20"/>
      <c r="B354" s="20"/>
      <c r="C354" s="20"/>
      <c r="D354" s="20"/>
      <c r="E354" s="20"/>
    </row>
    <row r="355">
      <c r="A355" s="20"/>
      <c r="B355" s="20"/>
      <c r="C355" s="20"/>
      <c r="D355" s="20"/>
      <c r="E355" s="20"/>
    </row>
    <row r="356">
      <c r="A356" s="20"/>
      <c r="B356" s="20"/>
      <c r="C356" s="20"/>
      <c r="D356" s="20"/>
      <c r="E356" s="20"/>
    </row>
    <row r="357">
      <c r="A357" s="20"/>
      <c r="B357" s="20"/>
      <c r="C357" s="20"/>
      <c r="D357" s="20"/>
      <c r="E357" s="20"/>
    </row>
    <row r="358">
      <c r="A358" s="20"/>
      <c r="B358" s="20"/>
      <c r="C358" s="20"/>
      <c r="D358" s="20"/>
      <c r="E358" s="20"/>
    </row>
    <row r="359">
      <c r="A359" s="20"/>
      <c r="B359" s="20"/>
      <c r="C359" s="20"/>
      <c r="D359" s="20"/>
      <c r="E359" s="20"/>
    </row>
    <row r="360">
      <c r="A360" s="20"/>
      <c r="B360" s="20"/>
      <c r="C360" s="20"/>
      <c r="D360" s="20"/>
      <c r="E360" s="20"/>
    </row>
    <row r="361">
      <c r="A361" s="20"/>
      <c r="B361" s="20"/>
      <c r="C361" s="20"/>
      <c r="D361" s="20"/>
      <c r="E361" s="20"/>
    </row>
    <row r="362">
      <c r="A362" s="20"/>
      <c r="B362" s="20"/>
      <c r="C362" s="20"/>
      <c r="D362" s="20"/>
      <c r="E362" s="20"/>
    </row>
    <row r="363">
      <c r="A363" s="20"/>
      <c r="B363" s="20"/>
      <c r="C363" s="20"/>
      <c r="D363" s="20"/>
      <c r="E363" s="20"/>
    </row>
    <row r="364">
      <c r="A364" s="20"/>
      <c r="B364" s="20"/>
      <c r="C364" s="20"/>
      <c r="D364" s="20"/>
      <c r="E364" s="20"/>
    </row>
    <row r="365">
      <c r="A365" s="20"/>
      <c r="B365" s="20"/>
      <c r="C365" s="20"/>
      <c r="D365" s="20"/>
      <c r="E365" s="20"/>
    </row>
    <row r="366">
      <c r="A366" s="20"/>
      <c r="B366" s="20"/>
      <c r="C366" s="20"/>
      <c r="D366" s="20"/>
      <c r="E366" s="20"/>
    </row>
    <row r="367">
      <c r="A367" s="20"/>
      <c r="B367" s="20"/>
      <c r="C367" s="20"/>
      <c r="D367" s="20"/>
      <c r="E367" s="20"/>
    </row>
    <row r="368">
      <c r="A368" s="20"/>
      <c r="B368" s="20"/>
      <c r="C368" s="20"/>
      <c r="D368" s="20"/>
      <c r="E368" s="20"/>
    </row>
    <row r="369">
      <c r="A369" s="20"/>
      <c r="B369" s="20"/>
      <c r="C369" s="20"/>
      <c r="D369" s="20"/>
      <c r="E369" s="20"/>
    </row>
    <row r="370">
      <c r="A370" s="20"/>
      <c r="B370" s="20"/>
      <c r="C370" s="20"/>
      <c r="D370" s="20"/>
      <c r="E370" s="20"/>
    </row>
    <row r="371">
      <c r="A371" s="20"/>
      <c r="B371" s="20"/>
      <c r="C371" s="20"/>
      <c r="D371" s="20"/>
      <c r="E371" s="20"/>
    </row>
    <row r="372">
      <c r="A372" s="20"/>
      <c r="B372" s="20"/>
      <c r="C372" s="20"/>
      <c r="D372" s="20"/>
      <c r="E372" s="20"/>
    </row>
    <row r="373">
      <c r="A373" s="20"/>
      <c r="B373" s="20"/>
      <c r="C373" s="20"/>
      <c r="D373" s="20"/>
      <c r="E373" s="20"/>
    </row>
    <row r="374">
      <c r="A374" s="20"/>
      <c r="B374" s="20"/>
      <c r="C374" s="20"/>
      <c r="D374" s="20"/>
      <c r="E374" s="20"/>
    </row>
    <row r="375">
      <c r="A375" s="20"/>
      <c r="B375" s="20"/>
      <c r="C375" s="20"/>
      <c r="D375" s="20"/>
      <c r="E375" s="20"/>
    </row>
    <row r="376">
      <c r="A376" s="20"/>
      <c r="B376" s="20"/>
      <c r="C376" s="20"/>
      <c r="D376" s="20"/>
      <c r="E376" s="20"/>
    </row>
    <row r="377">
      <c r="A377" s="20"/>
      <c r="B377" s="20"/>
      <c r="C377" s="20"/>
      <c r="D377" s="20"/>
      <c r="E377" s="20"/>
    </row>
    <row r="378">
      <c r="A378" s="20"/>
      <c r="B378" s="20"/>
      <c r="C378" s="20"/>
      <c r="D378" s="20"/>
      <c r="E378" s="20"/>
    </row>
    <row r="379">
      <c r="A379" s="20"/>
      <c r="B379" s="20"/>
      <c r="C379" s="20"/>
      <c r="D379" s="20"/>
      <c r="E379" s="20"/>
    </row>
    <row r="380">
      <c r="A380" s="20"/>
      <c r="B380" s="20"/>
      <c r="C380" s="20"/>
      <c r="D380" s="20"/>
      <c r="E380" s="20"/>
    </row>
    <row r="381">
      <c r="A381" s="20"/>
      <c r="B381" s="20"/>
      <c r="C381" s="20"/>
      <c r="D381" s="20"/>
      <c r="E381" s="20"/>
    </row>
    <row r="382">
      <c r="A382" s="20"/>
      <c r="B382" s="20"/>
      <c r="C382" s="20"/>
      <c r="D382" s="20"/>
      <c r="E382" s="20"/>
    </row>
    <row r="383">
      <c r="A383" s="20"/>
      <c r="B383" s="20"/>
      <c r="C383" s="20"/>
      <c r="D383" s="20"/>
      <c r="E383" s="20"/>
    </row>
    <row r="384">
      <c r="A384" s="20"/>
      <c r="B384" s="20"/>
      <c r="C384" s="20"/>
      <c r="D384" s="20"/>
      <c r="E384" s="20"/>
    </row>
    <row r="385">
      <c r="A385" s="20"/>
      <c r="B385" s="20"/>
      <c r="C385" s="20"/>
      <c r="D385" s="20"/>
      <c r="E385" s="20"/>
    </row>
    <row r="386">
      <c r="A386" s="20"/>
      <c r="B386" s="20"/>
      <c r="C386" s="20"/>
      <c r="D386" s="20"/>
      <c r="E386" s="20"/>
    </row>
    <row r="387">
      <c r="A387" s="20"/>
      <c r="B387" s="20"/>
      <c r="C387" s="20"/>
      <c r="D387" s="20"/>
      <c r="E387" s="20"/>
    </row>
    <row r="388">
      <c r="A388" s="20"/>
      <c r="B388" s="20"/>
      <c r="C388" s="20"/>
      <c r="D388" s="20"/>
      <c r="E388" s="20"/>
    </row>
    <row r="389">
      <c r="A389" s="20"/>
      <c r="B389" s="20"/>
      <c r="C389" s="20"/>
      <c r="D389" s="20"/>
      <c r="E389" s="20"/>
    </row>
    <row r="390">
      <c r="A390" s="20"/>
      <c r="B390" s="20"/>
      <c r="C390" s="20"/>
      <c r="D390" s="20"/>
      <c r="E390" s="20"/>
    </row>
    <row r="391">
      <c r="A391" s="20"/>
      <c r="B391" s="20"/>
      <c r="C391" s="20"/>
      <c r="D391" s="20"/>
      <c r="E391" s="20"/>
    </row>
    <row r="392">
      <c r="A392" s="20"/>
      <c r="B392" s="20"/>
      <c r="C392" s="20"/>
      <c r="D392" s="20"/>
      <c r="E392" s="20"/>
    </row>
    <row r="393">
      <c r="A393" s="20"/>
      <c r="B393" s="20"/>
      <c r="C393" s="20"/>
      <c r="D393" s="20"/>
      <c r="E393" s="20"/>
    </row>
    <row r="394">
      <c r="A394" s="20"/>
      <c r="B394" s="20"/>
      <c r="C394" s="20"/>
      <c r="D394" s="20"/>
      <c r="E394" s="20"/>
    </row>
    <row r="395">
      <c r="A395" s="20"/>
      <c r="B395" s="20"/>
      <c r="C395" s="20"/>
      <c r="D395" s="20"/>
      <c r="E395" s="20"/>
    </row>
    <row r="396">
      <c r="A396" s="20"/>
      <c r="B396" s="20"/>
      <c r="C396" s="20"/>
      <c r="D396" s="20"/>
      <c r="E396" s="20"/>
    </row>
    <row r="397">
      <c r="A397" s="20"/>
      <c r="B397" s="20"/>
      <c r="C397" s="20"/>
      <c r="D397" s="20"/>
      <c r="E397" s="20"/>
    </row>
    <row r="398">
      <c r="A398" s="20"/>
      <c r="B398" s="20"/>
      <c r="C398" s="20"/>
      <c r="D398" s="20"/>
      <c r="E398" s="20"/>
    </row>
    <row r="399">
      <c r="A399" s="20"/>
      <c r="B399" s="20"/>
      <c r="C399" s="20"/>
      <c r="D399" s="20"/>
      <c r="E399" s="20"/>
    </row>
    <row r="400">
      <c r="A400" s="20"/>
      <c r="B400" s="20"/>
      <c r="C400" s="20"/>
      <c r="D400" s="20"/>
      <c r="E400" s="20"/>
    </row>
    <row r="401">
      <c r="A401" s="20"/>
      <c r="B401" s="20"/>
      <c r="C401" s="20"/>
      <c r="D401" s="20"/>
      <c r="E401" s="20"/>
    </row>
    <row r="402">
      <c r="A402" s="20"/>
      <c r="B402" s="20"/>
      <c r="C402" s="20"/>
      <c r="D402" s="20"/>
      <c r="E402" s="20"/>
    </row>
    <row r="403">
      <c r="A403" s="20"/>
      <c r="B403" s="20"/>
      <c r="C403" s="20"/>
      <c r="D403" s="20"/>
      <c r="E403" s="20"/>
    </row>
    <row r="404">
      <c r="A404" s="20"/>
      <c r="B404" s="20"/>
      <c r="C404" s="20"/>
      <c r="D404" s="20"/>
      <c r="E404" s="20"/>
    </row>
    <row r="405">
      <c r="A405" s="20"/>
      <c r="B405" s="20"/>
      <c r="C405" s="20"/>
      <c r="D405" s="20"/>
      <c r="E405" s="20"/>
    </row>
    <row r="406">
      <c r="A406" s="20"/>
      <c r="B406" s="20"/>
      <c r="C406" s="20"/>
      <c r="D406" s="20"/>
      <c r="E406" s="20"/>
    </row>
    <row r="407">
      <c r="A407" s="20"/>
      <c r="B407" s="20"/>
      <c r="C407" s="20"/>
      <c r="D407" s="20"/>
      <c r="E407" s="20"/>
    </row>
    <row r="408">
      <c r="A408" s="20"/>
      <c r="B408" s="20"/>
      <c r="C408" s="20"/>
      <c r="D408" s="20"/>
      <c r="E408" s="20"/>
    </row>
    <row r="409">
      <c r="A409" s="20"/>
      <c r="B409" s="20"/>
      <c r="C409" s="20"/>
      <c r="D409" s="20"/>
      <c r="E409" s="20"/>
    </row>
    <row r="410">
      <c r="A410" s="20"/>
      <c r="B410" s="20"/>
      <c r="C410" s="20"/>
      <c r="D410" s="20"/>
      <c r="E410" s="20"/>
    </row>
    <row r="411">
      <c r="A411" s="20"/>
      <c r="B411" s="20"/>
      <c r="C411" s="20"/>
      <c r="D411" s="20"/>
      <c r="E411" s="20"/>
    </row>
    <row r="412">
      <c r="A412" s="20"/>
      <c r="B412" s="20"/>
      <c r="C412" s="20"/>
      <c r="D412" s="20"/>
      <c r="E412" s="20"/>
    </row>
    <row r="413">
      <c r="A413" s="20"/>
      <c r="B413" s="20"/>
      <c r="C413" s="20"/>
      <c r="D413" s="20"/>
      <c r="E413" s="20"/>
    </row>
    <row r="414">
      <c r="A414" s="20"/>
      <c r="B414" s="20"/>
      <c r="C414" s="20"/>
      <c r="D414" s="20"/>
      <c r="E414" s="20"/>
    </row>
    <row r="415">
      <c r="A415" s="20"/>
      <c r="B415" s="20"/>
      <c r="C415" s="20"/>
      <c r="D415" s="20"/>
      <c r="E415" s="20"/>
    </row>
    <row r="416">
      <c r="A416" s="20"/>
      <c r="B416" s="20"/>
      <c r="C416" s="20"/>
      <c r="D416" s="20"/>
      <c r="E416" s="20"/>
    </row>
    <row r="417">
      <c r="A417" s="20"/>
      <c r="B417" s="20"/>
      <c r="C417" s="20"/>
      <c r="D417" s="20"/>
      <c r="E417" s="20"/>
    </row>
    <row r="418">
      <c r="A418" s="20"/>
      <c r="B418" s="20"/>
      <c r="C418" s="20"/>
      <c r="D418" s="20"/>
      <c r="E418" s="20"/>
    </row>
    <row r="419">
      <c r="A419" s="20"/>
      <c r="B419" s="20"/>
      <c r="C419" s="20"/>
      <c r="D419" s="20"/>
      <c r="E419" s="20"/>
    </row>
    <row r="420">
      <c r="A420" s="20"/>
      <c r="B420" s="20"/>
      <c r="C420" s="20"/>
      <c r="D420" s="20"/>
      <c r="E420" s="20"/>
    </row>
    <row r="421">
      <c r="A421" s="20"/>
      <c r="B421" s="20"/>
      <c r="C421" s="20"/>
      <c r="D421" s="20"/>
      <c r="E421" s="20"/>
    </row>
    <row r="422">
      <c r="A422" s="20"/>
      <c r="B422" s="20"/>
      <c r="C422" s="20"/>
      <c r="D422" s="20"/>
      <c r="E422" s="20"/>
    </row>
    <row r="423">
      <c r="A423" s="20"/>
      <c r="B423" s="20"/>
      <c r="C423" s="20"/>
      <c r="D423" s="20"/>
      <c r="E423" s="20"/>
    </row>
    <row r="424">
      <c r="A424" s="20"/>
      <c r="B424" s="20"/>
      <c r="C424" s="20"/>
      <c r="D424" s="20"/>
      <c r="E424" s="20"/>
    </row>
    <row r="425">
      <c r="A425" s="20"/>
      <c r="B425" s="20"/>
      <c r="C425" s="20"/>
      <c r="D425" s="20"/>
      <c r="E425" s="20"/>
    </row>
    <row r="426">
      <c r="A426" s="20"/>
      <c r="B426" s="20"/>
      <c r="C426" s="20"/>
      <c r="D426" s="20"/>
      <c r="E426" s="20"/>
    </row>
    <row r="427">
      <c r="A427" s="20"/>
      <c r="B427" s="20"/>
      <c r="C427" s="20"/>
      <c r="D427" s="20"/>
      <c r="E427" s="20"/>
    </row>
    <row r="428">
      <c r="A428" s="20"/>
      <c r="B428" s="20"/>
      <c r="C428" s="20"/>
      <c r="D428" s="20"/>
      <c r="E428" s="20"/>
    </row>
    <row r="429">
      <c r="A429" s="20"/>
      <c r="B429" s="20"/>
      <c r="C429" s="20"/>
      <c r="D429" s="20"/>
      <c r="E429" s="20"/>
    </row>
    <row r="430">
      <c r="A430" s="20"/>
      <c r="B430" s="20"/>
      <c r="C430" s="20"/>
      <c r="D430" s="20"/>
      <c r="E430" s="20"/>
    </row>
    <row r="431">
      <c r="A431" s="20"/>
      <c r="B431" s="20"/>
      <c r="C431" s="20"/>
      <c r="D431" s="20"/>
      <c r="E431" s="20"/>
    </row>
    <row r="432">
      <c r="A432" s="20"/>
      <c r="B432" s="20"/>
      <c r="C432" s="20"/>
      <c r="D432" s="20"/>
      <c r="E432" s="20"/>
    </row>
    <row r="433">
      <c r="A433" s="20"/>
      <c r="B433" s="20"/>
      <c r="C433" s="20"/>
      <c r="D433" s="20"/>
      <c r="E433" s="20"/>
    </row>
    <row r="434">
      <c r="A434" s="20"/>
      <c r="B434" s="20"/>
      <c r="C434" s="20"/>
      <c r="D434" s="20"/>
      <c r="E434" s="20"/>
    </row>
    <row r="435">
      <c r="A435" s="20"/>
      <c r="B435" s="20"/>
      <c r="C435" s="20"/>
      <c r="D435" s="20"/>
      <c r="E435" s="20"/>
    </row>
    <row r="436">
      <c r="A436" s="20"/>
      <c r="B436" s="20"/>
      <c r="C436" s="20"/>
      <c r="D436" s="20"/>
      <c r="E436" s="20"/>
    </row>
    <row r="437">
      <c r="A437" s="20"/>
      <c r="B437" s="20"/>
      <c r="C437" s="20"/>
      <c r="D437" s="20"/>
      <c r="E437" s="20"/>
    </row>
    <row r="438">
      <c r="A438" s="20"/>
      <c r="B438" s="20"/>
      <c r="C438" s="20"/>
      <c r="D438" s="20"/>
      <c r="E438" s="20"/>
    </row>
    <row r="439">
      <c r="A439" s="20"/>
      <c r="B439" s="20"/>
      <c r="C439" s="20"/>
      <c r="D439" s="20"/>
      <c r="E439" s="20"/>
    </row>
    <row r="440">
      <c r="A440" s="20"/>
      <c r="B440" s="20"/>
      <c r="C440" s="20"/>
      <c r="D440" s="20"/>
      <c r="E440" s="20"/>
    </row>
    <row r="441">
      <c r="A441" s="20"/>
      <c r="B441" s="20"/>
      <c r="C441" s="20"/>
      <c r="D441" s="20"/>
      <c r="E441" s="20"/>
    </row>
    <row r="442">
      <c r="A442" s="20"/>
      <c r="B442" s="20"/>
      <c r="C442" s="20"/>
      <c r="D442" s="20"/>
      <c r="E442" s="20"/>
    </row>
    <row r="443">
      <c r="A443" s="20"/>
      <c r="B443" s="20"/>
      <c r="C443" s="20"/>
      <c r="D443" s="20"/>
      <c r="E443" s="20"/>
    </row>
    <row r="444">
      <c r="A444" s="20"/>
      <c r="B444" s="20"/>
      <c r="C444" s="20"/>
      <c r="D444" s="20"/>
      <c r="E444" s="20"/>
    </row>
    <row r="445">
      <c r="A445" s="20"/>
      <c r="B445" s="20"/>
      <c r="C445" s="20"/>
      <c r="D445" s="20"/>
      <c r="E445" s="20"/>
    </row>
    <row r="446">
      <c r="A446" s="20"/>
      <c r="B446" s="20"/>
      <c r="C446" s="20"/>
      <c r="D446" s="20"/>
      <c r="E446" s="20"/>
    </row>
    <row r="447">
      <c r="A447" s="20"/>
      <c r="B447" s="20"/>
      <c r="C447" s="20"/>
      <c r="D447" s="20"/>
      <c r="E447" s="20"/>
    </row>
    <row r="448">
      <c r="A448" s="20"/>
      <c r="B448" s="20"/>
      <c r="C448" s="20"/>
      <c r="D448" s="20"/>
      <c r="E448" s="20"/>
    </row>
    <row r="449">
      <c r="A449" s="20"/>
      <c r="B449" s="20"/>
      <c r="C449" s="20"/>
      <c r="D449" s="20"/>
      <c r="E449" s="20"/>
    </row>
    <row r="450">
      <c r="A450" s="20"/>
      <c r="B450" s="20"/>
      <c r="C450" s="20"/>
      <c r="D450" s="20"/>
      <c r="E450" s="20"/>
    </row>
    <row r="451">
      <c r="A451" s="20"/>
      <c r="B451" s="20"/>
      <c r="C451" s="20"/>
      <c r="D451" s="20"/>
      <c r="E451" s="20"/>
    </row>
    <row r="452">
      <c r="A452" s="20"/>
      <c r="B452" s="20"/>
      <c r="C452" s="20"/>
      <c r="D452" s="20"/>
      <c r="E452" s="20"/>
    </row>
    <row r="453">
      <c r="A453" s="20"/>
      <c r="B453" s="20"/>
      <c r="C453" s="20"/>
      <c r="D453" s="20"/>
      <c r="E453" s="20"/>
    </row>
    <row r="454">
      <c r="A454" s="20"/>
      <c r="B454" s="20"/>
      <c r="C454" s="20"/>
      <c r="D454" s="20"/>
      <c r="E454" s="20"/>
    </row>
    <row r="455">
      <c r="A455" s="20"/>
      <c r="B455" s="20"/>
      <c r="C455" s="20"/>
      <c r="D455" s="20"/>
      <c r="E455" s="20"/>
    </row>
    <row r="456">
      <c r="A456" s="20"/>
      <c r="B456" s="20"/>
      <c r="C456" s="20"/>
      <c r="D456" s="20"/>
      <c r="E456" s="20"/>
    </row>
    <row r="457">
      <c r="A457" s="20"/>
      <c r="B457" s="20"/>
      <c r="C457" s="20"/>
      <c r="D457" s="20"/>
      <c r="E457" s="20"/>
    </row>
    <row r="458">
      <c r="A458" s="20"/>
      <c r="B458" s="20"/>
      <c r="C458" s="20"/>
      <c r="D458" s="20"/>
      <c r="E458" s="20"/>
    </row>
    <row r="459">
      <c r="A459" s="20"/>
      <c r="B459" s="20"/>
      <c r="C459" s="20"/>
      <c r="D459" s="20"/>
      <c r="E459" s="20"/>
    </row>
    <row r="460">
      <c r="A460" s="20"/>
      <c r="B460" s="20"/>
      <c r="C460" s="20"/>
      <c r="D460" s="20"/>
      <c r="E460" s="20"/>
    </row>
    <row r="461">
      <c r="A461" s="20"/>
      <c r="B461" s="20"/>
      <c r="C461" s="20"/>
      <c r="D461" s="20"/>
      <c r="E461" s="20"/>
    </row>
    <row r="462">
      <c r="A462" s="20"/>
      <c r="B462" s="20"/>
      <c r="C462" s="20"/>
      <c r="D462" s="20"/>
      <c r="E462" s="20"/>
    </row>
    <row r="463">
      <c r="A463" s="20"/>
      <c r="B463" s="20"/>
      <c r="C463" s="20"/>
      <c r="D463" s="20"/>
      <c r="E463" s="20"/>
    </row>
    <row r="464">
      <c r="A464" s="20"/>
      <c r="B464" s="20"/>
      <c r="C464" s="20"/>
      <c r="D464" s="20"/>
      <c r="E464" s="20"/>
    </row>
    <row r="465">
      <c r="A465" s="20"/>
      <c r="B465" s="20"/>
      <c r="C465" s="20"/>
      <c r="D465" s="20"/>
      <c r="E465" s="20"/>
    </row>
    <row r="466">
      <c r="A466" s="20"/>
      <c r="B466" s="20"/>
      <c r="C466" s="20"/>
      <c r="D466" s="20"/>
      <c r="E466" s="20"/>
    </row>
    <row r="467">
      <c r="A467" s="20"/>
      <c r="B467" s="20"/>
      <c r="C467" s="20"/>
      <c r="D467" s="20"/>
      <c r="E467" s="20"/>
    </row>
    <row r="468">
      <c r="A468" s="20"/>
      <c r="B468" s="20"/>
      <c r="C468" s="20"/>
      <c r="D468" s="20"/>
      <c r="E468" s="20"/>
    </row>
    <row r="469">
      <c r="A469" s="20"/>
      <c r="B469" s="20"/>
      <c r="C469" s="20"/>
      <c r="D469" s="20"/>
      <c r="E469" s="20"/>
    </row>
    <row r="470">
      <c r="A470" s="20"/>
      <c r="B470" s="20"/>
      <c r="C470" s="20"/>
      <c r="D470" s="20"/>
      <c r="E470" s="20"/>
    </row>
    <row r="471">
      <c r="A471" s="20"/>
      <c r="B471" s="20"/>
      <c r="C471" s="20"/>
      <c r="D471" s="20"/>
      <c r="E471" s="20"/>
    </row>
    <row r="472">
      <c r="A472" s="20"/>
      <c r="B472" s="20"/>
      <c r="C472" s="20"/>
      <c r="D472" s="20"/>
      <c r="E472" s="20"/>
    </row>
    <row r="473">
      <c r="A473" s="20"/>
      <c r="B473" s="20"/>
      <c r="C473" s="20"/>
      <c r="D473" s="20"/>
      <c r="E473" s="20"/>
    </row>
    <row r="474">
      <c r="A474" s="20"/>
      <c r="B474" s="20"/>
      <c r="C474" s="20"/>
      <c r="D474" s="20"/>
      <c r="E474" s="20"/>
    </row>
    <row r="475">
      <c r="A475" s="20"/>
      <c r="B475" s="20"/>
      <c r="C475" s="20"/>
      <c r="D475" s="20"/>
      <c r="E475" s="20"/>
    </row>
    <row r="476">
      <c r="A476" s="20"/>
      <c r="B476" s="20"/>
      <c r="C476" s="20"/>
      <c r="D476" s="20"/>
      <c r="E476" s="20"/>
    </row>
    <row r="477">
      <c r="A477" s="20"/>
      <c r="B477" s="20"/>
      <c r="C477" s="20"/>
      <c r="D477" s="20"/>
      <c r="E477" s="20"/>
    </row>
    <row r="478">
      <c r="A478" s="20"/>
      <c r="B478" s="20"/>
      <c r="C478" s="20"/>
      <c r="D478" s="20"/>
      <c r="E478" s="20"/>
    </row>
    <row r="479">
      <c r="A479" s="20"/>
      <c r="B479" s="20"/>
      <c r="C479" s="20"/>
      <c r="D479" s="20"/>
      <c r="E479" s="20"/>
    </row>
    <row r="480">
      <c r="A480" s="20"/>
      <c r="B480" s="20"/>
      <c r="C480" s="20"/>
      <c r="D480" s="20"/>
      <c r="E480" s="20"/>
    </row>
    <row r="481">
      <c r="A481" s="20"/>
      <c r="B481" s="20"/>
      <c r="C481" s="20"/>
      <c r="D481" s="20"/>
      <c r="E481" s="20"/>
    </row>
    <row r="482">
      <c r="A482" s="20"/>
      <c r="B482" s="20"/>
      <c r="C482" s="20"/>
      <c r="D482" s="20"/>
      <c r="E482" s="20"/>
    </row>
    <row r="483">
      <c r="A483" s="20"/>
      <c r="B483" s="20"/>
      <c r="C483" s="20"/>
      <c r="D483" s="20"/>
      <c r="E483" s="20"/>
    </row>
    <row r="484">
      <c r="A484" s="20"/>
      <c r="B484" s="20"/>
      <c r="C484" s="20"/>
      <c r="D484" s="20"/>
      <c r="E484" s="20"/>
    </row>
    <row r="485">
      <c r="A485" s="20"/>
      <c r="B485" s="20"/>
      <c r="C485" s="20"/>
      <c r="D485" s="20"/>
      <c r="E485" s="20"/>
    </row>
    <row r="486">
      <c r="A486" s="20"/>
      <c r="B486" s="20"/>
      <c r="C486" s="20"/>
      <c r="D486" s="20"/>
      <c r="E486" s="20"/>
    </row>
    <row r="487">
      <c r="A487" s="20"/>
      <c r="B487" s="20"/>
      <c r="C487" s="20"/>
      <c r="D487" s="20"/>
      <c r="E487" s="20"/>
    </row>
    <row r="488">
      <c r="A488" s="20"/>
      <c r="B488" s="20"/>
      <c r="C488" s="20"/>
      <c r="D488" s="20"/>
      <c r="E488" s="20"/>
    </row>
    <row r="489">
      <c r="A489" s="20"/>
      <c r="B489" s="20"/>
      <c r="C489" s="20"/>
      <c r="D489" s="20"/>
      <c r="E489" s="20"/>
    </row>
    <row r="490">
      <c r="A490" s="20"/>
      <c r="B490" s="20"/>
      <c r="C490" s="20"/>
      <c r="D490" s="20"/>
      <c r="E490" s="20"/>
    </row>
    <row r="491">
      <c r="A491" s="20"/>
      <c r="B491" s="20"/>
      <c r="C491" s="20"/>
      <c r="D491" s="20"/>
      <c r="E491" s="20"/>
    </row>
    <row r="492">
      <c r="A492" s="20"/>
      <c r="B492" s="20"/>
      <c r="C492" s="20"/>
      <c r="D492" s="20"/>
      <c r="E492" s="20"/>
    </row>
    <row r="493">
      <c r="A493" s="20"/>
      <c r="B493" s="20"/>
      <c r="C493" s="20"/>
      <c r="D493" s="20"/>
      <c r="E493" s="20"/>
    </row>
    <row r="494">
      <c r="A494" s="20"/>
      <c r="B494" s="20"/>
      <c r="C494" s="20"/>
      <c r="D494" s="20"/>
      <c r="E494" s="20"/>
    </row>
    <row r="495">
      <c r="A495" s="20"/>
      <c r="B495" s="20"/>
      <c r="C495" s="20"/>
      <c r="D495" s="20"/>
      <c r="E495" s="20"/>
    </row>
    <row r="496">
      <c r="A496" s="20"/>
      <c r="B496" s="20"/>
      <c r="C496" s="20"/>
      <c r="D496" s="20"/>
      <c r="E496" s="20"/>
    </row>
    <row r="497">
      <c r="A497" s="20"/>
      <c r="B497" s="20"/>
      <c r="C497" s="20"/>
      <c r="D497" s="20"/>
      <c r="E497" s="20"/>
    </row>
    <row r="498">
      <c r="A498" s="20"/>
      <c r="B498" s="20"/>
      <c r="C498" s="20"/>
      <c r="D498" s="20"/>
      <c r="E498" s="20"/>
    </row>
    <row r="499">
      <c r="A499" s="20"/>
      <c r="B499" s="20"/>
      <c r="C499" s="20"/>
      <c r="D499" s="20"/>
      <c r="E499" s="20"/>
    </row>
    <row r="500">
      <c r="A500" s="20"/>
      <c r="B500" s="20"/>
      <c r="C500" s="20"/>
      <c r="D500" s="20"/>
      <c r="E500" s="20"/>
    </row>
    <row r="501">
      <c r="A501" s="20"/>
      <c r="B501" s="20"/>
      <c r="C501" s="20"/>
      <c r="D501" s="20"/>
      <c r="E501" s="20"/>
    </row>
    <row r="502">
      <c r="A502" s="20"/>
      <c r="B502" s="20"/>
      <c r="C502" s="20"/>
      <c r="D502" s="20"/>
      <c r="E502" s="20"/>
    </row>
    <row r="503">
      <c r="A503" s="20"/>
      <c r="B503" s="20"/>
      <c r="C503" s="20"/>
      <c r="D503" s="20"/>
      <c r="E503" s="20"/>
    </row>
    <row r="504">
      <c r="A504" s="20"/>
      <c r="B504" s="20"/>
      <c r="C504" s="20"/>
      <c r="D504" s="20"/>
      <c r="E504" s="20"/>
    </row>
    <row r="505">
      <c r="A505" s="20"/>
      <c r="B505" s="20"/>
      <c r="C505" s="20"/>
      <c r="D505" s="20"/>
      <c r="E505" s="20"/>
    </row>
    <row r="506">
      <c r="A506" s="20"/>
      <c r="B506" s="20"/>
      <c r="C506" s="20"/>
      <c r="D506" s="20"/>
      <c r="E506" s="20"/>
    </row>
    <row r="507">
      <c r="A507" s="20"/>
      <c r="B507" s="20"/>
      <c r="C507" s="20"/>
      <c r="D507" s="20"/>
      <c r="E507" s="20"/>
    </row>
    <row r="508">
      <c r="A508" s="20"/>
      <c r="B508" s="20"/>
      <c r="C508" s="20"/>
      <c r="D508" s="20"/>
      <c r="E508" s="20"/>
    </row>
    <row r="509">
      <c r="A509" s="20"/>
      <c r="B509" s="20"/>
      <c r="C509" s="20"/>
      <c r="D509" s="20"/>
      <c r="E509" s="20"/>
    </row>
    <row r="510">
      <c r="A510" s="20"/>
      <c r="B510" s="20"/>
      <c r="C510" s="20"/>
      <c r="D510" s="20"/>
      <c r="E510" s="20"/>
    </row>
    <row r="511">
      <c r="A511" s="20"/>
      <c r="B511" s="20"/>
      <c r="C511" s="20"/>
      <c r="D511" s="20"/>
      <c r="E511" s="20"/>
    </row>
    <row r="512">
      <c r="A512" s="20"/>
      <c r="B512" s="20"/>
      <c r="C512" s="20"/>
      <c r="D512" s="20"/>
      <c r="E512" s="20"/>
    </row>
    <row r="513">
      <c r="A513" s="20"/>
      <c r="B513" s="20"/>
      <c r="C513" s="20"/>
      <c r="D513" s="20"/>
      <c r="E513" s="20"/>
    </row>
    <row r="514">
      <c r="A514" s="20"/>
      <c r="B514" s="20"/>
      <c r="C514" s="20"/>
      <c r="D514" s="20"/>
      <c r="E514" s="20"/>
    </row>
    <row r="515">
      <c r="A515" s="20"/>
      <c r="B515" s="20"/>
      <c r="C515" s="20"/>
      <c r="D515" s="20"/>
      <c r="E515" s="20"/>
    </row>
    <row r="516">
      <c r="A516" s="20"/>
      <c r="B516" s="20"/>
      <c r="C516" s="20"/>
      <c r="D516" s="20"/>
      <c r="E516" s="20"/>
    </row>
    <row r="517">
      <c r="A517" s="20"/>
      <c r="B517" s="20"/>
      <c r="C517" s="20"/>
      <c r="D517" s="20"/>
      <c r="E517" s="20"/>
    </row>
    <row r="518">
      <c r="A518" s="20"/>
      <c r="B518" s="20"/>
      <c r="C518" s="20"/>
      <c r="D518" s="20"/>
      <c r="E518" s="20"/>
    </row>
    <row r="519">
      <c r="A519" s="20"/>
      <c r="B519" s="20"/>
      <c r="C519" s="20"/>
      <c r="D519" s="20"/>
      <c r="E519" s="20"/>
    </row>
    <row r="520">
      <c r="A520" s="20"/>
      <c r="B520" s="20"/>
      <c r="C520" s="20"/>
      <c r="D520" s="20"/>
      <c r="E520" s="20"/>
    </row>
    <row r="521">
      <c r="A521" s="20"/>
      <c r="B521" s="20"/>
      <c r="C521" s="20"/>
      <c r="D521" s="20"/>
      <c r="E521" s="20"/>
    </row>
    <row r="522">
      <c r="A522" s="20"/>
      <c r="B522" s="20"/>
      <c r="C522" s="20"/>
      <c r="D522" s="20"/>
      <c r="E522" s="20"/>
    </row>
    <row r="523">
      <c r="A523" s="20"/>
      <c r="B523" s="20"/>
      <c r="C523" s="20"/>
      <c r="D523" s="20"/>
      <c r="E523" s="20"/>
    </row>
    <row r="524">
      <c r="A524" s="20"/>
      <c r="B524" s="20"/>
      <c r="C524" s="20"/>
      <c r="D524" s="20"/>
      <c r="E524" s="20"/>
    </row>
    <row r="525">
      <c r="A525" s="20"/>
      <c r="B525" s="20"/>
      <c r="C525" s="20"/>
      <c r="D525" s="20"/>
      <c r="E525" s="20"/>
    </row>
    <row r="526">
      <c r="A526" s="20"/>
      <c r="B526" s="20"/>
      <c r="C526" s="20"/>
      <c r="D526" s="20"/>
      <c r="E526" s="20"/>
    </row>
    <row r="527">
      <c r="A527" s="20"/>
      <c r="B527" s="20"/>
      <c r="C527" s="20"/>
      <c r="D527" s="20"/>
      <c r="E527" s="20"/>
    </row>
    <row r="528">
      <c r="A528" s="20"/>
      <c r="B528" s="20"/>
      <c r="C528" s="20"/>
      <c r="D528" s="20"/>
      <c r="E528" s="20"/>
    </row>
    <row r="529">
      <c r="A529" s="20"/>
      <c r="B529" s="20"/>
      <c r="C529" s="20"/>
      <c r="D529" s="20"/>
      <c r="E529" s="20"/>
    </row>
    <row r="530">
      <c r="A530" s="20"/>
      <c r="B530" s="20"/>
      <c r="C530" s="20"/>
      <c r="D530" s="20"/>
      <c r="E530" s="20"/>
    </row>
    <row r="531">
      <c r="A531" s="20"/>
      <c r="B531" s="20"/>
      <c r="C531" s="20"/>
      <c r="D531" s="20"/>
      <c r="E531" s="20"/>
    </row>
    <row r="532">
      <c r="A532" s="20"/>
      <c r="B532" s="20"/>
      <c r="C532" s="20"/>
      <c r="D532" s="20"/>
      <c r="E532" s="20"/>
    </row>
    <row r="533">
      <c r="A533" s="20"/>
      <c r="B533" s="20"/>
      <c r="C533" s="20"/>
      <c r="D533" s="20"/>
      <c r="E533" s="20"/>
    </row>
    <row r="534">
      <c r="A534" s="20"/>
      <c r="B534" s="20"/>
      <c r="C534" s="20"/>
      <c r="D534" s="20"/>
      <c r="E534" s="20"/>
    </row>
    <row r="535">
      <c r="A535" s="20"/>
      <c r="B535" s="20"/>
      <c r="C535" s="20"/>
      <c r="D535" s="20"/>
      <c r="E535" s="20"/>
    </row>
    <row r="536">
      <c r="A536" s="20"/>
      <c r="B536" s="20"/>
      <c r="C536" s="20"/>
      <c r="D536" s="20"/>
      <c r="E536" s="20"/>
    </row>
    <row r="537">
      <c r="A537" s="20"/>
      <c r="B537" s="20"/>
      <c r="C537" s="20"/>
      <c r="D537" s="20"/>
      <c r="E537" s="20"/>
    </row>
    <row r="538">
      <c r="A538" s="20"/>
      <c r="B538" s="20"/>
      <c r="C538" s="20"/>
      <c r="D538" s="20"/>
      <c r="E538" s="20"/>
    </row>
    <row r="539">
      <c r="A539" s="20"/>
      <c r="B539" s="20"/>
      <c r="C539" s="20"/>
      <c r="D539" s="20"/>
      <c r="E539" s="20"/>
    </row>
    <row r="540">
      <c r="A540" s="20"/>
      <c r="B540" s="20"/>
      <c r="C540" s="20"/>
      <c r="D540" s="20"/>
      <c r="E540" s="20"/>
    </row>
    <row r="541">
      <c r="A541" s="20"/>
      <c r="B541" s="20"/>
      <c r="C541" s="20"/>
      <c r="D541" s="20"/>
      <c r="E541" s="20"/>
    </row>
    <row r="542">
      <c r="A542" s="20"/>
      <c r="B542" s="20"/>
      <c r="C542" s="20"/>
      <c r="D542" s="20"/>
      <c r="E542" s="20"/>
    </row>
    <row r="543">
      <c r="A543" s="20"/>
      <c r="B543" s="20"/>
      <c r="C543" s="20"/>
      <c r="D543" s="20"/>
      <c r="E543" s="20"/>
    </row>
    <row r="544">
      <c r="A544" s="20"/>
      <c r="B544" s="20"/>
      <c r="C544" s="20"/>
      <c r="D544" s="20"/>
      <c r="E544" s="20"/>
    </row>
    <row r="545">
      <c r="A545" s="20"/>
      <c r="B545" s="20"/>
      <c r="C545" s="20"/>
      <c r="D545" s="20"/>
      <c r="E545" s="20"/>
    </row>
    <row r="546">
      <c r="A546" s="20"/>
      <c r="B546" s="20"/>
      <c r="C546" s="20"/>
      <c r="D546" s="20"/>
      <c r="E546" s="20"/>
    </row>
    <row r="547">
      <c r="A547" s="20"/>
      <c r="B547" s="20"/>
      <c r="C547" s="20"/>
      <c r="D547" s="20"/>
      <c r="E547" s="20"/>
    </row>
    <row r="548">
      <c r="A548" s="20"/>
      <c r="B548" s="20"/>
      <c r="C548" s="20"/>
      <c r="D548" s="20"/>
      <c r="E548" s="20"/>
    </row>
    <row r="549">
      <c r="A549" s="20"/>
      <c r="B549" s="20"/>
      <c r="C549" s="20"/>
      <c r="D549" s="20"/>
      <c r="E549" s="20"/>
    </row>
    <row r="550">
      <c r="A550" s="20"/>
      <c r="B550" s="20"/>
      <c r="C550" s="20"/>
      <c r="D550" s="20"/>
      <c r="E550" s="20"/>
    </row>
    <row r="551">
      <c r="A551" s="20"/>
      <c r="B551" s="20"/>
      <c r="C551" s="20"/>
      <c r="D551" s="20"/>
      <c r="E551" s="20"/>
    </row>
    <row r="552">
      <c r="A552" s="20"/>
      <c r="B552" s="20"/>
      <c r="C552" s="20"/>
      <c r="D552" s="20"/>
      <c r="E552" s="20"/>
    </row>
    <row r="553">
      <c r="A553" s="20"/>
      <c r="B553" s="20"/>
      <c r="C553" s="20"/>
      <c r="D553" s="20"/>
      <c r="E553" s="20"/>
    </row>
    <row r="554">
      <c r="A554" s="20"/>
      <c r="B554" s="20"/>
      <c r="C554" s="20"/>
      <c r="D554" s="20"/>
      <c r="E554" s="20"/>
    </row>
    <row r="555">
      <c r="A555" s="20"/>
      <c r="B555" s="20"/>
      <c r="C555" s="20"/>
      <c r="D555" s="20"/>
      <c r="E555" s="20"/>
    </row>
    <row r="556">
      <c r="A556" s="20"/>
      <c r="B556" s="20"/>
      <c r="C556" s="20"/>
      <c r="D556" s="20"/>
      <c r="E556" s="20"/>
    </row>
    <row r="557">
      <c r="A557" s="20"/>
      <c r="B557" s="20"/>
      <c r="C557" s="20"/>
      <c r="D557" s="20"/>
      <c r="E557" s="20"/>
    </row>
    <row r="558">
      <c r="A558" s="20"/>
      <c r="B558" s="20"/>
      <c r="C558" s="20"/>
      <c r="D558" s="20"/>
      <c r="E558" s="20"/>
    </row>
    <row r="559">
      <c r="A559" s="20"/>
      <c r="B559" s="20"/>
      <c r="C559" s="20"/>
      <c r="D559" s="20"/>
      <c r="E559" s="20"/>
    </row>
    <row r="560">
      <c r="A560" s="20"/>
      <c r="B560" s="20"/>
      <c r="C560" s="20"/>
      <c r="D560" s="20"/>
      <c r="E560" s="20"/>
    </row>
    <row r="561">
      <c r="A561" s="20"/>
      <c r="B561" s="20"/>
      <c r="C561" s="20"/>
      <c r="D561" s="20"/>
      <c r="E561" s="20"/>
    </row>
    <row r="562">
      <c r="A562" s="20"/>
      <c r="B562" s="20"/>
      <c r="C562" s="20"/>
      <c r="D562" s="20"/>
      <c r="E562" s="20"/>
    </row>
    <row r="563">
      <c r="A563" s="20"/>
      <c r="B563" s="20"/>
      <c r="C563" s="20"/>
      <c r="D563" s="20"/>
      <c r="E563" s="20"/>
    </row>
    <row r="564">
      <c r="A564" s="20"/>
      <c r="B564" s="20"/>
      <c r="C564" s="20"/>
      <c r="D564" s="20"/>
      <c r="E564" s="20"/>
    </row>
    <row r="565">
      <c r="A565" s="20"/>
      <c r="B565" s="20"/>
      <c r="C565" s="20"/>
      <c r="D565" s="20"/>
      <c r="E565" s="20"/>
    </row>
    <row r="566">
      <c r="A566" s="20"/>
      <c r="B566" s="20"/>
      <c r="C566" s="20"/>
      <c r="D566" s="20"/>
      <c r="E566" s="20"/>
    </row>
    <row r="567">
      <c r="A567" s="20"/>
      <c r="B567" s="20"/>
      <c r="C567" s="20"/>
      <c r="D567" s="20"/>
      <c r="E567" s="20"/>
    </row>
    <row r="568">
      <c r="A568" s="20"/>
      <c r="B568" s="20"/>
      <c r="C568" s="20"/>
      <c r="D568" s="20"/>
      <c r="E568" s="20"/>
    </row>
    <row r="569">
      <c r="A569" s="20"/>
      <c r="B569" s="20"/>
      <c r="C569" s="20"/>
      <c r="D569" s="20"/>
      <c r="E569" s="20"/>
    </row>
    <row r="570">
      <c r="A570" s="20"/>
      <c r="B570" s="20"/>
      <c r="C570" s="20"/>
      <c r="D570" s="20"/>
      <c r="E570" s="20"/>
    </row>
    <row r="571">
      <c r="A571" s="20"/>
      <c r="B571" s="20"/>
      <c r="C571" s="20"/>
      <c r="D571" s="20"/>
      <c r="E571" s="20"/>
    </row>
    <row r="572">
      <c r="A572" s="20"/>
      <c r="B572" s="20"/>
      <c r="C572" s="20"/>
      <c r="D572" s="20"/>
      <c r="E572" s="20"/>
    </row>
    <row r="573">
      <c r="A573" s="20"/>
      <c r="B573" s="20"/>
      <c r="C573" s="20"/>
      <c r="D573" s="20"/>
      <c r="E573" s="20"/>
    </row>
    <row r="574">
      <c r="A574" s="20"/>
      <c r="B574" s="20"/>
      <c r="C574" s="20"/>
      <c r="D574" s="20"/>
      <c r="E574" s="20"/>
    </row>
    <row r="575">
      <c r="A575" s="20"/>
      <c r="B575" s="20"/>
      <c r="C575" s="20"/>
      <c r="D575" s="20"/>
      <c r="E575" s="20"/>
    </row>
    <row r="576">
      <c r="A576" s="20"/>
      <c r="B576" s="20"/>
      <c r="C576" s="20"/>
      <c r="D576" s="20"/>
      <c r="E576" s="20"/>
    </row>
    <row r="577">
      <c r="A577" s="20"/>
      <c r="B577" s="20"/>
      <c r="C577" s="20"/>
      <c r="D577" s="20"/>
      <c r="E577" s="20"/>
    </row>
    <row r="578">
      <c r="A578" s="20"/>
      <c r="B578" s="20"/>
      <c r="C578" s="20"/>
      <c r="D578" s="20"/>
      <c r="E578" s="20"/>
    </row>
    <row r="579">
      <c r="A579" s="20"/>
      <c r="B579" s="20"/>
      <c r="C579" s="20"/>
      <c r="D579" s="20"/>
      <c r="E579" s="20"/>
    </row>
    <row r="580">
      <c r="A580" s="20"/>
      <c r="B580" s="20"/>
      <c r="C580" s="20"/>
      <c r="D580" s="20"/>
      <c r="E580" s="20"/>
    </row>
    <row r="581">
      <c r="A581" s="20"/>
      <c r="B581" s="20"/>
      <c r="C581" s="20"/>
      <c r="D581" s="20"/>
      <c r="E581" s="20"/>
    </row>
    <row r="582">
      <c r="A582" s="20"/>
      <c r="B582" s="20"/>
      <c r="C582" s="20"/>
      <c r="D582" s="20"/>
      <c r="E582" s="20"/>
    </row>
    <row r="583">
      <c r="A583" s="20"/>
      <c r="B583" s="20"/>
      <c r="C583" s="20"/>
      <c r="D583" s="20"/>
      <c r="E583" s="20"/>
    </row>
    <row r="584">
      <c r="A584" s="20"/>
      <c r="B584" s="20"/>
      <c r="C584" s="20"/>
      <c r="D584" s="20"/>
      <c r="E584" s="20"/>
    </row>
    <row r="585">
      <c r="A585" s="20"/>
      <c r="B585" s="20"/>
      <c r="C585" s="20"/>
      <c r="D585" s="20"/>
      <c r="E585" s="20"/>
    </row>
    <row r="586">
      <c r="A586" s="20"/>
      <c r="B586" s="20"/>
      <c r="C586" s="20"/>
      <c r="D586" s="20"/>
      <c r="E586" s="20"/>
    </row>
    <row r="587">
      <c r="A587" s="20"/>
      <c r="B587" s="20"/>
      <c r="C587" s="20"/>
      <c r="D587" s="20"/>
      <c r="E587" s="20"/>
    </row>
    <row r="588">
      <c r="A588" s="20"/>
      <c r="B588" s="20"/>
      <c r="C588" s="20"/>
      <c r="D588" s="20"/>
      <c r="E588" s="20"/>
    </row>
    <row r="589">
      <c r="A589" s="20"/>
      <c r="B589" s="20"/>
      <c r="C589" s="20"/>
      <c r="D589" s="20"/>
      <c r="E589" s="20"/>
    </row>
    <row r="590">
      <c r="A590" s="20"/>
      <c r="B590" s="20"/>
      <c r="C590" s="20"/>
      <c r="D590" s="20"/>
      <c r="E590" s="20"/>
    </row>
    <row r="591">
      <c r="A591" s="20"/>
      <c r="B591" s="20"/>
      <c r="C591" s="20"/>
      <c r="D591" s="20"/>
      <c r="E591" s="20"/>
    </row>
    <row r="592">
      <c r="A592" s="20"/>
      <c r="B592" s="20"/>
      <c r="C592" s="20"/>
      <c r="D592" s="20"/>
      <c r="E592" s="20"/>
    </row>
    <row r="593">
      <c r="A593" s="20"/>
      <c r="B593" s="20"/>
      <c r="C593" s="20"/>
      <c r="D593" s="20"/>
      <c r="E593" s="20"/>
    </row>
    <row r="594">
      <c r="A594" s="20"/>
      <c r="B594" s="20"/>
      <c r="C594" s="20"/>
      <c r="D594" s="20"/>
      <c r="E594" s="20"/>
    </row>
    <row r="595">
      <c r="A595" s="20"/>
      <c r="B595" s="20"/>
      <c r="C595" s="20"/>
      <c r="D595" s="20"/>
      <c r="E595" s="20"/>
    </row>
    <row r="596">
      <c r="A596" s="20"/>
      <c r="B596" s="20"/>
      <c r="C596" s="20"/>
      <c r="D596" s="20"/>
      <c r="E596" s="20"/>
    </row>
    <row r="597">
      <c r="A597" s="20"/>
      <c r="B597" s="20"/>
      <c r="C597" s="20"/>
      <c r="D597" s="20"/>
      <c r="E597" s="20"/>
    </row>
    <row r="598">
      <c r="A598" s="20"/>
      <c r="B598" s="20"/>
      <c r="C598" s="20"/>
      <c r="D598" s="20"/>
      <c r="E598" s="20"/>
    </row>
    <row r="599">
      <c r="A599" s="20"/>
      <c r="B599" s="20"/>
      <c r="C599" s="20"/>
      <c r="D599" s="20"/>
      <c r="E599" s="20"/>
    </row>
    <row r="600">
      <c r="A600" s="20"/>
      <c r="B600" s="20"/>
      <c r="C600" s="20"/>
      <c r="D600" s="20"/>
      <c r="E600" s="20"/>
    </row>
    <row r="601">
      <c r="A601" s="20"/>
      <c r="B601" s="20"/>
      <c r="C601" s="20"/>
      <c r="D601" s="20"/>
      <c r="E601" s="20"/>
    </row>
    <row r="602">
      <c r="A602" s="20"/>
      <c r="B602" s="20"/>
      <c r="C602" s="20"/>
      <c r="D602" s="20"/>
      <c r="E602" s="20"/>
    </row>
    <row r="603">
      <c r="A603" s="20"/>
      <c r="B603" s="20"/>
      <c r="C603" s="20"/>
      <c r="D603" s="20"/>
      <c r="E603" s="20"/>
    </row>
    <row r="604">
      <c r="A604" s="20"/>
      <c r="B604" s="20"/>
      <c r="C604" s="20"/>
      <c r="D604" s="20"/>
      <c r="E604" s="20"/>
    </row>
    <row r="605">
      <c r="A605" s="20"/>
      <c r="B605" s="20"/>
      <c r="C605" s="20"/>
      <c r="D605" s="20"/>
      <c r="E605" s="20"/>
    </row>
    <row r="606">
      <c r="A606" s="20"/>
      <c r="B606" s="20"/>
      <c r="C606" s="20"/>
      <c r="D606" s="20"/>
      <c r="E606" s="20"/>
    </row>
    <row r="607">
      <c r="A607" s="20"/>
      <c r="B607" s="20"/>
      <c r="C607" s="20"/>
      <c r="D607" s="20"/>
      <c r="E607" s="20"/>
    </row>
    <row r="608">
      <c r="A608" s="20"/>
      <c r="B608" s="20"/>
      <c r="C608" s="20"/>
      <c r="D608" s="20"/>
      <c r="E608" s="20"/>
    </row>
    <row r="609">
      <c r="A609" s="20"/>
      <c r="B609" s="20"/>
      <c r="C609" s="20"/>
      <c r="D609" s="20"/>
      <c r="E609" s="20"/>
    </row>
    <row r="610">
      <c r="A610" s="20"/>
      <c r="B610" s="20"/>
      <c r="C610" s="20"/>
      <c r="D610" s="20"/>
      <c r="E610" s="20"/>
    </row>
    <row r="611">
      <c r="A611" s="20"/>
      <c r="B611" s="20"/>
      <c r="C611" s="20"/>
      <c r="D611" s="20"/>
      <c r="E611" s="20"/>
    </row>
    <row r="612">
      <c r="A612" s="20"/>
      <c r="B612" s="20"/>
      <c r="C612" s="20"/>
      <c r="D612" s="20"/>
      <c r="E612" s="20"/>
    </row>
    <row r="613">
      <c r="A613" s="20"/>
      <c r="B613" s="20"/>
      <c r="C613" s="20"/>
      <c r="D613" s="20"/>
      <c r="E613" s="20"/>
    </row>
    <row r="614">
      <c r="A614" s="20"/>
      <c r="B614" s="20"/>
      <c r="C614" s="20"/>
      <c r="D614" s="20"/>
      <c r="E614" s="20"/>
    </row>
    <row r="615">
      <c r="A615" s="20"/>
      <c r="B615" s="20"/>
      <c r="C615" s="20"/>
      <c r="D615" s="20"/>
      <c r="E615" s="20"/>
    </row>
    <row r="616">
      <c r="A616" s="20"/>
      <c r="B616" s="20"/>
      <c r="C616" s="20"/>
      <c r="D616" s="20"/>
      <c r="E616" s="20"/>
    </row>
    <row r="617">
      <c r="A617" s="20"/>
      <c r="B617" s="20"/>
      <c r="C617" s="20"/>
      <c r="D617" s="20"/>
      <c r="E617" s="20"/>
    </row>
    <row r="618">
      <c r="A618" s="20"/>
      <c r="B618" s="20"/>
      <c r="C618" s="20"/>
      <c r="D618" s="20"/>
      <c r="E618" s="20"/>
    </row>
    <row r="619">
      <c r="A619" s="20"/>
      <c r="B619" s="20"/>
      <c r="C619" s="20"/>
      <c r="D619" s="20"/>
      <c r="E619" s="20"/>
    </row>
    <row r="620">
      <c r="A620" s="20"/>
      <c r="B620" s="20"/>
      <c r="C620" s="20"/>
      <c r="D620" s="20"/>
      <c r="E620" s="20"/>
    </row>
    <row r="621">
      <c r="A621" s="20"/>
      <c r="B621" s="20"/>
      <c r="C621" s="20"/>
      <c r="D621" s="20"/>
      <c r="E621" s="20"/>
    </row>
    <row r="622">
      <c r="A622" s="20"/>
      <c r="B622" s="20"/>
      <c r="C622" s="20"/>
      <c r="D622" s="20"/>
      <c r="E622" s="20"/>
    </row>
    <row r="623">
      <c r="A623" s="20"/>
      <c r="B623" s="20"/>
      <c r="C623" s="20"/>
      <c r="D623" s="20"/>
      <c r="E623" s="20"/>
    </row>
    <row r="624">
      <c r="A624" s="20"/>
      <c r="B624" s="20"/>
      <c r="C624" s="20"/>
      <c r="D624" s="20"/>
      <c r="E624" s="20"/>
    </row>
    <row r="625">
      <c r="A625" s="20"/>
      <c r="B625" s="20"/>
      <c r="C625" s="20"/>
      <c r="D625" s="20"/>
      <c r="E625" s="20"/>
    </row>
    <row r="626">
      <c r="A626" s="20"/>
      <c r="B626" s="20"/>
      <c r="C626" s="20"/>
      <c r="D626" s="20"/>
      <c r="E626" s="20"/>
    </row>
    <row r="627">
      <c r="A627" s="20"/>
      <c r="B627" s="20"/>
      <c r="C627" s="20"/>
      <c r="D627" s="20"/>
      <c r="E627" s="20"/>
    </row>
    <row r="628">
      <c r="A628" s="20"/>
      <c r="B628" s="20"/>
      <c r="C628" s="20"/>
      <c r="D628" s="20"/>
      <c r="E628" s="20"/>
    </row>
    <row r="629">
      <c r="A629" s="20"/>
      <c r="B629" s="20"/>
      <c r="C629" s="20"/>
      <c r="D629" s="20"/>
      <c r="E629" s="20"/>
    </row>
    <row r="630">
      <c r="A630" s="20"/>
      <c r="B630" s="20"/>
      <c r="C630" s="20"/>
      <c r="D630" s="20"/>
      <c r="E630" s="20"/>
    </row>
    <row r="631">
      <c r="A631" s="20"/>
      <c r="B631" s="20"/>
      <c r="C631" s="20"/>
      <c r="D631" s="20"/>
      <c r="E631" s="20"/>
    </row>
    <row r="632">
      <c r="A632" s="20"/>
      <c r="B632" s="20"/>
      <c r="C632" s="20"/>
      <c r="D632" s="20"/>
      <c r="E632" s="20"/>
    </row>
    <row r="633">
      <c r="A633" s="20"/>
      <c r="B633" s="20"/>
      <c r="C633" s="20"/>
      <c r="D633" s="20"/>
      <c r="E633" s="20"/>
    </row>
    <row r="634">
      <c r="A634" s="20"/>
      <c r="B634" s="20"/>
      <c r="C634" s="20"/>
      <c r="D634" s="20"/>
      <c r="E634" s="20"/>
    </row>
    <row r="635">
      <c r="A635" s="20"/>
      <c r="B635" s="20"/>
      <c r="C635" s="20"/>
      <c r="D635" s="20"/>
      <c r="E635" s="20"/>
    </row>
    <row r="636">
      <c r="A636" s="20"/>
      <c r="B636" s="20"/>
      <c r="C636" s="20"/>
      <c r="D636" s="20"/>
      <c r="E636" s="20"/>
    </row>
    <row r="637">
      <c r="A637" s="20"/>
      <c r="B637" s="20"/>
      <c r="C637" s="20"/>
      <c r="D637" s="20"/>
      <c r="E637" s="20"/>
    </row>
    <row r="638">
      <c r="A638" s="20"/>
      <c r="B638" s="20"/>
      <c r="C638" s="20"/>
      <c r="D638" s="20"/>
      <c r="E638" s="20"/>
    </row>
    <row r="639">
      <c r="A639" s="20"/>
      <c r="B639" s="20"/>
      <c r="C639" s="20"/>
      <c r="D639" s="20"/>
      <c r="E639" s="20"/>
    </row>
    <row r="640">
      <c r="A640" s="20"/>
      <c r="B640" s="20"/>
      <c r="C640" s="20"/>
      <c r="D640" s="20"/>
      <c r="E640" s="20"/>
    </row>
    <row r="641">
      <c r="A641" s="20"/>
      <c r="B641" s="20"/>
      <c r="C641" s="20"/>
      <c r="D641" s="20"/>
      <c r="E641" s="20"/>
    </row>
    <row r="642">
      <c r="A642" s="20"/>
      <c r="B642" s="20"/>
      <c r="C642" s="20"/>
      <c r="D642" s="20"/>
      <c r="E642" s="20"/>
    </row>
    <row r="643">
      <c r="A643" s="20"/>
      <c r="B643" s="20"/>
      <c r="C643" s="20"/>
      <c r="D643" s="20"/>
      <c r="E643" s="20"/>
    </row>
    <row r="644">
      <c r="A644" s="20"/>
      <c r="B644" s="20"/>
      <c r="C644" s="20"/>
      <c r="D644" s="20"/>
      <c r="E644" s="20"/>
    </row>
    <row r="645">
      <c r="A645" s="20"/>
      <c r="B645" s="20"/>
      <c r="C645" s="20"/>
      <c r="D645" s="20"/>
      <c r="E645" s="20"/>
    </row>
    <row r="646">
      <c r="A646" s="20"/>
      <c r="B646" s="20"/>
      <c r="C646" s="20"/>
      <c r="D646" s="20"/>
      <c r="E646" s="20"/>
    </row>
    <row r="647">
      <c r="A647" s="20"/>
      <c r="B647" s="20"/>
      <c r="C647" s="20"/>
      <c r="D647" s="20"/>
      <c r="E647" s="20"/>
    </row>
    <row r="648">
      <c r="A648" s="20"/>
      <c r="B648" s="20"/>
      <c r="C648" s="20"/>
      <c r="D648" s="20"/>
      <c r="E648" s="20"/>
    </row>
    <row r="649">
      <c r="A649" s="20"/>
      <c r="B649" s="20"/>
      <c r="C649" s="20"/>
      <c r="D649" s="20"/>
      <c r="E649" s="20"/>
    </row>
    <row r="650">
      <c r="A650" s="20"/>
      <c r="B650" s="20"/>
      <c r="C650" s="20"/>
      <c r="D650" s="20"/>
      <c r="E650" s="20"/>
    </row>
    <row r="651">
      <c r="A651" s="20"/>
      <c r="B651" s="20"/>
      <c r="C651" s="20"/>
      <c r="D651" s="20"/>
      <c r="E651" s="20"/>
    </row>
    <row r="652">
      <c r="A652" s="20"/>
      <c r="B652" s="20"/>
      <c r="C652" s="20"/>
      <c r="D652" s="20"/>
      <c r="E652" s="20"/>
    </row>
    <row r="653">
      <c r="A653" s="20"/>
      <c r="B653" s="20"/>
      <c r="C653" s="20"/>
      <c r="D653" s="20"/>
      <c r="E653" s="20"/>
    </row>
    <row r="654">
      <c r="A654" s="20"/>
      <c r="B654" s="20"/>
      <c r="C654" s="20"/>
      <c r="D654" s="20"/>
      <c r="E654" s="20"/>
    </row>
    <row r="655">
      <c r="A655" s="20"/>
      <c r="B655" s="20"/>
      <c r="C655" s="20"/>
      <c r="D655" s="20"/>
      <c r="E655" s="20"/>
    </row>
    <row r="656">
      <c r="A656" s="20"/>
      <c r="B656" s="20"/>
      <c r="C656" s="20"/>
      <c r="D656" s="20"/>
      <c r="E656" s="20"/>
    </row>
    <row r="657">
      <c r="A657" s="20"/>
      <c r="B657" s="20"/>
      <c r="C657" s="20"/>
      <c r="D657" s="20"/>
      <c r="E657" s="20"/>
    </row>
    <row r="658">
      <c r="A658" s="20"/>
      <c r="B658" s="20"/>
      <c r="C658" s="20"/>
      <c r="D658" s="20"/>
      <c r="E658" s="20"/>
    </row>
    <row r="659">
      <c r="A659" s="20"/>
      <c r="B659" s="20"/>
      <c r="C659" s="20"/>
      <c r="D659" s="20"/>
      <c r="E659" s="20"/>
    </row>
    <row r="660">
      <c r="A660" s="20"/>
      <c r="B660" s="20"/>
      <c r="C660" s="20"/>
      <c r="D660" s="20"/>
      <c r="E660" s="20"/>
    </row>
    <row r="661">
      <c r="A661" s="20"/>
      <c r="B661" s="20"/>
      <c r="C661" s="20"/>
      <c r="D661" s="20"/>
      <c r="E661" s="20"/>
    </row>
    <row r="662">
      <c r="A662" s="20"/>
      <c r="B662" s="20"/>
      <c r="C662" s="20"/>
      <c r="D662" s="20"/>
      <c r="E662" s="20"/>
    </row>
    <row r="663">
      <c r="A663" s="20"/>
      <c r="B663" s="20"/>
      <c r="C663" s="20"/>
      <c r="D663" s="20"/>
      <c r="E663" s="20"/>
    </row>
    <row r="664">
      <c r="A664" s="20"/>
      <c r="B664" s="20"/>
      <c r="C664" s="20"/>
      <c r="D664" s="20"/>
      <c r="E664" s="20"/>
    </row>
    <row r="665">
      <c r="A665" s="20"/>
      <c r="B665" s="20"/>
      <c r="C665" s="20"/>
      <c r="D665" s="20"/>
      <c r="E665" s="20"/>
    </row>
    <row r="666">
      <c r="A666" s="20"/>
      <c r="B666" s="20"/>
      <c r="C666" s="20"/>
      <c r="D666" s="20"/>
      <c r="E666" s="20"/>
    </row>
    <row r="667">
      <c r="A667" s="20"/>
      <c r="B667" s="20"/>
      <c r="C667" s="20"/>
      <c r="D667" s="20"/>
      <c r="E667" s="20"/>
    </row>
    <row r="668">
      <c r="A668" s="20"/>
      <c r="B668" s="20"/>
      <c r="C668" s="20"/>
      <c r="D668" s="20"/>
      <c r="E668" s="20"/>
    </row>
    <row r="669">
      <c r="A669" s="20"/>
      <c r="B669" s="20"/>
      <c r="C669" s="20"/>
      <c r="D669" s="20"/>
      <c r="E669" s="20"/>
    </row>
    <row r="670">
      <c r="A670" s="20"/>
      <c r="B670" s="20"/>
      <c r="C670" s="20"/>
      <c r="D670" s="20"/>
      <c r="E670" s="20"/>
    </row>
    <row r="671">
      <c r="A671" s="20"/>
      <c r="B671" s="20"/>
      <c r="C671" s="20"/>
      <c r="D671" s="20"/>
      <c r="E671" s="20"/>
    </row>
    <row r="672">
      <c r="A672" s="20"/>
      <c r="B672" s="20"/>
      <c r="C672" s="20"/>
      <c r="D672" s="20"/>
      <c r="E672" s="20"/>
    </row>
    <row r="673">
      <c r="A673" s="20"/>
      <c r="B673" s="20"/>
      <c r="C673" s="20"/>
      <c r="D673" s="20"/>
      <c r="E673" s="20"/>
    </row>
    <row r="674">
      <c r="A674" s="20"/>
      <c r="B674" s="20"/>
      <c r="C674" s="20"/>
      <c r="D674" s="20"/>
      <c r="E674" s="20"/>
    </row>
    <row r="675">
      <c r="A675" s="20"/>
      <c r="B675" s="20"/>
      <c r="C675" s="20"/>
      <c r="D675" s="20"/>
      <c r="E675" s="20"/>
    </row>
    <row r="676">
      <c r="A676" s="20"/>
      <c r="B676" s="20"/>
      <c r="C676" s="20"/>
      <c r="D676" s="20"/>
      <c r="E676" s="20"/>
    </row>
    <row r="677">
      <c r="A677" s="20"/>
      <c r="B677" s="20"/>
      <c r="C677" s="20"/>
      <c r="D677" s="20"/>
      <c r="E677" s="20"/>
    </row>
    <row r="678">
      <c r="A678" s="20"/>
      <c r="B678" s="20"/>
      <c r="C678" s="20"/>
      <c r="D678" s="20"/>
      <c r="E678" s="20"/>
    </row>
    <row r="679">
      <c r="A679" s="20"/>
      <c r="B679" s="20"/>
      <c r="C679" s="20"/>
      <c r="D679" s="20"/>
      <c r="E679" s="20"/>
    </row>
    <row r="680">
      <c r="A680" s="20"/>
      <c r="B680" s="20"/>
      <c r="C680" s="20"/>
      <c r="D680" s="20"/>
      <c r="E680" s="20"/>
    </row>
    <row r="681">
      <c r="A681" s="20"/>
      <c r="B681" s="20"/>
      <c r="C681" s="20"/>
      <c r="D681" s="20"/>
      <c r="E681" s="20"/>
    </row>
    <row r="682">
      <c r="A682" s="20"/>
      <c r="B682" s="20"/>
      <c r="C682" s="20"/>
      <c r="D682" s="20"/>
      <c r="E682" s="20"/>
    </row>
    <row r="683">
      <c r="A683" s="20"/>
      <c r="B683" s="20"/>
      <c r="C683" s="20"/>
      <c r="D683" s="20"/>
      <c r="E683" s="20"/>
    </row>
    <row r="684">
      <c r="A684" s="20"/>
      <c r="B684" s="20"/>
      <c r="C684" s="20"/>
      <c r="D684" s="20"/>
      <c r="E684" s="20"/>
    </row>
    <row r="685">
      <c r="A685" s="20"/>
      <c r="B685" s="20"/>
      <c r="C685" s="20"/>
      <c r="D685" s="20"/>
      <c r="E685" s="20"/>
    </row>
    <row r="686">
      <c r="A686" s="20"/>
      <c r="B686" s="20"/>
      <c r="C686" s="20"/>
      <c r="D686" s="20"/>
      <c r="E686" s="20"/>
    </row>
    <row r="687">
      <c r="A687" s="20"/>
      <c r="B687" s="20"/>
      <c r="C687" s="20"/>
      <c r="D687" s="20"/>
      <c r="E687" s="20"/>
    </row>
    <row r="688">
      <c r="A688" s="20"/>
      <c r="B688" s="20"/>
      <c r="C688" s="20"/>
      <c r="D688" s="20"/>
      <c r="E688" s="20"/>
    </row>
    <row r="689">
      <c r="A689" s="20"/>
      <c r="B689" s="20"/>
      <c r="C689" s="20"/>
      <c r="D689" s="20"/>
      <c r="E689" s="20"/>
    </row>
    <row r="690">
      <c r="A690" s="20"/>
      <c r="B690" s="20"/>
      <c r="C690" s="20"/>
      <c r="D690" s="20"/>
      <c r="E690" s="20"/>
    </row>
    <row r="691">
      <c r="A691" s="20"/>
      <c r="B691" s="20"/>
      <c r="C691" s="20"/>
      <c r="D691" s="20"/>
      <c r="E691" s="20"/>
    </row>
    <row r="692">
      <c r="A692" s="20"/>
      <c r="B692" s="20"/>
      <c r="C692" s="20"/>
      <c r="D692" s="20"/>
      <c r="E692" s="20"/>
    </row>
    <row r="693">
      <c r="A693" s="20"/>
      <c r="B693" s="20"/>
      <c r="C693" s="20"/>
      <c r="D693" s="20"/>
      <c r="E693" s="20"/>
    </row>
    <row r="694">
      <c r="A694" s="20"/>
      <c r="B694" s="20"/>
      <c r="C694" s="20"/>
      <c r="D694" s="20"/>
      <c r="E694" s="20"/>
    </row>
    <row r="695">
      <c r="A695" s="20"/>
      <c r="B695" s="20"/>
      <c r="C695" s="20"/>
      <c r="D695" s="20"/>
      <c r="E695" s="20"/>
    </row>
    <row r="696">
      <c r="A696" s="20"/>
      <c r="B696" s="20"/>
      <c r="C696" s="20"/>
      <c r="D696" s="20"/>
      <c r="E696" s="20"/>
    </row>
    <row r="697">
      <c r="A697" s="20"/>
      <c r="B697" s="20"/>
      <c r="C697" s="20"/>
      <c r="D697" s="20"/>
      <c r="E697" s="20"/>
    </row>
    <row r="698">
      <c r="A698" s="20"/>
      <c r="B698" s="20"/>
      <c r="C698" s="20"/>
      <c r="D698" s="20"/>
      <c r="E698" s="20"/>
    </row>
    <row r="699">
      <c r="A699" s="20"/>
      <c r="B699" s="20"/>
      <c r="C699" s="20"/>
      <c r="D699" s="20"/>
      <c r="E699" s="20"/>
    </row>
    <row r="700">
      <c r="A700" s="20"/>
      <c r="B700" s="20"/>
      <c r="C700" s="20"/>
      <c r="D700" s="20"/>
      <c r="E700" s="20"/>
    </row>
    <row r="701">
      <c r="A701" s="20"/>
      <c r="B701" s="20"/>
      <c r="C701" s="20"/>
      <c r="D701" s="20"/>
      <c r="E701" s="20"/>
    </row>
    <row r="702">
      <c r="A702" s="20"/>
      <c r="B702" s="20"/>
      <c r="C702" s="20"/>
      <c r="D702" s="20"/>
      <c r="E702" s="20"/>
    </row>
    <row r="703">
      <c r="A703" s="20"/>
      <c r="B703" s="20"/>
      <c r="C703" s="20"/>
      <c r="D703" s="20"/>
      <c r="E703" s="20"/>
    </row>
    <row r="704">
      <c r="A704" s="20"/>
      <c r="B704" s="20"/>
      <c r="C704" s="20"/>
      <c r="D704" s="20"/>
      <c r="E704" s="20"/>
    </row>
    <row r="705">
      <c r="A705" s="20"/>
      <c r="B705" s="20"/>
      <c r="C705" s="20"/>
      <c r="D705" s="20"/>
      <c r="E705" s="20"/>
    </row>
    <row r="706">
      <c r="A706" s="20"/>
      <c r="B706" s="20"/>
      <c r="C706" s="20"/>
      <c r="D706" s="20"/>
      <c r="E706" s="20"/>
    </row>
    <row r="707">
      <c r="A707" s="20"/>
      <c r="B707" s="20"/>
      <c r="C707" s="20"/>
      <c r="D707" s="20"/>
      <c r="E707" s="20"/>
    </row>
    <row r="708">
      <c r="A708" s="20"/>
      <c r="B708" s="20"/>
      <c r="C708" s="20"/>
      <c r="D708" s="20"/>
      <c r="E708" s="20"/>
    </row>
    <row r="709">
      <c r="A709" s="20"/>
      <c r="B709" s="20"/>
      <c r="C709" s="20"/>
      <c r="D709" s="20"/>
      <c r="E709" s="20"/>
    </row>
    <row r="710">
      <c r="A710" s="20"/>
      <c r="B710" s="20"/>
      <c r="C710" s="20"/>
      <c r="D710" s="20"/>
      <c r="E710" s="20"/>
    </row>
    <row r="711">
      <c r="A711" s="20"/>
      <c r="B711" s="20"/>
      <c r="C711" s="20"/>
      <c r="D711" s="20"/>
      <c r="E711" s="20"/>
    </row>
    <row r="712">
      <c r="A712" s="20"/>
      <c r="B712" s="20"/>
      <c r="C712" s="20"/>
      <c r="D712" s="20"/>
      <c r="E712" s="20"/>
    </row>
    <row r="713">
      <c r="A713" s="20"/>
      <c r="B713" s="20"/>
      <c r="C713" s="20"/>
      <c r="D713" s="20"/>
      <c r="E713" s="20"/>
    </row>
    <row r="714">
      <c r="A714" s="20"/>
      <c r="B714" s="20"/>
      <c r="C714" s="20"/>
      <c r="D714" s="20"/>
      <c r="E714" s="20"/>
    </row>
    <row r="715">
      <c r="A715" s="20"/>
      <c r="B715" s="20"/>
      <c r="C715" s="20"/>
      <c r="D715" s="20"/>
      <c r="E715" s="20"/>
    </row>
    <row r="716">
      <c r="A716" s="20"/>
      <c r="B716" s="20"/>
      <c r="C716" s="20"/>
      <c r="D716" s="20"/>
      <c r="E716" s="20"/>
    </row>
    <row r="717">
      <c r="A717" s="20"/>
      <c r="B717" s="20"/>
      <c r="C717" s="20"/>
      <c r="D717" s="20"/>
      <c r="E717" s="20"/>
    </row>
    <row r="718">
      <c r="A718" s="20"/>
      <c r="B718" s="20"/>
      <c r="C718" s="20"/>
      <c r="D718" s="20"/>
      <c r="E718" s="20"/>
    </row>
    <row r="719">
      <c r="A719" s="20"/>
      <c r="B719" s="20"/>
      <c r="C719" s="20"/>
      <c r="D719" s="20"/>
      <c r="E719" s="20"/>
    </row>
    <row r="720">
      <c r="A720" s="20"/>
      <c r="B720" s="20"/>
      <c r="C720" s="20"/>
      <c r="D720" s="20"/>
      <c r="E720" s="20"/>
    </row>
    <row r="721">
      <c r="A721" s="20"/>
      <c r="B721" s="20"/>
      <c r="C721" s="20"/>
      <c r="D721" s="20"/>
      <c r="E721" s="20"/>
    </row>
    <row r="722">
      <c r="A722" s="20"/>
      <c r="B722" s="20"/>
      <c r="C722" s="20"/>
      <c r="D722" s="20"/>
      <c r="E722" s="20"/>
    </row>
    <row r="723">
      <c r="A723" s="20"/>
      <c r="B723" s="20"/>
      <c r="C723" s="20"/>
      <c r="D723" s="20"/>
      <c r="E723" s="20"/>
    </row>
    <row r="724">
      <c r="A724" s="20"/>
      <c r="B724" s="20"/>
      <c r="C724" s="20"/>
      <c r="D724" s="20"/>
      <c r="E724" s="20"/>
    </row>
    <row r="725">
      <c r="A725" s="20"/>
      <c r="B725" s="20"/>
      <c r="C725" s="20"/>
      <c r="D725" s="20"/>
      <c r="E725" s="20"/>
    </row>
    <row r="726">
      <c r="A726" s="20"/>
      <c r="B726" s="20"/>
      <c r="C726" s="20"/>
      <c r="D726" s="20"/>
      <c r="E726" s="20"/>
    </row>
    <row r="727">
      <c r="A727" s="20"/>
      <c r="B727" s="20"/>
      <c r="C727" s="20"/>
      <c r="D727" s="20"/>
      <c r="E727" s="20"/>
    </row>
    <row r="728">
      <c r="A728" s="20"/>
      <c r="B728" s="20"/>
      <c r="C728" s="20"/>
      <c r="D728" s="20"/>
      <c r="E728" s="20"/>
    </row>
    <row r="729">
      <c r="A729" s="20"/>
      <c r="B729" s="20"/>
      <c r="C729" s="20"/>
      <c r="D729" s="20"/>
      <c r="E729" s="20"/>
    </row>
    <row r="730">
      <c r="A730" s="20"/>
      <c r="B730" s="20"/>
      <c r="C730" s="20"/>
      <c r="D730" s="20"/>
      <c r="E730" s="20"/>
    </row>
    <row r="731">
      <c r="A731" s="20"/>
      <c r="B731" s="20"/>
      <c r="C731" s="20"/>
      <c r="D731" s="20"/>
      <c r="E731" s="20"/>
    </row>
    <row r="732">
      <c r="A732" s="20"/>
      <c r="B732" s="20"/>
      <c r="C732" s="20"/>
      <c r="D732" s="20"/>
      <c r="E732" s="20"/>
    </row>
    <row r="733">
      <c r="A733" s="20"/>
      <c r="B733" s="20"/>
      <c r="C733" s="20"/>
      <c r="D733" s="20"/>
      <c r="E733" s="20"/>
    </row>
    <row r="734">
      <c r="A734" s="20"/>
      <c r="B734" s="20"/>
      <c r="C734" s="20"/>
      <c r="D734" s="20"/>
      <c r="E734" s="20"/>
    </row>
    <row r="735">
      <c r="A735" s="20"/>
      <c r="B735" s="20"/>
      <c r="C735" s="20"/>
      <c r="D735" s="20"/>
      <c r="E735" s="20"/>
    </row>
    <row r="736">
      <c r="A736" s="20"/>
      <c r="B736" s="20"/>
      <c r="C736" s="20"/>
      <c r="D736" s="20"/>
      <c r="E736" s="20"/>
    </row>
    <row r="737">
      <c r="A737" s="20"/>
      <c r="B737" s="20"/>
      <c r="C737" s="20"/>
      <c r="D737" s="20"/>
      <c r="E737" s="20"/>
    </row>
    <row r="738">
      <c r="A738" s="20"/>
      <c r="B738" s="20"/>
      <c r="C738" s="20"/>
      <c r="D738" s="20"/>
      <c r="E738" s="20"/>
    </row>
    <row r="739">
      <c r="A739" s="20"/>
      <c r="B739" s="20"/>
      <c r="C739" s="20"/>
      <c r="D739" s="20"/>
      <c r="E739" s="20"/>
    </row>
    <row r="740">
      <c r="A740" s="20"/>
      <c r="B740" s="20"/>
      <c r="C740" s="20"/>
      <c r="D740" s="20"/>
      <c r="E740" s="20"/>
    </row>
    <row r="741">
      <c r="A741" s="20"/>
      <c r="B741" s="20"/>
      <c r="C741" s="20"/>
      <c r="D741" s="20"/>
      <c r="E741" s="20"/>
    </row>
    <row r="742">
      <c r="A742" s="20"/>
      <c r="B742" s="20"/>
      <c r="C742" s="20"/>
      <c r="D742" s="20"/>
      <c r="E742" s="20"/>
    </row>
    <row r="743">
      <c r="A743" s="20"/>
      <c r="B743" s="20"/>
      <c r="C743" s="20"/>
      <c r="D743" s="20"/>
      <c r="E743" s="20"/>
    </row>
    <row r="744">
      <c r="A744" s="20"/>
      <c r="B744" s="20"/>
      <c r="C744" s="20"/>
      <c r="D744" s="20"/>
      <c r="E744" s="20"/>
    </row>
    <row r="745">
      <c r="A745" s="20"/>
      <c r="B745" s="20"/>
      <c r="C745" s="20"/>
      <c r="D745" s="20"/>
      <c r="E745" s="20"/>
    </row>
    <row r="746">
      <c r="A746" s="20"/>
      <c r="B746" s="20"/>
      <c r="C746" s="20"/>
      <c r="D746" s="20"/>
      <c r="E746" s="20"/>
    </row>
    <row r="747">
      <c r="A747" s="20"/>
      <c r="B747" s="20"/>
      <c r="C747" s="20"/>
      <c r="D747" s="20"/>
      <c r="E747" s="20"/>
    </row>
    <row r="748">
      <c r="A748" s="20"/>
      <c r="B748" s="20"/>
      <c r="C748" s="20"/>
      <c r="D748" s="20"/>
      <c r="E748" s="20"/>
    </row>
    <row r="749">
      <c r="A749" s="20"/>
      <c r="B749" s="20"/>
      <c r="C749" s="20"/>
      <c r="D749" s="20"/>
      <c r="E749" s="20"/>
    </row>
    <row r="750">
      <c r="A750" s="20"/>
      <c r="B750" s="20"/>
      <c r="C750" s="20"/>
      <c r="D750" s="20"/>
      <c r="E750" s="20"/>
    </row>
    <row r="751">
      <c r="A751" s="20"/>
      <c r="B751" s="20"/>
      <c r="C751" s="20"/>
      <c r="D751" s="20"/>
      <c r="E751" s="20"/>
    </row>
    <row r="752">
      <c r="A752" s="20"/>
      <c r="B752" s="20"/>
      <c r="C752" s="20"/>
      <c r="D752" s="20"/>
      <c r="E752" s="20"/>
    </row>
    <row r="753">
      <c r="A753" s="20"/>
      <c r="B753" s="20"/>
      <c r="C753" s="20"/>
      <c r="D753" s="20"/>
      <c r="E753" s="20"/>
    </row>
    <row r="754">
      <c r="A754" s="20"/>
      <c r="B754" s="20"/>
      <c r="C754" s="20"/>
      <c r="D754" s="20"/>
      <c r="E754" s="20"/>
    </row>
    <row r="755">
      <c r="A755" s="20"/>
      <c r="B755" s="20"/>
      <c r="C755" s="20"/>
      <c r="D755" s="20"/>
      <c r="E755" s="20"/>
    </row>
    <row r="756">
      <c r="A756" s="20"/>
      <c r="B756" s="20"/>
      <c r="C756" s="20"/>
      <c r="D756" s="20"/>
      <c r="E756" s="20"/>
    </row>
    <row r="757">
      <c r="A757" s="20"/>
      <c r="B757" s="20"/>
      <c r="C757" s="20"/>
      <c r="D757" s="20"/>
      <c r="E757" s="20"/>
    </row>
    <row r="758">
      <c r="A758" s="20"/>
      <c r="B758" s="20"/>
      <c r="C758" s="20"/>
      <c r="D758" s="20"/>
      <c r="E758" s="20"/>
    </row>
    <row r="759">
      <c r="A759" s="20"/>
      <c r="B759" s="20"/>
      <c r="C759" s="20"/>
      <c r="D759" s="20"/>
      <c r="E759" s="20"/>
    </row>
    <row r="760">
      <c r="A760" s="20"/>
      <c r="B760" s="20"/>
      <c r="C760" s="20"/>
      <c r="D760" s="20"/>
      <c r="E760" s="20"/>
    </row>
    <row r="761">
      <c r="A761" s="20"/>
      <c r="B761" s="20"/>
      <c r="C761" s="20"/>
      <c r="D761" s="20"/>
      <c r="E761" s="20"/>
    </row>
    <row r="762">
      <c r="A762" s="20"/>
      <c r="B762" s="20"/>
      <c r="C762" s="20"/>
      <c r="D762" s="20"/>
      <c r="E762" s="20"/>
    </row>
    <row r="763">
      <c r="A763" s="20"/>
      <c r="B763" s="20"/>
      <c r="C763" s="20"/>
      <c r="D763" s="20"/>
      <c r="E763" s="20"/>
    </row>
    <row r="764">
      <c r="A764" s="20"/>
      <c r="B764" s="20"/>
      <c r="C764" s="20"/>
      <c r="D764" s="20"/>
      <c r="E764" s="20"/>
    </row>
    <row r="765">
      <c r="A765" s="20"/>
      <c r="B765" s="20"/>
      <c r="C765" s="20"/>
      <c r="D765" s="20"/>
      <c r="E765" s="20"/>
    </row>
    <row r="766">
      <c r="A766" s="20"/>
      <c r="B766" s="20"/>
      <c r="C766" s="20"/>
      <c r="D766" s="20"/>
      <c r="E766" s="20"/>
    </row>
    <row r="767">
      <c r="A767" s="20"/>
      <c r="B767" s="20"/>
      <c r="C767" s="20"/>
      <c r="D767" s="20"/>
      <c r="E767" s="20"/>
    </row>
    <row r="768">
      <c r="A768" s="20"/>
      <c r="B768" s="20"/>
      <c r="C768" s="20"/>
      <c r="D768" s="20"/>
      <c r="E768" s="20"/>
    </row>
    <row r="769">
      <c r="A769" s="20"/>
      <c r="B769" s="20"/>
      <c r="C769" s="20"/>
      <c r="D769" s="20"/>
      <c r="E769" s="20"/>
    </row>
    <row r="770">
      <c r="A770" s="20"/>
      <c r="B770" s="20"/>
      <c r="C770" s="20"/>
      <c r="D770" s="20"/>
      <c r="E770" s="20"/>
    </row>
    <row r="771">
      <c r="A771" s="20"/>
      <c r="B771" s="20"/>
      <c r="C771" s="20"/>
      <c r="D771" s="20"/>
      <c r="E771" s="20"/>
    </row>
    <row r="772">
      <c r="A772" s="20"/>
      <c r="B772" s="20"/>
      <c r="C772" s="20"/>
      <c r="D772" s="20"/>
      <c r="E772" s="20"/>
    </row>
    <row r="773">
      <c r="A773" s="20"/>
      <c r="B773" s="20"/>
      <c r="C773" s="20"/>
      <c r="D773" s="20"/>
      <c r="E773" s="20"/>
    </row>
    <row r="774">
      <c r="A774" s="20"/>
      <c r="B774" s="20"/>
      <c r="C774" s="20"/>
      <c r="D774" s="20"/>
      <c r="E774" s="20"/>
    </row>
    <row r="775">
      <c r="A775" s="20"/>
      <c r="B775" s="20"/>
      <c r="C775" s="20"/>
      <c r="D775" s="20"/>
      <c r="E775" s="20"/>
    </row>
    <row r="776">
      <c r="A776" s="20"/>
      <c r="B776" s="20"/>
      <c r="C776" s="20"/>
      <c r="D776" s="20"/>
      <c r="E776" s="20"/>
    </row>
    <row r="777">
      <c r="A777" s="20"/>
      <c r="B777" s="20"/>
      <c r="C777" s="20"/>
      <c r="D777" s="20"/>
      <c r="E777" s="20"/>
    </row>
    <row r="778">
      <c r="A778" s="20"/>
      <c r="B778" s="20"/>
      <c r="C778" s="20"/>
      <c r="D778" s="20"/>
      <c r="E778" s="20"/>
    </row>
    <row r="779">
      <c r="A779" s="20"/>
      <c r="B779" s="20"/>
      <c r="C779" s="20"/>
      <c r="D779" s="20"/>
      <c r="E779" s="20"/>
    </row>
    <row r="780">
      <c r="A780" s="20"/>
      <c r="B780" s="20"/>
      <c r="C780" s="20"/>
      <c r="D780" s="20"/>
      <c r="E780" s="20"/>
    </row>
    <row r="781">
      <c r="A781" s="20"/>
      <c r="B781" s="20"/>
      <c r="C781" s="20"/>
      <c r="D781" s="20"/>
      <c r="E781" s="20"/>
    </row>
    <row r="782">
      <c r="A782" s="20"/>
      <c r="B782" s="20"/>
      <c r="C782" s="20"/>
      <c r="D782" s="20"/>
      <c r="E782" s="20"/>
    </row>
    <row r="783">
      <c r="A783" s="20"/>
      <c r="B783" s="20"/>
      <c r="C783" s="20"/>
      <c r="D783" s="20"/>
      <c r="E783" s="20"/>
    </row>
    <row r="784">
      <c r="A784" s="20"/>
      <c r="B784" s="20"/>
      <c r="C784" s="20"/>
      <c r="D784" s="20"/>
      <c r="E784" s="20"/>
    </row>
    <row r="785">
      <c r="A785" s="20"/>
      <c r="B785" s="20"/>
      <c r="C785" s="20"/>
      <c r="D785" s="20"/>
      <c r="E785" s="20"/>
    </row>
    <row r="786">
      <c r="A786" s="20"/>
      <c r="B786" s="20"/>
      <c r="C786" s="20"/>
      <c r="D786" s="20"/>
      <c r="E786" s="20"/>
    </row>
    <row r="787">
      <c r="A787" s="20"/>
      <c r="B787" s="20"/>
      <c r="C787" s="20"/>
      <c r="D787" s="20"/>
      <c r="E787" s="20"/>
    </row>
    <row r="788">
      <c r="A788" s="20"/>
      <c r="B788" s="20"/>
      <c r="C788" s="20"/>
      <c r="D788" s="20"/>
      <c r="E788" s="20"/>
    </row>
    <row r="789">
      <c r="A789" s="20"/>
      <c r="B789" s="20"/>
      <c r="C789" s="20"/>
      <c r="D789" s="20"/>
      <c r="E789" s="20"/>
    </row>
    <row r="790">
      <c r="A790" s="20"/>
      <c r="B790" s="20"/>
      <c r="C790" s="20"/>
      <c r="D790" s="20"/>
      <c r="E790" s="20"/>
    </row>
    <row r="791">
      <c r="A791" s="20"/>
      <c r="B791" s="20"/>
      <c r="C791" s="20"/>
      <c r="D791" s="20"/>
      <c r="E791" s="20"/>
    </row>
    <row r="792">
      <c r="A792" s="20"/>
      <c r="B792" s="20"/>
      <c r="C792" s="20"/>
      <c r="D792" s="20"/>
      <c r="E792" s="20"/>
    </row>
    <row r="793">
      <c r="A793" s="20"/>
      <c r="B793" s="20"/>
      <c r="C793" s="20"/>
      <c r="D793" s="20"/>
      <c r="E793" s="20"/>
    </row>
    <row r="794">
      <c r="A794" s="20"/>
      <c r="B794" s="20"/>
      <c r="C794" s="20"/>
      <c r="D794" s="20"/>
      <c r="E794" s="20"/>
    </row>
    <row r="795">
      <c r="A795" s="20"/>
      <c r="B795" s="20"/>
      <c r="C795" s="20"/>
      <c r="D795" s="20"/>
      <c r="E795" s="20"/>
    </row>
    <row r="796">
      <c r="A796" s="20"/>
      <c r="B796" s="20"/>
      <c r="C796" s="20"/>
      <c r="D796" s="20"/>
      <c r="E796" s="20"/>
    </row>
    <row r="797">
      <c r="A797" s="20"/>
      <c r="B797" s="20"/>
      <c r="C797" s="20"/>
      <c r="D797" s="20"/>
      <c r="E797" s="20"/>
    </row>
    <row r="798">
      <c r="A798" s="20"/>
      <c r="B798" s="20"/>
      <c r="C798" s="20"/>
      <c r="D798" s="20"/>
      <c r="E798" s="20"/>
    </row>
    <row r="799">
      <c r="A799" s="20"/>
      <c r="B799" s="20"/>
      <c r="C799" s="20"/>
      <c r="D799" s="20"/>
      <c r="E799" s="20"/>
    </row>
    <row r="800">
      <c r="A800" s="20"/>
      <c r="B800" s="20"/>
      <c r="C800" s="20"/>
      <c r="D800" s="20"/>
      <c r="E800" s="20"/>
    </row>
    <row r="801">
      <c r="A801" s="20"/>
      <c r="B801" s="20"/>
      <c r="C801" s="20"/>
      <c r="D801" s="20"/>
      <c r="E801" s="20"/>
    </row>
    <row r="802">
      <c r="A802" s="20"/>
      <c r="B802" s="20"/>
      <c r="C802" s="20"/>
      <c r="D802" s="20"/>
      <c r="E802" s="20"/>
    </row>
    <row r="803">
      <c r="A803" s="20"/>
      <c r="B803" s="20"/>
      <c r="C803" s="20"/>
      <c r="D803" s="20"/>
      <c r="E803" s="20"/>
    </row>
    <row r="804">
      <c r="A804" s="20"/>
      <c r="B804" s="20"/>
      <c r="C804" s="20"/>
      <c r="D804" s="20"/>
      <c r="E804" s="20"/>
    </row>
    <row r="805">
      <c r="A805" s="20"/>
      <c r="B805" s="20"/>
      <c r="C805" s="20"/>
      <c r="D805" s="20"/>
      <c r="E805" s="20"/>
    </row>
    <row r="806">
      <c r="A806" s="20"/>
      <c r="B806" s="20"/>
      <c r="C806" s="20"/>
      <c r="D806" s="20"/>
      <c r="E806" s="20"/>
    </row>
    <row r="807">
      <c r="A807" s="20"/>
      <c r="B807" s="20"/>
      <c r="C807" s="20"/>
      <c r="D807" s="20"/>
      <c r="E807" s="20"/>
    </row>
    <row r="808">
      <c r="A808" s="20"/>
      <c r="B808" s="20"/>
      <c r="C808" s="20"/>
      <c r="D808" s="20"/>
      <c r="E808" s="20"/>
    </row>
    <row r="809">
      <c r="A809" s="20"/>
      <c r="B809" s="20"/>
      <c r="C809" s="20"/>
      <c r="D809" s="20"/>
      <c r="E809" s="20"/>
    </row>
    <row r="810">
      <c r="A810" s="20"/>
      <c r="B810" s="20"/>
      <c r="C810" s="20"/>
      <c r="D810" s="20"/>
      <c r="E810" s="20"/>
    </row>
    <row r="811">
      <c r="A811" s="20"/>
      <c r="B811" s="20"/>
      <c r="C811" s="20"/>
      <c r="D811" s="20"/>
      <c r="E811" s="20"/>
    </row>
    <row r="812">
      <c r="A812" s="20"/>
      <c r="B812" s="20"/>
      <c r="C812" s="20"/>
      <c r="D812" s="20"/>
      <c r="E812" s="20"/>
    </row>
    <row r="813">
      <c r="A813" s="20"/>
      <c r="B813" s="20"/>
      <c r="C813" s="20"/>
      <c r="D813" s="20"/>
      <c r="E813" s="20"/>
    </row>
    <row r="814">
      <c r="A814" s="20"/>
      <c r="B814" s="20"/>
      <c r="C814" s="20"/>
      <c r="D814" s="20"/>
      <c r="E814" s="20"/>
    </row>
    <row r="815">
      <c r="A815" s="20"/>
      <c r="B815" s="20"/>
      <c r="C815" s="20"/>
      <c r="D815" s="20"/>
      <c r="E815" s="20"/>
    </row>
    <row r="816">
      <c r="A816" s="20"/>
      <c r="B816" s="20"/>
      <c r="C816" s="20"/>
      <c r="D816" s="20"/>
      <c r="E816" s="20"/>
    </row>
    <row r="817">
      <c r="A817" s="20"/>
      <c r="B817" s="20"/>
      <c r="C817" s="20"/>
      <c r="D817" s="20"/>
      <c r="E817" s="20"/>
    </row>
    <row r="818">
      <c r="A818" s="20"/>
      <c r="B818" s="20"/>
      <c r="C818" s="20"/>
      <c r="D818" s="20"/>
      <c r="E818" s="20"/>
    </row>
    <row r="819">
      <c r="A819" s="20"/>
      <c r="B819" s="20"/>
      <c r="C819" s="20"/>
      <c r="D819" s="20"/>
      <c r="E819" s="20"/>
    </row>
    <row r="820">
      <c r="A820" s="20"/>
      <c r="B820" s="20"/>
      <c r="C820" s="20"/>
      <c r="D820" s="20"/>
      <c r="E820" s="20"/>
    </row>
    <row r="821">
      <c r="A821" s="20"/>
      <c r="B821" s="20"/>
      <c r="C821" s="20"/>
      <c r="D821" s="20"/>
      <c r="E821" s="20"/>
    </row>
    <row r="822">
      <c r="A822" s="20"/>
      <c r="B822" s="20"/>
      <c r="C822" s="20"/>
      <c r="D822" s="20"/>
      <c r="E822" s="20"/>
    </row>
    <row r="823">
      <c r="A823" s="20"/>
      <c r="B823" s="20"/>
      <c r="C823" s="20"/>
      <c r="D823" s="20"/>
      <c r="E823" s="20"/>
    </row>
    <row r="824">
      <c r="A824" s="20"/>
      <c r="B824" s="20"/>
      <c r="C824" s="20"/>
      <c r="D824" s="20"/>
      <c r="E824" s="20"/>
    </row>
    <row r="825">
      <c r="A825" s="20"/>
      <c r="B825" s="20"/>
      <c r="C825" s="20"/>
      <c r="D825" s="20"/>
      <c r="E825" s="20"/>
    </row>
    <row r="826">
      <c r="A826" s="20"/>
      <c r="B826" s="20"/>
      <c r="C826" s="20"/>
      <c r="D826" s="20"/>
      <c r="E826" s="20"/>
    </row>
    <row r="827">
      <c r="A827" s="20"/>
      <c r="B827" s="20"/>
      <c r="C827" s="20"/>
      <c r="D827" s="20"/>
      <c r="E827" s="20"/>
    </row>
    <row r="828">
      <c r="A828" s="20"/>
      <c r="B828" s="20"/>
      <c r="C828" s="20"/>
      <c r="D828" s="20"/>
      <c r="E828" s="20"/>
    </row>
    <row r="829">
      <c r="A829" s="20"/>
      <c r="B829" s="20"/>
      <c r="C829" s="20"/>
      <c r="D829" s="20"/>
      <c r="E829" s="20"/>
    </row>
    <row r="830">
      <c r="A830" s="20"/>
      <c r="B830" s="20"/>
      <c r="C830" s="20"/>
      <c r="D830" s="20"/>
      <c r="E830" s="20"/>
    </row>
    <row r="831">
      <c r="A831" s="20"/>
      <c r="B831" s="20"/>
      <c r="C831" s="20"/>
      <c r="D831" s="20"/>
      <c r="E831" s="20"/>
    </row>
    <row r="832">
      <c r="A832" s="20"/>
      <c r="B832" s="20"/>
      <c r="C832" s="20"/>
      <c r="D832" s="20"/>
      <c r="E832" s="20"/>
    </row>
    <row r="833">
      <c r="A833" s="20"/>
      <c r="B833" s="20"/>
      <c r="C833" s="20"/>
      <c r="D833" s="20"/>
      <c r="E833" s="20"/>
    </row>
    <row r="834">
      <c r="A834" s="20"/>
      <c r="B834" s="20"/>
      <c r="C834" s="20"/>
      <c r="D834" s="20"/>
      <c r="E834" s="20"/>
    </row>
    <row r="835">
      <c r="A835" s="20"/>
      <c r="B835" s="20"/>
      <c r="C835" s="20"/>
      <c r="D835" s="20"/>
      <c r="E835" s="20"/>
    </row>
    <row r="836">
      <c r="A836" s="20"/>
      <c r="B836" s="20"/>
      <c r="C836" s="20"/>
      <c r="D836" s="20"/>
      <c r="E836" s="20"/>
    </row>
    <row r="837">
      <c r="A837" s="20"/>
      <c r="B837" s="20"/>
      <c r="C837" s="20"/>
      <c r="D837" s="20"/>
      <c r="E837" s="20"/>
    </row>
    <row r="838">
      <c r="A838" s="20"/>
      <c r="B838" s="20"/>
      <c r="C838" s="20"/>
      <c r="D838" s="20"/>
      <c r="E838" s="20"/>
    </row>
    <row r="839">
      <c r="A839" s="20"/>
      <c r="B839" s="20"/>
      <c r="C839" s="20"/>
      <c r="D839" s="20"/>
      <c r="E839" s="20"/>
    </row>
    <row r="840">
      <c r="A840" s="20"/>
      <c r="B840" s="20"/>
      <c r="C840" s="20"/>
      <c r="D840" s="20"/>
      <c r="E840" s="20"/>
    </row>
    <row r="841">
      <c r="A841" s="20"/>
      <c r="B841" s="20"/>
      <c r="C841" s="20"/>
      <c r="D841" s="20"/>
      <c r="E841" s="20"/>
    </row>
    <row r="842">
      <c r="A842" s="20"/>
      <c r="B842" s="20"/>
      <c r="C842" s="20"/>
      <c r="D842" s="20"/>
      <c r="E842" s="20"/>
    </row>
    <row r="843">
      <c r="A843" s="20"/>
      <c r="B843" s="20"/>
      <c r="C843" s="20"/>
      <c r="D843" s="20"/>
      <c r="E843" s="20"/>
    </row>
    <row r="844">
      <c r="A844" s="20"/>
      <c r="B844" s="20"/>
      <c r="C844" s="20"/>
      <c r="D844" s="20"/>
      <c r="E844" s="20"/>
    </row>
    <row r="845">
      <c r="A845" s="20"/>
      <c r="B845" s="20"/>
      <c r="C845" s="20"/>
      <c r="D845" s="20"/>
      <c r="E845" s="20"/>
    </row>
    <row r="846">
      <c r="A846" s="20"/>
      <c r="B846" s="20"/>
      <c r="C846" s="20"/>
      <c r="D846" s="20"/>
      <c r="E846" s="20"/>
    </row>
    <row r="847">
      <c r="A847" s="20"/>
      <c r="B847" s="20"/>
      <c r="C847" s="20"/>
      <c r="D847" s="20"/>
      <c r="E847" s="20"/>
    </row>
    <row r="848">
      <c r="A848" s="20"/>
      <c r="B848" s="20"/>
      <c r="C848" s="20"/>
      <c r="D848" s="20"/>
      <c r="E848" s="20"/>
    </row>
    <row r="849">
      <c r="A849" s="20"/>
      <c r="B849" s="20"/>
      <c r="C849" s="20"/>
      <c r="D849" s="20"/>
      <c r="E849" s="20"/>
    </row>
    <row r="850">
      <c r="A850" s="20"/>
      <c r="B850" s="20"/>
      <c r="C850" s="20"/>
      <c r="D850" s="20"/>
      <c r="E850" s="20"/>
    </row>
    <row r="851">
      <c r="A851" s="20"/>
      <c r="B851" s="20"/>
      <c r="C851" s="20"/>
      <c r="D851" s="20"/>
      <c r="E851" s="20"/>
    </row>
    <row r="852">
      <c r="A852" s="20"/>
      <c r="B852" s="20"/>
      <c r="C852" s="20"/>
      <c r="D852" s="20"/>
      <c r="E852" s="20"/>
    </row>
    <row r="853">
      <c r="A853" s="20"/>
      <c r="B853" s="20"/>
      <c r="C853" s="20"/>
      <c r="D853" s="20"/>
      <c r="E853" s="20"/>
    </row>
    <row r="854">
      <c r="A854" s="20"/>
      <c r="B854" s="20"/>
      <c r="C854" s="20"/>
      <c r="D854" s="20"/>
      <c r="E854" s="20"/>
    </row>
    <row r="855">
      <c r="A855" s="20"/>
      <c r="B855" s="20"/>
      <c r="C855" s="20"/>
      <c r="D855" s="20"/>
      <c r="E855" s="20"/>
    </row>
    <row r="856">
      <c r="A856" s="20"/>
      <c r="B856" s="20"/>
      <c r="C856" s="20"/>
      <c r="D856" s="20"/>
      <c r="E856" s="20"/>
    </row>
    <row r="857">
      <c r="A857" s="20"/>
      <c r="B857" s="20"/>
      <c r="C857" s="20"/>
      <c r="D857" s="20"/>
      <c r="E857" s="20"/>
    </row>
    <row r="858">
      <c r="A858" s="20"/>
      <c r="B858" s="20"/>
      <c r="C858" s="20"/>
      <c r="D858" s="20"/>
      <c r="E858" s="20"/>
    </row>
    <row r="859">
      <c r="A859" s="20"/>
      <c r="B859" s="20"/>
      <c r="C859" s="20"/>
      <c r="D859" s="20"/>
      <c r="E859" s="20"/>
    </row>
    <row r="860">
      <c r="A860" s="20"/>
      <c r="B860" s="20"/>
      <c r="C860" s="20"/>
      <c r="D860" s="20"/>
      <c r="E860" s="20"/>
    </row>
    <row r="861">
      <c r="A861" s="20"/>
      <c r="B861" s="20"/>
      <c r="C861" s="20"/>
      <c r="D861" s="20"/>
      <c r="E861" s="20"/>
    </row>
    <row r="862">
      <c r="A862" s="20"/>
      <c r="B862" s="20"/>
      <c r="C862" s="20"/>
      <c r="D862" s="20"/>
      <c r="E862" s="20"/>
    </row>
    <row r="863">
      <c r="A863" s="20"/>
      <c r="B863" s="20"/>
      <c r="C863" s="20"/>
      <c r="D863" s="20"/>
      <c r="E863" s="20"/>
    </row>
    <row r="864">
      <c r="A864" s="20"/>
      <c r="B864" s="20"/>
      <c r="C864" s="20"/>
      <c r="D864" s="20"/>
      <c r="E864" s="20"/>
    </row>
    <row r="865">
      <c r="A865" s="20"/>
      <c r="B865" s="20"/>
      <c r="C865" s="20"/>
      <c r="D865" s="20"/>
      <c r="E865" s="20"/>
    </row>
    <row r="866">
      <c r="A866" s="20"/>
      <c r="B866" s="20"/>
      <c r="C866" s="20"/>
      <c r="D866" s="20"/>
      <c r="E866" s="20"/>
    </row>
    <row r="867">
      <c r="A867" s="20"/>
      <c r="B867" s="20"/>
      <c r="C867" s="20"/>
      <c r="D867" s="20"/>
      <c r="E867" s="20"/>
    </row>
    <row r="868">
      <c r="A868" s="20"/>
      <c r="B868" s="20"/>
      <c r="C868" s="20"/>
      <c r="D868" s="20"/>
      <c r="E868" s="20"/>
    </row>
    <row r="869">
      <c r="A869" s="20"/>
      <c r="B869" s="20"/>
      <c r="C869" s="20"/>
      <c r="D869" s="20"/>
      <c r="E869" s="20"/>
    </row>
    <row r="870">
      <c r="A870" s="20"/>
      <c r="B870" s="20"/>
      <c r="C870" s="20"/>
      <c r="D870" s="20"/>
      <c r="E870" s="20"/>
    </row>
    <row r="871">
      <c r="A871" s="20"/>
      <c r="B871" s="20"/>
      <c r="C871" s="20"/>
      <c r="D871" s="20"/>
      <c r="E871" s="20"/>
    </row>
    <row r="872">
      <c r="A872" s="20"/>
      <c r="B872" s="20"/>
      <c r="C872" s="20"/>
      <c r="D872" s="20"/>
      <c r="E872" s="20"/>
    </row>
    <row r="873">
      <c r="A873" s="20"/>
      <c r="B873" s="20"/>
      <c r="C873" s="20"/>
      <c r="D873" s="20"/>
      <c r="E873" s="20"/>
    </row>
    <row r="874">
      <c r="A874" s="20"/>
      <c r="B874" s="20"/>
      <c r="C874" s="20"/>
      <c r="D874" s="20"/>
      <c r="E874" s="20"/>
    </row>
    <row r="875">
      <c r="A875" s="20"/>
      <c r="B875" s="20"/>
      <c r="C875" s="20"/>
      <c r="D875" s="20"/>
      <c r="E875" s="20"/>
    </row>
    <row r="876">
      <c r="A876" s="20"/>
      <c r="B876" s="20"/>
      <c r="C876" s="20"/>
      <c r="D876" s="20"/>
      <c r="E876" s="20"/>
    </row>
    <row r="877">
      <c r="A877" s="20"/>
      <c r="B877" s="20"/>
      <c r="C877" s="20"/>
      <c r="D877" s="20"/>
      <c r="E877" s="20"/>
    </row>
    <row r="878">
      <c r="A878" s="20"/>
      <c r="B878" s="20"/>
      <c r="C878" s="20"/>
      <c r="D878" s="20"/>
      <c r="E878" s="20"/>
    </row>
    <row r="879">
      <c r="A879" s="20"/>
      <c r="B879" s="20"/>
      <c r="C879" s="20"/>
      <c r="D879" s="20"/>
      <c r="E879" s="20"/>
    </row>
    <row r="880">
      <c r="A880" s="20"/>
      <c r="B880" s="20"/>
      <c r="C880" s="20"/>
      <c r="D880" s="20"/>
      <c r="E880" s="20"/>
    </row>
    <row r="881">
      <c r="A881" s="20"/>
      <c r="B881" s="20"/>
      <c r="C881" s="20"/>
      <c r="D881" s="20"/>
      <c r="E881" s="20"/>
    </row>
    <row r="882">
      <c r="A882" s="20"/>
      <c r="B882" s="20"/>
      <c r="C882" s="20"/>
      <c r="D882" s="20"/>
      <c r="E882" s="20"/>
    </row>
    <row r="883">
      <c r="A883" s="20"/>
      <c r="B883" s="20"/>
      <c r="C883" s="20"/>
      <c r="D883" s="20"/>
      <c r="E883" s="20"/>
    </row>
    <row r="884">
      <c r="A884" s="20"/>
      <c r="B884" s="20"/>
      <c r="C884" s="20"/>
      <c r="D884" s="20"/>
      <c r="E884" s="20"/>
    </row>
    <row r="885">
      <c r="A885" s="20"/>
      <c r="B885" s="20"/>
      <c r="C885" s="20"/>
      <c r="D885" s="20"/>
      <c r="E885" s="20"/>
    </row>
    <row r="886">
      <c r="A886" s="20"/>
      <c r="B886" s="20"/>
      <c r="C886" s="20"/>
      <c r="D886" s="20"/>
      <c r="E886" s="20"/>
    </row>
    <row r="887">
      <c r="A887" s="20"/>
      <c r="B887" s="20"/>
      <c r="C887" s="20"/>
      <c r="D887" s="20"/>
      <c r="E887" s="20"/>
    </row>
    <row r="888">
      <c r="A888" s="20"/>
      <c r="B888" s="20"/>
      <c r="C888" s="20"/>
      <c r="D888" s="20"/>
      <c r="E888" s="20"/>
    </row>
    <row r="889">
      <c r="A889" s="20"/>
      <c r="B889" s="20"/>
      <c r="C889" s="20"/>
      <c r="D889" s="20"/>
      <c r="E889" s="20"/>
    </row>
    <row r="890">
      <c r="A890" s="20"/>
      <c r="B890" s="20"/>
      <c r="C890" s="20"/>
      <c r="D890" s="20"/>
      <c r="E890" s="20"/>
    </row>
    <row r="891">
      <c r="A891" s="20"/>
      <c r="B891" s="20"/>
      <c r="C891" s="20"/>
      <c r="D891" s="20"/>
      <c r="E891" s="20"/>
    </row>
    <row r="892">
      <c r="A892" s="20"/>
      <c r="B892" s="20"/>
      <c r="C892" s="20"/>
      <c r="D892" s="20"/>
      <c r="E892" s="20"/>
    </row>
    <row r="893">
      <c r="A893" s="20"/>
      <c r="B893" s="20"/>
      <c r="C893" s="20"/>
      <c r="D893" s="20"/>
      <c r="E893" s="20"/>
    </row>
    <row r="894">
      <c r="A894" s="20"/>
      <c r="B894" s="20"/>
      <c r="C894" s="20"/>
      <c r="D894" s="20"/>
      <c r="E894" s="20"/>
    </row>
    <row r="895">
      <c r="A895" s="20"/>
      <c r="B895" s="20"/>
      <c r="C895" s="20"/>
      <c r="D895" s="20"/>
      <c r="E895" s="20"/>
    </row>
    <row r="896">
      <c r="A896" s="20"/>
      <c r="B896" s="20"/>
      <c r="C896" s="20"/>
      <c r="D896" s="20"/>
      <c r="E896" s="20"/>
    </row>
    <row r="897">
      <c r="A897" s="20"/>
      <c r="B897" s="20"/>
      <c r="C897" s="20"/>
      <c r="D897" s="20"/>
      <c r="E897" s="20"/>
    </row>
    <row r="898">
      <c r="A898" s="20"/>
      <c r="B898" s="20"/>
      <c r="C898" s="20"/>
      <c r="D898" s="20"/>
      <c r="E898" s="20"/>
    </row>
    <row r="899">
      <c r="A899" s="20"/>
      <c r="B899" s="20"/>
      <c r="C899" s="20"/>
      <c r="D899" s="20"/>
      <c r="E899" s="20"/>
    </row>
    <row r="900">
      <c r="A900" s="20"/>
      <c r="B900" s="20"/>
      <c r="C900" s="20"/>
      <c r="D900" s="20"/>
      <c r="E900" s="20"/>
    </row>
    <row r="901">
      <c r="A901" s="20"/>
      <c r="B901" s="20"/>
      <c r="C901" s="20"/>
      <c r="D901" s="20"/>
      <c r="E901" s="20"/>
    </row>
    <row r="902">
      <c r="A902" s="20"/>
      <c r="B902" s="20"/>
      <c r="C902" s="20"/>
      <c r="D902" s="20"/>
      <c r="E902" s="20"/>
    </row>
    <row r="903">
      <c r="A903" s="20"/>
      <c r="B903" s="20"/>
      <c r="C903" s="20"/>
      <c r="D903" s="20"/>
      <c r="E903" s="20"/>
    </row>
    <row r="904">
      <c r="A904" s="20"/>
      <c r="B904" s="20"/>
      <c r="C904" s="20"/>
      <c r="D904" s="20"/>
      <c r="E904" s="20"/>
    </row>
    <row r="905">
      <c r="A905" s="20"/>
      <c r="B905" s="20"/>
      <c r="C905" s="20"/>
      <c r="D905" s="20"/>
      <c r="E905" s="20"/>
    </row>
    <row r="906">
      <c r="A906" s="20"/>
      <c r="B906" s="20"/>
      <c r="C906" s="20"/>
      <c r="D906" s="20"/>
      <c r="E906" s="20"/>
    </row>
    <row r="907">
      <c r="A907" s="20"/>
      <c r="B907" s="20"/>
      <c r="C907" s="20"/>
      <c r="D907" s="20"/>
      <c r="E907" s="20"/>
    </row>
    <row r="908">
      <c r="A908" s="20"/>
      <c r="B908" s="20"/>
      <c r="C908" s="20"/>
      <c r="D908" s="20"/>
      <c r="E908" s="20"/>
    </row>
    <row r="909">
      <c r="A909" s="20"/>
      <c r="B909" s="20"/>
      <c r="C909" s="20"/>
      <c r="D909" s="20"/>
      <c r="E909" s="20"/>
    </row>
    <row r="910">
      <c r="A910" s="20"/>
      <c r="B910" s="20"/>
      <c r="C910" s="20"/>
      <c r="D910" s="20"/>
      <c r="E910" s="20"/>
    </row>
    <row r="911">
      <c r="A911" s="20"/>
      <c r="B911" s="20"/>
      <c r="C911" s="20"/>
      <c r="D911" s="20"/>
      <c r="E911" s="20"/>
    </row>
    <row r="912">
      <c r="A912" s="20"/>
      <c r="B912" s="20"/>
      <c r="C912" s="20"/>
      <c r="D912" s="20"/>
      <c r="E912" s="20"/>
    </row>
    <row r="913">
      <c r="A913" s="20"/>
      <c r="B913" s="20"/>
      <c r="C913" s="20"/>
      <c r="D913" s="20"/>
      <c r="E913" s="20"/>
    </row>
    <row r="914">
      <c r="A914" s="20"/>
      <c r="B914" s="20"/>
      <c r="C914" s="20"/>
      <c r="D914" s="20"/>
      <c r="E914" s="20"/>
    </row>
    <row r="915">
      <c r="A915" s="20"/>
      <c r="B915" s="20"/>
      <c r="C915" s="20"/>
      <c r="D915" s="20"/>
      <c r="E915" s="20"/>
    </row>
    <row r="916">
      <c r="A916" s="20"/>
      <c r="B916" s="20"/>
      <c r="C916" s="20"/>
      <c r="D916" s="20"/>
      <c r="E916" s="20"/>
    </row>
    <row r="917">
      <c r="A917" s="20"/>
      <c r="B917" s="20"/>
      <c r="C917" s="20"/>
      <c r="D917" s="20"/>
      <c r="E917" s="20"/>
    </row>
    <row r="918">
      <c r="A918" s="20"/>
      <c r="B918" s="20"/>
      <c r="C918" s="20"/>
      <c r="D918" s="20"/>
      <c r="E918" s="20"/>
    </row>
    <row r="919">
      <c r="A919" s="20"/>
      <c r="B919" s="20"/>
      <c r="C919" s="20"/>
      <c r="D919" s="20"/>
      <c r="E919" s="20"/>
    </row>
    <row r="920">
      <c r="A920" s="20"/>
      <c r="B920" s="20"/>
      <c r="C920" s="20"/>
      <c r="D920" s="20"/>
      <c r="E920" s="20"/>
    </row>
    <row r="921">
      <c r="A921" s="20"/>
      <c r="B921" s="20"/>
      <c r="C921" s="20"/>
      <c r="D921" s="20"/>
      <c r="E921" s="20"/>
    </row>
    <row r="922">
      <c r="A922" s="20"/>
      <c r="B922" s="20"/>
      <c r="C922" s="20"/>
      <c r="D922" s="20"/>
      <c r="E922" s="20"/>
    </row>
    <row r="923">
      <c r="A923" s="20"/>
      <c r="B923" s="20"/>
      <c r="C923" s="20"/>
      <c r="D923" s="20"/>
      <c r="E923" s="20"/>
    </row>
    <row r="924">
      <c r="A924" s="20"/>
      <c r="B924" s="20"/>
      <c r="C924" s="20"/>
      <c r="D924" s="20"/>
      <c r="E924" s="20"/>
    </row>
    <row r="925">
      <c r="A925" s="20"/>
      <c r="B925" s="20"/>
      <c r="C925" s="20"/>
      <c r="D925" s="20"/>
      <c r="E925" s="20"/>
    </row>
    <row r="926">
      <c r="A926" s="20"/>
      <c r="B926" s="20"/>
      <c r="C926" s="20"/>
      <c r="D926" s="20"/>
      <c r="E926" s="20"/>
    </row>
    <row r="927">
      <c r="A927" s="20"/>
      <c r="B927" s="20"/>
      <c r="C927" s="20"/>
      <c r="D927" s="20"/>
      <c r="E927" s="20"/>
    </row>
    <row r="928">
      <c r="A928" s="20"/>
      <c r="B928" s="20"/>
      <c r="C928" s="20"/>
      <c r="D928" s="20"/>
      <c r="E928" s="20"/>
    </row>
    <row r="929">
      <c r="A929" s="20"/>
      <c r="B929" s="20"/>
      <c r="C929" s="20"/>
      <c r="D929" s="20"/>
      <c r="E929" s="20"/>
    </row>
    <row r="930">
      <c r="A930" s="20"/>
      <c r="B930" s="20"/>
      <c r="C930" s="20"/>
      <c r="D930" s="20"/>
      <c r="E930" s="20"/>
    </row>
    <row r="931">
      <c r="A931" s="20"/>
      <c r="B931" s="20"/>
      <c r="C931" s="20"/>
      <c r="D931" s="20"/>
      <c r="E931" s="20"/>
    </row>
    <row r="932">
      <c r="A932" s="20"/>
      <c r="B932" s="20"/>
      <c r="C932" s="20"/>
      <c r="D932" s="20"/>
      <c r="E932" s="20"/>
    </row>
    <row r="933">
      <c r="A933" s="20"/>
      <c r="B933" s="20"/>
      <c r="C933" s="20"/>
      <c r="D933" s="20"/>
      <c r="E933" s="20"/>
    </row>
    <row r="934">
      <c r="A934" s="20"/>
      <c r="B934" s="20"/>
      <c r="C934" s="20"/>
      <c r="D934" s="20"/>
      <c r="E934" s="20"/>
    </row>
    <row r="935">
      <c r="A935" s="20"/>
      <c r="B935" s="20"/>
      <c r="C935" s="20"/>
      <c r="D935" s="20"/>
      <c r="E935" s="20"/>
    </row>
    <row r="936">
      <c r="A936" s="20"/>
      <c r="B936" s="20"/>
      <c r="C936" s="20"/>
      <c r="D936" s="20"/>
      <c r="E936" s="20"/>
    </row>
    <row r="937">
      <c r="A937" s="20"/>
      <c r="B937" s="20"/>
      <c r="C937" s="20"/>
      <c r="D937" s="20"/>
      <c r="E937" s="20"/>
    </row>
    <row r="938">
      <c r="A938" s="20"/>
      <c r="B938" s="20"/>
      <c r="C938" s="20"/>
      <c r="D938" s="20"/>
      <c r="E938" s="20"/>
    </row>
    <row r="939">
      <c r="A939" s="20"/>
      <c r="B939" s="20"/>
      <c r="C939" s="20"/>
      <c r="D939" s="20"/>
      <c r="E939" s="20"/>
    </row>
    <row r="940">
      <c r="A940" s="20"/>
      <c r="B940" s="20"/>
      <c r="C940" s="20"/>
      <c r="D940" s="20"/>
      <c r="E940" s="20"/>
    </row>
    <row r="941">
      <c r="A941" s="20"/>
      <c r="B941" s="20"/>
      <c r="C941" s="20"/>
      <c r="D941" s="20"/>
      <c r="E941" s="20"/>
    </row>
    <row r="942">
      <c r="A942" s="20"/>
      <c r="B942" s="20"/>
      <c r="C942" s="20"/>
      <c r="D942" s="20"/>
      <c r="E942" s="20"/>
    </row>
    <row r="943">
      <c r="A943" s="20"/>
      <c r="B943" s="20"/>
      <c r="C943" s="20"/>
      <c r="D943" s="20"/>
      <c r="E943" s="20"/>
    </row>
    <row r="944">
      <c r="A944" s="20"/>
      <c r="B944" s="20"/>
      <c r="C944" s="20"/>
      <c r="D944" s="20"/>
      <c r="E944" s="20"/>
    </row>
    <row r="945">
      <c r="A945" s="20"/>
      <c r="B945" s="20"/>
      <c r="C945" s="20"/>
      <c r="D945" s="20"/>
      <c r="E945" s="20"/>
    </row>
    <row r="946">
      <c r="A946" s="20"/>
      <c r="B946" s="20"/>
      <c r="C946" s="20"/>
      <c r="D946" s="20"/>
      <c r="E946" s="20"/>
    </row>
    <row r="947">
      <c r="A947" s="20"/>
      <c r="B947" s="20"/>
      <c r="C947" s="20"/>
      <c r="D947" s="20"/>
      <c r="E947" s="20"/>
    </row>
    <row r="948">
      <c r="A948" s="20"/>
      <c r="B948" s="20"/>
      <c r="C948" s="20"/>
      <c r="D948" s="20"/>
      <c r="E948" s="20"/>
    </row>
    <row r="949">
      <c r="A949" s="20"/>
      <c r="B949" s="20"/>
      <c r="C949" s="20"/>
      <c r="D949" s="20"/>
      <c r="E949" s="20"/>
    </row>
    <row r="950">
      <c r="A950" s="20"/>
      <c r="B950" s="20"/>
      <c r="C950" s="20"/>
      <c r="D950" s="20"/>
      <c r="E950" s="20"/>
    </row>
    <row r="951">
      <c r="A951" s="20"/>
      <c r="B951" s="20"/>
      <c r="C951" s="20"/>
      <c r="D951" s="20"/>
      <c r="E951" s="20"/>
    </row>
    <row r="952">
      <c r="A952" s="20"/>
      <c r="B952" s="20"/>
      <c r="C952" s="20"/>
      <c r="D952" s="20"/>
      <c r="E952" s="20"/>
    </row>
    <row r="953">
      <c r="A953" s="20"/>
      <c r="B953" s="20"/>
      <c r="C953" s="20"/>
      <c r="D953" s="20"/>
      <c r="E953" s="20"/>
    </row>
    <row r="954">
      <c r="A954" s="20"/>
      <c r="B954" s="20"/>
      <c r="C954" s="20"/>
      <c r="D954" s="20"/>
      <c r="E954" s="20"/>
    </row>
    <row r="955">
      <c r="A955" s="20"/>
      <c r="B955" s="20"/>
      <c r="C955" s="20"/>
      <c r="D955" s="20"/>
      <c r="E955" s="20"/>
    </row>
    <row r="956">
      <c r="A956" s="20"/>
      <c r="B956" s="20"/>
      <c r="C956" s="20"/>
      <c r="D956" s="20"/>
      <c r="E956" s="20"/>
    </row>
    <row r="957">
      <c r="A957" s="20"/>
      <c r="B957" s="20"/>
      <c r="C957" s="20"/>
      <c r="D957" s="20"/>
      <c r="E957" s="20"/>
    </row>
    <row r="958">
      <c r="A958" s="20"/>
      <c r="B958" s="20"/>
      <c r="C958" s="20"/>
      <c r="D958" s="20"/>
      <c r="E958" s="20"/>
    </row>
    <row r="959">
      <c r="A959" s="20"/>
      <c r="B959" s="20"/>
      <c r="C959" s="20"/>
      <c r="D959" s="20"/>
      <c r="E959" s="20"/>
    </row>
    <row r="960">
      <c r="A960" s="20"/>
      <c r="B960" s="20"/>
      <c r="C960" s="20"/>
      <c r="D960" s="20"/>
      <c r="E960" s="20"/>
    </row>
    <row r="961">
      <c r="A961" s="20"/>
      <c r="B961" s="20"/>
      <c r="C961" s="20"/>
      <c r="D961" s="20"/>
      <c r="E961" s="20"/>
    </row>
    <row r="962">
      <c r="A962" s="20"/>
      <c r="B962" s="20"/>
      <c r="C962" s="20"/>
      <c r="D962" s="20"/>
      <c r="E962" s="20"/>
    </row>
    <row r="963">
      <c r="A963" s="20"/>
      <c r="B963" s="20"/>
      <c r="C963" s="20"/>
      <c r="D963" s="20"/>
      <c r="E963" s="20"/>
    </row>
    <row r="964">
      <c r="A964" s="20"/>
      <c r="B964" s="20"/>
      <c r="C964" s="20"/>
      <c r="D964" s="20"/>
      <c r="E964" s="20"/>
    </row>
    <row r="965">
      <c r="A965" s="20"/>
      <c r="B965" s="20"/>
      <c r="C965" s="20"/>
      <c r="D965" s="20"/>
      <c r="E965" s="20"/>
    </row>
    <row r="966">
      <c r="A966" s="20"/>
      <c r="B966" s="20"/>
      <c r="C966" s="20"/>
      <c r="D966" s="20"/>
      <c r="E966" s="20"/>
    </row>
    <row r="967">
      <c r="A967" s="20"/>
      <c r="B967" s="20"/>
      <c r="C967" s="20"/>
      <c r="D967" s="20"/>
      <c r="E967" s="20"/>
    </row>
    <row r="968">
      <c r="A968" s="20"/>
      <c r="B968" s="20"/>
      <c r="C968" s="20"/>
      <c r="D968" s="20"/>
      <c r="E968" s="20"/>
    </row>
    <row r="969">
      <c r="A969" s="20"/>
      <c r="B969" s="20"/>
      <c r="C969" s="20"/>
      <c r="D969" s="20"/>
      <c r="E969" s="20"/>
    </row>
    <row r="970">
      <c r="A970" s="20"/>
      <c r="B970" s="20"/>
      <c r="C970" s="20"/>
      <c r="D970" s="20"/>
      <c r="E970" s="20"/>
    </row>
    <row r="971">
      <c r="A971" s="20"/>
      <c r="B971" s="20"/>
      <c r="C971" s="20"/>
      <c r="D971" s="20"/>
      <c r="E971" s="20"/>
    </row>
    <row r="972">
      <c r="A972" s="20"/>
      <c r="B972" s="20"/>
      <c r="C972" s="20"/>
      <c r="D972" s="20"/>
      <c r="E972" s="20"/>
    </row>
    <row r="973">
      <c r="A973" s="20"/>
      <c r="B973" s="20"/>
      <c r="C973" s="20"/>
      <c r="D973" s="20"/>
      <c r="E973" s="20"/>
    </row>
    <row r="974">
      <c r="A974" s="20"/>
      <c r="B974" s="20"/>
      <c r="C974" s="20"/>
      <c r="D974" s="20"/>
      <c r="E974" s="20"/>
    </row>
    <row r="975">
      <c r="A975" s="20"/>
      <c r="B975" s="20"/>
      <c r="C975" s="20"/>
      <c r="D975" s="20"/>
      <c r="E975" s="20"/>
    </row>
    <row r="976">
      <c r="A976" s="20"/>
      <c r="B976" s="20"/>
      <c r="C976" s="20"/>
      <c r="D976" s="20"/>
      <c r="E976" s="20"/>
    </row>
    <row r="977">
      <c r="A977" s="20"/>
      <c r="B977" s="20"/>
      <c r="C977" s="20"/>
      <c r="D977" s="20"/>
      <c r="E977" s="20"/>
    </row>
    <row r="978">
      <c r="A978" s="20"/>
      <c r="B978" s="20"/>
      <c r="C978" s="20"/>
      <c r="D978" s="20"/>
      <c r="E978" s="20"/>
    </row>
    <row r="979">
      <c r="A979" s="20"/>
      <c r="B979" s="20"/>
      <c r="C979" s="20"/>
      <c r="D979" s="20"/>
      <c r="E979" s="20"/>
    </row>
    <row r="980">
      <c r="A980" s="20"/>
      <c r="B980" s="20"/>
      <c r="C980" s="20"/>
      <c r="D980" s="20"/>
      <c r="E980" s="20"/>
    </row>
    <row r="981">
      <c r="A981" s="20"/>
      <c r="B981" s="20"/>
      <c r="C981" s="20"/>
      <c r="D981" s="20"/>
      <c r="E981" s="20"/>
    </row>
    <row r="982">
      <c r="A982" s="20"/>
      <c r="B982" s="20"/>
      <c r="C982" s="20"/>
      <c r="D982" s="20"/>
      <c r="E982" s="20"/>
    </row>
    <row r="983">
      <c r="A983" s="20"/>
      <c r="B983" s="20"/>
      <c r="C983" s="20"/>
      <c r="D983" s="20"/>
      <c r="E983" s="20"/>
    </row>
    <row r="984">
      <c r="A984" s="20"/>
      <c r="B984" s="20"/>
      <c r="C984" s="20"/>
      <c r="D984" s="20"/>
      <c r="E984" s="20"/>
    </row>
    <row r="985">
      <c r="A985" s="20"/>
      <c r="B985" s="20"/>
      <c r="C985" s="20"/>
      <c r="D985" s="20"/>
      <c r="E985" s="20"/>
    </row>
    <row r="986">
      <c r="A986" s="20"/>
      <c r="B986" s="20"/>
      <c r="C986" s="20"/>
      <c r="D986" s="20"/>
      <c r="E986" s="20"/>
    </row>
    <row r="987">
      <c r="A987" s="20"/>
      <c r="B987" s="20"/>
      <c r="C987" s="20"/>
      <c r="D987" s="20"/>
      <c r="E987" s="20"/>
    </row>
    <row r="988">
      <c r="A988" s="20"/>
      <c r="B988" s="20"/>
      <c r="C988" s="20"/>
      <c r="D988" s="20"/>
      <c r="E988" s="20"/>
    </row>
    <row r="989">
      <c r="A989" s="20"/>
      <c r="B989" s="20"/>
      <c r="C989" s="20"/>
      <c r="D989" s="20"/>
      <c r="E989" s="20"/>
    </row>
    <row r="990">
      <c r="A990" s="20"/>
      <c r="B990" s="20"/>
      <c r="C990" s="20"/>
      <c r="D990" s="20"/>
      <c r="E990" s="20"/>
    </row>
    <row r="991">
      <c r="A991" s="20"/>
      <c r="B991" s="20"/>
      <c r="C991" s="20"/>
      <c r="D991" s="20"/>
      <c r="E991" s="20"/>
    </row>
    <row r="992">
      <c r="A992" s="20"/>
      <c r="B992" s="20"/>
      <c r="C992" s="20"/>
      <c r="D992" s="20"/>
      <c r="E992" s="20"/>
    </row>
    <row r="993">
      <c r="A993" s="20"/>
      <c r="B993" s="20"/>
      <c r="C993" s="20"/>
      <c r="D993" s="20"/>
      <c r="E993" s="20"/>
    </row>
    <row r="994">
      <c r="A994" s="20"/>
      <c r="B994" s="20"/>
      <c r="C994" s="20"/>
      <c r="D994" s="20"/>
      <c r="E994" s="20"/>
    </row>
    <row r="995">
      <c r="A995" s="20"/>
      <c r="B995" s="20"/>
      <c r="C995" s="20"/>
      <c r="D995" s="20"/>
      <c r="E995" s="20"/>
    </row>
    <row r="996">
      <c r="A996" s="20"/>
      <c r="B996" s="20"/>
      <c r="C996" s="20"/>
      <c r="D996" s="20"/>
      <c r="E996" s="20"/>
    </row>
    <row r="997">
      <c r="A997" s="20"/>
      <c r="B997" s="20"/>
      <c r="C997" s="20"/>
      <c r="D997" s="20"/>
      <c r="E997" s="20"/>
    </row>
    <row r="998">
      <c r="A998" s="20"/>
      <c r="B998" s="20"/>
      <c r="C998" s="20"/>
      <c r="D998" s="20"/>
      <c r="E998" s="20"/>
    </row>
    <row r="999">
      <c r="A999" s="20"/>
      <c r="B999" s="20"/>
      <c r="C999" s="20"/>
      <c r="D999" s="20"/>
      <c r="E999" s="20"/>
    </row>
    <row r="1000">
      <c r="A1000" s="20"/>
      <c r="B1000" s="20"/>
      <c r="C1000" s="20"/>
      <c r="D1000" s="20"/>
      <c r="E1000" s="20"/>
    </row>
    <row r="1001">
      <c r="A1001" s="20"/>
      <c r="B1001" s="20"/>
      <c r="C1001" s="20"/>
      <c r="D1001" s="20"/>
      <c r="E1001" s="20"/>
    </row>
  </sheetData>
  <mergeCells count="1">
    <mergeCell ref="K25:M25"/>
  </mergeCells>
  <dataValidations>
    <dataValidation type="custom" allowBlank="1" showDropDown="1" sqref="D2:D251">
      <formula1>AND(ISNUMBER(D2),(NOT(OR(NOT(ISERROR(DATEVALUE(D2))), AND(ISNUMBER(D2), LEFT(CELL("format", D2))="D")))))</formula1>
    </dataValidation>
    <dataValidation type="custom" allowBlank="1" showDropDown="1" sqref="B2:I251">
      <formula1>AND(ISNUMBER(B2),(NOT(OR(NOT(ISERROR(DATEVALUE(B2))), AND(ISNUMBER(B2), LEFT(CELL("format", B2))="D")))))</formula1>
    </dataValidation>
  </dataValidation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21.13"/>
    <col customWidth="1" min="3" max="3" width="15.63"/>
    <col customWidth="1" min="4" max="4" width="18.0"/>
    <col customWidth="1" min="5" max="5" width="17.5"/>
    <col customWidth="1" min="6" max="6" width="21.0"/>
    <col customWidth="1" min="7" max="7" width="24.88"/>
    <col customWidth="1" min="8" max="8" width="21.13"/>
    <col customWidth="1" min="9" max="9" width="18.5"/>
    <col customWidth="1" min="11" max="11" width="17.75"/>
    <col customWidth="1" min="12" max="12" width="23.88"/>
    <col customWidth="1" min="13" max="13" width="22.88"/>
    <col customWidth="1" min="14" max="14" width="21.38"/>
    <col customWidth="1" min="15" max="15" width="20.0"/>
  </cols>
  <sheetData>
    <row r="1">
      <c r="A1" s="8" t="s">
        <v>16</v>
      </c>
      <c r="B1" s="65" t="s">
        <v>45</v>
      </c>
      <c r="C1" s="10" t="s">
        <v>18</v>
      </c>
      <c r="D1" s="11" t="s">
        <v>19</v>
      </c>
      <c r="E1" s="10" t="s">
        <v>46</v>
      </c>
      <c r="F1" s="12" t="s">
        <v>47</v>
      </c>
      <c r="G1" s="12" t="s">
        <v>22</v>
      </c>
      <c r="H1" s="12" t="s">
        <v>48</v>
      </c>
      <c r="I1" s="13" t="s">
        <v>49</v>
      </c>
      <c r="K1" s="66"/>
      <c r="L1" s="66"/>
      <c r="M1" s="66"/>
    </row>
    <row r="2">
      <c r="A2" s="67">
        <v>45779.0</v>
      </c>
      <c r="B2" s="68">
        <v>5437.5</v>
      </c>
      <c r="C2" s="69">
        <v>1149.85</v>
      </c>
      <c r="D2" s="70">
        <v>6954.5</v>
      </c>
      <c r="E2" s="68">
        <v>1851.9</v>
      </c>
      <c r="F2" s="64"/>
      <c r="G2" s="64"/>
      <c r="H2" s="64"/>
      <c r="I2" s="64"/>
      <c r="K2" s="71"/>
      <c r="L2" s="71"/>
      <c r="M2" s="66"/>
    </row>
    <row r="3">
      <c r="A3" s="67">
        <v>45782.0</v>
      </c>
      <c r="B3" s="68">
        <v>5460.5</v>
      </c>
      <c r="C3" s="69">
        <v>1141.5</v>
      </c>
      <c r="D3" s="72">
        <v>6974.0</v>
      </c>
      <c r="E3" s="68">
        <v>1866.0</v>
      </c>
      <c r="F3" s="29">
        <f t="shared" ref="F3:I3" si="1">LN(B3/B2)</f>
        <v>0.004220964241</v>
      </c>
      <c r="G3" s="29">
        <f t="shared" si="1"/>
        <v>-0.007288312097</v>
      </c>
      <c r="H3" s="64">
        <f t="shared" si="1"/>
        <v>0.002800016188</v>
      </c>
      <c r="I3" s="29">
        <f t="shared" si="1"/>
        <v>0.007584963339</v>
      </c>
      <c r="K3" s="73" t="s">
        <v>50</v>
      </c>
      <c r="L3" s="73"/>
      <c r="M3" s="74"/>
    </row>
    <row r="4">
      <c r="A4" s="67">
        <v>45783.0</v>
      </c>
      <c r="B4" s="68">
        <v>5515.0</v>
      </c>
      <c r="C4" s="69">
        <v>1143.65</v>
      </c>
      <c r="D4" s="70">
        <v>7009.0</v>
      </c>
      <c r="E4" s="68">
        <v>1901.0</v>
      </c>
      <c r="F4" s="29">
        <f t="shared" ref="F4:I4" si="2">LN(B4/B3)</f>
        <v>0.00993129205</v>
      </c>
      <c r="G4" s="29">
        <f t="shared" si="2"/>
        <v>0.001881715104</v>
      </c>
      <c r="H4" s="64">
        <f t="shared" si="2"/>
        <v>0.005006089265</v>
      </c>
      <c r="I4" s="29">
        <f t="shared" si="2"/>
        <v>0.01858296108</v>
      </c>
      <c r="K4" s="75" t="s">
        <v>26</v>
      </c>
      <c r="L4" s="75" t="s">
        <v>27</v>
      </c>
      <c r="M4" s="75" t="s">
        <v>28</v>
      </c>
    </row>
    <row r="5">
      <c r="A5" s="67">
        <v>45784.0</v>
      </c>
      <c r="B5" s="68">
        <v>5489.0</v>
      </c>
      <c r="C5" s="69">
        <v>1127.7</v>
      </c>
      <c r="D5" s="72">
        <v>6983.0</v>
      </c>
      <c r="E5" s="68">
        <v>1896.8</v>
      </c>
      <c r="F5" s="29">
        <f t="shared" ref="F5:I5" si="3">LN(B5/B4)</f>
        <v>-0.004725563138</v>
      </c>
      <c r="G5" s="29">
        <f t="shared" si="3"/>
        <v>-0.01404474184</v>
      </c>
      <c r="H5" s="64">
        <f t="shared" si="3"/>
        <v>-0.003716413654</v>
      </c>
      <c r="I5" s="29">
        <f t="shared" si="3"/>
        <v>-0.002211807737</v>
      </c>
      <c r="K5" s="76">
        <f>F25</f>
        <v>-0.2160775195</v>
      </c>
      <c r="L5" s="77">
        <v>0.25</v>
      </c>
      <c r="M5" s="76">
        <f t="shared" ref="M5:M8" si="5">K5*L5</f>
        <v>-0.05401937988</v>
      </c>
    </row>
    <row r="6">
      <c r="A6" s="67">
        <v>45785.0</v>
      </c>
      <c r="B6" s="68">
        <v>5372.5</v>
      </c>
      <c r="C6" s="69">
        <v>1128.65</v>
      </c>
      <c r="D6" s="70">
        <v>6851.5</v>
      </c>
      <c r="E6" s="68">
        <v>1874.9</v>
      </c>
      <c r="F6" s="29">
        <f t="shared" ref="F6:I6" si="4">LN(B6/B5)</f>
        <v>-0.02145274003</v>
      </c>
      <c r="G6" s="29">
        <f t="shared" si="4"/>
        <v>0.0008420679913</v>
      </c>
      <c r="H6" s="64">
        <f t="shared" si="4"/>
        <v>-0.01901101746</v>
      </c>
      <c r="I6" s="29">
        <f t="shared" si="4"/>
        <v>-0.0116129311</v>
      </c>
      <c r="K6" s="76">
        <f>G25</f>
        <v>0.217399783</v>
      </c>
      <c r="L6" s="77">
        <v>0.25</v>
      </c>
      <c r="M6" s="76">
        <f t="shared" si="5"/>
        <v>0.05434994575</v>
      </c>
    </row>
    <row r="7">
      <c r="A7" s="67">
        <v>45786.0</v>
      </c>
      <c r="B7" s="68">
        <v>5324.0</v>
      </c>
      <c r="C7" s="69">
        <v>1115.65</v>
      </c>
      <c r="D7" s="72">
        <v>6722.0</v>
      </c>
      <c r="E7" s="68">
        <v>1848.4</v>
      </c>
      <c r="F7" s="29">
        <f t="shared" ref="F7:I7" si="6">LN(B7/B6)</f>
        <v>-0.009068449002</v>
      </c>
      <c r="G7" s="29">
        <f t="shared" si="6"/>
        <v>-0.01158503355</v>
      </c>
      <c r="H7" s="64">
        <f t="shared" si="6"/>
        <v>-0.0190818771</v>
      </c>
      <c r="I7" s="29">
        <f t="shared" si="6"/>
        <v>-0.01423492465</v>
      </c>
      <c r="K7" s="76">
        <f>H25</f>
        <v>-0.126131984</v>
      </c>
      <c r="L7" s="77">
        <v>0.25</v>
      </c>
      <c r="M7" s="76">
        <f t="shared" si="5"/>
        <v>-0.03153299601</v>
      </c>
    </row>
    <row r="8">
      <c r="A8" s="78">
        <v>45789.0</v>
      </c>
      <c r="B8" s="68">
        <v>5520.0</v>
      </c>
      <c r="C8" s="69">
        <v>1120.1</v>
      </c>
      <c r="D8" s="70">
        <v>6926.0</v>
      </c>
      <c r="E8" s="68">
        <v>1870.8</v>
      </c>
      <c r="F8" s="29">
        <f t="shared" ref="F8:I8" si="7">LN(B8/B7)</f>
        <v>0.03615295976</v>
      </c>
      <c r="G8" s="29">
        <f t="shared" si="7"/>
        <v>0.003980772337</v>
      </c>
      <c r="H8" s="64">
        <f t="shared" si="7"/>
        <v>0.02989671668</v>
      </c>
      <c r="I8" s="29">
        <f t="shared" si="7"/>
        <v>0.01204574686</v>
      </c>
      <c r="K8" s="76">
        <f>I25</f>
        <v>0.02965194921</v>
      </c>
      <c r="L8" s="77">
        <v>0.25</v>
      </c>
      <c r="M8" s="76">
        <f t="shared" si="5"/>
        <v>0.007412987303</v>
      </c>
    </row>
    <row r="9">
      <c r="A9" s="78">
        <v>45790.0</v>
      </c>
      <c r="B9" s="68">
        <v>5419.0</v>
      </c>
      <c r="C9" s="69">
        <v>1132.0</v>
      </c>
      <c r="D9" s="72">
        <v>6917.5</v>
      </c>
      <c r="E9" s="68">
        <v>1820.6</v>
      </c>
      <c r="F9" s="29">
        <f t="shared" ref="F9:I9" si="8">LN(B9/B8)</f>
        <v>-0.01846656371</v>
      </c>
      <c r="G9" s="29">
        <f t="shared" si="8"/>
        <v>0.01056801275</v>
      </c>
      <c r="H9" s="64">
        <f t="shared" si="8"/>
        <v>-0.001228013301</v>
      </c>
      <c r="I9" s="29">
        <f t="shared" si="8"/>
        <v>-0.02720002978</v>
      </c>
      <c r="K9" s="79"/>
      <c r="L9" s="76"/>
      <c r="M9" s="79"/>
    </row>
    <row r="10">
      <c r="A10" s="78">
        <v>45791.0</v>
      </c>
      <c r="B10" s="68">
        <v>5446.5</v>
      </c>
      <c r="C10" s="69">
        <v>1122.85</v>
      </c>
      <c r="D10" s="70">
        <v>6916.5</v>
      </c>
      <c r="E10" s="68">
        <v>1834.2</v>
      </c>
      <c r="F10" s="29">
        <f t="shared" ref="F10:I10" si="9">LN(B10/B9)</f>
        <v>0.005061903956</v>
      </c>
      <c r="G10" s="29">
        <f t="shared" si="9"/>
        <v>-0.008115883739</v>
      </c>
      <c r="H10" s="64">
        <f t="shared" si="9"/>
        <v>-0.0001445713462</v>
      </c>
      <c r="I10" s="29">
        <f t="shared" si="9"/>
        <v>0.007442302054</v>
      </c>
      <c r="K10" s="80" t="s">
        <v>51</v>
      </c>
      <c r="L10" s="81">
        <f>SUM(M5:M8)</f>
        <v>-0.02378944283</v>
      </c>
      <c r="M10" s="79"/>
    </row>
    <row r="11">
      <c r="A11" s="78">
        <v>45792.0</v>
      </c>
      <c r="B11" s="68">
        <v>5466.0</v>
      </c>
      <c r="C11" s="69">
        <v>1128.05</v>
      </c>
      <c r="D11" s="72">
        <v>7072.5</v>
      </c>
      <c r="E11" s="68">
        <v>1867.2</v>
      </c>
      <c r="F11" s="29">
        <f t="shared" ref="F11:I11" si="10">LN(B11/B10)</f>
        <v>0.003573886966</v>
      </c>
      <c r="G11" s="29">
        <f t="shared" si="10"/>
        <v>0.004620382292</v>
      </c>
      <c r="H11" s="64">
        <f t="shared" si="10"/>
        <v>0.02230416286</v>
      </c>
      <c r="I11" s="29">
        <f t="shared" si="10"/>
        <v>0.01783156341</v>
      </c>
      <c r="K11" s="82"/>
      <c r="L11" s="83"/>
      <c r="M11" s="66"/>
    </row>
    <row r="12">
      <c r="A12" s="78">
        <v>45793.0</v>
      </c>
      <c r="B12" s="68">
        <v>5509.5</v>
      </c>
      <c r="C12" s="69">
        <v>1139.3</v>
      </c>
      <c r="D12" s="70">
        <v>7015.0</v>
      </c>
      <c r="E12" s="68">
        <v>1814.0</v>
      </c>
      <c r="F12" s="29">
        <f t="shared" ref="F12:I12" si="11">LN(B12/B11)</f>
        <v>0.00792678744</v>
      </c>
      <c r="G12" s="29">
        <f t="shared" si="11"/>
        <v>0.009923560387</v>
      </c>
      <c r="H12" s="64">
        <f t="shared" si="11"/>
        <v>-0.008163310639</v>
      </c>
      <c r="I12" s="29">
        <f t="shared" si="11"/>
        <v>-0.02890563086</v>
      </c>
      <c r="K12" s="84" t="s">
        <v>30</v>
      </c>
      <c r="L12" s="85">
        <v>0.07</v>
      </c>
      <c r="M12" s="86"/>
      <c r="N12" s="20"/>
      <c r="O12" s="20"/>
    </row>
    <row r="13">
      <c r="A13" s="78">
        <v>45796.0</v>
      </c>
      <c r="B13" s="68">
        <v>5530.0</v>
      </c>
      <c r="C13" s="69">
        <v>1141.35</v>
      </c>
      <c r="D13" s="72">
        <v>6974.5</v>
      </c>
      <c r="E13" s="68">
        <v>1818.3</v>
      </c>
      <c r="F13" s="29">
        <f t="shared" ref="F13:I13" si="12">LN(B13/B12)</f>
        <v>0.003713940589</v>
      </c>
      <c r="G13" s="29">
        <f t="shared" si="12"/>
        <v>0.001797733587</v>
      </c>
      <c r="H13" s="64">
        <f t="shared" si="12"/>
        <v>-0.005790073004</v>
      </c>
      <c r="I13" s="29">
        <f t="shared" si="12"/>
        <v>0.00236764695</v>
      </c>
      <c r="K13" s="84" t="s">
        <v>31</v>
      </c>
      <c r="L13" s="84">
        <f t="array" ref="L13">MMULT(TRANSPOSE(L5:L8),MMULT(L18:O21,L5:L8))</f>
        <v>0.00008040279944</v>
      </c>
      <c r="M13" s="86"/>
      <c r="N13" s="20"/>
      <c r="O13" s="20"/>
    </row>
    <row r="14">
      <c r="A14" s="78">
        <v>45797.0</v>
      </c>
      <c r="B14" s="68">
        <v>5387.5</v>
      </c>
      <c r="C14" s="69">
        <v>1143.75</v>
      </c>
      <c r="D14" s="70">
        <v>6912.0</v>
      </c>
      <c r="E14" s="68">
        <v>1808.9</v>
      </c>
      <c r="F14" s="29">
        <f t="shared" ref="F14:I14" si="13">LN(B14/B13)</f>
        <v>-0.0261063601</v>
      </c>
      <c r="G14" s="29">
        <f t="shared" si="13"/>
        <v>0.002100565299</v>
      </c>
      <c r="H14" s="64">
        <f t="shared" si="13"/>
        <v>-0.009001609048</v>
      </c>
      <c r="I14" s="29">
        <f t="shared" si="13"/>
        <v>-0.005183072918</v>
      </c>
      <c r="K14" s="84" t="s">
        <v>32</v>
      </c>
      <c r="L14" s="84">
        <f>SQRT(L13)</f>
        <v>0.008966760811</v>
      </c>
      <c r="M14" s="86"/>
      <c r="N14" s="20"/>
      <c r="O14" s="20"/>
    </row>
    <row r="15">
      <c r="A15" s="78">
        <v>45798.0</v>
      </c>
      <c r="B15" s="68">
        <v>5409.0</v>
      </c>
      <c r="C15" s="69">
        <v>1137.65</v>
      </c>
      <c r="D15" s="72">
        <v>6984.0</v>
      </c>
      <c r="E15" s="68">
        <v>1822.5</v>
      </c>
      <c r="F15" s="29">
        <f t="shared" ref="F15:I15" si="14">LN(B15/B14)</f>
        <v>0.003982777459</v>
      </c>
      <c r="G15" s="29">
        <f t="shared" si="14"/>
        <v>-0.005347606327</v>
      </c>
      <c r="H15" s="64">
        <f t="shared" si="14"/>
        <v>0.01036278704</v>
      </c>
      <c r="I15" s="29">
        <f t="shared" si="14"/>
        <v>0.007490259175</v>
      </c>
      <c r="K15" s="84" t="s">
        <v>33</v>
      </c>
      <c r="L15" s="84">
        <f>SQRT(252)*L14</f>
        <v>0.142342915</v>
      </c>
      <c r="M15" s="86"/>
      <c r="N15" s="20"/>
      <c r="O15" s="20"/>
    </row>
    <row r="16">
      <c r="A16" s="78">
        <v>45799.0</v>
      </c>
      <c r="B16" s="68">
        <v>5387.0</v>
      </c>
      <c r="C16" s="69">
        <v>1126.0</v>
      </c>
      <c r="D16" s="70">
        <v>6954.5</v>
      </c>
      <c r="E16" s="68">
        <v>1831.4</v>
      </c>
      <c r="F16" s="29">
        <f t="shared" ref="F16:I16" si="15">LN(B16/B15)</f>
        <v>-0.004075589191</v>
      </c>
      <c r="G16" s="29">
        <f t="shared" si="15"/>
        <v>-0.01029320156</v>
      </c>
      <c r="H16" s="64">
        <f t="shared" si="15"/>
        <v>-0.004232886472</v>
      </c>
      <c r="I16" s="29">
        <f t="shared" si="15"/>
        <v>0.004871516791</v>
      </c>
      <c r="K16" s="86"/>
      <c r="L16" s="86"/>
      <c r="M16" s="86"/>
      <c r="N16" s="20"/>
      <c r="O16" s="20"/>
      <c r="X16" s="20"/>
      <c r="Y16" s="31"/>
      <c r="Z16" s="20"/>
      <c r="AA16" s="20"/>
      <c r="AB16" s="20"/>
    </row>
    <row r="17">
      <c r="A17" s="78">
        <v>45800.0</v>
      </c>
      <c r="B17" s="68">
        <v>5400.0</v>
      </c>
      <c r="C17" s="69">
        <v>1165.25</v>
      </c>
      <c r="D17" s="72">
        <v>7064.5</v>
      </c>
      <c r="E17" s="68">
        <v>1831.7</v>
      </c>
      <c r="F17" s="29">
        <f t="shared" ref="F17:I17" si="16">LN(B17/B16)</f>
        <v>0.002410309872</v>
      </c>
      <c r="G17" s="29">
        <f t="shared" si="16"/>
        <v>0.03426412655</v>
      </c>
      <c r="H17" s="64">
        <f t="shared" si="16"/>
        <v>0.01569331016</v>
      </c>
      <c r="I17" s="29">
        <f t="shared" si="16"/>
        <v>0.0001637956925</v>
      </c>
      <c r="K17" s="86"/>
      <c r="L17" s="85" t="s">
        <v>52</v>
      </c>
      <c r="M17" s="87" t="s">
        <v>53</v>
      </c>
      <c r="N17" s="88" t="s">
        <v>54</v>
      </c>
      <c r="O17" s="89" t="s">
        <v>20</v>
      </c>
      <c r="X17" s="20"/>
      <c r="Y17" s="31"/>
      <c r="Z17" s="20"/>
      <c r="AA17" s="20"/>
      <c r="AB17" s="20"/>
    </row>
    <row r="18">
      <c r="A18" s="78">
        <v>45803.0</v>
      </c>
      <c r="B18" s="68">
        <v>5427.5</v>
      </c>
      <c r="C18" s="69">
        <v>1174.0</v>
      </c>
      <c r="D18" s="70">
        <v>7096.5</v>
      </c>
      <c r="E18" s="68">
        <v>1847.4</v>
      </c>
      <c r="F18" s="29">
        <f t="shared" ref="F18:I18" si="17">LN(B18/B17)</f>
        <v>0.0050796692</v>
      </c>
      <c r="G18" s="29">
        <f t="shared" si="17"/>
        <v>0.007481065135</v>
      </c>
      <c r="H18" s="64">
        <f t="shared" si="17"/>
        <v>0.004519462533</v>
      </c>
      <c r="I18" s="29">
        <f t="shared" si="17"/>
        <v>0.008534747792</v>
      </c>
      <c r="K18" s="85" t="s">
        <v>52</v>
      </c>
      <c r="L18" s="90">
        <f>_xlfn.COVARIANCE.S(F3:F22,F3:F22)</f>
        <v>0.0001856458358</v>
      </c>
      <c r="M18" s="91">
        <f>_xlfn.COVARIANCE.S(F3:F22, G3:G22)</f>
        <v>-0.000002484466716</v>
      </c>
      <c r="N18" s="90">
        <f>_xlfn.COVARIANCE.S(F3:F22, H3:H22)</f>
        <v>0.000122323337</v>
      </c>
      <c r="O18" s="90">
        <f>_xlfn.COVARIANCE.S(F3:F22, I3:I22)</f>
        <v>0.00008548616033</v>
      </c>
      <c r="X18" s="20"/>
      <c r="Y18" s="31"/>
      <c r="Z18" s="20"/>
      <c r="AA18" s="20"/>
      <c r="AB18" s="20"/>
    </row>
    <row r="19">
      <c r="A19" s="78">
        <v>45804.0</v>
      </c>
      <c r="B19" s="68">
        <v>5389.5</v>
      </c>
      <c r="C19" s="69">
        <v>1187.0</v>
      </c>
      <c r="D19" s="72">
        <v>7073.5</v>
      </c>
      <c r="E19" s="68">
        <v>1843.8</v>
      </c>
      <c r="F19" s="29">
        <f t="shared" ref="F19:I19" si="18">LN(B19/B18)</f>
        <v>-0.007026006531</v>
      </c>
      <c r="G19" s="29">
        <f t="shared" si="18"/>
        <v>0.01101239422</v>
      </c>
      <c r="H19" s="64">
        <f t="shared" si="18"/>
        <v>-0.00324629784</v>
      </c>
      <c r="I19" s="29">
        <f t="shared" si="18"/>
        <v>-0.001950585794</v>
      </c>
      <c r="K19" s="85" t="s">
        <v>53</v>
      </c>
      <c r="L19" s="91">
        <f>_xlfn.COVARIANCE.S(G3:G22, F3:F22)</f>
        <v>-0.000002484466716</v>
      </c>
      <c r="M19" s="90">
        <f>_xlfn.COVARIANCE.S(G3:G22,G3:G22)</f>
        <v>0.0001394585348</v>
      </c>
      <c r="N19" s="91">
        <f>_xlfn.COVARIANCE.S(G3:G22, H3:H22)</f>
        <v>0.00005174790867</v>
      </c>
      <c r="O19" s="91">
        <f>_xlfn.COVARIANCE.S(G3:G22, I3:I22)</f>
        <v>-0.00002730362128</v>
      </c>
      <c r="X19" s="20"/>
      <c r="Y19" s="31"/>
      <c r="Z19" s="20"/>
      <c r="AA19" s="20"/>
      <c r="AB19" s="20"/>
    </row>
    <row r="20">
      <c r="A20" s="78">
        <v>45805.0</v>
      </c>
      <c r="B20" s="68">
        <v>5326.5</v>
      </c>
      <c r="C20" s="69">
        <v>1183.4</v>
      </c>
      <c r="D20" s="70">
        <v>6956.5</v>
      </c>
      <c r="E20" s="68">
        <v>1856.1</v>
      </c>
      <c r="F20" s="29">
        <f t="shared" ref="F20:I20" si="19">LN(B20/B19)</f>
        <v>-0.01175825417</v>
      </c>
      <c r="G20" s="29">
        <f t="shared" si="19"/>
        <v>-0.003037464367</v>
      </c>
      <c r="H20" s="64">
        <f t="shared" si="19"/>
        <v>-0.01667893262</v>
      </c>
      <c r="I20" s="29">
        <f t="shared" si="19"/>
        <v>0.006648852841</v>
      </c>
      <c r="K20" s="85" t="s">
        <v>54</v>
      </c>
      <c r="L20" s="91">
        <f>_xlfn.COVARIANCE.S(H3:H22, F3:F22)</f>
        <v>0.000122323337</v>
      </c>
      <c r="M20" s="90">
        <f>_xlfn.COVARIANCE.S(H3:H22, G3:G22)</f>
        <v>0.00005174790867</v>
      </c>
      <c r="N20" s="92">
        <f>_xlfn.COVARIANCE.S(H3:H22,H3:H22)</f>
        <v>0.00016223668</v>
      </c>
      <c r="O20" s="91">
        <f>_xlfn.COVARIANCE.S(H3:H22, I3:I22)</f>
        <v>0.00008809617002</v>
      </c>
      <c r="X20" s="20"/>
      <c r="Y20" s="20"/>
      <c r="Z20" s="20"/>
      <c r="AA20" s="20"/>
      <c r="AB20" s="20"/>
    </row>
    <row r="21">
      <c r="A21" s="78">
        <v>45806.0</v>
      </c>
      <c r="B21" s="68">
        <v>5379.0</v>
      </c>
      <c r="C21" s="69">
        <v>1159.75</v>
      </c>
      <c r="D21" s="72">
        <v>6923.0</v>
      </c>
      <c r="E21" s="68">
        <v>1863.6</v>
      </c>
      <c r="F21" s="29">
        <f t="shared" ref="F21:I21" si="20">LN(B21/B20)</f>
        <v>0.009808121222</v>
      </c>
      <c r="G21" s="29">
        <f t="shared" si="20"/>
        <v>-0.02018718661</v>
      </c>
      <c r="H21" s="64">
        <f t="shared" si="20"/>
        <v>-0.004827272604</v>
      </c>
      <c r="I21" s="29">
        <f t="shared" si="20"/>
        <v>0.004032588738</v>
      </c>
      <c r="K21" s="86" t="s">
        <v>36</v>
      </c>
      <c r="L21" s="93">
        <f>_xlfn.COVARIANCE.S(I3:I22, F3:F22)</f>
        <v>0.00008548616033</v>
      </c>
      <c r="M21" s="94">
        <f>_xlfn.COVARIANCE.S(I3:I22, G3:G22)</f>
        <v>-0.00002730362128</v>
      </c>
      <c r="N21" s="94">
        <f>_xlfn.COVARIANCE.S(I3:I22, H3:H22)</f>
        <v>0.00008809617002</v>
      </c>
      <c r="O21" s="94">
        <f>_xlfn.COVARIANCE.S(I3:I22,I3:I22)</f>
        <v>0.0001633727643</v>
      </c>
      <c r="X21" s="20"/>
      <c r="Y21" s="31"/>
      <c r="Z21" s="95"/>
      <c r="AA21" s="31"/>
      <c r="AB21" s="31"/>
    </row>
    <row r="22">
      <c r="A22" s="78">
        <v>45807.0</v>
      </c>
      <c r="B22" s="68">
        <v>5333.5</v>
      </c>
      <c r="C22" s="69">
        <v>1167.95</v>
      </c>
      <c r="D22" s="70">
        <v>6880.5</v>
      </c>
      <c r="E22" s="68">
        <v>1856.2</v>
      </c>
      <c r="F22" s="29">
        <f t="shared" ref="F22:I22" si="21">LN(B22/B21)</f>
        <v>-0.008494800208</v>
      </c>
      <c r="G22" s="29">
        <f t="shared" si="21"/>
        <v>0.007045610621</v>
      </c>
      <c r="H22" s="64">
        <f t="shared" si="21"/>
        <v>-0.006157877973</v>
      </c>
      <c r="I22" s="29">
        <f t="shared" si="21"/>
        <v>-0.003978713781</v>
      </c>
      <c r="K22" s="86"/>
      <c r="L22" s="86"/>
      <c r="M22" s="86"/>
      <c r="N22" s="20"/>
      <c r="O22" s="20"/>
      <c r="X22" s="20"/>
      <c r="Y22" s="95"/>
      <c r="Z22" s="31"/>
      <c r="AA22" s="95"/>
      <c r="AB22" s="95"/>
    </row>
    <row r="23">
      <c r="B23" s="20"/>
      <c r="C23" s="69"/>
      <c r="D23" s="20"/>
      <c r="K23" s="96" t="s">
        <v>37</v>
      </c>
      <c r="L23" s="96">
        <f>(L10-L12)/L15</f>
        <v>-0.6588978651</v>
      </c>
      <c r="M23" s="86"/>
      <c r="N23" s="20"/>
      <c r="O23" s="20"/>
      <c r="X23" s="20"/>
      <c r="Y23" s="31"/>
      <c r="Z23" s="95"/>
      <c r="AA23" s="31"/>
      <c r="AB23" s="31"/>
    </row>
    <row r="24">
      <c r="B24" s="20"/>
      <c r="C24" s="97"/>
      <c r="D24" s="20"/>
      <c r="E24" s="63" t="s">
        <v>44</v>
      </c>
      <c r="F24" s="29">
        <f t="shared" ref="F24:I24" si="22">AVERAGE(F2:F22)</f>
        <v>-0.0009655856666</v>
      </c>
      <c r="G24" s="29">
        <f t="shared" si="22"/>
        <v>0.0007809288093</v>
      </c>
      <c r="H24" s="29">
        <f t="shared" si="22"/>
        <v>-0.0005348804171</v>
      </c>
      <c r="I24" s="29">
        <f t="shared" si="22"/>
        <v>0.0001159624047</v>
      </c>
      <c r="K24" s="86"/>
      <c r="L24" s="86"/>
      <c r="M24" s="86"/>
      <c r="N24" s="20"/>
      <c r="O24" s="20"/>
      <c r="X24" s="20"/>
      <c r="Y24" s="31"/>
      <c r="Z24" s="95"/>
      <c r="AA24" s="31"/>
      <c r="AB24" s="31"/>
    </row>
    <row r="25">
      <c r="B25" s="20"/>
      <c r="C25" s="98"/>
      <c r="D25" s="20"/>
      <c r="E25" s="63" t="s">
        <v>26</v>
      </c>
      <c r="F25" s="38">
        <f t="shared" ref="F25:I25" si="23">((1+F24)^252)-1</f>
        <v>-0.2160775195</v>
      </c>
      <c r="G25" s="38">
        <f t="shared" si="23"/>
        <v>0.217399783</v>
      </c>
      <c r="H25" s="38">
        <f t="shared" si="23"/>
        <v>-0.126131984</v>
      </c>
      <c r="I25" s="38">
        <f t="shared" si="23"/>
        <v>0.02965194921</v>
      </c>
      <c r="K25" s="99" t="s">
        <v>38</v>
      </c>
      <c r="L25" s="47"/>
      <c r="M25" s="100"/>
      <c r="N25" s="20"/>
      <c r="O25" s="20"/>
      <c r="X25" s="20"/>
      <c r="Y25" s="20"/>
      <c r="Z25" s="20"/>
      <c r="AA25" s="20"/>
      <c r="AB25" s="20"/>
    </row>
    <row r="26">
      <c r="B26" s="20"/>
      <c r="C26" s="98"/>
      <c r="D26" s="20"/>
      <c r="K26" s="101" t="s">
        <v>26</v>
      </c>
      <c r="L26" s="101" t="s">
        <v>27</v>
      </c>
      <c r="M26" s="101" t="s">
        <v>28</v>
      </c>
      <c r="N26" s="20"/>
      <c r="O26" s="20"/>
      <c r="X26" s="20"/>
      <c r="Y26" s="31"/>
      <c r="Z26" s="20"/>
      <c r="AA26" s="20"/>
      <c r="AB26" s="20"/>
    </row>
    <row r="27">
      <c r="B27" s="20"/>
      <c r="C27" s="98"/>
      <c r="D27" s="20"/>
      <c r="K27" s="84">
        <f t="shared" ref="K27:K30" si="24">K5</f>
        <v>-0.2160775195</v>
      </c>
      <c r="L27" s="82">
        <v>0.32106136269715</v>
      </c>
      <c r="M27" s="86">
        <f t="shared" ref="M27:M30" si="25">K27*L27</f>
        <v>-0.06937414287</v>
      </c>
      <c r="N27" s="20"/>
      <c r="O27" s="20"/>
      <c r="X27" s="20"/>
      <c r="Y27" s="20"/>
      <c r="Z27" s="20"/>
      <c r="AA27" s="20"/>
      <c r="AB27" s="20"/>
    </row>
    <row r="28">
      <c r="B28" s="20"/>
      <c r="C28" s="98"/>
      <c r="D28" s="20"/>
      <c r="K28" s="84">
        <f t="shared" si="24"/>
        <v>0.217399783</v>
      </c>
      <c r="L28" s="82">
        <v>0.0</v>
      </c>
      <c r="M28" s="86">
        <f t="shared" si="25"/>
        <v>0</v>
      </c>
      <c r="N28" s="20"/>
      <c r="O28" s="20"/>
      <c r="X28" s="20"/>
      <c r="Y28" s="20"/>
      <c r="Z28" s="20"/>
      <c r="AA28" s="20"/>
      <c r="AB28" s="20"/>
    </row>
    <row r="29">
      <c r="B29" s="20"/>
      <c r="C29" s="98"/>
      <c r="D29" s="20"/>
      <c r="K29" s="84">
        <f t="shared" si="24"/>
        <v>-0.126131984</v>
      </c>
      <c r="L29" s="82">
        <v>0.0</v>
      </c>
      <c r="M29" s="86">
        <f t="shared" si="25"/>
        <v>0</v>
      </c>
      <c r="N29" s="20"/>
      <c r="O29" s="20"/>
      <c r="X29" s="46"/>
      <c r="Y29" s="47"/>
      <c r="Z29" s="47"/>
      <c r="AA29" s="20"/>
      <c r="AB29" s="20"/>
    </row>
    <row r="30">
      <c r="B30" s="20"/>
      <c r="C30" s="98"/>
      <c r="D30" s="20"/>
      <c r="K30" s="84">
        <f t="shared" si="24"/>
        <v>0.02965194921</v>
      </c>
      <c r="L30" s="82">
        <v>0.67893863730285</v>
      </c>
      <c r="M30" s="86">
        <f t="shared" si="25"/>
        <v>0.02013185399</v>
      </c>
      <c r="N30" s="20"/>
      <c r="O30" s="20"/>
      <c r="X30" s="102"/>
      <c r="Y30" s="102"/>
      <c r="Z30" s="102"/>
      <c r="AA30" s="20"/>
      <c r="AB30" s="20"/>
    </row>
    <row r="31">
      <c r="B31" s="20"/>
      <c r="C31" s="98"/>
      <c r="D31" s="20"/>
      <c r="K31" s="86"/>
      <c r="L31" s="86"/>
      <c r="M31" s="86"/>
      <c r="N31" s="20"/>
      <c r="O31" s="20"/>
      <c r="X31" s="31"/>
      <c r="Y31" s="20"/>
      <c r="Z31" s="20"/>
      <c r="AA31" s="20"/>
      <c r="AB31" s="20"/>
    </row>
    <row r="32" ht="18.0" customHeight="1">
      <c r="B32" s="20"/>
      <c r="C32" s="98"/>
      <c r="D32" s="20"/>
      <c r="K32" s="96" t="s">
        <v>39</v>
      </c>
      <c r="L32" s="96">
        <f>SUM(M27:M30)</f>
        <v>-0.04924228888</v>
      </c>
      <c r="M32" s="86"/>
      <c r="N32" s="20"/>
      <c r="O32" s="20"/>
      <c r="X32" s="31"/>
      <c r="Y32" s="20"/>
      <c r="Z32" s="20"/>
      <c r="AA32" s="20"/>
      <c r="AB32" s="20"/>
    </row>
    <row r="33">
      <c r="B33" s="20"/>
      <c r="C33" s="98"/>
      <c r="D33" s="20"/>
      <c r="K33" s="86"/>
      <c r="L33" s="86"/>
      <c r="M33" s="86"/>
      <c r="N33" s="20"/>
      <c r="O33" s="20"/>
      <c r="X33" s="31"/>
      <c r="Y33" s="20"/>
      <c r="Z33" s="20"/>
      <c r="AA33" s="20"/>
      <c r="AB33" s="20"/>
    </row>
    <row r="34">
      <c r="B34" s="20"/>
      <c r="C34" s="98"/>
      <c r="D34" s="20"/>
      <c r="K34" s="103" t="s">
        <v>30</v>
      </c>
      <c r="L34" s="85">
        <v>0.07</v>
      </c>
      <c r="M34" s="86"/>
      <c r="N34" s="20"/>
      <c r="O34" s="20"/>
      <c r="X34" s="31"/>
      <c r="Y34" s="20"/>
      <c r="Z34" s="20"/>
      <c r="AA34" s="20"/>
      <c r="AB34" s="20"/>
    </row>
    <row r="35">
      <c r="B35" s="20"/>
      <c r="C35" s="98"/>
      <c r="D35" s="20"/>
      <c r="K35" s="86" t="s">
        <v>40</v>
      </c>
      <c r="L35" s="86">
        <f t="array" ref="L35">MMULT(TRANSPOSE(L27:L30),MMULT(L18:O21,L27:L30))</f>
        <v>0.0001317130874</v>
      </c>
      <c r="M35" s="86"/>
      <c r="N35" s="20"/>
      <c r="O35" s="20"/>
      <c r="X35" s="20"/>
      <c r="Y35" s="20"/>
      <c r="Z35" s="20"/>
      <c r="AA35" s="20"/>
      <c r="AB35" s="20"/>
    </row>
    <row r="36">
      <c r="B36" s="20"/>
      <c r="C36" s="98"/>
      <c r="D36" s="20"/>
      <c r="K36" s="86" t="s">
        <v>41</v>
      </c>
      <c r="L36" s="86">
        <f>SQRT(L35)</f>
        <v>0.01147663223</v>
      </c>
      <c r="M36" s="86"/>
      <c r="N36" s="20"/>
      <c r="O36" s="20"/>
      <c r="X36" s="20"/>
      <c r="Y36" s="20"/>
      <c r="Z36" s="20"/>
      <c r="AA36" s="20"/>
      <c r="AB36" s="20"/>
    </row>
    <row r="37">
      <c r="B37" s="20"/>
      <c r="C37" s="98"/>
      <c r="D37" s="20"/>
      <c r="K37" s="86" t="s">
        <v>42</v>
      </c>
      <c r="L37" s="86">
        <f>SQRT(22)*L36</f>
        <v>0.05383017669</v>
      </c>
      <c r="M37" s="86"/>
      <c r="N37" s="20"/>
      <c r="O37" s="20"/>
    </row>
    <row r="38">
      <c r="B38" s="20"/>
      <c r="C38" s="98"/>
      <c r="D38" s="20"/>
      <c r="K38" s="86"/>
      <c r="L38" s="86"/>
      <c r="M38" s="86"/>
      <c r="N38" s="20"/>
      <c r="O38" s="20"/>
    </row>
    <row r="39">
      <c r="B39" s="20"/>
      <c r="C39" s="98"/>
      <c r="D39" s="20"/>
      <c r="K39" s="104" t="s">
        <v>43</v>
      </c>
      <c r="L39" s="105">
        <f>(L32-L34)/L37</f>
        <v>-2.215156929</v>
      </c>
      <c r="M39" s="86"/>
      <c r="N39" s="20"/>
      <c r="O39" s="20"/>
    </row>
    <row r="40">
      <c r="B40" s="20"/>
      <c r="C40" s="98"/>
      <c r="D40" s="20"/>
      <c r="K40" s="86"/>
      <c r="L40" s="86"/>
      <c r="M40" s="86"/>
      <c r="N40" s="20"/>
      <c r="O40" s="20"/>
    </row>
    <row r="41">
      <c r="B41" s="20"/>
      <c r="C41" s="98"/>
      <c r="D41" s="20"/>
      <c r="K41" s="66"/>
      <c r="L41" s="66"/>
      <c r="M41" s="66"/>
    </row>
    <row r="42">
      <c r="B42" s="20"/>
      <c r="C42" s="98"/>
      <c r="D42" s="20"/>
      <c r="K42" s="66"/>
      <c r="L42" s="66"/>
      <c r="M42" s="66"/>
    </row>
    <row r="43">
      <c r="B43" s="20"/>
      <c r="C43" s="98"/>
      <c r="D43" s="20"/>
      <c r="K43" s="66"/>
      <c r="L43" s="66"/>
      <c r="M43" s="66"/>
    </row>
    <row r="44">
      <c r="B44" s="20"/>
      <c r="C44" s="98"/>
      <c r="D44" s="20"/>
      <c r="K44" s="66"/>
      <c r="L44" s="66"/>
      <c r="M44" s="66"/>
    </row>
    <row r="45">
      <c r="B45" s="20"/>
      <c r="C45" s="98"/>
      <c r="D45" s="20"/>
      <c r="K45" s="66"/>
      <c r="L45" s="66"/>
      <c r="M45" s="66"/>
    </row>
    <row r="46">
      <c r="B46" s="20"/>
      <c r="C46" s="98"/>
      <c r="D46" s="20"/>
      <c r="K46" s="66"/>
      <c r="L46" s="66"/>
      <c r="M46" s="66"/>
    </row>
    <row r="47">
      <c r="B47" s="20"/>
      <c r="C47" s="98"/>
      <c r="D47" s="20"/>
      <c r="K47" s="66"/>
      <c r="L47" s="66"/>
      <c r="M47" s="66"/>
    </row>
    <row r="48">
      <c r="B48" s="20"/>
      <c r="C48" s="98"/>
      <c r="D48" s="20"/>
      <c r="K48" s="66"/>
      <c r="L48" s="66"/>
      <c r="M48" s="66"/>
    </row>
    <row r="49">
      <c r="B49" s="20"/>
      <c r="C49" s="98"/>
      <c r="D49" s="20"/>
      <c r="K49" s="66"/>
      <c r="L49" s="66"/>
      <c r="M49" s="66"/>
    </row>
    <row r="50">
      <c r="B50" s="20"/>
      <c r="C50" s="98"/>
      <c r="D50" s="20"/>
      <c r="K50" s="66"/>
      <c r="L50" s="66"/>
      <c r="M50" s="66"/>
    </row>
    <row r="51">
      <c r="B51" s="20"/>
      <c r="C51" s="98"/>
      <c r="D51" s="20"/>
      <c r="K51" s="66"/>
      <c r="L51" s="66"/>
      <c r="M51" s="66"/>
    </row>
    <row r="52">
      <c r="B52" s="20"/>
      <c r="C52" s="98"/>
      <c r="D52" s="20"/>
      <c r="K52" s="66"/>
      <c r="L52" s="66"/>
      <c r="M52" s="66"/>
    </row>
    <row r="53">
      <c r="B53" s="20"/>
      <c r="C53" s="98"/>
      <c r="D53" s="20"/>
      <c r="K53" s="66"/>
      <c r="L53" s="66"/>
      <c r="M53" s="66"/>
    </row>
    <row r="54">
      <c r="B54" s="20"/>
      <c r="C54" s="98"/>
      <c r="D54" s="20"/>
      <c r="K54" s="66"/>
      <c r="L54" s="66"/>
      <c r="M54" s="66"/>
    </row>
    <row r="55">
      <c r="B55" s="20"/>
      <c r="C55" s="98"/>
      <c r="D55" s="20"/>
      <c r="K55" s="66"/>
      <c r="L55" s="66"/>
      <c r="M55" s="66"/>
    </row>
    <row r="56">
      <c r="B56" s="20"/>
      <c r="C56" s="98"/>
      <c r="D56" s="20"/>
      <c r="K56" s="66"/>
      <c r="L56" s="66"/>
      <c r="M56" s="66"/>
    </row>
    <row r="57">
      <c r="B57" s="20"/>
      <c r="C57" s="98"/>
      <c r="D57" s="20"/>
      <c r="K57" s="66"/>
      <c r="L57" s="66"/>
      <c r="M57" s="66"/>
    </row>
    <row r="58">
      <c r="B58" s="20"/>
      <c r="C58" s="98"/>
      <c r="D58" s="20"/>
      <c r="K58" s="66"/>
      <c r="L58" s="66"/>
      <c r="M58" s="66"/>
    </row>
    <row r="59">
      <c r="B59" s="20"/>
      <c r="C59" s="98"/>
      <c r="D59" s="20"/>
      <c r="K59" s="66"/>
      <c r="L59" s="66"/>
      <c r="M59" s="66"/>
    </row>
    <row r="60">
      <c r="B60" s="20"/>
      <c r="C60" s="98"/>
      <c r="D60" s="20"/>
      <c r="K60" s="66"/>
      <c r="L60" s="66"/>
      <c r="M60" s="66"/>
    </row>
    <row r="61">
      <c r="B61" s="20"/>
      <c r="C61" s="98"/>
      <c r="D61" s="20"/>
      <c r="K61" s="66"/>
      <c r="L61" s="66"/>
      <c r="M61" s="66"/>
    </row>
    <row r="62">
      <c r="B62" s="20"/>
      <c r="C62" s="98"/>
      <c r="D62" s="20"/>
      <c r="K62" s="66"/>
      <c r="L62" s="66"/>
      <c r="M62" s="66"/>
    </row>
    <row r="63">
      <c r="B63" s="20"/>
      <c r="C63" s="98"/>
      <c r="D63" s="20"/>
      <c r="K63" s="66"/>
      <c r="L63" s="66"/>
      <c r="M63" s="66"/>
    </row>
    <row r="64">
      <c r="B64" s="20"/>
      <c r="C64" s="98"/>
      <c r="D64" s="20"/>
      <c r="K64" s="66"/>
      <c r="L64" s="66"/>
      <c r="M64" s="66"/>
    </row>
    <row r="65">
      <c r="B65" s="20"/>
      <c r="C65" s="98"/>
      <c r="D65" s="20"/>
      <c r="K65" s="66"/>
      <c r="L65" s="66"/>
      <c r="M65" s="66"/>
    </row>
    <row r="66">
      <c r="B66" s="20"/>
      <c r="C66" s="98"/>
      <c r="D66" s="20"/>
      <c r="K66" s="66"/>
      <c r="L66" s="66"/>
      <c r="M66" s="66"/>
    </row>
    <row r="67">
      <c r="B67" s="20"/>
      <c r="C67" s="98"/>
      <c r="D67" s="20"/>
      <c r="K67" s="66"/>
      <c r="L67" s="66"/>
      <c r="M67" s="66"/>
    </row>
    <row r="68">
      <c r="B68" s="20"/>
      <c r="C68" s="98"/>
      <c r="D68" s="20"/>
      <c r="K68" s="66"/>
      <c r="L68" s="66"/>
      <c r="M68" s="66"/>
    </row>
    <row r="69">
      <c r="B69" s="20"/>
      <c r="C69" s="98"/>
      <c r="D69" s="20"/>
      <c r="K69" s="66"/>
      <c r="L69" s="66"/>
      <c r="M69" s="66"/>
    </row>
    <row r="70">
      <c r="B70" s="20"/>
      <c r="C70" s="98"/>
      <c r="D70" s="20"/>
      <c r="K70" s="66"/>
      <c r="L70" s="66"/>
      <c r="M70" s="66"/>
    </row>
    <row r="71">
      <c r="B71" s="20"/>
      <c r="C71" s="98"/>
      <c r="D71" s="20"/>
      <c r="K71" s="66"/>
      <c r="L71" s="66"/>
      <c r="M71" s="66"/>
    </row>
    <row r="72">
      <c r="B72" s="20"/>
      <c r="C72" s="98"/>
      <c r="D72" s="20"/>
      <c r="K72" s="66"/>
      <c r="L72" s="66"/>
      <c r="M72" s="66"/>
    </row>
    <row r="73">
      <c r="B73" s="20"/>
      <c r="C73" s="98"/>
      <c r="D73" s="20"/>
      <c r="K73" s="66"/>
      <c r="L73" s="66"/>
      <c r="M73" s="66"/>
    </row>
    <row r="74">
      <c r="B74" s="20"/>
      <c r="C74" s="98"/>
      <c r="D74" s="20"/>
      <c r="K74" s="66"/>
      <c r="L74" s="66"/>
      <c r="M74" s="66"/>
    </row>
    <row r="75">
      <c r="B75" s="20"/>
      <c r="C75" s="98"/>
      <c r="D75" s="20"/>
      <c r="K75" s="66"/>
      <c r="L75" s="66"/>
      <c r="M75" s="66"/>
    </row>
    <row r="76">
      <c r="B76" s="20"/>
      <c r="C76" s="98"/>
      <c r="D76" s="20"/>
      <c r="K76" s="66"/>
      <c r="L76" s="66"/>
      <c r="M76" s="66"/>
    </row>
    <row r="77">
      <c r="B77" s="20"/>
      <c r="C77" s="98"/>
      <c r="D77" s="20"/>
      <c r="K77" s="66"/>
      <c r="L77" s="66"/>
      <c r="M77" s="66"/>
    </row>
    <row r="78">
      <c r="B78" s="20"/>
      <c r="C78" s="98"/>
      <c r="D78" s="20"/>
      <c r="K78" s="66"/>
      <c r="L78" s="66"/>
      <c r="M78" s="66"/>
    </row>
    <row r="79">
      <c r="B79" s="20"/>
      <c r="C79" s="98"/>
      <c r="D79" s="20"/>
      <c r="K79" s="66"/>
      <c r="L79" s="66"/>
      <c r="M79" s="66"/>
    </row>
    <row r="80">
      <c r="B80" s="20"/>
      <c r="C80" s="98"/>
      <c r="D80" s="20"/>
      <c r="K80" s="66"/>
      <c r="L80" s="66"/>
      <c r="M80" s="66"/>
    </row>
    <row r="81">
      <c r="B81" s="20"/>
      <c r="C81" s="98"/>
      <c r="D81" s="20"/>
      <c r="K81" s="66"/>
      <c r="L81" s="66"/>
      <c r="M81" s="66"/>
    </row>
    <row r="82">
      <c r="B82" s="20"/>
      <c r="C82" s="98"/>
      <c r="D82" s="20"/>
      <c r="K82" s="66"/>
      <c r="L82" s="66"/>
      <c r="M82" s="66"/>
    </row>
    <row r="83">
      <c r="B83" s="20"/>
      <c r="C83" s="98"/>
      <c r="D83" s="20"/>
      <c r="K83" s="66"/>
      <c r="L83" s="66"/>
      <c r="M83" s="66"/>
    </row>
    <row r="84">
      <c r="B84" s="20"/>
      <c r="C84" s="98"/>
      <c r="D84" s="20"/>
      <c r="K84" s="66"/>
      <c r="L84" s="66"/>
      <c r="M84" s="66"/>
    </row>
    <row r="85">
      <c r="B85" s="20"/>
      <c r="C85" s="98"/>
      <c r="D85" s="20"/>
      <c r="K85" s="66"/>
      <c r="L85" s="66"/>
      <c r="M85" s="66"/>
    </row>
    <row r="86">
      <c r="B86" s="20"/>
      <c r="C86" s="98"/>
      <c r="D86" s="20"/>
      <c r="K86" s="66"/>
      <c r="L86" s="66"/>
      <c r="M86" s="66"/>
    </row>
    <row r="87">
      <c r="B87" s="20"/>
      <c r="C87" s="98"/>
      <c r="D87" s="20"/>
      <c r="K87" s="66"/>
      <c r="L87" s="66"/>
      <c r="M87" s="66"/>
    </row>
    <row r="88">
      <c r="B88" s="20"/>
      <c r="C88" s="98"/>
      <c r="D88" s="20"/>
      <c r="K88" s="66"/>
      <c r="L88" s="66"/>
      <c r="M88" s="66"/>
    </row>
    <row r="89">
      <c r="B89" s="20"/>
      <c r="C89" s="98"/>
      <c r="D89" s="20"/>
      <c r="K89" s="66"/>
      <c r="L89" s="66"/>
      <c r="M89" s="66"/>
    </row>
    <row r="90">
      <c r="B90" s="20"/>
      <c r="C90" s="98"/>
      <c r="D90" s="20"/>
      <c r="K90" s="66"/>
      <c r="L90" s="66"/>
      <c r="M90" s="66"/>
    </row>
    <row r="91">
      <c r="B91" s="20"/>
      <c r="C91" s="98"/>
      <c r="D91" s="20"/>
      <c r="K91" s="66"/>
      <c r="L91" s="66"/>
      <c r="M91" s="66"/>
    </row>
    <row r="92">
      <c r="B92" s="20"/>
      <c r="C92" s="98"/>
      <c r="D92" s="20"/>
      <c r="K92" s="66"/>
      <c r="L92" s="66"/>
      <c r="M92" s="66"/>
    </row>
    <row r="93">
      <c r="B93" s="20"/>
      <c r="C93" s="98"/>
      <c r="D93" s="20"/>
      <c r="K93" s="66"/>
      <c r="L93" s="66"/>
      <c r="M93" s="66"/>
    </row>
    <row r="94">
      <c r="B94" s="20"/>
      <c r="C94" s="98"/>
      <c r="D94" s="20"/>
      <c r="K94" s="66"/>
      <c r="L94" s="66"/>
      <c r="M94" s="66"/>
    </row>
    <row r="95">
      <c r="B95" s="20"/>
      <c r="C95" s="98"/>
      <c r="D95" s="20"/>
      <c r="K95" s="66"/>
      <c r="L95" s="66"/>
      <c r="M95" s="66"/>
    </row>
    <row r="96">
      <c r="B96" s="20"/>
      <c r="C96" s="98"/>
      <c r="D96" s="20"/>
      <c r="K96" s="66"/>
      <c r="L96" s="66"/>
      <c r="M96" s="66"/>
    </row>
    <row r="97">
      <c r="B97" s="20"/>
      <c r="C97" s="98"/>
      <c r="D97" s="20"/>
      <c r="K97" s="66"/>
      <c r="L97" s="66"/>
      <c r="M97" s="66"/>
    </row>
    <row r="98">
      <c r="B98" s="20"/>
      <c r="C98" s="98"/>
      <c r="D98" s="20"/>
      <c r="K98" s="66"/>
      <c r="L98" s="66"/>
      <c r="M98" s="66"/>
    </row>
    <row r="99">
      <c r="B99" s="20"/>
      <c r="C99" s="98"/>
      <c r="D99" s="20"/>
      <c r="K99" s="66"/>
      <c r="L99" s="66"/>
      <c r="M99" s="66"/>
    </row>
    <row r="100">
      <c r="B100" s="20"/>
      <c r="C100" s="98"/>
      <c r="D100" s="20"/>
      <c r="K100" s="66"/>
      <c r="L100" s="66"/>
      <c r="M100" s="66"/>
    </row>
    <row r="101">
      <c r="B101" s="20"/>
      <c r="C101" s="98"/>
      <c r="D101" s="20"/>
      <c r="K101" s="66"/>
      <c r="L101" s="66"/>
      <c r="M101" s="66"/>
    </row>
    <row r="102">
      <c r="B102" s="20"/>
      <c r="C102" s="98"/>
      <c r="D102" s="20"/>
      <c r="K102" s="66"/>
      <c r="L102" s="66"/>
      <c r="M102" s="66"/>
    </row>
    <row r="103">
      <c r="B103" s="20"/>
      <c r="C103" s="98"/>
      <c r="D103" s="20"/>
      <c r="K103" s="66"/>
      <c r="L103" s="66"/>
      <c r="M103" s="66"/>
    </row>
    <row r="104">
      <c r="B104" s="20"/>
      <c r="C104" s="98"/>
      <c r="D104" s="20"/>
      <c r="K104" s="66"/>
      <c r="L104" s="66"/>
      <c r="M104" s="66"/>
    </row>
    <row r="105">
      <c r="B105" s="20"/>
      <c r="C105" s="98"/>
      <c r="D105" s="20"/>
      <c r="K105" s="66"/>
      <c r="L105" s="66"/>
      <c r="M105" s="66"/>
    </row>
    <row r="106">
      <c r="B106" s="20"/>
      <c r="C106" s="98"/>
      <c r="D106" s="20"/>
      <c r="K106" s="66"/>
      <c r="L106" s="66"/>
      <c r="M106" s="66"/>
    </row>
    <row r="107">
      <c r="B107" s="20"/>
      <c r="C107" s="98"/>
      <c r="D107" s="20"/>
      <c r="K107" s="66"/>
      <c r="L107" s="66"/>
      <c r="M107" s="66"/>
    </row>
    <row r="108">
      <c r="B108" s="20"/>
      <c r="C108" s="98"/>
      <c r="D108" s="20"/>
      <c r="K108" s="66"/>
      <c r="L108" s="66"/>
      <c r="M108" s="66"/>
    </row>
    <row r="109">
      <c r="B109" s="20"/>
      <c r="C109" s="98"/>
      <c r="D109" s="20"/>
      <c r="K109" s="66"/>
      <c r="L109" s="66"/>
      <c r="M109" s="66"/>
    </row>
    <row r="110">
      <c r="B110" s="20"/>
      <c r="C110" s="98"/>
      <c r="D110" s="20"/>
      <c r="K110" s="66"/>
      <c r="L110" s="66"/>
      <c r="M110" s="66"/>
    </row>
    <row r="111">
      <c r="B111" s="20"/>
      <c r="C111" s="98"/>
      <c r="D111" s="20"/>
      <c r="K111" s="66"/>
      <c r="L111" s="66"/>
      <c r="M111" s="66"/>
    </row>
    <row r="112">
      <c r="B112" s="20"/>
      <c r="C112" s="98"/>
      <c r="D112" s="20"/>
      <c r="K112" s="66"/>
      <c r="L112" s="66"/>
      <c r="M112" s="66"/>
    </row>
    <row r="113">
      <c r="B113" s="20"/>
      <c r="C113" s="98"/>
      <c r="D113" s="20"/>
      <c r="K113" s="66"/>
      <c r="L113" s="66"/>
      <c r="M113" s="66"/>
    </row>
    <row r="114">
      <c r="B114" s="20"/>
      <c r="C114" s="98"/>
      <c r="D114" s="20"/>
      <c r="K114" s="66"/>
      <c r="L114" s="66"/>
      <c r="M114" s="66"/>
    </row>
    <row r="115">
      <c r="B115" s="20"/>
      <c r="C115" s="98"/>
      <c r="D115" s="20"/>
      <c r="K115" s="66"/>
      <c r="L115" s="66"/>
      <c r="M115" s="66"/>
    </row>
    <row r="116">
      <c r="B116" s="20"/>
      <c r="C116" s="98"/>
      <c r="D116" s="20"/>
      <c r="K116" s="66"/>
      <c r="L116" s="66"/>
      <c r="M116" s="66"/>
    </row>
    <row r="117">
      <c r="B117" s="20"/>
      <c r="C117" s="98"/>
      <c r="D117" s="20"/>
      <c r="K117" s="66"/>
      <c r="L117" s="66"/>
      <c r="M117" s="66"/>
    </row>
    <row r="118">
      <c r="B118" s="20"/>
      <c r="C118" s="98"/>
      <c r="D118" s="20"/>
      <c r="K118" s="66"/>
      <c r="L118" s="66"/>
      <c r="M118" s="66"/>
    </row>
    <row r="119">
      <c r="B119" s="20"/>
      <c r="C119" s="98"/>
      <c r="D119" s="20"/>
      <c r="K119" s="66"/>
      <c r="L119" s="66"/>
      <c r="M119" s="66"/>
    </row>
    <row r="120">
      <c r="B120" s="20"/>
      <c r="C120" s="98"/>
      <c r="D120" s="20"/>
      <c r="K120" s="66"/>
      <c r="L120" s="66"/>
      <c r="M120" s="66"/>
    </row>
    <row r="121">
      <c r="B121" s="20"/>
      <c r="C121" s="98"/>
      <c r="D121" s="20"/>
      <c r="K121" s="66"/>
      <c r="L121" s="66"/>
      <c r="M121" s="66"/>
    </row>
    <row r="122">
      <c r="B122" s="20"/>
      <c r="C122" s="98"/>
      <c r="D122" s="20"/>
      <c r="K122" s="66"/>
      <c r="L122" s="66"/>
      <c r="M122" s="66"/>
    </row>
    <row r="123">
      <c r="B123" s="20"/>
      <c r="C123" s="98"/>
      <c r="D123" s="20"/>
      <c r="K123" s="66"/>
      <c r="L123" s="66"/>
      <c r="M123" s="66"/>
    </row>
    <row r="124">
      <c r="B124" s="20"/>
      <c r="C124" s="98"/>
      <c r="D124" s="20"/>
      <c r="K124" s="66"/>
      <c r="L124" s="66"/>
      <c r="M124" s="66"/>
    </row>
    <row r="125">
      <c r="B125" s="20"/>
      <c r="C125" s="98"/>
      <c r="D125" s="20"/>
      <c r="K125" s="66"/>
      <c r="L125" s="66"/>
      <c r="M125" s="66"/>
    </row>
    <row r="126">
      <c r="B126" s="20"/>
      <c r="C126" s="98"/>
      <c r="D126" s="20"/>
      <c r="K126" s="66"/>
      <c r="L126" s="66"/>
      <c r="M126" s="66"/>
    </row>
    <row r="127">
      <c r="B127" s="20"/>
      <c r="C127" s="98"/>
      <c r="D127" s="20"/>
      <c r="K127" s="66"/>
      <c r="L127" s="66"/>
      <c r="M127" s="66"/>
    </row>
    <row r="128">
      <c r="B128" s="20"/>
      <c r="C128" s="98"/>
      <c r="D128" s="20"/>
      <c r="K128" s="66"/>
      <c r="L128" s="66"/>
      <c r="M128" s="66"/>
    </row>
    <row r="129">
      <c r="B129" s="20"/>
      <c r="C129" s="98"/>
      <c r="D129" s="20"/>
      <c r="K129" s="66"/>
      <c r="L129" s="66"/>
      <c r="M129" s="66"/>
    </row>
    <row r="130">
      <c r="B130" s="20"/>
      <c r="C130" s="98"/>
      <c r="D130" s="20"/>
      <c r="K130" s="66"/>
      <c r="L130" s="66"/>
      <c r="M130" s="66"/>
    </row>
    <row r="131">
      <c r="B131" s="20"/>
      <c r="C131" s="98"/>
      <c r="D131" s="20"/>
      <c r="K131" s="66"/>
      <c r="L131" s="66"/>
      <c r="M131" s="66"/>
    </row>
    <row r="132">
      <c r="B132" s="20"/>
      <c r="C132" s="98"/>
      <c r="D132" s="20"/>
      <c r="K132" s="66"/>
      <c r="L132" s="66"/>
      <c r="M132" s="66"/>
    </row>
    <row r="133">
      <c r="B133" s="20"/>
      <c r="C133" s="98"/>
      <c r="D133" s="20"/>
      <c r="K133" s="66"/>
      <c r="L133" s="66"/>
      <c r="M133" s="66"/>
    </row>
    <row r="134">
      <c r="B134" s="20"/>
      <c r="C134" s="98"/>
      <c r="D134" s="20"/>
      <c r="K134" s="66"/>
      <c r="L134" s="66"/>
      <c r="M134" s="66"/>
    </row>
    <row r="135">
      <c r="B135" s="20"/>
      <c r="C135" s="98"/>
      <c r="D135" s="20"/>
      <c r="K135" s="66"/>
      <c r="L135" s="66"/>
      <c r="M135" s="66"/>
    </row>
    <row r="136">
      <c r="B136" s="20"/>
      <c r="C136" s="98"/>
      <c r="D136" s="20"/>
      <c r="K136" s="66"/>
      <c r="L136" s="66"/>
      <c r="M136" s="66"/>
    </row>
    <row r="137">
      <c r="B137" s="20"/>
      <c r="C137" s="98"/>
      <c r="D137" s="20"/>
      <c r="K137" s="66"/>
      <c r="L137" s="66"/>
      <c r="M137" s="66"/>
    </row>
    <row r="138">
      <c r="B138" s="20"/>
      <c r="C138" s="98"/>
      <c r="D138" s="20"/>
      <c r="K138" s="66"/>
      <c r="L138" s="66"/>
      <c r="M138" s="66"/>
    </row>
    <row r="139">
      <c r="B139" s="20"/>
      <c r="C139" s="98"/>
      <c r="D139" s="20"/>
      <c r="K139" s="66"/>
      <c r="L139" s="66"/>
      <c r="M139" s="66"/>
    </row>
    <row r="140">
      <c r="B140" s="20"/>
      <c r="C140" s="98"/>
      <c r="D140" s="20"/>
      <c r="K140" s="66"/>
      <c r="L140" s="66"/>
      <c r="M140" s="66"/>
    </row>
    <row r="141">
      <c r="B141" s="20"/>
      <c r="C141" s="98"/>
      <c r="D141" s="20"/>
      <c r="K141" s="66"/>
      <c r="L141" s="66"/>
      <c r="M141" s="66"/>
    </row>
    <row r="142">
      <c r="B142" s="20"/>
      <c r="C142" s="98"/>
      <c r="D142" s="20"/>
      <c r="K142" s="66"/>
      <c r="L142" s="66"/>
      <c r="M142" s="66"/>
    </row>
    <row r="143">
      <c r="B143" s="20"/>
      <c r="C143" s="98"/>
      <c r="D143" s="20"/>
      <c r="K143" s="66"/>
      <c r="L143" s="66"/>
      <c r="M143" s="66"/>
    </row>
    <row r="144">
      <c r="B144" s="20"/>
      <c r="C144" s="98"/>
      <c r="D144" s="20"/>
      <c r="K144" s="66"/>
      <c r="L144" s="66"/>
      <c r="M144" s="66"/>
    </row>
    <row r="145">
      <c r="B145" s="20"/>
      <c r="C145" s="98"/>
      <c r="D145" s="20"/>
      <c r="K145" s="66"/>
      <c r="L145" s="66"/>
      <c r="M145" s="66"/>
    </row>
    <row r="146">
      <c r="B146" s="20"/>
      <c r="C146" s="98"/>
      <c r="D146" s="20"/>
      <c r="K146" s="66"/>
      <c r="L146" s="66"/>
      <c r="M146" s="66"/>
    </row>
    <row r="147">
      <c r="B147" s="20"/>
      <c r="C147" s="98"/>
      <c r="D147" s="20"/>
      <c r="K147" s="66"/>
      <c r="L147" s="66"/>
      <c r="M147" s="66"/>
    </row>
    <row r="148">
      <c r="B148" s="20"/>
      <c r="C148" s="98"/>
      <c r="D148" s="20"/>
      <c r="K148" s="66"/>
      <c r="L148" s="66"/>
      <c r="M148" s="66"/>
    </row>
    <row r="149">
      <c r="B149" s="20"/>
      <c r="C149" s="98"/>
      <c r="D149" s="20"/>
      <c r="K149" s="66"/>
      <c r="L149" s="66"/>
      <c r="M149" s="66"/>
    </row>
    <row r="150">
      <c r="B150" s="20"/>
      <c r="C150" s="98"/>
      <c r="D150" s="20"/>
      <c r="K150" s="66"/>
      <c r="L150" s="66"/>
      <c r="M150" s="66"/>
    </row>
    <row r="151">
      <c r="B151" s="20"/>
      <c r="C151" s="98"/>
      <c r="D151" s="20"/>
      <c r="K151" s="66"/>
      <c r="L151" s="66"/>
      <c r="M151" s="66"/>
    </row>
    <row r="152">
      <c r="B152" s="20"/>
      <c r="C152" s="98"/>
      <c r="D152" s="20"/>
      <c r="K152" s="66"/>
      <c r="L152" s="66"/>
      <c r="M152" s="66"/>
    </row>
    <row r="153">
      <c r="B153" s="20"/>
      <c r="C153" s="98"/>
      <c r="D153" s="20"/>
      <c r="K153" s="66"/>
      <c r="L153" s="66"/>
      <c r="M153" s="66"/>
    </row>
    <row r="154">
      <c r="B154" s="20"/>
      <c r="C154" s="98"/>
      <c r="D154" s="20"/>
      <c r="K154" s="66"/>
      <c r="L154" s="66"/>
      <c r="M154" s="66"/>
    </row>
    <row r="155">
      <c r="B155" s="20"/>
      <c r="C155" s="98"/>
      <c r="D155" s="20"/>
      <c r="K155" s="66"/>
      <c r="L155" s="66"/>
      <c r="M155" s="66"/>
    </row>
    <row r="156">
      <c r="B156" s="20"/>
      <c r="C156" s="98"/>
      <c r="D156" s="20"/>
      <c r="K156" s="66"/>
      <c r="L156" s="66"/>
      <c r="M156" s="66"/>
    </row>
    <row r="157">
      <c r="B157" s="20"/>
      <c r="C157" s="98"/>
      <c r="D157" s="20"/>
      <c r="K157" s="66"/>
      <c r="L157" s="66"/>
      <c r="M157" s="66"/>
    </row>
    <row r="158">
      <c r="B158" s="20"/>
      <c r="C158" s="98"/>
      <c r="D158" s="20"/>
      <c r="K158" s="66"/>
      <c r="L158" s="66"/>
      <c r="M158" s="66"/>
    </row>
    <row r="159">
      <c r="B159" s="20"/>
      <c r="C159" s="98"/>
      <c r="D159" s="20"/>
      <c r="K159" s="66"/>
      <c r="L159" s="66"/>
      <c r="M159" s="66"/>
    </row>
    <row r="160">
      <c r="B160" s="20"/>
      <c r="C160" s="98"/>
      <c r="D160" s="20"/>
      <c r="K160" s="66"/>
      <c r="L160" s="66"/>
      <c r="M160" s="66"/>
    </row>
    <row r="161">
      <c r="B161" s="20"/>
      <c r="C161" s="98"/>
      <c r="D161" s="20"/>
      <c r="K161" s="66"/>
      <c r="L161" s="66"/>
      <c r="M161" s="66"/>
    </row>
    <row r="162">
      <c r="B162" s="20"/>
      <c r="C162" s="98"/>
      <c r="D162" s="20"/>
      <c r="K162" s="66"/>
      <c r="L162" s="66"/>
      <c r="M162" s="66"/>
    </row>
    <row r="163">
      <c r="B163" s="20"/>
      <c r="C163" s="98"/>
      <c r="D163" s="20"/>
      <c r="K163" s="66"/>
      <c r="L163" s="66"/>
      <c r="M163" s="66"/>
    </row>
    <row r="164">
      <c r="B164" s="20"/>
      <c r="C164" s="98"/>
      <c r="D164" s="20"/>
      <c r="K164" s="66"/>
      <c r="L164" s="66"/>
      <c r="M164" s="66"/>
    </row>
    <row r="165">
      <c r="B165" s="20"/>
      <c r="C165" s="98"/>
      <c r="D165" s="20"/>
      <c r="K165" s="66"/>
      <c r="L165" s="66"/>
      <c r="M165" s="66"/>
    </row>
    <row r="166">
      <c r="B166" s="20"/>
      <c r="C166" s="98"/>
      <c r="D166" s="20"/>
      <c r="K166" s="66"/>
      <c r="L166" s="66"/>
      <c r="M166" s="66"/>
    </row>
    <row r="167">
      <c r="B167" s="20"/>
      <c r="C167" s="98"/>
      <c r="D167" s="20"/>
      <c r="K167" s="66"/>
      <c r="L167" s="66"/>
      <c r="M167" s="66"/>
    </row>
    <row r="168">
      <c r="B168" s="20"/>
      <c r="C168" s="98"/>
      <c r="D168" s="20"/>
      <c r="K168" s="66"/>
      <c r="L168" s="66"/>
      <c r="M168" s="66"/>
    </row>
    <row r="169">
      <c r="B169" s="20"/>
      <c r="C169" s="98"/>
      <c r="D169" s="20"/>
      <c r="K169" s="66"/>
      <c r="L169" s="66"/>
      <c r="M169" s="66"/>
    </row>
    <row r="170">
      <c r="B170" s="20"/>
      <c r="C170" s="98"/>
      <c r="D170" s="20"/>
      <c r="K170" s="66"/>
      <c r="L170" s="66"/>
      <c r="M170" s="66"/>
    </row>
    <row r="171">
      <c r="B171" s="20"/>
      <c r="C171" s="98"/>
      <c r="D171" s="20"/>
      <c r="K171" s="66"/>
      <c r="L171" s="66"/>
      <c r="M171" s="66"/>
    </row>
    <row r="172">
      <c r="B172" s="20"/>
      <c r="C172" s="98"/>
      <c r="D172" s="20"/>
      <c r="K172" s="66"/>
      <c r="L172" s="66"/>
      <c r="M172" s="66"/>
    </row>
    <row r="173">
      <c r="B173" s="20"/>
      <c r="C173" s="98"/>
      <c r="D173" s="20"/>
      <c r="K173" s="66"/>
      <c r="L173" s="66"/>
      <c r="M173" s="66"/>
    </row>
    <row r="174">
      <c r="B174" s="20"/>
      <c r="C174" s="98"/>
      <c r="D174" s="20"/>
      <c r="K174" s="66"/>
      <c r="L174" s="66"/>
      <c r="M174" s="66"/>
    </row>
    <row r="175">
      <c r="B175" s="20"/>
      <c r="C175" s="98"/>
      <c r="D175" s="20"/>
      <c r="K175" s="66"/>
      <c r="L175" s="66"/>
      <c r="M175" s="66"/>
    </row>
    <row r="176">
      <c r="B176" s="20"/>
      <c r="C176" s="98"/>
      <c r="D176" s="20"/>
      <c r="K176" s="66"/>
      <c r="L176" s="66"/>
      <c r="M176" s="66"/>
    </row>
    <row r="177">
      <c r="B177" s="20"/>
      <c r="C177" s="98"/>
      <c r="D177" s="20"/>
      <c r="K177" s="66"/>
      <c r="L177" s="66"/>
      <c r="M177" s="66"/>
    </row>
    <row r="178">
      <c r="B178" s="20"/>
      <c r="C178" s="98"/>
      <c r="D178" s="20"/>
      <c r="K178" s="66"/>
      <c r="L178" s="66"/>
      <c r="M178" s="66"/>
    </row>
    <row r="179">
      <c r="B179" s="20"/>
      <c r="C179" s="98"/>
      <c r="D179" s="20"/>
      <c r="K179" s="66"/>
      <c r="L179" s="66"/>
      <c r="M179" s="66"/>
    </row>
    <row r="180">
      <c r="B180" s="20"/>
      <c r="C180" s="98"/>
      <c r="D180" s="20"/>
      <c r="K180" s="66"/>
      <c r="L180" s="66"/>
      <c r="M180" s="66"/>
    </row>
    <row r="181">
      <c r="B181" s="20"/>
      <c r="C181" s="98"/>
      <c r="D181" s="20"/>
      <c r="K181" s="66"/>
      <c r="L181" s="66"/>
      <c r="M181" s="66"/>
    </row>
    <row r="182">
      <c r="B182" s="20"/>
      <c r="C182" s="98"/>
      <c r="D182" s="20"/>
      <c r="K182" s="66"/>
      <c r="L182" s="66"/>
      <c r="M182" s="66"/>
    </row>
    <row r="183">
      <c r="B183" s="20"/>
      <c r="C183" s="98"/>
      <c r="D183" s="20"/>
      <c r="K183" s="66"/>
      <c r="L183" s="66"/>
      <c r="M183" s="66"/>
    </row>
    <row r="184">
      <c r="B184" s="20"/>
      <c r="C184" s="98"/>
      <c r="D184" s="20"/>
      <c r="K184" s="66"/>
      <c r="L184" s="66"/>
      <c r="M184" s="66"/>
    </row>
    <row r="185">
      <c r="B185" s="20"/>
      <c r="C185" s="98"/>
      <c r="D185" s="20"/>
      <c r="K185" s="66"/>
      <c r="L185" s="66"/>
      <c r="M185" s="66"/>
    </row>
    <row r="186">
      <c r="B186" s="20"/>
      <c r="C186" s="98"/>
      <c r="D186" s="20"/>
      <c r="K186" s="66"/>
      <c r="L186" s="66"/>
      <c r="M186" s="66"/>
    </row>
    <row r="187">
      <c r="B187" s="20"/>
      <c r="C187" s="98"/>
      <c r="D187" s="20"/>
      <c r="K187" s="66"/>
      <c r="L187" s="66"/>
      <c r="M187" s="66"/>
    </row>
    <row r="188">
      <c r="B188" s="20"/>
      <c r="C188" s="98"/>
      <c r="D188" s="20"/>
      <c r="K188" s="66"/>
      <c r="L188" s="66"/>
      <c r="M188" s="66"/>
    </row>
    <row r="189">
      <c r="B189" s="20"/>
      <c r="C189" s="98"/>
      <c r="D189" s="20"/>
      <c r="K189" s="66"/>
      <c r="L189" s="66"/>
      <c r="M189" s="66"/>
    </row>
    <row r="190">
      <c r="B190" s="20"/>
      <c r="C190" s="98"/>
      <c r="D190" s="20"/>
      <c r="K190" s="66"/>
      <c r="L190" s="66"/>
      <c r="M190" s="66"/>
    </row>
    <row r="191">
      <c r="B191" s="20"/>
      <c r="C191" s="98"/>
      <c r="D191" s="20"/>
      <c r="K191" s="66"/>
      <c r="L191" s="66"/>
      <c r="M191" s="66"/>
    </row>
    <row r="192">
      <c r="B192" s="20"/>
      <c r="C192" s="98"/>
      <c r="D192" s="20"/>
      <c r="K192" s="66"/>
      <c r="L192" s="66"/>
      <c r="M192" s="66"/>
    </row>
    <row r="193">
      <c r="B193" s="20"/>
      <c r="C193" s="98"/>
      <c r="D193" s="20"/>
      <c r="K193" s="66"/>
      <c r="L193" s="66"/>
      <c r="M193" s="66"/>
    </row>
    <row r="194">
      <c r="B194" s="20"/>
      <c r="C194" s="98"/>
      <c r="D194" s="20"/>
      <c r="K194" s="66"/>
      <c r="L194" s="66"/>
      <c r="M194" s="66"/>
    </row>
    <row r="195">
      <c r="B195" s="20"/>
      <c r="C195" s="98"/>
      <c r="D195" s="20"/>
      <c r="K195" s="66"/>
      <c r="L195" s="66"/>
      <c r="M195" s="66"/>
    </row>
    <row r="196">
      <c r="B196" s="20"/>
      <c r="C196" s="98"/>
      <c r="D196" s="20"/>
      <c r="K196" s="66"/>
      <c r="L196" s="66"/>
      <c r="M196" s="66"/>
    </row>
    <row r="197">
      <c r="B197" s="20"/>
      <c r="C197" s="98"/>
      <c r="D197" s="20"/>
      <c r="K197" s="66"/>
      <c r="L197" s="66"/>
      <c r="M197" s="66"/>
    </row>
    <row r="198">
      <c r="B198" s="20"/>
      <c r="C198" s="98"/>
      <c r="D198" s="20"/>
      <c r="K198" s="66"/>
      <c r="L198" s="66"/>
      <c r="M198" s="66"/>
    </row>
    <row r="199">
      <c r="B199" s="20"/>
      <c r="C199" s="98"/>
      <c r="D199" s="20"/>
      <c r="K199" s="66"/>
      <c r="L199" s="66"/>
      <c r="M199" s="66"/>
    </row>
    <row r="200">
      <c r="B200" s="20"/>
      <c r="C200" s="98"/>
      <c r="D200" s="20"/>
      <c r="K200" s="66"/>
      <c r="L200" s="66"/>
      <c r="M200" s="66"/>
    </row>
    <row r="201">
      <c r="B201" s="20"/>
      <c r="C201" s="20"/>
      <c r="D201" s="20"/>
      <c r="K201" s="66"/>
      <c r="L201" s="66"/>
      <c r="M201" s="66"/>
    </row>
    <row r="202">
      <c r="B202" s="20"/>
      <c r="C202" s="20"/>
      <c r="D202" s="20"/>
      <c r="K202" s="66"/>
      <c r="L202" s="66"/>
      <c r="M202" s="66"/>
    </row>
    <row r="203">
      <c r="B203" s="20"/>
      <c r="C203" s="20"/>
      <c r="D203" s="20"/>
      <c r="K203" s="66"/>
      <c r="L203" s="66"/>
      <c r="M203" s="66"/>
    </row>
    <row r="204">
      <c r="B204" s="20"/>
      <c r="C204" s="20"/>
      <c r="D204" s="20"/>
      <c r="K204" s="66"/>
      <c r="L204" s="66"/>
      <c r="M204" s="66"/>
    </row>
    <row r="205">
      <c r="B205" s="20"/>
      <c r="C205" s="20"/>
      <c r="D205" s="20"/>
      <c r="K205" s="66"/>
      <c r="L205" s="66"/>
      <c r="M205" s="66"/>
    </row>
    <row r="206">
      <c r="B206" s="20"/>
      <c r="C206" s="20"/>
      <c r="D206" s="20"/>
      <c r="K206" s="66"/>
      <c r="L206" s="66"/>
      <c r="M206" s="66"/>
    </row>
    <row r="207">
      <c r="B207" s="20"/>
      <c r="C207" s="20"/>
      <c r="D207" s="20"/>
      <c r="K207" s="66"/>
      <c r="L207" s="66"/>
      <c r="M207" s="66"/>
    </row>
    <row r="208">
      <c r="B208" s="20"/>
      <c r="C208" s="20"/>
      <c r="D208" s="20"/>
      <c r="K208" s="66"/>
      <c r="L208" s="66"/>
      <c r="M208" s="66"/>
    </row>
    <row r="209">
      <c r="B209" s="20"/>
      <c r="C209" s="20"/>
      <c r="D209" s="20"/>
      <c r="K209" s="66"/>
      <c r="L209" s="66"/>
      <c r="M209" s="66"/>
    </row>
    <row r="210">
      <c r="B210" s="20"/>
      <c r="C210" s="20"/>
      <c r="D210" s="20"/>
      <c r="K210" s="66"/>
      <c r="L210" s="66"/>
      <c r="M210" s="66"/>
    </row>
    <row r="211">
      <c r="B211" s="20"/>
      <c r="C211" s="20"/>
      <c r="D211" s="20"/>
      <c r="K211" s="66"/>
      <c r="L211" s="66"/>
      <c r="M211" s="66"/>
    </row>
    <row r="212">
      <c r="B212" s="20"/>
      <c r="C212" s="20"/>
      <c r="D212" s="20"/>
      <c r="K212" s="66"/>
      <c r="L212" s="66"/>
      <c r="M212" s="66"/>
    </row>
    <row r="213">
      <c r="B213" s="20"/>
      <c r="C213" s="20"/>
      <c r="D213" s="20"/>
      <c r="K213" s="66"/>
      <c r="L213" s="66"/>
      <c r="M213" s="66"/>
    </row>
    <row r="214">
      <c r="B214" s="20"/>
      <c r="C214" s="98"/>
      <c r="D214" s="20"/>
      <c r="K214" s="66"/>
      <c r="L214" s="66"/>
      <c r="M214" s="66"/>
    </row>
    <row r="215">
      <c r="B215" s="20"/>
      <c r="C215" s="98"/>
      <c r="D215" s="20"/>
      <c r="K215" s="66"/>
      <c r="L215" s="66"/>
      <c r="M215" s="66"/>
    </row>
    <row r="216">
      <c r="B216" s="20"/>
      <c r="C216" s="98"/>
      <c r="D216" s="20"/>
      <c r="K216" s="66"/>
      <c r="L216" s="66"/>
      <c r="M216" s="66"/>
    </row>
    <row r="217">
      <c r="B217" s="20"/>
      <c r="C217" s="98"/>
      <c r="D217" s="20"/>
      <c r="K217" s="66"/>
      <c r="L217" s="66"/>
      <c r="M217" s="66"/>
    </row>
    <row r="218">
      <c r="B218" s="20"/>
      <c r="C218" s="98"/>
      <c r="D218" s="20"/>
      <c r="K218" s="66"/>
      <c r="L218" s="66"/>
      <c r="M218" s="66"/>
    </row>
    <row r="219">
      <c r="B219" s="20"/>
      <c r="C219" s="98"/>
      <c r="D219" s="20"/>
      <c r="K219" s="66"/>
      <c r="L219" s="66"/>
      <c r="M219" s="66"/>
    </row>
    <row r="220">
      <c r="B220" s="20"/>
      <c r="C220" s="98"/>
      <c r="D220" s="20"/>
      <c r="K220" s="66"/>
      <c r="L220" s="66"/>
      <c r="M220" s="66"/>
    </row>
    <row r="221">
      <c r="B221" s="20"/>
      <c r="C221" s="98"/>
      <c r="D221" s="20"/>
      <c r="K221" s="66"/>
      <c r="L221" s="66"/>
      <c r="M221" s="66"/>
    </row>
    <row r="222">
      <c r="B222" s="20"/>
      <c r="C222" s="20"/>
      <c r="D222" s="20"/>
      <c r="K222" s="66"/>
      <c r="L222" s="66"/>
      <c r="M222" s="66"/>
    </row>
    <row r="223">
      <c r="B223" s="20"/>
      <c r="C223" s="20"/>
      <c r="D223" s="20"/>
      <c r="K223" s="66"/>
      <c r="L223" s="66"/>
      <c r="M223" s="66"/>
    </row>
    <row r="224">
      <c r="B224" s="20"/>
      <c r="C224" s="20"/>
      <c r="D224" s="20"/>
      <c r="K224" s="66"/>
      <c r="L224" s="66"/>
      <c r="M224" s="66"/>
    </row>
    <row r="225">
      <c r="B225" s="20"/>
      <c r="C225" s="98"/>
      <c r="D225" s="20"/>
      <c r="K225" s="66"/>
      <c r="L225" s="66"/>
      <c r="M225" s="66"/>
    </row>
    <row r="226">
      <c r="B226" s="20"/>
      <c r="C226" s="98"/>
      <c r="D226" s="20"/>
      <c r="K226" s="66"/>
      <c r="L226" s="66"/>
      <c r="M226" s="66"/>
    </row>
    <row r="227">
      <c r="B227" s="20"/>
      <c r="C227" s="98"/>
      <c r="D227" s="20"/>
      <c r="K227" s="66"/>
      <c r="L227" s="66"/>
      <c r="M227" s="66"/>
    </row>
    <row r="228">
      <c r="B228" s="20"/>
      <c r="C228" s="98"/>
      <c r="D228" s="20"/>
      <c r="K228" s="66"/>
      <c r="L228" s="66"/>
      <c r="M228" s="66"/>
    </row>
    <row r="229">
      <c r="B229" s="20"/>
      <c r="C229" s="98"/>
      <c r="D229" s="20"/>
      <c r="K229" s="66"/>
      <c r="L229" s="66"/>
      <c r="M229" s="66"/>
    </row>
    <row r="230">
      <c r="B230" s="20"/>
      <c r="C230" s="98"/>
      <c r="D230" s="20"/>
      <c r="K230" s="66"/>
      <c r="L230" s="66"/>
      <c r="M230" s="66"/>
    </row>
    <row r="231">
      <c r="B231" s="20"/>
      <c r="C231" s="98"/>
      <c r="D231" s="20"/>
      <c r="K231" s="66"/>
      <c r="L231" s="66"/>
      <c r="M231" s="66"/>
    </row>
    <row r="232">
      <c r="B232" s="20"/>
      <c r="C232" s="98"/>
      <c r="D232" s="20"/>
      <c r="K232" s="66"/>
      <c r="L232" s="66"/>
      <c r="M232" s="66"/>
    </row>
    <row r="233">
      <c r="B233" s="20"/>
      <c r="C233" s="98"/>
      <c r="D233" s="20"/>
      <c r="K233" s="66"/>
      <c r="L233" s="66"/>
      <c r="M233" s="66"/>
    </row>
    <row r="234">
      <c r="B234" s="20"/>
      <c r="C234" s="98"/>
      <c r="D234" s="20"/>
      <c r="K234" s="66"/>
      <c r="L234" s="66"/>
      <c r="M234" s="66"/>
    </row>
    <row r="235">
      <c r="B235" s="20"/>
      <c r="C235" s="98"/>
      <c r="D235" s="20"/>
      <c r="K235" s="66"/>
      <c r="L235" s="66"/>
      <c r="M235" s="66"/>
    </row>
    <row r="236">
      <c r="B236" s="20"/>
      <c r="C236" s="98"/>
      <c r="D236" s="20"/>
      <c r="K236" s="66"/>
      <c r="L236" s="66"/>
      <c r="M236" s="66"/>
    </row>
    <row r="237">
      <c r="B237" s="20"/>
      <c r="C237" s="98"/>
      <c r="D237" s="20"/>
      <c r="K237" s="66"/>
      <c r="L237" s="66"/>
      <c r="M237" s="66"/>
    </row>
    <row r="238">
      <c r="B238" s="20"/>
      <c r="C238" s="98"/>
      <c r="D238" s="20"/>
      <c r="K238" s="66"/>
      <c r="L238" s="66"/>
      <c r="M238" s="66"/>
    </row>
    <row r="239">
      <c r="B239" s="20"/>
      <c r="C239" s="98"/>
      <c r="D239" s="20"/>
      <c r="K239" s="66"/>
      <c r="L239" s="66"/>
      <c r="M239" s="66"/>
    </row>
    <row r="240">
      <c r="B240" s="20"/>
      <c r="C240" s="98"/>
      <c r="D240" s="20"/>
      <c r="K240" s="66"/>
      <c r="L240" s="66"/>
      <c r="M240" s="66"/>
    </row>
    <row r="241">
      <c r="B241" s="20"/>
      <c r="C241" s="98"/>
      <c r="D241" s="20"/>
      <c r="K241" s="66"/>
      <c r="L241" s="66"/>
      <c r="M241" s="66"/>
    </row>
    <row r="242">
      <c r="B242" s="20"/>
      <c r="C242" s="98"/>
      <c r="D242" s="20"/>
      <c r="K242" s="66"/>
      <c r="L242" s="66"/>
      <c r="M242" s="66"/>
    </row>
    <row r="243">
      <c r="B243" s="20"/>
      <c r="C243" s="98"/>
      <c r="D243" s="20"/>
      <c r="K243" s="66"/>
      <c r="L243" s="66"/>
      <c r="M243" s="66"/>
    </row>
    <row r="244">
      <c r="B244" s="20"/>
      <c r="C244" s="98"/>
      <c r="D244" s="20"/>
      <c r="K244" s="66"/>
      <c r="L244" s="66"/>
      <c r="M244" s="66"/>
    </row>
    <row r="245">
      <c r="B245" s="20"/>
      <c r="C245" s="98"/>
      <c r="D245" s="20"/>
      <c r="K245" s="66"/>
      <c r="L245" s="66"/>
      <c r="M245" s="66"/>
    </row>
    <row r="246">
      <c r="B246" s="20"/>
      <c r="C246" s="98"/>
      <c r="D246" s="20"/>
      <c r="K246" s="66"/>
      <c r="L246" s="66"/>
      <c r="M246" s="66"/>
    </row>
    <row r="247">
      <c r="B247" s="20"/>
      <c r="C247" s="98"/>
      <c r="D247" s="20"/>
      <c r="K247" s="66"/>
      <c r="L247" s="66"/>
      <c r="M247" s="66"/>
    </row>
    <row r="248">
      <c r="B248" s="20"/>
      <c r="C248" s="98"/>
      <c r="D248" s="20"/>
      <c r="K248" s="66"/>
      <c r="L248" s="66"/>
      <c r="M248" s="66"/>
    </row>
    <row r="249">
      <c r="B249" s="20"/>
      <c r="C249" s="98"/>
      <c r="D249" s="20"/>
      <c r="K249" s="66"/>
      <c r="L249" s="66"/>
      <c r="M249" s="66"/>
    </row>
    <row r="250">
      <c r="B250" s="20"/>
      <c r="C250" s="98"/>
      <c r="D250" s="20"/>
      <c r="K250" s="66"/>
      <c r="L250" s="66"/>
      <c r="M250" s="66"/>
    </row>
    <row r="251">
      <c r="B251" s="20"/>
      <c r="C251" s="20"/>
      <c r="D251" s="20"/>
      <c r="K251" s="66"/>
      <c r="L251" s="66"/>
      <c r="M251" s="66"/>
    </row>
    <row r="252">
      <c r="B252" s="20"/>
      <c r="C252" s="20"/>
      <c r="D252" s="20"/>
      <c r="K252" s="66"/>
      <c r="L252" s="66"/>
      <c r="M252" s="66"/>
    </row>
    <row r="253">
      <c r="B253" s="20"/>
      <c r="C253" s="20"/>
      <c r="D253" s="20"/>
      <c r="K253" s="66"/>
      <c r="L253" s="66"/>
      <c r="M253" s="66"/>
    </row>
    <row r="254">
      <c r="B254" s="20"/>
      <c r="C254" s="20"/>
      <c r="D254" s="20"/>
      <c r="K254" s="66"/>
      <c r="L254" s="66"/>
      <c r="M254" s="66"/>
    </row>
    <row r="255">
      <c r="B255" s="20"/>
      <c r="C255" s="20"/>
      <c r="D255" s="20"/>
      <c r="K255" s="66"/>
      <c r="L255" s="66"/>
      <c r="M255" s="66"/>
    </row>
    <row r="256">
      <c r="B256" s="20"/>
      <c r="C256" s="20"/>
      <c r="D256" s="20"/>
      <c r="K256" s="66"/>
      <c r="L256" s="66"/>
      <c r="M256" s="66"/>
    </row>
    <row r="257">
      <c r="B257" s="20"/>
      <c r="C257" s="20"/>
      <c r="D257" s="20"/>
      <c r="K257" s="66"/>
      <c r="L257" s="66"/>
      <c r="M257" s="66"/>
    </row>
    <row r="258">
      <c r="B258" s="20"/>
      <c r="C258" s="20"/>
      <c r="D258" s="20"/>
      <c r="K258" s="66"/>
      <c r="L258" s="66"/>
      <c r="M258" s="66"/>
    </row>
    <row r="259">
      <c r="B259" s="20"/>
      <c r="C259" s="20"/>
      <c r="D259" s="20"/>
      <c r="K259" s="66"/>
      <c r="L259" s="66"/>
      <c r="M259" s="66"/>
    </row>
    <row r="260">
      <c r="B260" s="20"/>
      <c r="C260" s="20"/>
      <c r="D260" s="20"/>
      <c r="K260" s="66"/>
      <c r="L260" s="66"/>
      <c r="M260" s="66"/>
    </row>
    <row r="261">
      <c r="B261" s="20"/>
      <c r="C261" s="20"/>
      <c r="D261" s="20"/>
      <c r="K261" s="66"/>
      <c r="L261" s="66"/>
      <c r="M261" s="66"/>
    </row>
    <row r="262">
      <c r="B262" s="20"/>
      <c r="C262" s="20"/>
      <c r="D262" s="20"/>
      <c r="K262" s="66"/>
      <c r="L262" s="66"/>
      <c r="M262" s="66"/>
    </row>
    <row r="263">
      <c r="B263" s="20"/>
      <c r="C263" s="20"/>
      <c r="D263" s="20"/>
      <c r="K263" s="66"/>
      <c r="L263" s="66"/>
      <c r="M263" s="66"/>
    </row>
    <row r="264">
      <c r="B264" s="20"/>
      <c r="C264" s="20"/>
      <c r="D264" s="20"/>
      <c r="K264" s="66"/>
      <c r="L264" s="66"/>
      <c r="M264" s="66"/>
    </row>
    <row r="265">
      <c r="B265" s="20"/>
      <c r="C265" s="20"/>
      <c r="D265" s="20"/>
      <c r="K265" s="66"/>
      <c r="L265" s="66"/>
      <c r="M265" s="66"/>
    </row>
    <row r="266">
      <c r="B266" s="20"/>
      <c r="C266" s="20"/>
      <c r="D266" s="20"/>
      <c r="K266" s="66"/>
      <c r="L266" s="66"/>
      <c r="M266" s="66"/>
    </row>
    <row r="267">
      <c r="B267" s="20"/>
      <c r="C267" s="20"/>
      <c r="D267" s="20"/>
      <c r="K267" s="66"/>
      <c r="L267" s="66"/>
      <c r="M267" s="66"/>
    </row>
    <row r="268">
      <c r="B268" s="20"/>
      <c r="C268" s="20"/>
      <c r="D268" s="20"/>
      <c r="K268" s="66"/>
      <c r="L268" s="66"/>
      <c r="M268" s="66"/>
    </row>
    <row r="269">
      <c r="B269" s="20"/>
      <c r="C269" s="20"/>
      <c r="D269" s="20"/>
      <c r="K269" s="66"/>
      <c r="L269" s="66"/>
      <c r="M269" s="66"/>
    </row>
    <row r="270">
      <c r="B270" s="20"/>
      <c r="C270" s="20"/>
      <c r="D270" s="20"/>
      <c r="K270" s="66"/>
      <c r="L270" s="66"/>
      <c r="M270" s="66"/>
    </row>
    <row r="271">
      <c r="B271" s="20"/>
      <c r="C271" s="20"/>
      <c r="D271" s="20"/>
      <c r="K271" s="66"/>
      <c r="L271" s="66"/>
      <c r="M271" s="66"/>
    </row>
    <row r="272">
      <c r="B272" s="20"/>
      <c r="C272" s="20"/>
      <c r="D272" s="20"/>
      <c r="K272" s="66"/>
      <c r="L272" s="66"/>
      <c r="M272" s="66"/>
    </row>
    <row r="273">
      <c r="B273" s="20"/>
      <c r="C273" s="20"/>
      <c r="D273" s="20"/>
      <c r="K273" s="66"/>
      <c r="L273" s="66"/>
      <c r="M273" s="66"/>
    </row>
    <row r="274">
      <c r="B274" s="20"/>
      <c r="C274" s="20"/>
      <c r="D274" s="20"/>
      <c r="K274" s="66"/>
      <c r="L274" s="66"/>
      <c r="M274" s="66"/>
    </row>
    <row r="275">
      <c r="B275" s="20"/>
      <c r="C275" s="20"/>
      <c r="D275" s="20"/>
      <c r="K275" s="66"/>
      <c r="L275" s="66"/>
      <c r="M275" s="66"/>
    </row>
    <row r="276">
      <c r="B276" s="20"/>
      <c r="C276" s="20"/>
      <c r="D276" s="20"/>
      <c r="K276" s="66"/>
      <c r="L276" s="66"/>
      <c r="M276" s="66"/>
    </row>
    <row r="277">
      <c r="B277" s="20"/>
      <c r="C277" s="20"/>
      <c r="D277" s="20"/>
      <c r="K277" s="66"/>
      <c r="L277" s="66"/>
      <c r="M277" s="66"/>
    </row>
    <row r="278">
      <c r="B278" s="20"/>
      <c r="C278" s="20"/>
      <c r="D278" s="20"/>
      <c r="K278" s="66"/>
      <c r="L278" s="66"/>
      <c r="M278" s="66"/>
    </row>
    <row r="279">
      <c r="B279" s="20"/>
      <c r="C279" s="20"/>
      <c r="D279" s="20"/>
      <c r="K279" s="66"/>
      <c r="L279" s="66"/>
      <c r="M279" s="66"/>
    </row>
    <row r="280">
      <c r="B280" s="20"/>
      <c r="C280" s="20"/>
      <c r="D280" s="20"/>
      <c r="K280" s="66"/>
      <c r="L280" s="66"/>
      <c r="M280" s="66"/>
    </row>
    <row r="281">
      <c r="B281" s="20"/>
      <c r="C281" s="20"/>
      <c r="D281" s="20"/>
      <c r="K281" s="66"/>
      <c r="L281" s="66"/>
      <c r="M281" s="66"/>
    </row>
    <row r="282">
      <c r="B282" s="20"/>
      <c r="C282" s="20"/>
      <c r="D282" s="20"/>
      <c r="K282" s="66"/>
      <c r="L282" s="66"/>
      <c r="M282" s="66"/>
    </row>
    <row r="283">
      <c r="B283" s="20"/>
      <c r="C283" s="20"/>
      <c r="D283" s="20"/>
      <c r="K283" s="66"/>
      <c r="L283" s="66"/>
      <c r="M283" s="66"/>
    </row>
    <row r="284">
      <c r="B284" s="20"/>
      <c r="C284" s="20"/>
      <c r="D284" s="20"/>
      <c r="K284" s="66"/>
      <c r="L284" s="66"/>
      <c r="M284" s="66"/>
    </row>
    <row r="285">
      <c r="B285" s="20"/>
      <c r="C285" s="20"/>
      <c r="D285" s="20"/>
      <c r="K285" s="66"/>
      <c r="L285" s="66"/>
      <c r="M285" s="66"/>
    </row>
    <row r="286">
      <c r="B286" s="20"/>
      <c r="C286" s="20"/>
      <c r="D286" s="20"/>
      <c r="K286" s="66"/>
      <c r="L286" s="66"/>
      <c r="M286" s="66"/>
    </row>
    <row r="287">
      <c r="B287" s="20"/>
      <c r="C287" s="20"/>
      <c r="D287" s="20"/>
      <c r="K287" s="66"/>
      <c r="L287" s="66"/>
      <c r="M287" s="66"/>
    </row>
    <row r="288">
      <c r="B288" s="20"/>
      <c r="C288" s="20"/>
      <c r="D288" s="20"/>
      <c r="K288" s="66"/>
      <c r="L288" s="66"/>
      <c r="M288" s="66"/>
    </row>
    <row r="289">
      <c r="B289" s="20"/>
      <c r="C289" s="20"/>
      <c r="D289" s="20"/>
      <c r="K289" s="66"/>
      <c r="L289" s="66"/>
      <c r="M289" s="66"/>
    </row>
    <row r="290">
      <c r="B290" s="20"/>
      <c r="C290" s="20"/>
      <c r="D290" s="20"/>
      <c r="K290" s="66"/>
      <c r="L290" s="66"/>
      <c r="M290" s="66"/>
    </row>
    <row r="291">
      <c r="B291" s="20"/>
      <c r="C291" s="20"/>
      <c r="D291" s="20"/>
      <c r="K291" s="66"/>
      <c r="L291" s="66"/>
      <c r="M291" s="66"/>
    </row>
    <row r="292">
      <c r="B292" s="20"/>
      <c r="C292" s="20"/>
      <c r="D292" s="20"/>
      <c r="K292" s="66"/>
      <c r="L292" s="66"/>
      <c r="M292" s="66"/>
    </row>
    <row r="293">
      <c r="B293" s="20"/>
      <c r="C293" s="20"/>
      <c r="D293" s="20"/>
      <c r="K293" s="66"/>
      <c r="L293" s="66"/>
      <c r="M293" s="66"/>
    </row>
    <row r="294">
      <c r="B294" s="20"/>
      <c r="C294" s="20"/>
      <c r="D294" s="20"/>
      <c r="K294" s="66"/>
      <c r="L294" s="66"/>
      <c r="M294" s="66"/>
    </row>
    <row r="295">
      <c r="B295" s="20"/>
      <c r="C295" s="20"/>
      <c r="D295" s="20"/>
      <c r="K295" s="66"/>
      <c r="L295" s="66"/>
      <c r="M295" s="66"/>
    </row>
    <row r="296">
      <c r="B296" s="20"/>
      <c r="C296" s="20"/>
      <c r="D296" s="20"/>
      <c r="K296" s="66"/>
      <c r="L296" s="66"/>
      <c r="M296" s="66"/>
    </row>
    <row r="297">
      <c r="B297" s="20"/>
      <c r="C297" s="20"/>
      <c r="D297" s="20"/>
      <c r="K297" s="66"/>
      <c r="L297" s="66"/>
      <c r="M297" s="66"/>
    </row>
    <row r="298">
      <c r="B298" s="20"/>
      <c r="C298" s="20"/>
      <c r="D298" s="20"/>
      <c r="K298" s="66"/>
      <c r="L298" s="66"/>
      <c r="M298" s="66"/>
    </row>
    <row r="299">
      <c r="B299" s="20"/>
      <c r="C299" s="20"/>
      <c r="D299" s="20"/>
      <c r="K299" s="66"/>
      <c r="L299" s="66"/>
      <c r="M299" s="66"/>
    </row>
    <row r="300">
      <c r="B300" s="20"/>
      <c r="C300" s="20"/>
      <c r="D300" s="20"/>
      <c r="K300" s="66"/>
      <c r="L300" s="66"/>
      <c r="M300" s="66"/>
    </row>
    <row r="301">
      <c r="B301" s="20"/>
      <c r="C301" s="20"/>
      <c r="D301" s="20"/>
      <c r="K301" s="66"/>
      <c r="L301" s="66"/>
      <c r="M301" s="66"/>
    </row>
    <row r="302">
      <c r="B302" s="20"/>
      <c r="C302" s="20"/>
      <c r="D302" s="20"/>
      <c r="K302" s="66"/>
      <c r="L302" s="66"/>
      <c r="M302" s="66"/>
    </row>
    <row r="303">
      <c r="B303" s="20"/>
      <c r="C303" s="20"/>
      <c r="D303" s="20"/>
      <c r="K303" s="66"/>
      <c r="L303" s="66"/>
      <c r="M303" s="66"/>
    </row>
    <row r="304">
      <c r="B304" s="20"/>
      <c r="C304" s="20"/>
      <c r="D304" s="20"/>
      <c r="K304" s="66"/>
      <c r="L304" s="66"/>
      <c r="M304" s="66"/>
    </row>
    <row r="305">
      <c r="B305" s="20"/>
      <c r="C305" s="20"/>
      <c r="D305" s="20"/>
      <c r="K305" s="66"/>
      <c r="L305" s="66"/>
      <c r="M305" s="66"/>
    </row>
    <row r="306">
      <c r="B306" s="20"/>
      <c r="C306" s="20"/>
      <c r="D306" s="20"/>
      <c r="K306" s="66"/>
      <c r="L306" s="66"/>
      <c r="M306" s="66"/>
    </row>
    <row r="307">
      <c r="B307" s="20"/>
      <c r="C307" s="20"/>
      <c r="D307" s="20"/>
      <c r="K307" s="66"/>
      <c r="L307" s="66"/>
      <c r="M307" s="66"/>
    </row>
    <row r="308">
      <c r="B308" s="20"/>
      <c r="C308" s="20"/>
      <c r="D308" s="20"/>
      <c r="K308" s="66"/>
      <c r="L308" s="66"/>
      <c r="M308" s="66"/>
    </row>
    <row r="309">
      <c r="B309" s="20"/>
      <c r="C309" s="20"/>
      <c r="D309" s="20"/>
      <c r="K309" s="66"/>
      <c r="L309" s="66"/>
      <c r="M309" s="66"/>
    </row>
    <row r="310">
      <c r="B310" s="20"/>
      <c r="C310" s="20"/>
      <c r="D310" s="20"/>
      <c r="K310" s="66"/>
      <c r="L310" s="66"/>
      <c r="M310" s="66"/>
    </row>
    <row r="311">
      <c r="B311" s="20"/>
      <c r="C311" s="20"/>
      <c r="D311" s="20"/>
      <c r="K311" s="66"/>
      <c r="L311" s="66"/>
      <c r="M311" s="66"/>
    </row>
    <row r="312">
      <c r="B312" s="20"/>
      <c r="C312" s="20"/>
      <c r="D312" s="20"/>
      <c r="K312" s="66"/>
      <c r="L312" s="66"/>
      <c r="M312" s="66"/>
    </row>
    <row r="313">
      <c r="B313" s="20"/>
      <c r="C313" s="20"/>
      <c r="D313" s="20"/>
      <c r="K313" s="66"/>
      <c r="L313" s="66"/>
      <c r="M313" s="66"/>
    </row>
    <row r="314">
      <c r="B314" s="20"/>
      <c r="C314" s="20"/>
      <c r="D314" s="20"/>
      <c r="K314" s="66"/>
      <c r="L314" s="66"/>
      <c r="M314" s="66"/>
    </row>
    <row r="315">
      <c r="B315" s="20"/>
      <c r="C315" s="20"/>
      <c r="D315" s="20"/>
      <c r="K315" s="66"/>
      <c r="L315" s="66"/>
      <c r="M315" s="66"/>
    </row>
    <row r="316">
      <c r="B316" s="20"/>
      <c r="C316" s="20"/>
      <c r="D316" s="20"/>
      <c r="K316" s="66"/>
      <c r="L316" s="66"/>
      <c r="M316" s="66"/>
    </row>
    <row r="317">
      <c r="B317" s="20"/>
      <c r="C317" s="20"/>
      <c r="D317" s="20"/>
      <c r="K317" s="66"/>
      <c r="L317" s="66"/>
      <c r="M317" s="66"/>
    </row>
    <row r="318">
      <c r="B318" s="20"/>
      <c r="C318" s="20"/>
      <c r="D318" s="20"/>
      <c r="K318" s="66"/>
      <c r="L318" s="66"/>
      <c r="M318" s="66"/>
    </row>
    <row r="319">
      <c r="B319" s="20"/>
      <c r="C319" s="20"/>
      <c r="D319" s="20"/>
      <c r="K319" s="66"/>
      <c r="L319" s="66"/>
      <c r="M319" s="66"/>
    </row>
    <row r="320">
      <c r="B320" s="20"/>
      <c r="C320" s="20"/>
      <c r="D320" s="20"/>
      <c r="K320" s="66"/>
      <c r="L320" s="66"/>
      <c r="M320" s="66"/>
    </row>
    <row r="321">
      <c r="B321" s="20"/>
      <c r="C321" s="20"/>
      <c r="D321" s="20"/>
      <c r="K321" s="66"/>
      <c r="L321" s="66"/>
      <c r="M321" s="66"/>
    </row>
    <row r="322">
      <c r="B322" s="20"/>
      <c r="C322" s="20"/>
      <c r="D322" s="20"/>
      <c r="K322" s="66"/>
      <c r="L322" s="66"/>
      <c r="M322" s="66"/>
    </row>
    <row r="323">
      <c r="B323" s="20"/>
      <c r="C323" s="20"/>
      <c r="D323" s="20"/>
      <c r="K323" s="66"/>
      <c r="L323" s="66"/>
      <c r="M323" s="66"/>
    </row>
    <row r="324">
      <c r="B324" s="20"/>
      <c r="C324" s="20"/>
      <c r="D324" s="20"/>
      <c r="K324" s="66"/>
      <c r="L324" s="66"/>
      <c r="M324" s="66"/>
    </row>
    <row r="325">
      <c r="B325" s="20"/>
      <c r="C325" s="20"/>
      <c r="D325" s="20"/>
      <c r="K325" s="66"/>
      <c r="L325" s="66"/>
      <c r="M325" s="66"/>
    </row>
    <row r="326">
      <c r="B326" s="20"/>
      <c r="C326" s="20"/>
      <c r="D326" s="20"/>
      <c r="K326" s="66"/>
      <c r="L326" s="66"/>
      <c r="M326" s="66"/>
    </row>
    <row r="327">
      <c r="B327" s="20"/>
      <c r="C327" s="20"/>
      <c r="D327" s="20"/>
      <c r="K327" s="66"/>
      <c r="L327" s="66"/>
      <c r="M327" s="66"/>
    </row>
    <row r="328">
      <c r="B328" s="20"/>
      <c r="C328" s="20"/>
      <c r="D328" s="20"/>
      <c r="K328" s="66"/>
      <c r="L328" s="66"/>
      <c r="M328" s="66"/>
    </row>
    <row r="329">
      <c r="B329" s="20"/>
      <c r="C329" s="20"/>
      <c r="D329" s="20"/>
      <c r="K329" s="66"/>
      <c r="L329" s="66"/>
      <c r="M329" s="66"/>
    </row>
    <row r="330">
      <c r="B330" s="20"/>
      <c r="C330" s="20"/>
      <c r="D330" s="20"/>
      <c r="K330" s="66"/>
      <c r="L330" s="66"/>
      <c r="M330" s="66"/>
    </row>
    <row r="331">
      <c r="B331" s="20"/>
      <c r="C331" s="20"/>
      <c r="D331" s="20"/>
      <c r="K331" s="66"/>
      <c r="L331" s="66"/>
      <c r="M331" s="66"/>
    </row>
    <row r="332">
      <c r="B332" s="20"/>
      <c r="C332" s="20"/>
      <c r="D332" s="20"/>
      <c r="K332" s="66"/>
      <c r="L332" s="66"/>
      <c r="M332" s="66"/>
    </row>
    <row r="333">
      <c r="B333" s="20"/>
      <c r="C333" s="20"/>
      <c r="D333" s="20"/>
      <c r="K333" s="66"/>
      <c r="L333" s="66"/>
      <c r="M333" s="66"/>
    </row>
    <row r="334">
      <c r="B334" s="20"/>
      <c r="C334" s="20"/>
      <c r="D334" s="20"/>
      <c r="K334" s="66"/>
      <c r="L334" s="66"/>
      <c r="M334" s="66"/>
    </row>
    <row r="335">
      <c r="B335" s="20"/>
      <c r="C335" s="20"/>
      <c r="D335" s="20"/>
      <c r="K335" s="66"/>
      <c r="L335" s="66"/>
      <c r="M335" s="66"/>
    </row>
    <row r="336">
      <c r="B336" s="20"/>
      <c r="C336" s="20"/>
      <c r="D336" s="20"/>
      <c r="K336" s="66"/>
      <c r="L336" s="66"/>
      <c r="M336" s="66"/>
    </row>
    <row r="337">
      <c r="B337" s="20"/>
      <c r="C337" s="20"/>
      <c r="D337" s="20"/>
      <c r="K337" s="66"/>
      <c r="L337" s="66"/>
      <c r="M337" s="66"/>
    </row>
    <row r="338">
      <c r="B338" s="20"/>
      <c r="C338" s="20"/>
      <c r="D338" s="20"/>
      <c r="K338" s="66"/>
      <c r="L338" s="66"/>
      <c r="M338" s="66"/>
    </row>
    <row r="339">
      <c r="B339" s="20"/>
      <c r="C339" s="20"/>
      <c r="D339" s="20"/>
      <c r="K339" s="66"/>
      <c r="L339" s="66"/>
      <c r="M339" s="66"/>
    </row>
    <row r="340">
      <c r="B340" s="20"/>
      <c r="C340" s="20"/>
      <c r="D340" s="20"/>
      <c r="K340" s="66"/>
      <c r="L340" s="66"/>
      <c r="M340" s="66"/>
    </row>
    <row r="341">
      <c r="B341" s="20"/>
      <c r="C341" s="20"/>
      <c r="D341" s="20"/>
      <c r="K341" s="66"/>
      <c r="L341" s="66"/>
      <c r="M341" s="66"/>
    </row>
    <row r="342">
      <c r="B342" s="20"/>
      <c r="C342" s="20"/>
      <c r="D342" s="20"/>
      <c r="K342" s="66"/>
      <c r="L342" s="66"/>
      <c r="M342" s="66"/>
    </row>
    <row r="343">
      <c r="B343" s="20"/>
      <c r="C343" s="20"/>
      <c r="D343" s="20"/>
      <c r="K343" s="66"/>
      <c r="L343" s="66"/>
      <c r="M343" s="66"/>
    </row>
    <row r="344">
      <c r="B344" s="20"/>
      <c r="C344" s="20"/>
      <c r="D344" s="20"/>
      <c r="K344" s="66"/>
      <c r="L344" s="66"/>
      <c r="M344" s="66"/>
    </row>
    <row r="345">
      <c r="B345" s="20"/>
      <c r="C345" s="20"/>
      <c r="D345" s="20"/>
      <c r="K345" s="66"/>
      <c r="L345" s="66"/>
      <c r="M345" s="66"/>
    </row>
    <row r="346">
      <c r="B346" s="20"/>
      <c r="C346" s="20"/>
      <c r="D346" s="20"/>
      <c r="K346" s="66"/>
      <c r="L346" s="66"/>
      <c r="M346" s="66"/>
    </row>
    <row r="347">
      <c r="B347" s="20"/>
      <c r="C347" s="20"/>
      <c r="D347" s="20"/>
      <c r="K347" s="66"/>
      <c r="L347" s="66"/>
      <c r="M347" s="66"/>
    </row>
    <row r="348">
      <c r="B348" s="20"/>
      <c r="C348" s="20"/>
      <c r="D348" s="20"/>
      <c r="K348" s="66"/>
      <c r="L348" s="66"/>
      <c r="M348" s="66"/>
    </row>
    <row r="349">
      <c r="B349" s="20"/>
      <c r="C349" s="20"/>
      <c r="D349" s="20"/>
      <c r="K349" s="66"/>
      <c r="L349" s="66"/>
      <c r="M349" s="66"/>
    </row>
    <row r="350">
      <c r="B350" s="20"/>
      <c r="C350" s="20"/>
      <c r="D350" s="20"/>
      <c r="K350" s="66"/>
      <c r="L350" s="66"/>
      <c r="M350" s="66"/>
    </row>
    <row r="351">
      <c r="B351" s="20"/>
      <c r="C351" s="20"/>
      <c r="D351" s="20"/>
      <c r="K351" s="66"/>
      <c r="L351" s="66"/>
      <c r="M351" s="66"/>
    </row>
    <row r="352">
      <c r="B352" s="20"/>
      <c r="C352" s="20"/>
      <c r="D352" s="20"/>
      <c r="K352" s="66"/>
      <c r="L352" s="66"/>
      <c r="M352" s="66"/>
    </row>
    <row r="353">
      <c r="B353" s="20"/>
      <c r="C353" s="20"/>
      <c r="D353" s="20"/>
      <c r="K353" s="66"/>
      <c r="L353" s="66"/>
      <c r="M353" s="66"/>
    </row>
    <row r="354">
      <c r="B354" s="20"/>
      <c r="C354" s="20"/>
      <c r="D354" s="20"/>
      <c r="K354" s="66"/>
      <c r="L354" s="66"/>
      <c r="M354" s="66"/>
    </row>
    <row r="355">
      <c r="B355" s="20"/>
      <c r="C355" s="20"/>
      <c r="D355" s="20"/>
      <c r="K355" s="66"/>
      <c r="L355" s="66"/>
      <c r="M355" s="66"/>
    </row>
    <row r="356">
      <c r="B356" s="20"/>
      <c r="C356" s="20"/>
      <c r="D356" s="20"/>
      <c r="K356" s="66"/>
      <c r="L356" s="66"/>
      <c r="M356" s="66"/>
    </row>
    <row r="357">
      <c r="B357" s="20"/>
      <c r="C357" s="20"/>
      <c r="D357" s="20"/>
      <c r="K357" s="66"/>
      <c r="L357" s="66"/>
      <c r="M357" s="66"/>
    </row>
    <row r="358">
      <c r="B358" s="20"/>
      <c r="C358" s="20"/>
      <c r="D358" s="20"/>
      <c r="K358" s="66"/>
      <c r="L358" s="66"/>
      <c r="M358" s="66"/>
    </row>
    <row r="359">
      <c r="B359" s="20"/>
      <c r="C359" s="20"/>
      <c r="D359" s="20"/>
      <c r="K359" s="66"/>
      <c r="L359" s="66"/>
      <c r="M359" s="66"/>
    </row>
    <row r="360">
      <c r="B360" s="20"/>
      <c r="C360" s="20"/>
      <c r="D360" s="20"/>
      <c r="K360" s="66"/>
      <c r="L360" s="66"/>
      <c r="M360" s="66"/>
    </row>
    <row r="361">
      <c r="B361" s="20"/>
      <c r="C361" s="20"/>
      <c r="D361" s="20"/>
      <c r="K361" s="66"/>
      <c r="L361" s="66"/>
      <c r="M361" s="66"/>
    </row>
    <row r="362">
      <c r="B362" s="20"/>
      <c r="C362" s="20"/>
      <c r="D362" s="20"/>
      <c r="K362" s="66"/>
      <c r="L362" s="66"/>
      <c r="M362" s="66"/>
    </row>
    <row r="363">
      <c r="B363" s="20"/>
      <c r="C363" s="20"/>
      <c r="D363" s="20"/>
      <c r="K363" s="66"/>
      <c r="L363" s="66"/>
      <c r="M363" s="66"/>
    </row>
    <row r="364">
      <c r="B364" s="20"/>
      <c r="C364" s="20"/>
      <c r="D364" s="20"/>
      <c r="K364" s="66"/>
      <c r="L364" s="66"/>
      <c r="M364" s="66"/>
    </row>
    <row r="365">
      <c r="B365" s="20"/>
      <c r="C365" s="20"/>
      <c r="D365" s="20"/>
      <c r="K365" s="66"/>
      <c r="L365" s="66"/>
      <c r="M365" s="66"/>
    </row>
    <row r="366">
      <c r="B366" s="20"/>
      <c r="C366" s="20"/>
      <c r="D366" s="20"/>
      <c r="K366" s="66"/>
      <c r="L366" s="66"/>
      <c r="M366" s="66"/>
    </row>
    <row r="367">
      <c r="B367" s="20"/>
      <c r="C367" s="20"/>
      <c r="D367" s="20"/>
      <c r="K367" s="66"/>
      <c r="L367" s="66"/>
      <c r="M367" s="66"/>
    </row>
    <row r="368">
      <c r="B368" s="20"/>
      <c r="C368" s="20"/>
      <c r="D368" s="20"/>
      <c r="K368" s="66"/>
      <c r="L368" s="66"/>
      <c r="M368" s="66"/>
    </row>
    <row r="369">
      <c r="B369" s="20"/>
      <c r="C369" s="20"/>
      <c r="D369" s="20"/>
      <c r="K369" s="66"/>
      <c r="L369" s="66"/>
      <c r="M369" s="66"/>
    </row>
    <row r="370">
      <c r="B370" s="20"/>
      <c r="C370" s="20"/>
      <c r="D370" s="20"/>
      <c r="K370" s="66"/>
      <c r="L370" s="66"/>
      <c r="M370" s="66"/>
    </row>
    <row r="371">
      <c r="B371" s="20"/>
      <c r="C371" s="20"/>
      <c r="D371" s="20"/>
      <c r="K371" s="66"/>
      <c r="L371" s="66"/>
      <c r="M371" s="66"/>
    </row>
    <row r="372">
      <c r="B372" s="20"/>
      <c r="C372" s="20"/>
      <c r="D372" s="20"/>
      <c r="K372" s="66"/>
      <c r="L372" s="66"/>
      <c r="M372" s="66"/>
    </row>
    <row r="373">
      <c r="B373" s="20"/>
      <c r="C373" s="20"/>
      <c r="D373" s="20"/>
      <c r="K373" s="66"/>
      <c r="L373" s="66"/>
      <c r="M373" s="66"/>
    </row>
    <row r="374">
      <c r="B374" s="20"/>
      <c r="C374" s="20"/>
      <c r="D374" s="20"/>
      <c r="K374" s="66"/>
      <c r="L374" s="66"/>
      <c r="M374" s="66"/>
    </row>
    <row r="375">
      <c r="B375" s="20"/>
      <c r="C375" s="20"/>
      <c r="D375" s="20"/>
      <c r="K375" s="66"/>
      <c r="L375" s="66"/>
      <c r="M375" s="66"/>
    </row>
    <row r="376">
      <c r="B376" s="20"/>
      <c r="C376" s="20"/>
      <c r="D376" s="20"/>
      <c r="K376" s="66"/>
      <c r="L376" s="66"/>
      <c r="M376" s="66"/>
    </row>
    <row r="377">
      <c r="B377" s="20"/>
      <c r="C377" s="20"/>
      <c r="D377" s="20"/>
      <c r="K377" s="66"/>
      <c r="L377" s="66"/>
      <c r="M377" s="66"/>
    </row>
    <row r="378">
      <c r="B378" s="20"/>
      <c r="C378" s="20"/>
      <c r="D378" s="20"/>
      <c r="K378" s="66"/>
      <c r="L378" s="66"/>
      <c r="M378" s="66"/>
    </row>
    <row r="379">
      <c r="B379" s="20"/>
      <c r="C379" s="20"/>
      <c r="D379" s="20"/>
      <c r="K379" s="66"/>
      <c r="L379" s="66"/>
      <c r="M379" s="66"/>
    </row>
    <row r="380">
      <c r="B380" s="20"/>
      <c r="C380" s="20"/>
      <c r="D380" s="20"/>
      <c r="K380" s="66"/>
      <c r="L380" s="66"/>
      <c r="M380" s="66"/>
    </row>
    <row r="381">
      <c r="B381" s="20"/>
      <c r="C381" s="20"/>
      <c r="D381" s="20"/>
      <c r="K381" s="66"/>
      <c r="L381" s="66"/>
      <c r="M381" s="66"/>
    </row>
    <row r="382">
      <c r="B382" s="20"/>
      <c r="C382" s="20"/>
      <c r="D382" s="20"/>
      <c r="K382" s="66"/>
      <c r="L382" s="66"/>
      <c r="M382" s="66"/>
    </row>
    <row r="383">
      <c r="B383" s="20"/>
      <c r="C383" s="20"/>
      <c r="D383" s="20"/>
      <c r="K383" s="66"/>
      <c r="L383" s="66"/>
      <c r="M383" s="66"/>
    </row>
    <row r="384">
      <c r="B384" s="20"/>
      <c r="C384" s="20"/>
      <c r="D384" s="20"/>
      <c r="K384" s="66"/>
      <c r="L384" s="66"/>
      <c r="M384" s="66"/>
    </row>
    <row r="385">
      <c r="B385" s="20"/>
      <c r="C385" s="20"/>
      <c r="D385" s="20"/>
      <c r="K385" s="66"/>
      <c r="L385" s="66"/>
      <c r="M385" s="66"/>
    </row>
    <row r="386">
      <c r="B386" s="20"/>
      <c r="C386" s="20"/>
      <c r="D386" s="20"/>
      <c r="K386" s="66"/>
      <c r="L386" s="66"/>
      <c r="M386" s="66"/>
    </row>
    <row r="387">
      <c r="B387" s="20"/>
      <c r="C387" s="20"/>
      <c r="D387" s="20"/>
      <c r="K387" s="66"/>
      <c r="L387" s="66"/>
      <c r="M387" s="66"/>
    </row>
    <row r="388">
      <c r="B388" s="20"/>
      <c r="C388" s="20"/>
      <c r="D388" s="20"/>
      <c r="K388" s="66"/>
      <c r="L388" s="66"/>
      <c r="M388" s="66"/>
    </row>
    <row r="389">
      <c r="B389" s="20"/>
      <c r="C389" s="20"/>
      <c r="D389" s="20"/>
      <c r="K389" s="66"/>
      <c r="L389" s="66"/>
      <c r="M389" s="66"/>
    </row>
    <row r="390">
      <c r="B390" s="20"/>
      <c r="C390" s="20"/>
      <c r="D390" s="20"/>
      <c r="K390" s="66"/>
      <c r="L390" s="66"/>
      <c r="M390" s="66"/>
    </row>
    <row r="391">
      <c r="B391" s="20"/>
      <c r="C391" s="20"/>
      <c r="D391" s="20"/>
      <c r="K391" s="66"/>
      <c r="L391" s="66"/>
      <c r="M391" s="66"/>
    </row>
    <row r="392">
      <c r="B392" s="20"/>
      <c r="C392" s="20"/>
      <c r="D392" s="20"/>
      <c r="K392" s="66"/>
      <c r="L392" s="66"/>
      <c r="M392" s="66"/>
    </row>
    <row r="393">
      <c r="B393" s="20"/>
      <c r="C393" s="20"/>
      <c r="D393" s="20"/>
      <c r="K393" s="66"/>
      <c r="L393" s="66"/>
      <c r="M393" s="66"/>
    </row>
    <row r="394">
      <c r="B394" s="20"/>
      <c r="C394" s="20"/>
      <c r="D394" s="20"/>
      <c r="K394" s="66"/>
      <c r="L394" s="66"/>
      <c r="M394" s="66"/>
    </row>
    <row r="395">
      <c r="B395" s="20"/>
      <c r="C395" s="20"/>
      <c r="D395" s="20"/>
      <c r="K395" s="66"/>
      <c r="L395" s="66"/>
      <c r="M395" s="66"/>
    </row>
    <row r="396">
      <c r="B396" s="20"/>
      <c r="C396" s="20"/>
      <c r="D396" s="20"/>
      <c r="K396" s="66"/>
      <c r="L396" s="66"/>
      <c r="M396" s="66"/>
    </row>
    <row r="397">
      <c r="B397" s="20"/>
      <c r="C397" s="20"/>
      <c r="D397" s="20"/>
      <c r="K397" s="66"/>
      <c r="L397" s="66"/>
      <c r="M397" s="66"/>
    </row>
    <row r="398">
      <c r="B398" s="20"/>
      <c r="C398" s="20"/>
      <c r="D398" s="20"/>
      <c r="K398" s="66"/>
      <c r="L398" s="66"/>
      <c r="M398" s="66"/>
    </row>
    <row r="399">
      <c r="B399" s="20"/>
      <c r="C399" s="20"/>
      <c r="D399" s="20"/>
      <c r="K399" s="66"/>
      <c r="L399" s="66"/>
      <c r="M399" s="66"/>
    </row>
    <row r="400">
      <c r="B400" s="20"/>
      <c r="C400" s="20"/>
      <c r="D400" s="20"/>
      <c r="K400" s="66"/>
      <c r="L400" s="66"/>
      <c r="M400" s="66"/>
    </row>
    <row r="401">
      <c r="B401" s="20"/>
      <c r="C401" s="20"/>
      <c r="D401" s="20"/>
      <c r="K401" s="66"/>
      <c r="L401" s="66"/>
      <c r="M401" s="66"/>
    </row>
    <row r="402">
      <c r="B402" s="20"/>
      <c r="C402" s="20"/>
      <c r="D402" s="20"/>
      <c r="K402" s="66"/>
      <c r="L402" s="66"/>
      <c r="M402" s="66"/>
    </row>
    <row r="403">
      <c r="B403" s="20"/>
      <c r="C403" s="20"/>
      <c r="D403" s="20"/>
      <c r="K403" s="66"/>
      <c r="L403" s="66"/>
      <c r="M403" s="66"/>
    </row>
    <row r="404">
      <c r="B404" s="20"/>
      <c r="C404" s="20"/>
      <c r="D404" s="20"/>
      <c r="K404" s="66"/>
      <c r="L404" s="66"/>
      <c r="M404" s="66"/>
    </row>
    <row r="405">
      <c r="B405" s="20"/>
      <c r="C405" s="20"/>
      <c r="D405" s="20"/>
      <c r="K405" s="66"/>
      <c r="L405" s="66"/>
      <c r="M405" s="66"/>
    </row>
    <row r="406">
      <c r="B406" s="20"/>
      <c r="C406" s="20"/>
      <c r="D406" s="20"/>
      <c r="K406" s="66"/>
      <c r="L406" s="66"/>
      <c r="M406" s="66"/>
    </row>
    <row r="407">
      <c r="B407" s="20"/>
      <c r="C407" s="20"/>
      <c r="D407" s="20"/>
      <c r="K407" s="66"/>
      <c r="L407" s="66"/>
      <c r="M407" s="66"/>
    </row>
    <row r="408">
      <c r="B408" s="20"/>
      <c r="C408" s="20"/>
      <c r="D408" s="20"/>
      <c r="K408" s="66"/>
      <c r="L408" s="66"/>
      <c r="M408" s="66"/>
    </row>
    <row r="409">
      <c r="B409" s="20"/>
      <c r="C409" s="20"/>
      <c r="D409" s="20"/>
      <c r="K409" s="66"/>
      <c r="L409" s="66"/>
      <c r="M409" s="66"/>
    </row>
    <row r="410">
      <c r="B410" s="20"/>
      <c r="C410" s="20"/>
      <c r="D410" s="20"/>
      <c r="K410" s="66"/>
      <c r="L410" s="66"/>
      <c r="M410" s="66"/>
    </row>
    <row r="411">
      <c r="B411" s="20"/>
      <c r="C411" s="20"/>
      <c r="D411" s="20"/>
      <c r="K411" s="66"/>
      <c r="L411" s="66"/>
      <c r="M411" s="66"/>
    </row>
    <row r="412">
      <c r="B412" s="20"/>
      <c r="C412" s="20"/>
      <c r="D412" s="20"/>
      <c r="K412" s="66"/>
      <c r="L412" s="66"/>
      <c r="M412" s="66"/>
    </row>
    <row r="413">
      <c r="B413" s="20"/>
      <c r="C413" s="20"/>
      <c r="D413" s="20"/>
      <c r="K413" s="66"/>
      <c r="L413" s="66"/>
      <c r="M413" s="66"/>
    </row>
    <row r="414">
      <c r="B414" s="20"/>
      <c r="C414" s="20"/>
      <c r="D414" s="20"/>
      <c r="K414" s="66"/>
      <c r="L414" s="66"/>
      <c r="M414" s="66"/>
    </row>
    <row r="415">
      <c r="B415" s="20"/>
      <c r="C415" s="20"/>
      <c r="D415" s="20"/>
      <c r="K415" s="66"/>
      <c r="L415" s="66"/>
      <c r="M415" s="66"/>
    </row>
    <row r="416">
      <c r="B416" s="20"/>
      <c r="C416" s="20"/>
      <c r="D416" s="20"/>
      <c r="K416" s="66"/>
      <c r="L416" s="66"/>
      <c r="M416" s="66"/>
    </row>
    <row r="417">
      <c r="B417" s="20"/>
      <c r="C417" s="20"/>
      <c r="D417" s="20"/>
      <c r="K417" s="66"/>
      <c r="L417" s="66"/>
      <c r="M417" s="66"/>
    </row>
    <row r="418">
      <c r="B418" s="20"/>
      <c r="C418" s="20"/>
      <c r="D418" s="20"/>
      <c r="K418" s="66"/>
      <c r="L418" s="66"/>
      <c r="M418" s="66"/>
    </row>
    <row r="419">
      <c r="B419" s="20"/>
      <c r="C419" s="20"/>
      <c r="D419" s="20"/>
      <c r="K419" s="66"/>
      <c r="L419" s="66"/>
      <c r="M419" s="66"/>
    </row>
    <row r="420">
      <c r="B420" s="20"/>
      <c r="C420" s="20"/>
      <c r="D420" s="20"/>
      <c r="K420" s="66"/>
      <c r="L420" s="66"/>
      <c r="M420" s="66"/>
    </row>
    <row r="421">
      <c r="B421" s="20"/>
      <c r="C421" s="20"/>
      <c r="D421" s="20"/>
      <c r="K421" s="66"/>
      <c r="L421" s="66"/>
      <c r="M421" s="66"/>
    </row>
    <row r="422">
      <c r="B422" s="20"/>
      <c r="C422" s="20"/>
      <c r="D422" s="20"/>
      <c r="K422" s="66"/>
      <c r="L422" s="66"/>
      <c r="M422" s="66"/>
    </row>
    <row r="423">
      <c r="B423" s="20"/>
      <c r="C423" s="20"/>
      <c r="D423" s="20"/>
      <c r="K423" s="66"/>
      <c r="L423" s="66"/>
      <c r="M423" s="66"/>
    </row>
    <row r="424">
      <c r="B424" s="20"/>
      <c r="C424" s="20"/>
      <c r="D424" s="20"/>
      <c r="K424" s="66"/>
      <c r="L424" s="66"/>
      <c r="M424" s="66"/>
    </row>
    <row r="425">
      <c r="B425" s="20"/>
      <c r="C425" s="20"/>
      <c r="D425" s="20"/>
      <c r="K425" s="66"/>
      <c r="L425" s="66"/>
      <c r="M425" s="66"/>
    </row>
    <row r="426">
      <c r="B426" s="20"/>
      <c r="C426" s="20"/>
      <c r="D426" s="20"/>
      <c r="K426" s="66"/>
      <c r="L426" s="66"/>
      <c r="M426" s="66"/>
    </row>
    <row r="427">
      <c r="B427" s="20"/>
      <c r="C427" s="20"/>
      <c r="D427" s="20"/>
      <c r="K427" s="66"/>
      <c r="L427" s="66"/>
      <c r="M427" s="66"/>
    </row>
    <row r="428">
      <c r="B428" s="20"/>
      <c r="C428" s="20"/>
      <c r="D428" s="20"/>
      <c r="K428" s="66"/>
      <c r="L428" s="66"/>
      <c r="M428" s="66"/>
    </row>
    <row r="429">
      <c r="B429" s="20"/>
      <c r="C429" s="20"/>
      <c r="D429" s="20"/>
      <c r="K429" s="66"/>
      <c r="L429" s="66"/>
      <c r="M429" s="66"/>
    </row>
    <row r="430">
      <c r="B430" s="20"/>
      <c r="C430" s="20"/>
      <c r="D430" s="20"/>
      <c r="K430" s="66"/>
      <c r="L430" s="66"/>
      <c r="M430" s="66"/>
    </row>
    <row r="431">
      <c r="B431" s="20"/>
      <c r="C431" s="20"/>
      <c r="D431" s="20"/>
      <c r="K431" s="66"/>
      <c r="L431" s="66"/>
      <c r="M431" s="66"/>
    </row>
    <row r="432">
      <c r="B432" s="20"/>
      <c r="C432" s="20"/>
      <c r="D432" s="20"/>
      <c r="K432" s="66"/>
      <c r="L432" s="66"/>
      <c r="M432" s="66"/>
    </row>
    <row r="433">
      <c r="B433" s="20"/>
      <c r="C433" s="20"/>
      <c r="D433" s="20"/>
      <c r="K433" s="66"/>
      <c r="L433" s="66"/>
      <c r="M433" s="66"/>
    </row>
    <row r="434">
      <c r="B434" s="20"/>
      <c r="C434" s="20"/>
      <c r="D434" s="20"/>
      <c r="K434" s="66"/>
      <c r="L434" s="66"/>
      <c r="M434" s="66"/>
    </row>
    <row r="435">
      <c r="B435" s="20"/>
      <c r="C435" s="20"/>
      <c r="D435" s="20"/>
      <c r="K435" s="66"/>
      <c r="L435" s="66"/>
      <c r="M435" s="66"/>
    </row>
    <row r="436">
      <c r="B436" s="20"/>
      <c r="C436" s="20"/>
      <c r="D436" s="20"/>
      <c r="K436" s="66"/>
      <c r="L436" s="66"/>
      <c r="M436" s="66"/>
    </row>
    <row r="437">
      <c r="B437" s="20"/>
      <c r="C437" s="20"/>
      <c r="D437" s="20"/>
      <c r="K437" s="66"/>
      <c r="L437" s="66"/>
      <c r="M437" s="66"/>
    </row>
    <row r="438">
      <c r="B438" s="20"/>
      <c r="C438" s="20"/>
      <c r="D438" s="20"/>
      <c r="K438" s="66"/>
      <c r="L438" s="66"/>
      <c r="M438" s="66"/>
    </row>
    <row r="439">
      <c r="B439" s="20"/>
      <c r="C439" s="20"/>
      <c r="D439" s="20"/>
      <c r="K439" s="66"/>
      <c r="L439" s="66"/>
      <c r="M439" s="66"/>
    </row>
    <row r="440">
      <c r="B440" s="20"/>
      <c r="C440" s="20"/>
      <c r="D440" s="20"/>
      <c r="K440" s="66"/>
      <c r="L440" s="66"/>
      <c r="M440" s="66"/>
    </row>
    <row r="441">
      <c r="B441" s="20"/>
      <c r="C441" s="20"/>
      <c r="D441" s="20"/>
      <c r="K441" s="66"/>
      <c r="L441" s="66"/>
      <c r="M441" s="66"/>
    </row>
    <row r="442">
      <c r="B442" s="20"/>
      <c r="C442" s="20"/>
      <c r="D442" s="20"/>
      <c r="K442" s="66"/>
      <c r="L442" s="66"/>
      <c r="M442" s="66"/>
    </row>
    <row r="443">
      <c r="B443" s="20"/>
      <c r="C443" s="20"/>
      <c r="D443" s="20"/>
      <c r="K443" s="66"/>
      <c r="L443" s="66"/>
      <c r="M443" s="66"/>
    </row>
    <row r="444">
      <c r="B444" s="20"/>
      <c r="C444" s="20"/>
      <c r="D444" s="20"/>
      <c r="K444" s="66"/>
      <c r="L444" s="66"/>
      <c r="M444" s="66"/>
    </row>
    <row r="445">
      <c r="B445" s="20"/>
      <c r="C445" s="20"/>
      <c r="D445" s="20"/>
      <c r="K445" s="66"/>
      <c r="L445" s="66"/>
      <c r="M445" s="66"/>
    </row>
    <row r="446">
      <c r="B446" s="20"/>
      <c r="C446" s="20"/>
      <c r="D446" s="20"/>
      <c r="K446" s="66"/>
      <c r="L446" s="66"/>
      <c r="M446" s="66"/>
    </row>
    <row r="447">
      <c r="B447" s="20"/>
      <c r="C447" s="20"/>
      <c r="D447" s="20"/>
      <c r="K447" s="66"/>
      <c r="L447" s="66"/>
      <c r="M447" s="66"/>
    </row>
    <row r="448">
      <c r="B448" s="20"/>
      <c r="C448" s="20"/>
      <c r="D448" s="20"/>
      <c r="K448" s="66"/>
      <c r="L448" s="66"/>
      <c r="M448" s="66"/>
    </row>
    <row r="449">
      <c r="B449" s="20"/>
      <c r="C449" s="20"/>
      <c r="D449" s="20"/>
      <c r="K449" s="66"/>
      <c r="L449" s="66"/>
      <c r="M449" s="66"/>
    </row>
    <row r="450">
      <c r="B450" s="20"/>
      <c r="C450" s="20"/>
      <c r="D450" s="20"/>
      <c r="K450" s="66"/>
      <c r="L450" s="66"/>
      <c r="M450" s="66"/>
    </row>
    <row r="451">
      <c r="B451" s="20"/>
      <c r="C451" s="20"/>
      <c r="D451" s="20"/>
      <c r="K451" s="66"/>
      <c r="L451" s="66"/>
      <c r="M451" s="66"/>
    </row>
    <row r="452">
      <c r="B452" s="20"/>
      <c r="C452" s="20"/>
      <c r="D452" s="20"/>
      <c r="K452" s="66"/>
      <c r="L452" s="66"/>
      <c r="M452" s="66"/>
    </row>
    <row r="453">
      <c r="B453" s="20"/>
      <c r="C453" s="20"/>
      <c r="D453" s="20"/>
      <c r="K453" s="66"/>
      <c r="L453" s="66"/>
      <c r="M453" s="66"/>
    </row>
    <row r="454">
      <c r="B454" s="20"/>
      <c r="C454" s="20"/>
      <c r="D454" s="20"/>
      <c r="K454" s="66"/>
      <c r="L454" s="66"/>
      <c r="M454" s="66"/>
    </row>
    <row r="455">
      <c r="B455" s="20"/>
      <c r="C455" s="20"/>
      <c r="D455" s="20"/>
      <c r="K455" s="66"/>
      <c r="L455" s="66"/>
      <c r="M455" s="66"/>
    </row>
    <row r="456">
      <c r="B456" s="20"/>
      <c r="C456" s="20"/>
      <c r="D456" s="20"/>
      <c r="K456" s="66"/>
      <c r="L456" s="66"/>
      <c r="M456" s="66"/>
    </row>
    <row r="457">
      <c r="B457" s="20"/>
      <c r="C457" s="20"/>
      <c r="D457" s="20"/>
      <c r="K457" s="66"/>
      <c r="L457" s="66"/>
      <c r="M457" s="66"/>
    </row>
    <row r="458">
      <c r="B458" s="20"/>
      <c r="C458" s="20"/>
      <c r="D458" s="20"/>
      <c r="K458" s="66"/>
      <c r="L458" s="66"/>
      <c r="M458" s="66"/>
    </row>
    <row r="459">
      <c r="B459" s="20"/>
      <c r="C459" s="20"/>
      <c r="D459" s="20"/>
      <c r="K459" s="66"/>
      <c r="L459" s="66"/>
      <c r="M459" s="66"/>
    </row>
    <row r="460">
      <c r="B460" s="20"/>
      <c r="C460" s="20"/>
      <c r="D460" s="20"/>
      <c r="K460" s="66"/>
      <c r="L460" s="66"/>
      <c r="M460" s="66"/>
    </row>
    <row r="461">
      <c r="B461" s="20"/>
      <c r="C461" s="20"/>
      <c r="D461" s="20"/>
      <c r="K461" s="66"/>
      <c r="L461" s="66"/>
      <c r="M461" s="66"/>
    </row>
    <row r="462">
      <c r="B462" s="20"/>
      <c r="C462" s="20"/>
      <c r="D462" s="20"/>
      <c r="K462" s="66"/>
      <c r="L462" s="66"/>
      <c r="M462" s="66"/>
    </row>
    <row r="463">
      <c r="B463" s="20"/>
      <c r="C463" s="20"/>
      <c r="D463" s="20"/>
      <c r="K463" s="66"/>
      <c r="L463" s="66"/>
      <c r="M463" s="66"/>
    </row>
    <row r="464">
      <c r="B464" s="20"/>
      <c r="C464" s="20"/>
      <c r="D464" s="20"/>
      <c r="K464" s="66"/>
      <c r="L464" s="66"/>
      <c r="M464" s="66"/>
    </row>
    <row r="465">
      <c r="B465" s="20"/>
      <c r="C465" s="20"/>
      <c r="D465" s="20"/>
      <c r="K465" s="66"/>
      <c r="L465" s="66"/>
      <c r="M465" s="66"/>
    </row>
    <row r="466">
      <c r="B466" s="20"/>
      <c r="C466" s="20"/>
      <c r="D466" s="20"/>
      <c r="K466" s="66"/>
      <c r="L466" s="66"/>
      <c r="M466" s="66"/>
    </row>
    <row r="467">
      <c r="B467" s="20"/>
      <c r="C467" s="20"/>
      <c r="D467" s="20"/>
      <c r="K467" s="66"/>
      <c r="L467" s="66"/>
      <c r="M467" s="66"/>
    </row>
    <row r="468">
      <c r="B468" s="20"/>
      <c r="C468" s="20"/>
      <c r="D468" s="20"/>
      <c r="K468" s="66"/>
      <c r="L468" s="66"/>
      <c r="M468" s="66"/>
    </row>
    <row r="469">
      <c r="B469" s="20"/>
      <c r="C469" s="20"/>
      <c r="D469" s="20"/>
      <c r="K469" s="66"/>
      <c r="L469" s="66"/>
      <c r="M469" s="66"/>
    </row>
    <row r="470">
      <c r="B470" s="20"/>
      <c r="C470" s="20"/>
      <c r="D470" s="20"/>
      <c r="K470" s="66"/>
      <c r="L470" s="66"/>
      <c r="M470" s="66"/>
    </row>
    <row r="471">
      <c r="B471" s="20"/>
      <c r="C471" s="20"/>
      <c r="D471" s="20"/>
      <c r="K471" s="66"/>
      <c r="L471" s="66"/>
      <c r="M471" s="66"/>
    </row>
    <row r="472">
      <c r="B472" s="20"/>
      <c r="C472" s="20"/>
      <c r="D472" s="20"/>
      <c r="K472" s="66"/>
      <c r="L472" s="66"/>
      <c r="M472" s="66"/>
    </row>
    <row r="473">
      <c r="B473" s="20"/>
      <c r="C473" s="20"/>
      <c r="D473" s="20"/>
      <c r="K473" s="66"/>
      <c r="L473" s="66"/>
      <c r="M473" s="66"/>
    </row>
    <row r="474">
      <c r="B474" s="20"/>
      <c r="C474" s="20"/>
      <c r="D474" s="20"/>
      <c r="K474" s="66"/>
      <c r="L474" s="66"/>
      <c r="M474" s="66"/>
    </row>
    <row r="475">
      <c r="B475" s="20"/>
      <c r="C475" s="20"/>
      <c r="D475" s="20"/>
      <c r="K475" s="66"/>
      <c r="L475" s="66"/>
      <c r="M475" s="66"/>
    </row>
    <row r="476">
      <c r="B476" s="20"/>
      <c r="C476" s="20"/>
      <c r="D476" s="20"/>
      <c r="K476" s="66"/>
      <c r="L476" s="66"/>
      <c r="M476" s="66"/>
    </row>
    <row r="477">
      <c r="B477" s="20"/>
      <c r="C477" s="20"/>
      <c r="D477" s="20"/>
      <c r="K477" s="66"/>
      <c r="L477" s="66"/>
      <c r="M477" s="66"/>
    </row>
    <row r="478">
      <c r="B478" s="20"/>
      <c r="C478" s="20"/>
      <c r="D478" s="20"/>
      <c r="K478" s="66"/>
      <c r="L478" s="66"/>
      <c r="M478" s="66"/>
    </row>
    <row r="479">
      <c r="B479" s="20"/>
      <c r="C479" s="20"/>
      <c r="D479" s="20"/>
      <c r="K479" s="66"/>
      <c r="L479" s="66"/>
      <c r="M479" s="66"/>
    </row>
    <row r="480">
      <c r="B480" s="20"/>
      <c r="C480" s="20"/>
      <c r="D480" s="20"/>
      <c r="K480" s="66"/>
      <c r="L480" s="66"/>
      <c r="M480" s="66"/>
    </row>
    <row r="481">
      <c r="B481" s="20"/>
      <c r="C481" s="20"/>
      <c r="D481" s="20"/>
      <c r="K481" s="66"/>
      <c r="L481" s="66"/>
      <c r="M481" s="66"/>
    </row>
    <row r="482">
      <c r="B482" s="20"/>
      <c r="C482" s="20"/>
      <c r="D482" s="20"/>
      <c r="K482" s="66"/>
      <c r="L482" s="66"/>
      <c r="M482" s="66"/>
    </row>
    <row r="483">
      <c r="B483" s="20"/>
      <c r="C483" s="20"/>
      <c r="D483" s="20"/>
      <c r="K483" s="66"/>
      <c r="L483" s="66"/>
      <c r="M483" s="66"/>
    </row>
    <row r="484">
      <c r="B484" s="20"/>
      <c r="C484" s="20"/>
      <c r="D484" s="20"/>
      <c r="K484" s="66"/>
      <c r="L484" s="66"/>
      <c r="M484" s="66"/>
    </row>
    <row r="485">
      <c r="B485" s="20"/>
      <c r="C485" s="20"/>
      <c r="D485" s="20"/>
      <c r="K485" s="66"/>
      <c r="L485" s="66"/>
      <c r="M485" s="66"/>
    </row>
    <row r="486">
      <c r="B486" s="20"/>
      <c r="C486" s="20"/>
      <c r="D486" s="20"/>
      <c r="K486" s="66"/>
      <c r="L486" s="66"/>
      <c r="M486" s="66"/>
    </row>
    <row r="487">
      <c r="B487" s="20"/>
      <c r="C487" s="20"/>
      <c r="D487" s="20"/>
      <c r="K487" s="66"/>
      <c r="L487" s="66"/>
      <c r="M487" s="66"/>
    </row>
    <row r="488">
      <c r="B488" s="20"/>
      <c r="C488" s="20"/>
      <c r="D488" s="20"/>
      <c r="K488" s="66"/>
      <c r="L488" s="66"/>
      <c r="M488" s="66"/>
    </row>
    <row r="489">
      <c r="B489" s="20"/>
      <c r="C489" s="20"/>
      <c r="D489" s="20"/>
      <c r="K489" s="66"/>
      <c r="L489" s="66"/>
      <c r="M489" s="66"/>
    </row>
    <row r="490">
      <c r="B490" s="20"/>
      <c r="C490" s="20"/>
      <c r="D490" s="20"/>
      <c r="K490" s="66"/>
      <c r="L490" s="66"/>
      <c r="M490" s="66"/>
    </row>
    <row r="491">
      <c r="B491" s="20"/>
      <c r="C491" s="20"/>
      <c r="D491" s="20"/>
      <c r="K491" s="66"/>
      <c r="L491" s="66"/>
      <c r="M491" s="66"/>
    </row>
    <row r="492">
      <c r="B492" s="20"/>
      <c r="C492" s="20"/>
      <c r="D492" s="20"/>
      <c r="K492" s="66"/>
      <c r="L492" s="66"/>
      <c r="M492" s="66"/>
    </row>
    <row r="493">
      <c r="B493" s="20"/>
      <c r="C493" s="20"/>
      <c r="D493" s="20"/>
      <c r="K493" s="66"/>
      <c r="L493" s="66"/>
      <c r="M493" s="66"/>
    </row>
    <row r="494">
      <c r="B494" s="20"/>
      <c r="C494" s="20"/>
      <c r="D494" s="20"/>
      <c r="K494" s="66"/>
      <c r="L494" s="66"/>
      <c r="M494" s="66"/>
    </row>
    <row r="495">
      <c r="B495" s="20"/>
      <c r="C495" s="20"/>
      <c r="D495" s="20"/>
      <c r="K495" s="66"/>
      <c r="L495" s="66"/>
      <c r="M495" s="66"/>
    </row>
    <row r="496">
      <c r="B496" s="20"/>
      <c r="C496" s="20"/>
      <c r="D496" s="20"/>
      <c r="K496" s="66"/>
      <c r="L496" s="66"/>
      <c r="M496" s="66"/>
    </row>
    <row r="497">
      <c r="B497" s="20"/>
      <c r="C497" s="20"/>
      <c r="D497" s="20"/>
      <c r="K497" s="66"/>
      <c r="L497" s="66"/>
      <c r="M497" s="66"/>
    </row>
    <row r="498">
      <c r="B498" s="20"/>
      <c r="C498" s="20"/>
      <c r="D498" s="20"/>
      <c r="K498" s="66"/>
      <c r="L498" s="66"/>
      <c r="M498" s="66"/>
    </row>
    <row r="499">
      <c r="B499" s="20"/>
      <c r="C499" s="20"/>
      <c r="D499" s="20"/>
      <c r="K499" s="66"/>
      <c r="L499" s="66"/>
      <c r="M499" s="66"/>
    </row>
    <row r="500">
      <c r="B500" s="20"/>
      <c r="C500" s="20"/>
      <c r="D500" s="20"/>
      <c r="K500" s="66"/>
      <c r="L500" s="66"/>
      <c r="M500" s="66"/>
    </row>
    <row r="501">
      <c r="B501" s="20"/>
      <c r="C501" s="20"/>
      <c r="D501" s="20"/>
      <c r="K501" s="66"/>
      <c r="L501" s="66"/>
      <c r="M501" s="66"/>
    </row>
    <row r="502">
      <c r="B502" s="20"/>
      <c r="C502" s="20"/>
      <c r="D502" s="20"/>
      <c r="K502" s="66"/>
      <c r="L502" s="66"/>
      <c r="M502" s="66"/>
    </row>
    <row r="503">
      <c r="B503" s="20"/>
      <c r="C503" s="20"/>
      <c r="D503" s="20"/>
      <c r="K503" s="66"/>
      <c r="L503" s="66"/>
      <c r="M503" s="66"/>
    </row>
    <row r="504">
      <c r="B504" s="20"/>
      <c r="C504" s="20"/>
      <c r="D504" s="20"/>
      <c r="K504" s="66"/>
      <c r="L504" s="66"/>
      <c r="M504" s="66"/>
    </row>
    <row r="505">
      <c r="B505" s="20"/>
      <c r="C505" s="20"/>
      <c r="D505" s="20"/>
      <c r="K505" s="66"/>
      <c r="L505" s="66"/>
      <c r="M505" s="66"/>
    </row>
    <row r="506">
      <c r="B506" s="20"/>
      <c r="C506" s="20"/>
      <c r="D506" s="20"/>
      <c r="K506" s="66"/>
      <c r="L506" s="66"/>
      <c r="M506" s="66"/>
    </row>
    <row r="507">
      <c r="B507" s="20"/>
      <c r="C507" s="20"/>
      <c r="D507" s="20"/>
      <c r="K507" s="66"/>
      <c r="L507" s="66"/>
      <c r="M507" s="66"/>
    </row>
    <row r="508">
      <c r="B508" s="20"/>
      <c r="C508" s="20"/>
      <c r="D508" s="20"/>
      <c r="K508" s="66"/>
      <c r="L508" s="66"/>
      <c r="M508" s="66"/>
    </row>
    <row r="509">
      <c r="B509" s="20"/>
      <c r="C509" s="20"/>
      <c r="D509" s="20"/>
      <c r="K509" s="66"/>
      <c r="L509" s="66"/>
      <c r="M509" s="66"/>
    </row>
    <row r="510">
      <c r="B510" s="20"/>
      <c r="C510" s="20"/>
      <c r="D510" s="20"/>
      <c r="K510" s="66"/>
      <c r="L510" s="66"/>
      <c r="M510" s="66"/>
    </row>
    <row r="511">
      <c r="B511" s="20"/>
      <c r="C511" s="20"/>
      <c r="D511" s="20"/>
      <c r="K511" s="66"/>
      <c r="L511" s="66"/>
      <c r="M511" s="66"/>
    </row>
    <row r="512">
      <c r="B512" s="20"/>
      <c r="C512" s="20"/>
      <c r="D512" s="20"/>
      <c r="K512" s="66"/>
      <c r="L512" s="66"/>
      <c r="M512" s="66"/>
    </row>
    <row r="513">
      <c r="B513" s="20"/>
      <c r="C513" s="20"/>
      <c r="D513" s="20"/>
      <c r="K513" s="66"/>
      <c r="L513" s="66"/>
      <c r="M513" s="66"/>
    </row>
    <row r="514">
      <c r="B514" s="20"/>
      <c r="C514" s="20"/>
      <c r="D514" s="20"/>
      <c r="K514" s="66"/>
      <c r="L514" s="66"/>
      <c r="M514" s="66"/>
    </row>
    <row r="515">
      <c r="B515" s="20"/>
      <c r="C515" s="20"/>
      <c r="D515" s="20"/>
      <c r="K515" s="66"/>
      <c r="L515" s="66"/>
      <c r="M515" s="66"/>
    </row>
    <row r="516">
      <c r="B516" s="20"/>
      <c r="C516" s="20"/>
      <c r="D516" s="20"/>
      <c r="K516" s="66"/>
      <c r="L516" s="66"/>
      <c r="M516" s="66"/>
    </row>
    <row r="517">
      <c r="B517" s="20"/>
      <c r="C517" s="20"/>
      <c r="D517" s="20"/>
      <c r="K517" s="66"/>
      <c r="L517" s="66"/>
      <c r="M517" s="66"/>
    </row>
    <row r="518">
      <c r="B518" s="20"/>
      <c r="C518" s="20"/>
      <c r="D518" s="20"/>
      <c r="K518" s="66"/>
      <c r="L518" s="66"/>
      <c r="M518" s="66"/>
    </row>
    <row r="519">
      <c r="B519" s="20"/>
      <c r="C519" s="20"/>
      <c r="D519" s="20"/>
      <c r="K519" s="66"/>
      <c r="L519" s="66"/>
      <c r="M519" s="66"/>
    </row>
    <row r="520">
      <c r="B520" s="20"/>
      <c r="C520" s="20"/>
      <c r="D520" s="20"/>
      <c r="K520" s="66"/>
      <c r="L520" s="66"/>
      <c r="M520" s="66"/>
    </row>
    <row r="521">
      <c r="B521" s="20"/>
      <c r="C521" s="20"/>
      <c r="D521" s="20"/>
      <c r="K521" s="66"/>
      <c r="L521" s="66"/>
      <c r="M521" s="66"/>
    </row>
    <row r="522">
      <c r="B522" s="20"/>
      <c r="C522" s="20"/>
      <c r="D522" s="20"/>
      <c r="K522" s="66"/>
      <c r="L522" s="66"/>
      <c r="M522" s="66"/>
    </row>
    <row r="523">
      <c r="B523" s="20"/>
      <c r="C523" s="20"/>
      <c r="D523" s="20"/>
      <c r="K523" s="66"/>
      <c r="L523" s="66"/>
      <c r="M523" s="66"/>
    </row>
    <row r="524">
      <c r="B524" s="20"/>
      <c r="C524" s="20"/>
      <c r="D524" s="20"/>
      <c r="K524" s="66"/>
      <c r="L524" s="66"/>
      <c r="M524" s="66"/>
    </row>
    <row r="525">
      <c r="B525" s="20"/>
      <c r="C525" s="20"/>
      <c r="D525" s="20"/>
      <c r="K525" s="66"/>
      <c r="L525" s="66"/>
      <c r="M525" s="66"/>
    </row>
    <row r="526">
      <c r="B526" s="20"/>
      <c r="C526" s="20"/>
      <c r="D526" s="20"/>
      <c r="K526" s="66"/>
      <c r="L526" s="66"/>
      <c r="M526" s="66"/>
    </row>
    <row r="527">
      <c r="B527" s="20"/>
      <c r="C527" s="20"/>
      <c r="D527" s="20"/>
      <c r="K527" s="66"/>
      <c r="L527" s="66"/>
      <c r="M527" s="66"/>
    </row>
    <row r="528">
      <c r="B528" s="20"/>
      <c r="C528" s="20"/>
      <c r="D528" s="20"/>
      <c r="K528" s="66"/>
      <c r="L528" s="66"/>
      <c r="M528" s="66"/>
    </row>
    <row r="529">
      <c r="B529" s="20"/>
      <c r="C529" s="20"/>
      <c r="D529" s="20"/>
      <c r="K529" s="66"/>
      <c r="L529" s="66"/>
      <c r="M529" s="66"/>
    </row>
    <row r="530">
      <c r="B530" s="20"/>
      <c r="C530" s="20"/>
      <c r="D530" s="20"/>
      <c r="K530" s="66"/>
      <c r="L530" s="66"/>
      <c r="M530" s="66"/>
    </row>
    <row r="531">
      <c r="B531" s="20"/>
      <c r="C531" s="20"/>
      <c r="D531" s="20"/>
      <c r="K531" s="66"/>
      <c r="L531" s="66"/>
      <c r="M531" s="66"/>
    </row>
    <row r="532">
      <c r="B532" s="20"/>
      <c r="C532" s="20"/>
      <c r="D532" s="20"/>
      <c r="K532" s="66"/>
      <c r="L532" s="66"/>
      <c r="M532" s="66"/>
    </row>
    <row r="533">
      <c r="B533" s="20"/>
      <c r="C533" s="20"/>
      <c r="D533" s="20"/>
      <c r="K533" s="66"/>
      <c r="L533" s="66"/>
      <c r="M533" s="66"/>
    </row>
    <row r="534">
      <c r="B534" s="20"/>
      <c r="C534" s="20"/>
      <c r="D534" s="20"/>
      <c r="K534" s="66"/>
      <c r="L534" s="66"/>
      <c r="M534" s="66"/>
    </row>
    <row r="535">
      <c r="B535" s="20"/>
      <c r="C535" s="20"/>
      <c r="D535" s="20"/>
      <c r="K535" s="66"/>
      <c r="L535" s="66"/>
      <c r="M535" s="66"/>
    </row>
    <row r="536">
      <c r="B536" s="20"/>
      <c r="C536" s="20"/>
      <c r="D536" s="20"/>
      <c r="K536" s="66"/>
      <c r="L536" s="66"/>
      <c r="M536" s="66"/>
    </row>
    <row r="537">
      <c r="B537" s="20"/>
      <c r="C537" s="20"/>
      <c r="D537" s="20"/>
      <c r="K537" s="66"/>
      <c r="L537" s="66"/>
      <c r="M537" s="66"/>
    </row>
    <row r="538">
      <c r="B538" s="20"/>
      <c r="C538" s="20"/>
      <c r="D538" s="20"/>
      <c r="K538" s="66"/>
      <c r="L538" s="66"/>
      <c r="M538" s="66"/>
    </row>
    <row r="539">
      <c r="B539" s="20"/>
      <c r="C539" s="20"/>
      <c r="D539" s="20"/>
      <c r="K539" s="66"/>
      <c r="L539" s="66"/>
      <c r="M539" s="66"/>
    </row>
    <row r="540">
      <c r="B540" s="20"/>
      <c r="C540" s="20"/>
      <c r="D540" s="20"/>
      <c r="K540" s="66"/>
      <c r="L540" s="66"/>
      <c r="M540" s="66"/>
    </row>
    <row r="541">
      <c r="B541" s="20"/>
      <c r="C541" s="20"/>
      <c r="D541" s="20"/>
      <c r="K541" s="66"/>
      <c r="L541" s="66"/>
      <c r="M541" s="66"/>
    </row>
    <row r="542">
      <c r="B542" s="20"/>
      <c r="C542" s="20"/>
      <c r="D542" s="20"/>
      <c r="K542" s="66"/>
      <c r="L542" s="66"/>
      <c r="M542" s="66"/>
    </row>
    <row r="543">
      <c r="B543" s="20"/>
      <c r="C543" s="20"/>
      <c r="D543" s="20"/>
      <c r="K543" s="66"/>
      <c r="L543" s="66"/>
      <c r="M543" s="66"/>
    </row>
    <row r="544">
      <c r="B544" s="20"/>
      <c r="C544" s="20"/>
      <c r="D544" s="20"/>
      <c r="K544" s="66"/>
      <c r="L544" s="66"/>
      <c r="M544" s="66"/>
    </row>
    <row r="545">
      <c r="B545" s="20"/>
      <c r="C545" s="20"/>
      <c r="D545" s="20"/>
      <c r="K545" s="66"/>
      <c r="L545" s="66"/>
      <c r="M545" s="66"/>
    </row>
    <row r="546">
      <c r="B546" s="20"/>
      <c r="C546" s="20"/>
      <c r="D546" s="20"/>
      <c r="K546" s="66"/>
      <c r="L546" s="66"/>
      <c r="M546" s="66"/>
    </row>
    <row r="547">
      <c r="B547" s="20"/>
      <c r="C547" s="20"/>
      <c r="D547" s="20"/>
      <c r="K547" s="66"/>
      <c r="L547" s="66"/>
      <c r="M547" s="66"/>
    </row>
    <row r="548">
      <c r="B548" s="20"/>
      <c r="C548" s="20"/>
      <c r="D548" s="20"/>
      <c r="K548" s="66"/>
      <c r="L548" s="66"/>
      <c r="M548" s="66"/>
    </row>
    <row r="549">
      <c r="B549" s="20"/>
      <c r="C549" s="20"/>
      <c r="D549" s="20"/>
      <c r="K549" s="66"/>
      <c r="L549" s="66"/>
      <c r="M549" s="66"/>
    </row>
    <row r="550">
      <c r="B550" s="20"/>
      <c r="C550" s="20"/>
      <c r="D550" s="20"/>
      <c r="K550" s="66"/>
      <c r="L550" s="66"/>
      <c r="M550" s="66"/>
    </row>
    <row r="551">
      <c r="B551" s="20"/>
      <c r="C551" s="20"/>
      <c r="D551" s="20"/>
      <c r="K551" s="66"/>
      <c r="L551" s="66"/>
      <c r="M551" s="66"/>
    </row>
    <row r="552">
      <c r="B552" s="20"/>
      <c r="C552" s="20"/>
      <c r="D552" s="20"/>
      <c r="K552" s="66"/>
      <c r="L552" s="66"/>
      <c r="M552" s="66"/>
    </row>
    <row r="553">
      <c r="B553" s="20"/>
      <c r="C553" s="20"/>
      <c r="D553" s="20"/>
      <c r="K553" s="66"/>
      <c r="L553" s="66"/>
      <c r="M553" s="66"/>
    </row>
    <row r="554">
      <c r="B554" s="20"/>
      <c r="C554" s="20"/>
      <c r="D554" s="20"/>
      <c r="K554" s="66"/>
      <c r="L554" s="66"/>
      <c r="M554" s="66"/>
    </row>
    <row r="555">
      <c r="B555" s="20"/>
      <c r="C555" s="20"/>
      <c r="D555" s="20"/>
      <c r="K555" s="66"/>
      <c r="L555" s="66"/>
      <c r="M555" s="66"/>
    </row>
    <row r="556">
      <c r="B556" s="20"/>
      <c r="C556" s="20"/>
      <c r="D556" s="20"/>
      <c r="K556" s="66"/>
      <c r="L556" s="66"/>
      <c r="M556" s="66"/>
    </row>
    <row r="557">
      <c r="B557" s="20"/>
      <c r="C557" s="20"/>
      <c r="D557" s="20"/>
      <c r="K557" s="66"/>
      <c r="L557" s="66"/>
      <c r="M557" s="66"/>
    </row>
    <row r="558">
      <c r="B558" s="20"/>
      <c r="C558" s="20"/>
      <c r="D558" s="20"/>
      <c r="K558" s="66"/>
      <c r="L558" s="66"/>
      <c r="M558" s="66"/>
    </row>
    <row r="559">
      <c r="B559" s="20"/>
      <c r="C559" s="20"/>
      <c r="D559" s="20"/>
      <c r="K559" s="66"/>
      <c r="L559" s="66"/>
      <c r="M559" s="66"/>
    </row>
    <row r="560">
      <c r="B560" s="20"/>
      <c r="C560" s="20"/>
      <c r="D560" s="20"/>
      <c r="K560" s="66"/>
      <c r="L560" s="66"/>
      <c r="M560" s="66"/>
    </row>
    <row r="561">
      <c r="B561" s="20"/>
      <c r="C561" s="20"/>
      <c r="D561" s="20"/>
      <c r="K561" s="66"/>
      <c r="L561" s="66"/>
      <c r="M561" s="66"/>
    </row>
    <row r="562">
      <c r="B562" s="20"/>
      <c r="C562" s="20"/>
      <c r="D562" s="20"/>
      <c r="K562" s="66"/>
      <c r="L562" s="66"/>
      <c r="M562" s="66"/>
    </row>
    <row r="563">
      <c r="B563" s="20"/>
      <c r="C563" s="20"/>
      <c r="D563" s="20"/>
      <c r="K563" s="66"/>
      <c r="L563" s="66"/>
      <c r="M563" s="66"/>
    </row>
    <row r="564">
      <c r="B564" s="20"/>
      <c r="C564" s="20"/>
      <c r="D564" s="20"/>
      <c r="K564" s="66"/>
      <c r="L564" s="66"/>
      <c r="M564" s="66"/>
    </row>
    <row r="565">
      <c r="B565" s="20"/>
      <c r="C565" s="20"/>
      <c r="D565" s="20"/>
      <c r="K565" s="66"/>
      <c r="L565" s="66"/>
      <c r="M565" s="66"/>
    </row>
    <row r="566">
      <c r="B566" s="20"/>
      <c r="C566" s="20"/>
      <c r="D566" s="20"/>
      <c r="K566" s="66"/>
      <c r="L566" s="66"/>
      <c r="M566" s="66"/>
    </row>
    <row r="567">
      <c r="B567" s="20"/>
      <c r="C567" s="20"/>
      <c r="D567" s="20"/>
      <c r="K567" s="66"/>
      <c r="L567" s="66"/>
      <c r="M567" s="66"/>
    </row>
    <row r="568">
      <c r="B568" s="20"/>
      <c r="C568" s="20"/>
      <c r="D568" s="20"/>
      <c r="K568" s="66"/>
      <c r="L568" s="66"/>
      <c r="M568" s="66"/>
    </row>
    <row r="569">
      <c r="B569" s="20"/>
      <c r="C569" s="20"/>
      <c r="D569" s="20"/>
      <c r="K569" s="66"/>
      <c r="L569" s="66"/>
      <c r="M569" s="66"/>
    </row>
    <row r="570">
      <c r="B570" s="20"/>
      <c r="C570" s="20"/>
      <c r="D570" s="20"/>
      <c r="K570" s="66"/>
      <c r="L570" s="66"/>
      <c r="M570" s="66"/>
    </row>
    <row r="571">
      <c r="B571" s="20"/>
      <c r="C571" s="20"/>
      <c r="D571" s="20"/>
      <c r="K571" s="66"/>
      <c r="L571" s="66"/>
      <c r="M571" s="66"/>
    </row>
    <row r="572">
      <c r="B572" s="20"/>
      <c r="C572" s="20"/>
      <c r="D572" s="20"/>
      <c r="K572" s="66"/>
      <c r="L572" s="66"/>
      <c r="M572" s="66"/>
    </row>
    <row r="573">
      <c r="B573" s="20"/>
      <c r="C573" s="20"/>
      <c r="D573" s="20"/>
      <c r="K573" s="66"/>
      <c r="L573" s="66"/>
      <c r="M573" s="66"/>
    </row>
    <row r="574">
      <c r="B574" s="20"/>
      <c r="C574" s="20"/>
      <c r="D574" s="20"/>
      <c r="K574" s="66"/>
      <c r="L574" s="66"/>
      <c r="M574" s="66"/>
    </row>
    <row r="575">
      <c r="B575" s="20"/>
      <c r="C575" s="20"/>
      <c r="D575" s="20"/>
      <c r="K575" s="66"/>
      <c r="L575" s="66"/>
      <c r="M575" s="66"/>
    </row>
    <row r="576">
      <c r="B576" s="20"/>
      <c r="C576" s="20"/>
      <c r="D576" s="20"/>
      <c r="K576" s="66"/>
      <c r="L576" s="66"/>
      <c r="M576" s="66"/>
    </row>
    <row r="577">
      <c r="B577" s="20"/>
      <c r="C577" s="20"/>
      <c r="D577" s="20"/>
      <c r="K577" s="66"/>
      <c r="L577" s="66"/>
      <c r="M577" s="66"/>
    </row>
    <row r="578">
      <c r="B578" s="20"/>
      <c r="C578" s="20"/>
      <c r="D578" s="20"/>
      <c r="K578" s="66"/>
      <c r="L578" s="66"/>
      <c r="M578" s="66"/>
    </row>
    <row r="579">
      <c r="B579" s="20"/>
      <c r="C579" s="20"/>
      <c r="D579" s="20"/>
      <c r="K579" s="66"/>
      <c r="L579" s="66"/>
      <c r="M579" s="66"/>
    </row>
    <row r="580">
      <c r="B580" s="20"/>
      <c r="C580" s="20"/>
      <c r="D580" s="20"/>
      <c r="K580" s="66"/>
      <c r="L580" s="66"/>
      <c r="M580" s="66"/>
    </row>
    <row r="581">
      <c r="B581" s="20"/>
      <c r="C581" s="20"/>
      <c r="D581" s="20"/>
      <c r="K581" s="66"/>
      <c r="L581" s="66"/>
      <c r="M581" s="66"/>
    </row>
    <row r="582">
      <c r="B582" s="20"/>
      <c r="C582" s="20"/>
      <c r="D582" s="20"/>
      <c r="K582" s="66"/>
      <c r="L582" s="66"/>
      <c r="M582" s="66"/>
    </row>
    <row r="583">
      <c r="B583" s="20"/>
      <c r="C583" s="20"/>
      <c r="D583" s="20"/>
      <c r="K583" s="66"/>
      <c r="L583" s="66"/>
      <c r="M583" s="66"/>
    </row>
    <row r="584">
      <c r="B584" s="20"/>
      <c r="C584" s="20"/>
      <c r="D584" s="20"/>
      <c r="K584" s="66"/>
      <c r="L584" s="66"/>
      <c r="M584" s="66"/>
    </row>
    <row r="585">
      <c r="B585" s="20"/>
      <c r="C585" s="20"/>
      <c r="D585" s="20"/>
      <c r="K585" s="66"/>
      <c r="L585" s="66"/>
      <c r="M585" s="66"/>
    </row>
    <row r="586">
      <c r="B586" s="20"/>
      <c r="C586" s="20"/>
      <c r="D586" s="20"/>
      <c r="K586" s="66"/>
      <c r="L586" s="66"/>
      <c r="M586" s="66"/>
    </row>
    <row r="587">
      <c r="B587" s="20"/>
      <c r="C587" s="20"/>
      <c r="D587" s="20"/>
      <c r="K587" s="66"/>
      <c r="L587" s="66"/>
      <c r="M587" s="66"/>
    </row>
    <row r="588">
      <c r="B588" s="20"/>
      <c r="C588" s="20"/>
      <c r="D588" s="20"/>
      <c r="K588" s="66"/>
      <c r="L588" s="66"/>
      <c r="M588" s="66"/>
    </row>
    <row r="589">
      <c r="B589" s="20"/>
      <c r="C589" s="20"/>
      <c r="D589" s="20"/>
      <c r="K589" s="66"/>
      <c r="L589" s="66"/>
      <c r="M589" s="66"/>
    </row>
    <row r="590">
      <c r="B590" s="20"/>
      <c r="C590" s="20"/>
      <c r="D590" s="20"/>
      <c r="K590" s="66"/>
      <c r="L590" s="66"/>
      <c r="M590" s="66"/>
    </row>
    <row r="591">
      <c r="B591" s="20"/>
      <c r="C591" s="20"/>
      <c r="D591" s="20"/>
      <c r="K591" s="66"/>
      <c r="L591" s="66"/>
      <c r="M591" s="66"/>
    </row>
    <row r="592">
      <c r="B592" s="20"/>
      <c r="C592" s="20"/>
      <c r="D592" s="20"/>
      <c r="K592" s="66"/>
      <c r="L592" s="66"/>
      <c r="M592" s="66"/>
    </row>
    <row r="593">
      <c r="B593" s="20"/>
      <c r="C593" s="20"/>
      <c r="D593" s="20"/>
      <c r="K593" s="66"/>
      <c r="L593" s="66"/>
      <c r="M593" s="66"/>
    </row>
    <row r="594">
      <c r="B594" s="20"/>
      <c r="C594" s="20"/>
      <c r="D594" s="20"/>
      <c r="K594" s="66"/>
      <c r="L594" s="66"/>
      <c r="M594" s="66"/>
    </row>
    <row r="595">
      <c r="B595" s="20"/>
      <c r="C595" s="20"/>
      <c r="D595" s="20"/>
      <c r="K595" s="66"/>
      <c r="L595" s="66"/>
      <c r="M595" s="66"/>
    </row>
    <row r="596">
      <c r="B596" s="20"/>
      <c r="C596" s="20"/>
      <c r="D596" s="20"/>
      <c r="K596" s="66"/>
      <c r="L596" s="66"/>
      <c r="M596" s="66"/>
    </row>
    <row r="597">
      <c r="B597" s="20"/>
      <c r="C597" s="20"/>
      <c r="D597" s="20"/>
      <c r="K597" s="66"/>
      <c r="L597" s="66"/>
      <c r="M597" s="66"/>
    </row>
    <row r="598">
      <c r="B598" s="20"/>
      <c r="C598" s="20"/>
      <c r="D598" s="20"/>
      <c r="K598" s="66"/>
      <c r="L598" s="66"/>
      <c r="M598" s="66"/>
    </row>
    <row r="599">
      <c r="B599" s="20"/>
      <c r="C599" s="20"/>
      <c r="D599" s="20"/>
      <c r="K599" s="66"/>
      <c r="L599" s="66"/>
      <c r="M599" s="66"/>
    </row>
    <row r="600">
      <c r="B600" s="20"/>
      <c r="C600" s="20"/>
      <c r="D600" s="20"/>
      <c r="K600" s="66"/>
      <c r="L600" s="66"/>
      <c r="M600" s="66"/>
    </row>
    <row r="601">
      <c r="B601" s="20"/>
      <c r="C601" s="20"/>
      <c r="D601" s="20"/>
      <c r="K601" s="66"/>
      <c r="L601" s="66"/>
      <c r="M601" s="66"/>
    </row>
    <row r="602">
      <c r="B602" s="20"/>
      <c r="C602" s="20"/>
      <c r="D602" s="20"/>
      <c r="K602" s="66"/>
      <c r="L602" s="66"/>
      <c r="M602" s="66"/>
    </row>
    <row r="603">
      <c r="B603" s="20"/>
      <c r="C603" s="20"/>
      <c r="D603" s="20"/>
      <c r="K603" s="66"/>
      <c r="L603" s="66"/>
      <c r="M603" s="66"/>
    </row>
    <row r="604">
      <c r="B604" s="20"/>
      <c r="C604" s="20"/>
      <c r="D604" s="20"/>
      <c r="K604" s="66"/>
      <c r="L604" s="66"/>
      <c r="M604" s="66"/>
    </row>
    <row r="605">
      <c r="B605" s="20"/>
      <c r="C605" s="20"/>
      <c r="D605" s="20"/>
      <c r="K605" s="66"/>
      <c r="L605" s="66"/>
      <c r="M605" s="66"/>
    </row>
    <row r="606">
      <c r="B606" s="20"/>
      <c r="C606" s="20"/>
      <c r="D606" s="20"/>
      <c r="K606" s="66"/>
      <c r="L606" s="66"/>
      <c r="M606" s="66"/>
    </row>
    <row r="607">
      <c r="B607" s="20"/>
      <c r="C607" s="20"/>
      <c r="D607" s="20"/>
      <c r="K607" s="66"/>
      <c r="L607" s="66"/>
      <c r="M607" s="66"/>
    </row>
    <row r="608">
      <c r="B608" s="20"/>
      <c r="C608" s="20"/>
      <c r="D608" s="20"/>
      <c r="K608" s="66"/>
      <c r="L608" s="66"/>
      <c r="M608" s="66"/>
    </row>
    <row r="609">
      <c r="B609" s="20"/>
      <c r="C609" s="20"/>
      <c r="D609" s="20"/>
      <c r="K609" s="66"/>
      <c r="L609" s="66"/>
      <c r="M609" s="66"/>
    </row>
    <row r="610">
      <c r="B610" s="20"/>
      <c r="C610" s="20"/>
      <c r="D610" s="20"/>
      <c r="K610" s="66"/>
      <c r="L610" s="66"/>
      <c r="M610" s="66"/>
    </row>
    <row r="611">
      <c r="B611" s="20"/>
      <c r="C611" s="20"/>
      <c r="D611" s="20"/>
      <c r="K611" s="66"/>
      <c r="L611" s="66"/>
      <c r="M611" s="66"/>
    </row>
    <row r="612">
      <c r="B612" s="20"/>
      <c r="C612" s="20"/>
      <c r="D612" s="20"/>
      <c r="K612" s="66"/>
      <c r="L612" s="66"/>
      <c r="M612" s="66"/>
    </row>
    <row r="613">
      <c r="B613" s="20"/>
      <c r="C613" s="20"/>
      <c r="D613" s="20"/>
      <c r="K613" s="66"/>
      <c r="L613" s="66"/>
      <c r="M613" s="66"/>
    </row>
    <row r="614">
      <c r="B614" s="20"/>
      <c r="C614" s="20"/>
      <c r="D614" s="20"/>
      <c r="K614" s="66"/>
      <c r="L614" s="66"/>
      <c r="M614" s="66"/>
    </row>
    <row r="615">
      <c r="B615" s="20"/>
      <c r="C615" s="20"/>
      <c r="D615" s="20"/>
      <c r="K615" s="66"/>
      <c r="L615" s="66"/>
      <c r="M615" s="66"/>
    </row>
    <row r="616">
      <c r="B616" s="20"/>
      <c r="C616" s="20"/>
      <c r="D616" s="20"/>
      <c r="K616" s="66"/>
      <c r="L616" s="66"/>
      <c r="M616" s="66"/>
    </row>
    <row r="617">
      <c r="B617" s="20"/>
      <c r="C617" s="20"/>
      <c r="D617" s="20"/>
      <c r="K617" s="66"/>
      <c r="L617" s="66"/>
      <c r="M617" s="66"/>
    </row>
    <row r="618">
      <c r="B618" s="20"/>
      <c r="C618" s="20"/>
      <c r="D618" s="20"/>
      <c r="K618" s="66"/>
      <c r="L618" s="66"/>
      <c r="M618" s="66"/>
    </row>
    <row r="619">
      <c r="B619" s="20"/>
      <c r="C619" s="20"/>
      <c r="D619" s="20"/>
      <c r="K619" s="66"/>
      <c r="L619" s="66"/>
      <c r="M619" s="66"/>
    </row>
    <row r="620">
      <c r="B620" s="20"/>
      <c r="C620" s="20"/>
      <c r="D620" s="20"/>
      <c r="K620" s="66"/>
      <c r="L620" s="66"/>
      <c r="M620" s="66"/>
    </row>
    <row r="621">
      <c r="B621" s="20"/>
      <c r="C621" s="20"/>
      <c r="D621" s="20"/>
      <c r="K621" s="66"/>
      <c r="L621" s="66"/>
      <c r="M621" s="66"/>
    </row>
    <row r="622">
      <c r="B622" s="20"/>
      <c r="C622" s="20"/>
      <c r="D622" s="20"/>
      <c r="K622" s="66"/>
      <c r="L622" s="66"/>
      <c r="M622" s="66"/>
    </row>
    <row r="623">
      <c r="B623" s="20"/>
      <c r="C623" s="20"/>
      <c r="D623" s="20"/>
      <c r="K623" s="66"/>
      <c r="L623" s="66"/>
      <c r="M623" s="66"/>
    </row>
    <row r="624">
      <c r="B624" s="20"/>
      <c r="C624" s="20"/>
      <c r="D624" s="20"/>
      <c r="K624" s="66"/>
      <c r="L624" s="66"/>
      <c r="M624" s="66"/>
    </row>
    <row r="625">
      <c r="B625" s="20"/>
      <c r="C625" s="20"/>
      <c r="D625" s="20"/>
      <c r="K625" s="66"/>
      <c r="L625" s="66"/>
      <c r="M625" s="66"/>
    </row>
    <row r="626">
      <c r="B626" s="20"/>
      <c r="C626" s="20"/>
      <c r="D626" s="20"/>
      <c r="K626" s="66"/>
      <c r="L626" s="66"/>
      <c r="M626" s="66"/>
    </row>
    <row r="627">
      <c r="B627" s="20"/>
      <c r="C627" s="20"/>
      <c r="D627" s="20"/>
      <c r="K627" s="66"/>
      <c r="L627" s="66"/>
      <c r="M627" s="66"/>
    </row>
    <row r="628">
      <c r="B628" s="20"/>
      <c r="C628" s="20"/>
      <c r="D628" s="20"/>
      <c r="K628" s="66"/>
      <c r="L628" s="66"/>
      <c r="M628" s="66"/>
    </row>
    <row r="629">
      <c r="B629" s="20"/>
      <c r="C629" s="20"/>
      <c r="D629" s="20"/>
      <c r="K629" s="66"/>
      <c r="L629" s="66"/>
      <c r="M629" s="66"/>
    </row>
    <row r="630">
      <c r="B630" s="20"/>
      <c r="C630" s="20"/>
      <c r="D630" s="20"/>
      <c r="K630" s="66"/>
      <c r="L630" s="66"/>
      <c r="M630" s="66"/>
    </row>
    <row r="631">
      <c r="B631" s="20"/>
      <c r="C631" s="20"/>
      <c r="D631" s="20"/>
      <c r="K631" s="66"/>
      <c r="L631" s="66"/>
      <c r="M631" s="66"/>
    </row>
    <row r="632">
      <c r="B632" s="20"/>
      <c r="C632" s="20"/>
      <c r="D632" s="20"/>
      <c r="K632" s="66"/>
      <c r="L632" s="66"/>
      <c r="M632" s="66"/>
    </row>
    <row r="633">
      <c r="B633" s="20"/>
      <c r="C633" s="20"/>
      <c r="D633" s="20"/>
      <c r="K633" s="66"/>
      <c r="L633" s="66"/>
      <c r="M633" s="66"/>
    </row>
    <row r="634">
      <c r="B634" s="20"/>
      <c r="C634" s="20"/>
      <c r="D634" s="20"/>
      <c r="K634" s="66"/>
      <c r="L634" s="66"/>
      <c r="M634" s="66"/>
    </row>
    <row r="635">
      <c r="B635" s="20"/>
      <c r="C635" s="20"/>
      <c r="D635" s="20"/>
      <c r="K635" s="66"/>
      <c r="L635" s="66"/>
      <c r="M635" s="66"/>
    </row>
    <row r="636">
      <c r="B636" s="20"/>
      <c r="C636" s="20"/>
      <c r="D636" s="20"/>
      <c r="K636" s="66"/>
      <c r="L636" s="66"/>
      <c r="M636" s="66"/>
    </row>
    <row r="637">
      <c r="B637" s="20"/>
      <c r="C637" s="20"/>
      <c r="D637" s="20"/>
      <c r="K637" s="66"/>
      <c r="L637" s="66"/>
      <c r="M637" s="66"/>
    </row>
    <row r="638">
      <c r="B638" s="20"/>
      <c r="C638" s="20"/>
      <c r="D638" s="20"/>
      <c r="K638" s="66"/>
      <c r="L638" s="66"/>
      <c r="M638" s="66"/>
    </row>
    <row r="639">
      <c r="B639" s="20"/>
      <c r="C639" s="20"/>
      <c r="D639" s="20"/>
      <c r="K639" s="66"/>
      <c r="L639" s="66"/>
      <c r="M639" s="66"/>
    </row>
    <row r="640">
      <c r="B640" s="20"/>
      <c r="C640" s="20"/>
      <c r="D640" s="20"/>
      <c r="K640" s="66"/>
      <c r="L640" s="66"/>
      <c r="M640" s="66"/>
    </row>
    <row r="641">
      <c r="B641" s="20"/>
      <c r="C641" s="20"/>
      <c r="D641" s="20"/>
      <c r="K641" s="66"/>
      <c r="L641" s="66"/>
      <c r="M641" s="66"/>
    </row>
    <row r="642">
      <c r="B642" s="20"/>
      <c r="C642" s="20"/>
      <c r="D642" s="20"/>
      <c r="K642" s="66"/>
      <c r="L642" s="66"/>
      <c r="M642" s="66"/>
    </row>
    <row r="643">
      <c r="B643" s="20"/>
      <c r="C643" s="20"/>
      <c r="D643" s="20"/>
      <c r="K643" s="66"/>
      <c r="L643" s="66"/>
      <c r="M643" s="66"/>
    </row>
    <row r="644">
      <c r="B644" s="20"/>
      <c r="C644" s="20"/>
      <c r="D644" s="20"/>
      <c r="K644" s="66"/>
      <c r="L644" s="66"/>
      <c r="M644" s="66"/>
    </row>
    <row r="645">
      <c r="B645" s="20"/>
      <c r="C645" s="20"/>
      <c r="D645" s="20"/>
      <c r="K645" s="66"/>
      <c r="L645" s="66"/>
      <c r="M645" s="66"/>
    </row>
    <row r="646">
      <c r="B646" s="20"/>
      <c r="C646" s="20"/>
      <c r="D646" s="20"/>
      <c r="K646" s="66"/>
      <c r="L646" s="66"/>
      <c r="M646" s="66"/>
    </row>
    <row r="647">
      <c r="B647" s="20"/>
      <c r="C647" s="20"/>
      <c r="D647" s="20"/>
      <c r="K647" s="66"/>
      <c r="L647" s="66"/>
      <c r="M647" s="66"/>
    </row>
    <row r="648">
      <c r="B648" s="20"/>
      <c r="C648" s="20"/>
      <c r="D648" s="20"/>
      <c r="K648" s="66"/>
      <c r="L648" s="66"/>
      <c r="M648" s="66"/>
    </row>
    <row r="649">
      <c r="B649" s="20"/>
      <c r="C649" s="20"/>
      <c r="D649" s="20"/>
      <c r="K649" s="66"/>
      <c r="L649" s="66"/>
      <c r="M649" s="66"/>
    </row>
    <row r="650">
      <c r="B650" s="20"/>
      <c r="C650" s="20"/>
      <c r="D650" s="20"/>
      <c r="K650" s="66"/>
      <c r="L650" s="66"/>
      <c r="M650" s="66"/>
    </row>
    <row r="651">
      <c r="B651" s="20"/>
      <c r="C651" s="20"/>
      <c r="D651" s="20"/>
      <c r="K651" s="66"/>
      <c r="L651" s="66"/>
      <c r="M651" s="66"/>
    </row>
    <row r="652">
      <c r="B652" s="20"/>
      <c r="C652" s="20"/>
      <c r="D652" s="20"/>
      <c r="K652" s="66"/>
      <c r="L652" s="66"/>
      <c r="M652" s="66"/>
    </row>
    <row r="653">
      <c r="B653" s="20"/>
      <c r="C653" s="20"/>
      <c r="D653" s="20"/>
      <c r="K653" s="66"/>
      <c r="L653" s="66"/>
      <c r="M653" s="66"/>
    </row>
    <row r="654">
      <c r="B654" s="20"/>
      <c r="C654" s="20"/>
      <c r="D654" s="20"/>
      <c r="K654" s="66"/>
      <c r="L654" s="66"/>
      <c r="M654" s="66"/>
    </row>
    <row r="655">
      <c r="B655" s="20"/>
      <c r="C655" s="20"/>
      <c r="D655" s="20"/>
      <c r="K655" s="66"/>
      <c r="L655" s="66"/>
      <c r="M655" s="66"/>
    </row>
    <row r="656">
      <c r="B656" s="20"/>
      <c r="C656" s="20"/>
      <c r="D656" s="20"/>
      <c r="K656" s="66"/>
      <c r="L656" s="66"/>
      <c r="M656" s="66"/>
    </row>
    <row r="657">
      <c r="B657" s="20"/>
      <c r="C657" s="20"/>
      <c r="D657" s="20"/>
      <c r="K657" s="66"/>
      <c r="L657" s="66"/>
      <c r="M657" s="66"/>
    </row>
    <row r="658">
      <c r="B658" s="20"/>
      <c r="C658" s="20"/>
      <c r="D658" s="20"/>
      <c r="K658" s="66"/>
      <c r="L658" s="66"/>
      <c r="M658" s="66"/>
    </row>
    <row r="659">
      <c r="B659" s="20"/>
      <c r="C659" s="20"/>
      <c r="D659" s="20"/>
      <c r="K659" s="66"/>
      <c r="L659" s="66"/>
      <c r="M659" s="66"/>
    </row>
    <row r="660">
      <c r="B660" s="20"/>
      <c r="C660" s="20"/>
      <c r="D660" s="20"/>
      <c r="K660" s="66"/>
      <c r="L660" s="66"/>
      <c r="M660" s="66"/>
    </row>
    <row r="661">
      <c r="B661" s="20"/>
      <c r="C661" s="20"/>
      <c r="D661" s="20"/>
      <c r="K661" s="66"/>
      <c r="L661" s="66"/>
      <c r="M661" s="66"/>
    </row>
    <row r="662">
      <c r="B662" s="20"/>
      <c r="C662" s="20"/>
      <c r="D662" s="20"/>
      <c r="K662" s="66"/>
      <c r="L662" s="66"/>
      <c r="M662" s="66"/>
    </row>
    <row r="663">
      <c r="B663" s="20"/>
      <c r="C663" s="20"/>
      <c r="D663" s="20"/>
      <c r="K663" s="66"/>
      <c r="L663" s="66"/>
      <c r="M663" s="66"/>
    </row>
    <row r="664">
      <c r="B664" s="20"/>
      <c r="C664" s="20"/>
      <c r="D664" s="20"/>
      <c r="K664" s="66"/>
      <c r="L664" s="66"/>
      <c r="M664" s="66"/>
    </row>
    <row r="665">
      <c r="B665" s="20"/>
      <c r="C665" s="20"/>
      <c r="D665" s="20"/>
      <c r="K665" s="66"/>
      <c r="L665" s="66"/>
      <c r="M665" s="66"/>
    </row>
    <row r="666">
      <c r="B666" s="20"/>
      <c r="C666" s="20"/>
      <c r="D666" s="20"/>
      <c r="K666" s="66"/>
      <c r="L666" s="66"/>
      <c r="M666" s="66"/>
    </row>
    <row r="667">
      <c r="B667" s="20"/>
      <c r="C667" s="20"/>
      <c r="D667" s="20"/>
      <c r="K667" s="66"/>
      <c r="L667" s="66"/>
      <c r="M667" s="66"/>
    </row>
    <row r="668">
      <c r="B668" s="20"/>
      <c r="C668" s="20"/>
      <c r="D668" s="20"/>
      <c r="K668" s="66"/>
      <c r="L668" s="66"/>
      <c r="M668" s="66"/>
    </row>
    <row r="669">
      <c r="B669" s="20"/>
      <c r="C669" s="20"/>
      <c r="D669" s="20"/>
      <c r="K669" s="66"/>
      <c r="L669" s="66"/>
      <c r="M669" s="66"/>
    </row>
    <row r="670">
      <c r="B670" s="20"/>
      <c r="C670" s="20"/>
      <c r="D670" s="20"/>
      <c r="K670" s="66"/>
      <c r="L670" s="66"/>
      <c r="M670" s="66"/>
    </row>
    <row r="671">
      <c r="B671" s="20"/>
      <c r="C671" s="20"/>
      <c r="D671" s="20"/>
      <c r="K671" s="66"/>
      <c r="L671" s="66"/>
      <c r="M671" s="66"/>
    </row>
    <row r="672">
      <c r="B672" s="20"/>
      <c r="C672" s="20"/>
      <c r="D672" s="20"/>
      <c r="K672" s="66"/>
      <c r="L672" s="66"/>
      <c r="M672" s="66"/>
    </row>
    <row r="673">
      <c r="B673" s="20"/>
      <c r="C673" s="20"/>
      <c r="D673" s="20"/>
      <c r="K673" s="66"/>
      <c r="L673" s="66"/>
      <c r="M673" s="66"/>
    </row>
    <row r="674">
      <c r="B674" s="20"/>
      <c r="C674" s="20"/>
      <c r="D674" s="20"/>
      <c r="K674" s="66"/>
      <c r="L674" s="66"/>
      <c r="M674" s="66"/>
    </row>
    <row r="675">
      <c r="B675" s="20"/>
      <c r="C675" s="20"/>
      <c r="D675" s="20"/>
      <c r="K675" s="66"/>
      <c r="L675" s="66"/>
      <c r="M675" s="66"/>
    </row>
    <row r="676">
      <c r="B676" s="20"/>
      <c r="C676" s="20"/>
      <c r="D676" s="20"/>
      <c r="K676" s="66"/>
      <c r="L676" s="66"/>
      <c r="M676" s="66"/>
    </row>
    <row r="677">
      <c r="B677" s="20"/>
      <c r="C677" s="20"/>
      <c r="D677" s="20"/>
      <c r="K677" s="66"/>
      <c r="L677" s="66"/>
      <c r="M677" s="66"/>
    </row>
    <row r="678">
      <c r="B678" s="20"/>
      <c r="C678" s="20"/>
      <c r="D678" s="20"/>
      <c r="K678" s="66"/>
      <c r="L678" s="66"/>
      <c r="M678" s="66"/>
    </row>
    <row r="679">
      <c r="B679" s="20"/>
      <c r="C679" s="20"/>
      <c r="D679" s="20"/>
      <c r="K679" s="66"/>
      <c r="L679" s="66"/>
      <c r="M679" s="66"/>
    </row>
    <row r="680">
      <c r="B680" s="20"/>
      <c r="C680" s="20"/>
      <c r="D680" s="20"/>
      <c r="K680" s="66"/>
      <c r="L680" s="66"/>
      <c r="M680" s="66"/>
    </row>
    <row r="681">
      <c r="B681" s="20"/>
      <c r="C681" s="20"/>
      <c r="D681" s="20"/>
      <c r="K681" s="66"/>
      <c r="L681" s="66"/>
      <c r="M681" s="66"/>
    </row>
    <row r="682">
      <c r="B682" s="20"/>
      <c r="C682" s="20"/>
      <c r="D682" s="20"/>
      <c r="K682" s="66"/>
      <c r="L682" s="66"/>
      <c r="M682" s="66"/>
    </row>
    <row r="683">
      <c r="B683" s="20"/>
      <c r="C683" s="20"/>
      <c r="D683" s="20"/>
      <c r="K683" s="66"/>
      <c r="L683" s="66"/>
      <c r="M683" s="66"/>
    </row>
    <row r="684">
      <c r="B684" s="20"/>
      <c r="C684" s="20"/>
      <c r="D684" s="20"/>
      <c r="K684" s="66"/>
      <c r="L684" s="66"/>
      <c r="M684" s="66"/>
    </row>
    <row r="685">
      <c r="B685" s="20"/>
      <c r="C685" s="20"/>
      <c r="D685" s="20"/>
      <c r="K685" s="66"/>
      <c r="L685" s="66"/>
      <c r="M685" s="66"/>
    </row>
    <row r="686">
      <c r="B686" s="20"/>
      <c r="C686" s="20"/>
      <c r="D686" s="20"/>
      <c r="K686" s="66"/>
      <c r="L686" s="66"/>
      <c r="M686" s="66"/>
    </row>
    <row r="687">
      <c r="B687" s="20"/>
      <c r="C687" s="20"/>
      <c r="D687" s="20"/>
      <c r="K687" s="66"/>
      <c r="L687" s="66"/>
      <c r="M687" s="66"/>
    </row>
    <row r="688">
      <c r="B688" s="20"/>
      <c r="C688" s="20"/>
      <c r="D688" s="20"/>
      <c r="K688" s="66"/>
      <c r="L688" s="66"/>
      <c r="M688" s="66"/>
    </row>
    <row r="689">
      <c r="B689" s="20"/>
      <c r="C689" s="20"/>
      <c r="D689" s="20"/>
      <c r="K689" s="66"/>
      <c r="L689" s="66"/>
      <c r="M689" s="66"/>
    </row>
    <row r="690">
      <c r="B690" s="20"/>
      <c r="C690" s="20"/>
      <c r="D690" s="20"/>
      <c r="K690" s="66"/>
      <c r="L690" s="66"/>
      <c r="M690" s="66"/>
    </row>
    <row r="691">
      <c r="B691" s="20"/>
      <c r="C691" s="20"/>
      <c r="D691" s="20"/>
      <c r="K691" s="66"/>
      <c r="L691" s="66"/>
      <c r="M691" s="66"/>
    </row>
    <row r="692">
      <c r="B692" s="20"/>
      <c r="C692" s="20"/>
      <c r="D692" s="20"/>
      <c r="K692" s="66"/>
      <c r="L692" s="66"/>
      <c r="M692" s="66"/>
    </row>
    <row r="693">
      <c r="B693" s="20"/>
      <c r="C693" s="20"/>
      <c r="D693" s="20"/>
      <c r="K693" s="66"/>
      <c r="L693" s="66"/>
      <c r="M693" s="66"/>
    </row>
    <row r="694">
      <c r="B694" s="20"/>
      <c r="C694" s="20"/>
      <c r="D694" s="20"/>
      <c r="K694" s="66"/>
      <c r="L694" s="66"/>
      <c r="M694" s="66"/>
    </row>
    <row r="695">
      <c r="B695" s="20"/>
      <c r="C695" s="20"/>
      <c r="D695" s="20"/>
      <c r="K695" s="66"/>
      <c r="L695" s="66"/>
      <c r="M695" s="66"/>
    </row>
    <row r="696">
      <c r="B696" s="20"/>
      <c r="C696" s="20"/>
      <c r="D696" s="20"/>
      <c r="K696" s="66"/>
      <c r="L696" s="66"/>
      <c r="M696" s="66"/>
    </row>
    <row r="697">
      <c r="B697" s="20"/>
      <c r="C697" s="20"/>
      <c r="D697" s="20"/>
      <c r="K697" s="66"/>
      <c r="L697" s="66"/>
      <c r="M697" s="66"/>
    </row>
    <row r="698">
      <c r="B698" s="20"/>
      <c r="C698" s="20"/>
      <c r="D698" s="20"/>
      <c r="K698" s="66"/>
      <c r="L698" s="66"/>
      <c r="M698" s="66"/>
    </row>
    <row r="699">
      <c r="B699" s="20"/>
      <c r="C699" s="20"/>
      <c r="D699" s="20"/>
      <c r="K699" s="66"/>
      <c r="L699" s="66"/>
      <c r="M699" s="66"/>
    </row>
    <row r="700">
      <c r="B700" s="20"/>
      <c r="C700" s="20"/>
      <c r="D700" s="20"/>
      <c r="K700" s="66"/>
      <c r="L700" s="66"/>
      <c r="M700" s="66"/>
    </row>
    <row r="701">
      <c r="B701" s="20"/>
      <c r="C701" s="20"/>
      <c r="D701" s="20"/>
      <c r="K701" s="66"/>
      <c r="L701" s="66"/>
      <c r="M701" s="66"/>
    </row>
    <row r="702">
      <c r="B702" s="20"/>
      <c r="C702" s="20"/>
      <c r="D702" s="20"/>
      <c r="K702" s="66"/>
      <c r="L702" s="66"/>
      <c r="M702" s="66"/>
    </row>
    <row r="703">
      <c r="B703" s="20"/>
      <c r="C703" s="20"/>
      <c r="D703" s="20"/>
      <c r="K703" s="66"/>
      <c r="L703" s="66"/>
      <c r="M703" s="66"/>
    </row>
    <row r="704">
      <c r="B704" s="20"/>
      <c r="C704" s="20"/>
      <c r="D704" s="20"/>
      <c r="K704" s="66"/>
      <c r="L704" s="66"/>
      <c r="M704" s="66"/>
    </row>
    <row r="705">
      <c r="B705" s="20"/>
      <c r="C705" s="20"/>
      <c r="D705" s="20"/>
      <c r="K705" s="66"/>
      <c r="L705" s="66"/>
      <c r="M705" s="66"/>
    </row>
    <row r="706">
      <c r="B706" s="20"/>
      <c r="C706" s="20"/>
      <c r="D706" s="20"/>
      <c r="K706" s="66"/>
      <c r="L706" s="66"/>
      <c r="M706" s="66"/>
    </row>
    <row r="707">
      <c r="B707" s="20"/>
      <c r="C707" s="20"/>
      <c r="D707" s="20"/>
      <c r="K707" s="66"/>
      <c r="L707" s="66"/>
      <c r="M707" s="66"/>
    </row>
    <row r="708">
      <c r="B708" s="20"/>
      <c r="C708" s="20"/>
      <c r="D708" s="20"/>
      <c r="K708" s="66"/>
      <c r="L708" s="66"/>
      <c r="M708" s="66"/>
    </row>
    <row r="709">
      <c r="B709" s="20"/>
      <c r="C709" s="20"/>
      <c r="D709" s="20"/>
      <c r="K709" s="66"/>
      <c r="L709" s="66"/>
      <c r="M709" s="66"/>
    </row>
    <row r="710">
      <c r="B710" s="20"/>
      <c r="C710" s="20"/>
      <c r="D710" s="20"/>
      <c r="K710" s="66"/>
      <c r="L710" s="66"/>
      <c r="M710" s="66"/>
    </row>
    <row r="711">
      <c r="B711" s="20"/>
      <c r="C711" s="20"/>
      <c r="D711" s="20"/>
      <c r="K711" s="66"/>
      <c r="L711" s="66"/>
      <c r="M711" s="66"/>
    </row>
    <row r="712">
      <c r="B712" s="20"/>
      <c r="C712" s="20"/>
      <c r="D712" s="20"/>
      <c r="K712" s="66"/>
      <c r="L712" s="66"/>
      <c r="M712" s="66"/>
    </row>
    <row r="713">
      <c r="B713" s="20"/>
      <c r="C713" s="20"/>
      <c r="D713" s="20"/>
      <c r="K713" s="66"/>
      <c r="L713" s="66"/>
      <c r="M713" s="66"/>
    </row>
    <row r="714">
      <c r="B714" s="20"/>
      <c r="C714" s="20"/>
      <c r="D714" s="20"/>
      <c r="K714" s="66"/>
      <c r="L714" s="66"/>
      <c r="M714" s="66"/>
    </row>
    <row r="715">
      <c r="B715" s="20"/>
      <c r="C715" s="20"/>
      <c r="D715" s="20"/>
      <c r="K715" s="66"/>
      <c r="L715" s="66"/>
      <c r="M715" s="66"/>
    </row>
    <row r="716">
      <c r="B716" s="20"/>
      <c r="C716" s="20"/>
      <c r="D716" s="20"/>
      <c r="K716" s="66"/>
      <c r="L716" s="66"/>
      <c r="M716" s="66"/>
    </row>
    <row r="717">
      <c r="B717" s="20"/>
      <c r="C717" s="20"/>
      <c r="D717" s="20"/>
      <c r="K717" s="66"/>
      <c r="L717" s="66"/>
      <c r="M717" s="66"/>
    </row>
    <row r="718">
      <c r="B718" s="20"/>
      <c r="C718" s="20"/>
      <c r="D718" s="20"/>
      <c r="K718" s="66"/>
      <c r="L718" s="66"/>
      <c r="M718" s="66"/>
    </row>
    <row r="719">
      <c r="B719" s="20"/>
      <c r="C719" s="20"/>
      <c r="D719" s="20"/>
      <c r="K719" s="66"/>
      <c r="L719" s="66"/>
      <c r="M719" s="66"/>
    </row>
    <row r="720">
      <c r="B720" s="20"/>
      <c r="C720" s="20"/>
      <c r="D720" s="20"/>
      <c r="K720" s="66"/>
      <c r="L720" s="66"/>
      <c r="M720" s="66"/>
    </row>
    <row r="721">
      <c r="B721" s="20"/>
      <c r="C721" s="20"/>
      <c r="D721" s="20"/>
      <c r="K721" s="66"/>
      <c r="L721" s="66"/>
      <c r="M721" s="66"/>
    </row>
    <row r="722">
      <c r="B722" s="20"/>
      <c r="C722" s="20"/>
      <c r="D722" s="20"/>
      <c r="K722" s="66"/>
      <c r="L722" s="66"/>
      <c r="M722" s="66"/>
    </row>
    <row r="723">
      <c r="B723" s="20"/>
      <c r="C723" s="20"/>
      <c r="D723" s="20"/>
      <c r="K723" s="66"/>
      <c r="L723" s="66"/>
      <c r="M723" s="66"/>
    </row>
    <row r="724">
      <c r="B724" s="20"/>
      <c r="C724" s="20"/>
      <c r="D724" s="20"/>
      <c r="K724" s="66"/>
      <c r="L724" s="66"/>
      <c r="M724" s="66"/>
    </row>
    <row r="725">
      <c r="B725" s="20"/>
      <c r="C725" s="20"/>
      <c r="D725" s="20"/>
      <c r="K725" s="66"/>
      <c r="L725" s="66"/>
      <c r="M725" s="66"/>
    </row>
    <row r="726">
      <c r="B726" s="20"/>
      <c r="C726" s="20"/>
      <c r="D726" s="20"/>
      <c r="K726" s="66"/>
      <c r="L726" s="66"/>
      <c r="M726" s="66"/>
    </row>
    <row r="727">
      <c r="B727" s="20"/>
      <c r="C727" s="20"/>
      <c r="D727" s="20"/>
      <c r="K727" s="66"/>
      <c r="L727" s="66"/>
      <c r="M727" s="66"/>
    </row>
    <row r="728">
      <c r="B728" s="20"/>
      <c r="C728" s="20"/>
      <c r="D728" s="20"/>
      <c r="K728" s="66"/>
      <c r="L728" s="66"/>
      <c r="M728" s="66"/>
    </row>
    <row r="729">
      <c r="B729" s="20"/>
      <c r="C729" s="20"/>
      <c r="D729" s="20"/>
      <c r="K729" s="66"/>
      <c r="L729" s="66"/>
      <c r="M729" s="66"/>
    </row>
    <row r="730">
      <c r="B730" s="20"/>
      <c r="C730" s="20"/>
      <c r="D730" s="20"/>
      <c r="K730" s="66"/>
      <c r="L730" s="66"/>
      <c r="M730" s="66"/>
    </row>
    <row r="731">
      <c r="B731" s="20"/>
      <c r="C731" s="20"/>
      <c r="D731" s="20"/>
      <c r="K731" s="66"/>
      <c r="L731" s="66"/>
      <c r="M731" s="66"/>
    </row>
    <row r="732">
      <c r="B732" s="20"/>
      <c r="C732" s="20"/>
      <c r="D732" s="20"/>
      <c r="K732" s="66"/>
      <c r="L732" s="66"/>
      <c r="M732" s="66"/>
    </row>
    <row r="733">
      <c r="B733" s="20"/>
      <c r="C733" s="20"/>
      <c r="D733" s="20"/>
      <c r="K733" s="66"/>
      <c r="L733" s="66"/>
      <c r="M733" s="66"/>
    </row>
    <row r="734">
      <c r="B734" s="20"/>
      <c r="C734" s="20"/>
      <c r="D734" s="20"/>
      <c r="K734" s="66"/>
      <c r="L734" s="66"/>
      <c r="M734" s="66"/>
    </row>
    <row r="735">
      <c r="B735" s="20"/>
      <c r="C735" s="20"/>
      <c r="D735" s="20"/>
      <c r="K735" s="66"/>
      <c r="L735" s="66"/>
      <c r="M735" s="66"/>
    </row>
    <row r="736">
      <c r="B736" s="20"/>
      <c r="C736" s="20"/>
      <c r="D736" s="20"/>
      <c r="K736" s="66"/>
      <c r="L736" s="66"/>
      <c r="M736" s="66"/>
    </row>
    <row r="737">
      <c r="B737" s="20"/>
      <c r="C737" s="20"/>
      <c r="D737" s="20"/>
      <c r="K737" s="66"/>
      <c r="L737" s="66"/>
      <c r="M737" s="66"/>
    </row>
    <row r="738">
      <c r="B738" s="20"/>
      <c r="C738" s="20"/>
      <c r="D738" s="20"/>
      <c r="K738" s="66"/>
      <c r="L738" s="66"/>
      <c r="M738" s="66"/>
    </row>
    <row r="739">
      <c r="B739" s="20"/>
      <c r="C739" s="20"/>
      <c r="D739" s="20"/>
      <c r="K739" s="66"/>
      <c r="L739" s="66"/>
      <c r="M739" s="66"/>
    </row>
    <row r="740">
      <c r="B740" s="20"/>
      <c r="C740" s="20"/>
      <c r="D740" s="20"/>
      <c r="K740" s="66"/>
      <c r="L740" s="66"/>
      <c r="M740" s="66"/>
    </row>
    <row r="741">
      <c r="B741" s="20"/>
      <c r="C741" s="20"/>
      <c r="D741" s="20"/>
      <c r="K741" s="66"/>
      <c r="L741" s="66"/>
      <c r="M741" s="66"/>
    </row>
    <row r="742">
      <c r="B742" s="20"/>
      <c r="C742" s="20"/>
      <c r="D742" s="20"/>
      <c r="K742" s="66"/>
      <c r="L742" s="66"/>
      <c r="M742" s="66"/>
    </row>
    <row r="743">
      <c r="B743" s="20"/>
      <c r="C743" s="20"/>
      <c r="D743" s="20"/>
      <c r="K743" s="66"/>
      <c r="L743" s="66"/>
      <c r="M743" s="66"/>
    </row>
    <row r="744">
      <c r="B744" s="20"/>
      <c r="C744" s="20"/>
      <c r="D744" s="20"/>
      <c r="K744" s="66"/>
      <c r="L744" s="66"/>
      <c r="M744" s="66"/>
    </row>
    <row r="745">
      <c r="B745" s="20"/>
      <c r="C745" s="20"/>
      <c r="D745" s="20"/>
      <c r="K745" s="66"/>
      <c r="L745" s="66"/>
      <c r="M745" s="66"/>
    </row>
    <row r="746">
      <c r="B746" s="20"/>
      <c r="C746" s="20"/>
      <c r="D746" s="20"/>
      <c r="K746" s="66"/>
      <c r="L746" s="66"/>
      <c r="M746" s="66"/>
    </row>
    <row r="747">
      <c r="B747" s="20"/>
      <c r="C747" s="20"/>
      <c r="D747" s="20"/>
      <c r="K747" s="66"/>
      <c r="L747" s="66"/>
      <c r="M747" s="66"/>
    </row>
    <row r="748">
      <c r="B748" s="20"/>
      <c r="C748" s="20"/>
      <c r="D748" s="20"/>
      <c r="K748" s="66"/>
      <c r="L748" s="66"/>
      <c r="M748" s="66"/>
    </row>
    <row r="749">
      <c r="B749" s="20"/>
      <c r="C749" s="20"/>
      <c r="D749" s="20"/>
      <c r="K749" s="66"/>
      <c r="L749" s="66"/>
      <c r="M749" s="66"/>
    </row>
    <row r="750">
      <c r="B750" s="20"/>
      <c r="C750" s="20"/>
      <c r="D750" s="20"/>
      <c r="K750" s="66"/>
      <c r="L750" s="66"/>
      <c r="M750" s="66"/>
    </row>
    <row r="751">
      <c r="B751" s="20"/>
      <c r="C751" s="20"/>
      <c r="D751" s="20"/>
      <c r="K751" s="66"/>
      <c r="L751" s="66"/>
      <c r="M751" s="66"/>
    </row>
    <row r="752">
      <c r="B752" s="20"/>
      <c r="C752" s="20"/>
      <c r="D752" s="20"/>
      <c r="K752" s="66"/>
      <c r="L752" s="66"/>
      <c r="M752" s="66"/>
    </row>
    <row r="753">
      <c r="B753" s="20"/>
      <c r="C753" s="20"/>
      <c r="D753" s="20"/>
      <c r="K753" s="66"/>
      <c r="L753" s="66"/>
      <c r="M753" s="66"/>
    </row>
    <row r="754">
      <c r="B754" s="20"/>
      <c r="C754" s="20"/>
      <c r="D754" s="20"/>
      <c r="K754" s="66"/>
      <c r="L754" s="66"/>
      <c r="M754" s="66"/>
    </row>
    <row r="755">
      <c r="B755" s="20"/>
      <c r="C755" s="20"/>
      <c r="D755" s="20"/>
      <c r="K755" s="66"/>
      <c r="L755" s="66"/>
      <c r="M755" s="66"/>
    </row>
    <row r="756">
      <c r="B756" s="20"/>
      <c r="C756" s="20"/>
      <c r="D756" s="20"/>
      <c r="K756" s="66"/>
      <c r="L756" s="66"/>
      <c r="M756" s="66"/>
    </row>
    <row r="757">
      <c r="B757" s="20"/>
      <c r="C757" s="20"/>
      <c r="D757" s="20"/>
      <c r="K757" s="66"/>
      <c r="L757" s="66"/>
      <c r="M757" s="66"/>
    </row>
    <row r="758">
      <c r="B758" s="20"/>
      <c r="C758" s="20"/>
      <c r="D758" s="20"/>
      <c r="K758" s="66"/>
      <c r="L758" s="66"/>
      <c r="M758" s="66"/>
    </row>
    <row r="759">
      <c r="B759" s="20"/>
      <c r="C759" s="20"/>
      <c r="D759" s="20"/>
      <c r="K759" s="66"/>
      <c r="L759" s="66"/>
      <c r="M759" s="66"/>
    </row>
    <row r="760">
      <c r="B760" s="20"/>
      <c r="C760" s="20"/>
      <c r="D760" s="20"/>
      <c r="K760" s="66"/>
      <c r="L760" s="66"/>
      <c r="M760" s="66"/>
    </row>
    <row r="761">
      <c r="B761" s="20"/>
      <c r="C761" s="20"/>
      <c r="D761" s="20"/>
      <c r="K761" s="66"/>
      <c r="L761" s="66"/>
      <c r="M761" s="66"/>
    </row>
    <row r="762">
      <c r="B762" s="20"/>
      <c r="C762" s="20"/>
      <c r="D762" s="20"/>
      <c r="K762" s="66"/>
      <c r="L762" s="66"/>
      <c r="M762" s="66"/>
    </row>
    <row r="763">
      <c r="B763" s="20"/>
      <c r="C763" s="20"/>
      <c r="D763" s="20"/>
      <c r="K763" s="66"/>
      <c r="L763" s="66"/>
      <c r="M763" s="66"/>
    </row>
    <row r="764">
      <c r="B764" s="20"/>
      <c r="C764" s="20"/>
      <c r="D764" s="20"/>
      <c r="K764" s="66"/>
      <c r="L764" s="66"/>
      <c r="M764" s="66"/>
    </row>
    <row r="765">
      <c r="B765" s="20"/>
      <c r="C765" s="20"/>
      <c r="D765" s="20"/>
      <c r="K765" s="66"/>
      <c r="L765" s="66"/>
      <c r="M765" s="66"/>
    </row>
    <row r="766">
      <c r="B766" s="20"/>
      <c r="C766" s="20"/>
      <c r="D766" s="20"/>
      <c r="K766" s="66"/>
      <c r="L766" s="66"/>
      <c r="M766" s="66"/>
    </row>
    <row r="767">
      <c r="B767" s="20"/>
      <c r="C767" s="20"/>
      <c r="D767" s="20"/>
      <c r="K767" s="66"/>
      <c r="L767" s="66"/>
      <c r="M767" s="66"/>
    </row>
    <row r="768">
      <c r="B768" s="20"/>
      <c r="C768" s="20"/>
      <c r="D768" s="20"/>
      <c r="K768" s="66"/>
      <c r="L768" s="66"/>
      <c r="M768" s="66"/>
    </row>
    <row r="769">
      <c r="B769" s="20"/>
      <c r="C769" s="20"/>
      <c r="D769" s="20"/>
      <c r="K769" s="66"/>
      <c r="L769" s="66"/>
      <c r="M769" s="66"/>
    </row>
    <row r="770">
      <c r="B770" s="20"/>
      <c r="C770" s="20"/>
      <c r="D770" s="20"/>
      <c r="K770" s="66"/>
      <c r="L770" s="66"/>
      <c r="M770" s="66"/>
    </row>
    <row r="771">
      <c r="B771" s="20"/>
      <c r="C771" s="20"/>
      <c r="D771" s="20"/>
      <c r="K771" s="66"/>
      <c r="L771" s="66"/>
      <c r="M771" s="66"/>
    </row>
    <row r="772">
      <c r="B772" s="20"/>
      <c r="C772" s="20"/>
      <c r="D772" s="20"/>
      <c r="K772" s="66"/>
      <c r="L772" s="66"/>
      <c r="M772" s="66"/>
    </row>
    <row r="773">
      <c r="B773" s="20"/>
      <c r="C773" s="20"/>
      <c r="D773" s="20"/>
      <c r="K773" s="66"/>
      <c r="L773" s="66"/>
      <c r="M773" s="66"/>
    </row>
    <row r="774">
      <c r="B774" s="20"/>
      <c r="C774" s="20"/>
      <c r="D774" s="20"/>
      <c r="K774" s="66"/>
      <c r="L774" s="66"/>
      <c r="M774" s="66"/>
    </row>
    <row r="775">
      <c r="B775" s="20"/>
      <c r="C775" s="20"/>
      <c r="D775" s="20"/>
      <c r="K775" s="66"/>
      <c r="L775" s="66"/>
      <c r="M775" s="66"/>
    </row>
    <row r="776">
      <c r="B776" s="20"/>
      <c r="C776" s="20"/>
      <c r="D776" s="20"/>
      <c r="K776" s="66"/>
      <c r="L776" s="66"/>
      <c r="M776" s="66"/>
    </row>
    <row r="777">
      <c r="B777" s="20"/>
      <c r="C777" s="20"/>
      <c r="D777" s="20"/>
      <c r="K777" s="66"/>
      <c r="L777" s="66"/>
      <c r="M777" s="66"/>
    </row>
    <row r="778">
      <c r="B778" s="20"/>
      <c r="C778" s="20"/>
      <c r="D778" s="20"/>
      <c r="K778" s="66"/>
      <c r="L778" s="66"/>
      <c r="M778" s="66"/>
    </row>
    <row r="779">
      <c r="B779" s="20"/>
      <c r="C779" s="20"/>
      <c r="D779" s="20"/>
      <c r="K779" s="66"/>
      <c r="L779" s="66"/>
      <c r="M779" s="66"/>
    </row>
    <row r="780">
      <c r="B780" s="20"/>
      <c r="C780" s="20"/>
      <c r="D780" s="20"/>
      <c r="K780" s="66"/>
      <c r="L780" s="66"/>
      <c r="M780" s="66"/>
    </row>
    <row r="781">
      <c r="B781" s="20"/>
      <c r="C781" s="20"/>
      <c r="D781" s="20"/>
      <c r="K781" s="66"/>
      <c r="L781" s="66"/>
      <c r="M781" s="66"/>
    </row>
    <row r="782">
      <c r="B782" s="20"/>
      <c r="C782" s="20"/>
      <c r="D782" s="20"/>
      <c r="K782" s="66"/>
      <c r="L782" s="66"/>
      <c r="M782" s="66"/>
    </row>
    <row r="783">
      <c r="B783" s="20"/>
      <c r="C783" s="20"/>
      <c r="D783" s="20"/>
      <c r="K783" s="66"/>
      <c r="L783" s="66"/>
      <c r="M783" s="66"/>
    </row>
    <row r="784">
      <c r="B784" s="20"/>
      <c r="C784" s="20"/>
      <c r="D784" s="20"/>
      <c r="K784" s="66"/>
      <c r="L784" s="66"/>
      <c r="M784" s="66"/>
    </row>
    <row r="785">
      <c r="B785" s="20"/>
      <c r="C785" s="20"/>
      <c r="D785" s="20"/>
      <c r="K785" s="66"/>
      <c r="L785" s="66"/>
      <c r="M785" s="66"/>
    </row>
    <row r="786">
      <c r="B786" s="20"/>
      <c r="C786" s="20"/>
      <c r="D786" s="20"/>
      <c r="K786" s="66"/>
      <c r="L786" s="66"/>
      <c r="M786" s="66"/>
    </row>
    <row r="787">
      <c r="B787" s="20"/>
      <c r="C787" s="20"/>
      <c r="D787" s="20"/>
      <c r="K787" s="66"/>
      <c r="L787" s="66"/>
      <c r="M787" s="66"/>
    </row>
    <row r="788">
      <c r="B788" s="20"/>
      <c r="C788" s="20"/>
      <c r="D788" s="20"/>
      <c r="K788" s="66"/>
      <c r="L788" s="66"/>
      <c r="M788" s="66"/>
    </row>
    <row r="789">
      <c r="B789" s="20"/>
      <c r="C789" s="20"/>
      <c r="D789" s="20"/>
      <c r="K789" s="66"/>
      <c r="L789" s="66"/>
      <c r="M789" s="66"/>
    </row>
    <row r="790">
      <c r="B790" s="20"/>
      <c r="C790" s="20"/>
      <c r="D790" s="20"/>
      <c r="K790" s="66"/>
      <c r="L790" s="66"/>
      <c r="M790" s="66"/>
    </row>
    <row r="791">
      <c r="B791" s="20"/>
      <c r="C791" s="20"/>
      <c r="D791" s="20"/>
      <c r="K791" s="66"/>
      <c r="L791" s="66"/>
      <c r="M791" s="66"/>
    </row>
    <row r="792">
      <c r="B792" s="20"/>
      <c r="C792" s="20"/>
      <c r="D792" s="20"/>
      <c r="K792" s="66"/>
      <c r="L792" s="66"/>
      <c r="M792" s="66"/>
    </row>
    <row r="793">
      <c r="B793" s="20"/>
      <c r="C793" s="20"/>
      <c r="D793" s="20"/>
      <c r="K793" s="66"/>
      <c r="L793" s="66"/>
      <c r="M793" s="66"/>
    </row>
    <row r="794">
      <c r="B794" s="20"/>
      <c r="C794" s="20"/>
      <c r="D794" s="20"/>
      <c r="K794" s="66"/>
      <c r="L794" s="66"/>
      <c r="M794" s="66"/>
    </row>
    <row r="795">
      <c r="B795" s="20"/>
      <c r="C795" s="20"/>
      <c r="D795" s="20"/>
      <c r="K795" s="66"/>
      <c r="L795" s="66"/>
      <c r="M795" s="66"/>
    </row>
    <row r="796">
      <c r="B796" s="20"/>
      <c r="C796" s="20"/>
      <c r="D796" s="20"/>
      <c r="K796" s="66"/>
      <c r="L796" s="66"/>
      <c r="M796" s="66"/>
    </row>
    <row r="797">
      <c r="B797" s="20"/>
      <c r="C797" s="20"/>
      <c r="D797" s="20"/>
      <c r="K797" s="66"/>
      <c r="L797" s="66"/>
      <c r="M797" s="66"/>
    </row>
    <row r="798">
      <c r="B798" s="20"/>
      <c r="C798" s="20"/>
      <c r="D798" s="20"/>
      <c r="K798" s="66"/>
      <c r="L798" s="66"/>
      <c r="M798" s="66"/>
    </row>
    <row r="799">
      <c r="B799" s="20"/>
      <c r="C799" s="20"/>
      <c r="D799" s="20"/>
      <c r="K799" s="66"/>
      <c r="L799" s="66"/>
      <c r="M799" s="66"/>
    </row>
    <row r="800">
      <c r="B800" s="20"/>
      <c r="C800" s="20"/>
      <c r="D800" s="20"/>
      <c r="K800" s="66"/>
      <c r="L800" s="66"/>
      <c r="M800" s="66"/>
    </row>
    <row r="801">
      <c r="B801" s="20"/>
      <c r="C801" s="20"/>
      <c r="D801" s="20"/>
      <c r="K801" s="66"/>
      <c r="L801" s="66"/>
      <c r="M801" s="66"/>
    </row>
    <row r="802">
      <c r="B802" s="20"/>
      <c r="C802" s="20"/>
      <c r="D802" s="20"/>
      <c r="K802" s="66"/>
      <c r="L802" s="66"/>
      <c r="M802" s="66"/>
    </row>
    <row r="803">
      <c r="B803" s="20"/>
      <c r="C803" s="20"/>
      <c r="D803" s="20"/>
      <c r="K803" s="66"/>
      <c r="L803" s="66"/>
      <c r="M803" s="66"/>
    </row>
    <row r="804">
      <c r="B804" s="20"/>
      <c r="C804" s="20"/>
      <c r="D804" s="20"/>
      <c r="K804" s="66"/>
      <c r="L804" s="66"/>
      <c r="M804" s="66"/>
    </row>
    <row r="805">
      <c r="B805" s="20"/>
      <c r="C805" s="20"/>
      <c r="D805" s="20"/>
      <c r="K805" s="66"/>
      <c r="L805" s="66"/>
      <c r="M805" s="66"/>
    </row>
    <row r="806">
      <c r="B806" s="20"/>
      <c r="C806" s="20"/>
      <c r="D806" s="20"/>
      <c r="K806" s="66"/>
      <c r="L806" s="66"/>
      <c r="M806" s="66"/>
    </row>
    <row r="807">
      <c r="B807" s="20"/>
      <c r="C807" s="20"/>
      <c r="D807" s="20"/>
      <c r="K807" s="66"/>
      <c r="L807" s="66"/>
      <c r="M807" s="66"/>
    </row>
    <row r="808">
      <c r="B808" s="20"/>
      <c r="C808" s="20"/>
      <c r="D808" s="20"/>
      <c r="K808" s="66"/>
      <c r="L808" s="66"/>
      <c r="M808" s="66"/>
    </row>
    <row r="809">
      <c r="B809" s="20"/>
      <c r="C809" s="20"/>
      <c r="D809" s="20"/>
      <c r="K809" s="66"/>
      <c r="L809" s="66"/>
      <c r="M809" s="66"/>
    </row>
    <row r="810">
      <c r="B810" s="20"/>
      <c r="C810" s="20"/>
      <c r="D810" s="20"/>
      <c r="K810" s="66"/>
      <c r="L810" s="66"/>
      <c r="M810" s="66"/>
    </row>
    <row r="811">
      <c r="B811" s="20"/>
      <c r="C811" s="20"/>
      <c r="D811" s="20"/>
      <c r="K811" s="66"/>
      <c r="L811" s="66"/>
      <c r="M811" s="66"/>
    </row>
    <row r="812">
      <c r="B812" s="20"/>
      <c r="C812" s="20"/>
      <c r="D812" s="20"/>
      <c r="K812" s="66"/>
      <c r="L812" s="66"/>
      <c r="M812" s="66"/>
    </row>
    <row r="813">
      <c r="B813" s="20"/>
      <c r="C813" s="20"/>
      <c r="D813" s="20"/>
      <c r="K813" s="66"/>
      <c r="L813" s="66"/>
      <c r="M813" s="66"/>
    </row>
    <row r="814">
      <c r="B814" s="20"/>
      <c r="C814" s="20"/>
      <c r="D814" s="20"/>
      <c r="K814" s="66"/>
      <c r="L814" s="66"/>
      <c r="M814" s="66"/>
    </row>
    <row r="815">
      <c r="B815" s="20"/>
      <c r="C815" s="20"/>
      <c r="D815" s="20"/>
      <c r="K815" s="66"/>
      <c r="L815" s="66"/>
      <c r="M815" s="66"/>
    </row>
    <row r="816">
      <c r="B816" s="20"/>
      <c r="C816" s="20"/>
      <c r="D816" s="20"/>
      <c r="K816" s="66"/>
      <c r="L816" s="66"/>
      <c r="M816" s="66"/>
    </row>
    <row r="817">
      <c r="B817" s="20"/>
      <c r="C817" s="20"/>
      <c r="D817" s="20"/>
      <c r="K817" s="66"/>
      <c r="L817" s="66"/>
      <c r="M817" s="66"/>
    </row>
    <row r="818">
      <c r="B818" s="20"/>
      <c r="C818" s="20"/>
      <c r="D818" s="20"/>
      <c r="K818" s="66"/>
      <c r="L818" s="66"/>
      <c r="M818" s="66"/>
    </row>
    <row r="819">
      <c r="B819" s="20"/>
      <c r="C819" s="20"/>
      <c r="D819" s="20"/>
      <c r="K819" s="66"/>
      <c r="L819" s="66"/>
      <c r="M819" s="66"/>
    </row>
    <row r="820">
      <c r="B820" s="20"/>
      <c r="C820" s="20"/>
      <c r="D820" s="20"/>
      <c r="K820" s="66"/>
      <c r="L820" s="66"/>
      <c r="M820" s="66"/>
    </row>
    <row r="821">
      <c r="B821" s="20"/>
      <c r="C821" s="20"/>
      <c r="D821" s="20"/>
      <c r="K821" s="66"/>
      <c r="L821" s="66"/>
      <c r="M821" s="66"/>
    </row>
    <row r="822">
      <c r="B822" s="20"/>
      <c r="C822" s="20"/>
      <c r="D822" s="20"/>
      <c r="K822" s="66"/>
      <c r="L822" s="66"/>
      <c r="M822" s="66"/>
    </row>
    <row r="823">
      <c r="B823" s="20"/>
      <c r="C823" s="20"/>
      <c r="D823" s="20"/>
      <c r="K823" s="66"/>
      <c r="L823" s="66"/>
      <c r="M823" s="66"/>
    </row>
    <row r="824">
      <c r="B824" s="20"/>
      <c r="C824" s="20"/>
      <c r="D824" s="20"/>
      <c r="K824" s="66"/>
      <c r="L824" s="66"/>
      <c r="M824" s="66"/>
    </row>
    <row r="825">
      <c r="B825" s="20"/>
      <c r="C825" s="20"/>
      <c r="D825" s="20"/>
      <c r="K825" s="66"/>
      <c r="L825" s="66"/>
      <c r="M825" s="66"/>
    </row>
    <row r="826">
      <c r="B826" s="20"/>
      <c r="C826" s="20"/>
      <c r="D826" s="20"/>
      <c r="K826" s="66"/>
      <c r="L826" s="66"/>
      <c r="M826" s="66"/>
    </row>
    <row r="827">
      <c r="B827" s="20"/>
      <c r="C827" s="20"/>
      <c r="D827" s="20"/>
      <c r="K827" s="66"/>
      <c r="L827" s="66"/>
      <c r="M827" s="66"/>
    </row>
    <row r="828">
      <c r="B828" s="20"/>
      <c r="C828" s="20"/>
      <c r="D828" s="20"/>
      <c r="K828" s="66"/>
      <c r="L828" s="66"/>
      <c r="M828" s="66"/>
    </row>
    <row r="829">
      <c r="B829" s="20"/>
      <c r="C829" s="20"/>
      <c r="D829" s="20"/>
      <c r="K829" s="66"/>
      <c r="L829" s="66"/>
      <c r="M829" s="66"/>
    </row>
    <row r="830">
      <c r="B830" s="20"/>
      <c r="C830" s="20"/>
      <c r="D830" s="20"/>
      <c r="K830" s="66"/>
      <c r="L830" s="66"/>
      <c r="M830" s="66"/>
    </row>
    <row r="831">
      <c r="B831" s="20"/>
      <c r="C831" s="20"/>
      <c r="D831" s="20"/>
      <c r="K831" s="66"/>
      <c r="L831" s="66"/>
      <c r="M831" s="66"/>
    </row>
    <row r="832">
      <c r="B832" s="20"/>
      <c r="C832" s="20"/>
      <c r="D832" s="20"/>
      <c r="K832" s="66"/>
      <c r="L832" s="66"/>
      <c r="M832" s="66"/>
    </row>
    <row r="833">
      <c r="B833" s="20"/>
      <c r="C833" s="20"/>
      <c r="D833" s="20"/>
      <c r="K833" s="66"/>
      <c r="L833" s="66"/>
      <c r="M833" s="66"/>
    </row>
    <row r="834">
      <c r="B834" s="20"/>
      <c r="C834" s="20"/>
      <c r="D834" s="20"/>
      <c r="K834" s="66"/>
      <c r="L834" s="66"/>
      <c r="M834" s="66"/>
    </row>
    <row r="835">
      <c r="B835" s="20"/>
      <c r="C835" s="20"/>
      <c r="D835" s="20"/>
      <c r="K835" s="66"/>
      <c r="L835" s="66"/>
      <c r="M835" s="66"/>
    </row>
    <row r="836">
      <c r="B836" s="20"/>
      <c r="C836" s="20"/>
      <c r="D836" s="20"/>
      <c r="K836" s="66"/>
      <c r="L836" s="66"/>
      <c r="M836" s="66"/>
    </row>
    <row r="837">
      <c r="B837" s="20"/>
      <c r="C837" s="20"/>
      <c r="D837" s="20"/>
      <c r="K837" s="66"/>
      <c r="L837" s="66"/>
      <c r="M837" s="66"/>
    </row>
    <row r="838">
      <c r="B838" s="20"/>
      <c r="C838" s="20"/>
      <c r="D838" s="20"/>
      <c r="K838" s="66"/>
      <c r="L838" s="66"/>
      <c r="M838" s="66"/>
    </row>
    <row r="839">
      <c r="B839" s="20"/>
      <c r="C839" s="20"/>
      <c r="D839" s="20"/>
      <c r="K839" s="66"/>
      <c r="L839" s="66"/>
      <c r="M839" s="66"/>
    </row>
    <row r="840">
      <c r="B840" s="20"/>
      <c r="C840" s="20"/>
      <c r="D840" s="20"/>
      <c r="K840" s="66"/>
      <c r="L840" s="66"/>
      <c r="M840" s="66"/>
    </row>
    <row r="841">
      <c r="B841" s="20"/>
      <c r="C841" s="20"/>
      <c r="D841" s="20"/>
      <c r="K841" s="66"/>
      <c r="L841" s="66"/>
      <c r="M841" s="66"/>
    </row>
    <row r="842">
      <c r="B842" s="20"/>
      <c r="C842" s="20"/>
      <c r="D842" s="20"/>
      <c r="K842" s="66"/>
      <c r="L842" s="66"/>
      <c r="M842" s="66"/>
    </row>
    <row r="843">
      <c r="B843" s="20"/>
      <c r="C843" s="20"/>
      <c r="D843" s="20"/>
      <c r="K843" s="66"/>
      <c r="L843" s="66"/>
      <c r="M843" s="66"/>
    </row>
    <row r="844">
      <c r="B844" s="20"/>
      <c r="C844" s="20"/>
      <c r="D844" s="20"/>
      <c r="K844" s="66"/>
      <c r="L844" s="66"/>
      <c r="M844" s="66"/>
    </row>
    <row r="845">
      <c r="B845" s="20"/>
      <c r="C845" s="20"/>
      <c r="D845" s="20"/>
      <c r="K845" s="66"/>
      <c r="L845" s="66"/>
      <c r="M845" s="66"/>
    </row>
    <row r="846">
      <c r="B846" s="20"/>
      <c r="C846" s="20"/>
      <c r="D846" s="20"/>
      <c r="K846" s="66"/>
      <c r="L846" s="66"/>
      <c r="M846" s="66"/>
    </row>
    <row r="847">
      <c r="B847" s="20"/>
      <c r="C847" s="20"/>
      <c r="D847" s="20"/>
      <c r="K847" s="66"/>
      <c r="L847" s="66"/>
      <c r="M847" s="66"/>
    </row>
    <row r="848">
      <c r="B848" s="20"/>
      <c r="C848" s="20"/>
      <c r="D848" s="20"/>
      <c r="K848" s="66"/>
      <c r="L848" s="66"/>
      <c r="M848" s="66"/>
    </row>
    <row r="849">
      <c r="B849" s="20"/>
      <c r="C849" s="20"/>
      <c r="D849" s="20"/>
      <c r="K849" s="66"/>
      <c r="L849" s="66"/>
      <c r="M849" s="66"/>
    </row>
    <row r="850">
      <c r="B850" s="20"/>
      <c r="C850" s="20"/>
      <c r="D850" s="20"/>
      <c r="K850" s="66"/>
      <c r="L850" s="66"/>
      <c r="M850" s="66"/>
    </row>
    <row r="851">
      <c r="B851" s="20"/>
      <c r="C851" s="20"/>
      <c r="D851" s="20"/>
      <c r="K851" s="66"/>
      <c r="L851" s="66"/>
      <c r="M851" s="66"/>
    </row>
    <row r="852">
      <c r="B852" s="20"/>
      <c r="C852" s="20"/>
      <c r="D852" s="20"/>
      <c r="K852" s="66"/>
      <c r="L852" s="66"/>
      <c r="M852" s="66"/>
    </row>
    <row r="853">
      <c r="B853" s="20"/>
      <c r="C853" s="20"/>
      <c r="D853" s="20"/>
      <c r="K853" s="66"/>
      <c r="L853" s="66"/>
      <c r="M853" s="66"/>
    </row>
    <row r="854">
      <c r="B854" s="20"/>
      <c r="C854" s="20"/>
      <c r="D854" s="20"/>
      <c r="K854" s="66"/>
      <c r="L854" s="66"/>
      <c r="M854" s="66"/>
    </row>
    <row r="855">
      <c r="B855" s="20"/>
      <c r="C855" s="20"/>
      <c r="D855" s="20"/>
      <c r="K855" s="66"/>
      <c r="L855" s="66"/>
      <c r="M855" s="66"/>
    </row>
    <row r="856">
      <c r="B856" s="20"/>
      <c r="C856" s="20"/>
      <c r="D856" s="20"/>
      <c r="K856" s="66"/>
      <c r="L856" s="66"/>
      <c r="M856" s="66"/>
    </row>
    <row r="857">
      <c r="B857" s="20"/>
      <c r="C857" s="20"/>
      <c r="D857" s="20"/>
      <c r="K857" s="66"/>
      <c r="L857" s="66"/>
      <c r="M857" s="66"/>
    </row>
    <row r="858">
      <c r="B858" s="20"/>
      <c r="C858" s="20"/>
      <c r="D858" s="20"/>
      <c r="K858" s="66"/>
      <c r="L858" s="66"/>
      <c r="M858" s="66"/>
    </row>
    <row r="859">
      <c r="B859" s="20"/>
      <c r="C859" s="20"/>
      <c r="D859" s="20"/>
      <c r="K859" s="66"/>
      <c r="L859" s="66"/>
      <c r="M859" s="66"/>
    </row>
    <row r="860">
      <c r="B860" s="20"/>
      <c r="C860" s="20"/>
      <c r="D860" s="20"/>
      <c r="K860" s="66"/>
      <c r="L860" s="66"/>
      <c r="M860" s="66"/>
    </row>
    <row r="861">
      <c r="B861" s="20"/>
      <c r="C861" s="20"/>
      <c r="D861" s="20"/>
      <c r="K861" s="66"/>
      <c r="L861" s="66"/>
      <c r="M861" s="66"/>
    </row>
    <row r="862">
      <c r="B862" s="20"/>
      <c r="C862" s="20"/>
      <c r="D862" s="20"/>
      <c r="K862" s="66"/>
      <c r="L862" s="66"/>
      <c r="M862" s="66"/>
    </row>
    <row r="863">
      <c r="B863" s="20"/>
      <c r="C863" s="20"/>
      <c r="D863" s="20"/>
      <c r="K863" s="66"/>
      <c r="L863" s="66"/>
      <c r="M863" s="66"/>
    </row>
    <row r="864">
      <c r="B864" s="20"/>
      <c r="C864" s="20"/>
      <c r="D864" s="20"/>
      <c r="K864" s="66"/>
      <c r="L864" s="66"/>
      <c r="M864" s="66"/>
    </row>
    <row r="865">
      <c r="B865" s="20"/>
      <c r="C865" s="20"/>
      <c r="D865" s="20"/>
      <c r="K865" s="66"/>
      <c r="L865" s="66"/>
      <c r="M865" s="66"/>
    </row>
    <row r="866">
      <c r="B866" s="20"/>
      <c r="C866" s="20"/>
      <c r="D866" s="20"/>
      <c r="K866" s="66"/>
      <c r="L866" s="66"/>
      <c r="M866" s="66"/>
    </row>
    <row r="867">
      <c r="B867" s="20"/>
      <c r="C867" s="20"/>
      <c r="D867" s="20"/>
      <c r="K867" s="66"/>
      <c r="L867" s="66"/>
      <c r="M867" s="66"/>
    </row>
    <row r="868">
      <c r="B868" s="20"/>
      <c r="C868" s="20"/>
      <c r="D868" s="20"/>
      <c r="K868" s="66"/>
      <c r="L868" s="66"/>
      <c r="M868" s="66"/>
    </row>
    <row r="869">
      <c r="B869" s="20"/>
      <c r="C869" s="20"/>
      <c r="D869" s="20"/>
      <c r="K869" s="66"/>
      <c r="L869" s="66"/>
      <c r="M869" s="66"/>
    </row>
    <row r="870">
      <c r="B870" s="20"/>
      <c r="C870" s="20"/>
      <c r="D870" s="20"/>
      <c r="K870" s="66"/>
      <c r="L870" s="66"/>
      <c r="M870" s="66"/>
    </row>
    <row r="871">
      <c r="B871" s="20"/>
      <c r="C871" s="20"/>
      <c r="D871" s="20"/>
      <c r="K871" s="66"/>
      <c r="L871" s="66"/>
      <c r="M871" s="66"/>
    </row>
    <row r="872">
      <c r="B872" s="20"/>
      <c r="C872" s="20"/>
      <c r="D872" s="20"/>
      <c r="K872" s="66"/>
      <c r="L872" s="66"/>
      <c r="M872" s="66"/>
    </row>
    <row r="873">
      <c r="B873" s="20"/>
      <c r="C873" s="20"/>
      <c r="D873" s="20"/>
      <c r="K873" s="66"/>
      <c r="L873" s="66"/>
      <c r="M873" s="66"/>
    </row>
    <row r="874">
      <c r="B874" s="20"/>
      <c r="C874" s="20"/>
      <c r="D874" s="20"/>
      <c r="K874" s="66"/>
      <c r="L874" s="66"/>
      <c r="M874" s="66"/>
    </row>
    <row r="875">
      <c r="B875" s="20"/>
      <c r="C875" s="20"/>
      <c r="D875" s="20"/>
      <c r="K875" s="66"/>
      <c r="L875" s="66"/>
      <c r="M875" s="66"/>
    </row>
    <row r="876">
      <c r="B876" s="20"/>
      <c r="C876" s="20"/>
      <c r="D876" s="20"/>
      <c r="K876" s="66"/>
      <c r="L876" s="66"/>
      <c r="M876" s="66"/>
    </row>
    <row r="877">
      <c r="B877" s="20"/>
      <c r="C877" s="20"/>
      <c r="D877" s="20"/>
      <c r="K877" s="66"/>
      <c r="L877" s="66"/>
      <c r="M877" s="66"/>
    </row>
    <row r="878">
      <c r="B878" s="20"/>
      <c r="C878" s="20"/>
      <c r="D878" s="20"/>
      <c r="K878" s="66"/>
      <c r="L878" s="66"/>
      <c r="M878" s="66"/>
    </row>
    <row r="879">
      <c r="B879" s="20"/>
      <c r="C879" s="20"/>
      <c r="D879" s="20"/>
      <c r="K879" s="66"/>
      <c r="L879" s="66"/>
      <c r="M879" s="66"/>
    </row>
    <row r="880">
      <c r="B880" s="20"/>
      <c r="C880" s="20"/>
      <c r="D880" s="20"/>
      <c r="K880" s="66"/>
      <c r="L880" s="66"/>
      <c r="M880" s="66"/>
    </row>
    <row r="881">
      <c r="B881" s="20"/>
      <c r="C881" s="20"/>
      <c r="D881" s="20"/>
      <c r="K881" s="66"/>
      <c r="L881" s="66"/>
      <c r="M881" s="66"/>
    </row>
    <row r="882">
      <c r="B882" s="20"/>
      <c r="C882" s="20"/>
      <c r="D882" s="20"/>
      <c r="K882" s="66"/>
      <c r="L882" s="66"/>
      <c r="M882" s="66"/>
    </row>
    <row r="883">
      <c r="B883" s="20"/>
      <c r="C883" s="20"/>
      <c r="D883" s="20"/>
      <c r="K883" s="66"/>
      <c r="L883" s="66"/>
      <c r="M883" s="66"/>
    </row>
    <row r="884">
      <c r="B884" s="20"/>
      <c r="C884" s="20"/>
      <c r="D884" s="20"/>
      <c r="K884" s="66"/>
      <c r="L884" s="66"/>
      <c r="M884" s="66"/>
    </row>
    <row r="885">
      <c r="B885" s="20"/>
      <c r="C885" s="20"/>
      <c r="D885" s="20"/>
      <c r="K885" s="66"/>
      <c r="L885" s="66"/>
      <c r="M885" s="66"/>
    </row>
    <row r="886">
      <c r="B886" s="20"/>
      <c r="C886" s="20"/>
      <c r="D886" s="20"/>
      <c r="K886" s="66"/>
      <c r="L886" s="66"/>
      <c r="M886" s="66"/>
    </row>
    <row r="887">
      <c r="B887" s="20"/>
      <c r="C887" s="20"/>
      <c r="D887" s="20"/>
      <c r="K887" s="66"/>
      <c r="L887" s="66"/>
      <c r="M887" s="66"/>
    </row>
    <row r="888">
      <c r="B888" s="20"/>
      <c r="C888" s="20"/>
      <c r="D888" s="20"/>
      <c r="K888" s="66"/>
      <c r="L888" s="66"/>
      <c r="M888" s="66"/>
    </row>
    <row r="889">
      <c r="B889" s="20"/>
      <c r="C889" s="20"/>
      <c r="D889" s="20"/>
      <c r="K889" s="66"/>
      <c r="L889" s="66"/>
      <c r="M889" s="66"/>
    </row>
    <row r="890">
      <c r="B890" s="20"/>
      <c r="C890" s="20"/>
      <c r="D890" s="20"/>
      <c r="K890" s="66"/>
      <c r="L890" s="66"/>
      <c r="M890" s="66"/>
    </row>
    <row r="891">
      <c r="B891" s="20"/>
      <c r="C891" s="20"/>
      <c r="D891" s="20"/>
      <c r="K891" s="66"/>
      <c r="L891" s="66"/>
      <c r="M891" s="66"/>
    </row>
    <row r="892">
      <c r="B892" s="20"/>
      <c r="C892" s="20"/>
      <c r="D892" s="20"/>
      <c r="K892" s="66"/>
      <c r="L892" s="66"/>
      <c r="M892" s="66"/>
    </row>
    <row r="893">
      <c r="B893" s="20"/>
      <c r="C893" s="20"/>
      <c r="D893" s="20"/>
      <c r="K893" s="66"/>
      <c r="L893" s="66"/>
      <c r="M893" s="66"/>
    </row>
    <row r="894">
      <c r="B894" s="20"/>
      <c r="C894" s="20"/>
      <c r="D894" s="20"/>
      <c r="K894" s="66"/>
      <c r="L894" s="66"/>
      <c r="M894" s="66"/>
    </row>
    <row r="895">
      <c r="B895" s="20"/>
      <c r="C895" s="20"/>
      <c r="D895" s="20"/>
      <c r="K895" s="66"/>
      <c r="L895" s="66"/>
      <c r="M895" s="66"/>
    </row>
    <row r="896">
      <c r="B896" s="20"/>
      <c r="C896" s="20"/>
      <c r="D896" s="20"/>
      <c r="K896" s="66"/>
      <c r="L896" s="66"/>
      <c r="M896" s="66"/>
    </row>
    <row r="897">
      <c r="B897" s="20"/>
      <c r="C897" s="20"/>
      <c r="D897" s="20"/>
      <c r="K897" s="66"/>
      <c r="L897" s="66"/>
      <c r="M897" s="66"/>
    </row>
    <row r="898">
      <c r="B898" s="20"/>
      <c r="C898" s="20"/>
      <c r="D898" s="20"/>
      <c r="K898" s="66"/>
      <c r="L898" s="66"/>
      <c r="M898" s="66"/>
    </row>
    <row r="899">
      <c r="B899" s="20"/>
      <c r="C899" s="20"/>
      <c r="D899" s="20"/>
      <c r="K899" s="66"/>
      <c r="L899" s="66"/>
      <c r="M899" s="66"/>
    </row>
    <row r="900">
      <c r="B900" s="20"/>
      <c r="C900" s="20"/>
      <c r="D900" s="20"/>
      <c r="K900" s="66"/>
      <c r="L900" s="66"/>
      <c r="M900" s="66"/>
    </row>
    <row r="901">
      <c r="B901" s="20"/>
      <c r="C901" s="20"/>
      <c r="D901" s="20"/>
      <c r="K901" s="66"/>
      <c r="L901" s="66"/>
      <c r="M901" s="66"/>
    </row>
    <row r="902">
      <c r="B902" s="20"/>
      <c r="C902" s="20"/>
      <c r="D902" s="20"/>
      <c r="K902" s="66"/>
      <c r="L902" s="66"/>
      <c r="M902" s="66"/>
    </row>
    <row r="903">
      <c r="B903" s="20"/>
      <c r="C903" s="20"/>
      <c r="D903" s="20"/>
      <c r="K903" s="66"/>
      <c r="L903" s="66"/>
      <c r="M903" s="66"/>
    </row>
    <row r="904">
      <c r="B904" s="20"/>
      <c r="C904" s="20"/>
      <c r="D904" s="20"/>
      <c r="K904" s="66"/>
      <c r="L904" s="66"/>
      <c r="M904" s="66"/>
    </row>
    <row r="905">
      <c r="B905" s="20"/>
      <c r="C905" s="20"/>
      <c r="D905" s="20"/>
      <c r="K905" s="66"/>
      <c r="L905" s="66"/>
      <c r="M905" s="66"/>
    </row>
    <row r="906">
      <c r="B906" s="20"/>
      <c r="C906" s="20"/>
      <c r="D906" s="20"/>
      <c r="K906" s="66"/>
      <c r="L906" s="66"/>
      <c r="M906" s="66"/>
    </row>
    <row r="907">
      <c r="B907" s="20"/>
      <c r="C907" s="20"/>
      <c r="D907" s="20"/>
      <c r="K907" s="66"/>
      <c r="L907" s="66"/>
      <c r="M907" s="66"/>
    </row>
    <row r="908">
      <c r="B908" s="20"/>
      <c r="C908" s="20"/>
      <c r="D908" s="20"/>
      <c r="K908" s="66"/>
      <c r="L908" s="66"/>
      <c r="M908" s="66"/>
    </row>
    <row r="909">
      <c r="B909" s="20"/>
      <c r="C909" s="20"/>
      <c r="D909" s="20"/>
      <c r="K909" s="66"/>
      <c r="L909" s="66"/>
      <c r="M909" s="66"/>
    </row>
    <row r="910">
      <c r="B910" s="20"/>
      <c r="C910" s="20"/>
      <c r="D910" s="20"/>
      <c r="K910" s="66"/>
      <c r="L910" s="66"/>
      <c r="M910" s="66"/>
    </row>
    <row r="911">
      <c r="B911" s="20"/>
      <c r="C911" s="20"/>
      <c r="D911" s="20"/>
      <c r="K911" s="66"/>
      <c r="L911" s="66"/>
      <c r="M911" s="66"/>
    </row>
    <row r="912">
      <c r="B912" s="20"/>
      <c r="C912" s="20"/>
      <c r="D912" s="20"/>
      <c r="K912" s="66"/>
      <c r="L912" s="66"/>
      <c r="M912" s="66"/>
    </row>
    <row r="913">
      <c r="B913" s="20"/>
      <c r="C913" s="20"/>
      <c r="D913" s="20"/>
      <c r="K913" s="66"/>
      <c r="L913" s="66"/>
      <c r="M913" s="66"/>
    </row>
    <row r="914">
      <c r="B914" s="20"/>
      <c r="C914" s="20"/>
      <c r="D914" s="20"/>
      <c r="K914" s="66"/>
      <c r="L914" s="66"/>
      <c r="M914" s="66"/>
    </row>
    <row r="915">
      <c r="B915" s="20"/>
      <c r="C915" s="20"/>
      <c r="D915" s="20"/>
      <c r="K915" s="66"/>
      <c r="L915" s="66"/>
      <c r="M915" s="66"/>
    </row>
    <row r="916">
      <c r="B916" s="20"/>
      <c r="C916" s="20"/>
      <c r="D916" s="20"/>
      <c r="K916" s="66"/>
      <c r="L916" s="66"/>
      <c r="M916" s="66"/>
    </row>
    <row r="917">
      <c r="B917" s="20"/>
      <c r="C917" s="20"/>
      <c r="D917" s="20"/>
      <c r="K917" s="66"/>
      <c r="L917" s="66"/>
      <c r="M917" s="66"/>
    </row>
    <row r="918">
      <c r="B918" s="20"/>
      <c r="C918" s="20"/>
      <c r="D918" s="20"/>
      <c r="K918" s="66"/>
      <c r="L918" s="66"/>
      <c r="M918" s="66"/>
    </row>
    <row r="919">
      <c r="B919" s="20"/>
      <c r="C919" s="20"/>
      <c r="D919" s="20"/>
      <c r="K919" s="66"/>
      <c r="L919" s="66"/>
      <c r="M919" s="66"/>
    </row>
    <row r="920">
      <c r="B920" s="20"/>
      <c r="C920" s="20"/>
      <c r="D920" s="20"/>
      <c r="K920" s="66"/>
      <c r="L920" s="66"/>
      <c r="M920" s="66"/>
    </row>
    <row r="921">
      <c r="B921" s="20"/>
      <c r="C921" s="20"/>
      <c r="D921" s="20"/>
      <c r="K921" s="66"/>
      <c r="L921" s="66"/>
      <c r="M921" s="66"/>
    </row>
    <row r="922">
      <c r="B922" s="20"/>
      <c r="C922" s="20"/>
      <c r="D922" s="20"/>
      <c r="K922" s="66"/>
      <c r="L922" s="66"/>
      <c r="M922" s="66"/>
    </row>
    <row r="923">
      <c r="B923" s="20"/>
      <c r="C923" s="20"/>
      <c r="D923" s="20"/>
      <c r="K923" s="66"/>
      <c r="L923" s="66"/>
      <c r="M923" s="66"/>
    </row>
    <row r="924">
      <c r="B924" s="20"/>
      <c r="C924" s="20"/>
      <c r="D924" s="20"/>
      <c r="K924" s="66"/>
      <c r="L924" s="66"/>
      <c r="M924" s="66"/>
    </row>
    <row r="925">
      <c r="B925" s="20"/>
      <c r="C925" s="20"/>
      <c r="D925" s="20"/>
      <c r="K925" s="66"/>
      <c r="L925" s="66"/>
      <c r="M925" s="66"/>
    </row>
    <row r="926">
      <c r="B926" s="20"/>
      <c r="C926" s="20"/>
      <c r="D926" s="20"/>
      <c r="K926" s="66"/>
      <c r="L926" s="66"/>
      <c r="M926" s="66"/>
    </row>
    <row r="927">
      <c r="B927" s="20"/>
      <c r="C927" s="20"/>
      <c r="D927" s="20"/>
      <c r="K927" s="66"/>
      <c r="L927" s="66"/>
      <c r="M927" s="66"/>
    </row>
    <row r="928">
      <c r="B928" s="20"/>
      <c r="C928" s="20"/>
      <c r="D928" s="20"/>
      <c r="K928" s="66"/>
      <c r="L928" s="66"/>
      <c r="M928" s="66"/>
    </row>
    <row r="929">
      <c r="B929" s="20"/>
      <c r="C929" s="20"/>
      <c r="D929" s="20"/>
      <c r="K929" s="66"/>
      <c r="L929" s="66"/>
      <c r="M929" s="66"/>
    </row>
    <row r="930">
      <c r="B930" s="20"/>
      <c r="C930" s="20"/>
      <c r="D930" s="20"/>
      <c r="K930" s="66"/>
      <c r="L930" s="66"/>
      <c r="M930" s="66"/>
    </row>
    <row r="931">
      <c r="B931" s="20"/>
      <c r="C931" s="20"/>
      <c r="D931" s="20"/>
      <c r="K931" s="66"/>
      <c r="L931" s="66"/>
      <c r="M931" s="66"/>
    </row>
    <row r="932">
      <c r="B932" s="20"/>
      <c r="C932" s="20"/>
      <c r="D932" s="20"/>
      <c r="K932" s="66"/>
      <c r="L932" s="66"/>
      <c r="M932" s="66"/>
    </row>
    <row r="933">
      <c r="B933" s="20"/>
      <c r="C933" s="20"/>
      <c r="D933" s="20"/>
      <c r="K933" s="66"/>
      <c r="L933" s="66"/>
      <c r="M933" s="66"/>
    </row>
    <row r="934">
      <c r="B934" s="20"/>
      <c r="C934" s="20"/>
      <c r="D934" s="20"/>
      <c r="K934" s="66"/>
      <c r="L934" s="66"/>
      <c r="M934" s="66"/>
    </row>
    <row r="935">
      <c r="B935" s="20"/>
      <c r="C935" s="20"/>
      <c r="D935" s="20"/>
      <c r="K935" s="66"/>
      <c r="L935" s="66"/>
      <c r="M935" s="66"/>
    </row>
    <row r="936">
      <c r="B936" s="20"/>
      <c r="C936" s="20"/>
      <c r="D936" s="20"/>
      <c r="K936" s="66"/>
      <c r="L936" s="66"/>
      <c r="M936" s="66"/>
    </row>
    <row r="937">
      <c r="B937" s="20"/>
      <c r="C937" s="20"/>
      <c r="D937" s="20"/>
      <c r="K937" s="66"/>
      <c r="L937" s="66"/>
      <c r="M937" s="66"/>
    </row>
    <row r="938">
      <c r="B938" s="20"/>
      <c r="C938" s="20"/>
      <c r="D938" s="20"/>
      <c r="K938" s="66"/>
      <c r="L938" s="66"/>
      <c r="M938" s="66"/>
    </row>
    <row r="939">
      <c r="B939" s="20"/>
      <c r="C939" s="20"/>
      <c r="D939" s="20"/>
      <c r="K939" s="66"/>
      <c r="L939" s="66"/>
      <c r="M939" s="66"/>
    </row>
    <row r="940">
      <c r="B940" s="20"/>
      <c r="C940" s="20"/>
      <c r="D940" s="20"/>
      <c r="K940" s="66"/>
      <c r="L940" s="66"/>
      <c r="M940" s="66"/>
    </row>
    <row r="941">
      <c r="B941" s="20"/>
      <c r="C941" s="20"/>
      <c r="D941" s="20"/>
      <c r="K941" s="66"/>
      <c r="L941" s="66"/>
      <c r="M941" s="66"/>
    </row>
    <row r="942">
      <c r="B942" s="20"/>
      <c r="C942" s="20"/>
      <c r="D942" s="20"/>
      <c r="K942" s="66"/>
      <c r="L942" s="66"/>
      <c r="M942" s="66"/>
    </row>
    <row r="943">
      <c r="B943" s="20"/>
      <c r="C943" s="20"/>
      <c r="D943" s="20"/>
      <c r="K943" s="66"/>
      <c r="L943" s="66"/>
      <c r="M943" s="66"/>
    </row>
    <row r="944">
      <c r="B944" s="20"/>
      <c r="C944" s="20"/>
      <c r="D944" s="20"/>
      <c r="K944" s="66"/>
      <c r="L944" s="66"/>
      <c r="M944" s="66"/>
    </row>
    <row r="945">
      <c r="B945" s="20"/>
      <c r="C945" s="20"/>
      <c r="D945" s="20"/>
      <c r="K945" s="66"/>
      <c r="L945" s="66"/>
      <c r="M945" s="66"/>
    </row>
    <row r="946">
      <c r="B946" s="20"/>
      <c r="C946" s="20"/>
      <c r="D946" s="20"/>
      <c r="K946" s="66"/>
      <c r="L946" s="66"/>
      <c r="M946" s="66"/>
    </row>
    <row r="947">
      <c r="B947" s="20"/>
      <c r="C947" s="20"/>
      <c r="D947" s="20"/>
      <c r="K947" s="66"/>
      <c r="L947" s="66"/>
      <c r="M947" s="66"/>
    </row>
    <row r="948">
      <c r="B948" s="20"/>
      <c r="C948" s="20"/>
      <c r="D948" s="20"/>
      <c r="K948" s="66"/>
      <c r="L948" s="66"/>
      <c r="M948" s="66"/>
    </row>
    <row r="949">
      <c r="B949" s="20"/>
      <c r="C949" s="20"/>
      <c r="D949" s="20"/>
      <c r="K949" s="66"/>
      <c r="L949" s="66"/>
      <c r="M949" s="66"/>
    </row>
    <row r="950">
      <c r="B950" s="20"/>
      <c r="C950" s="20"/>
      <c r="D950" s="20"/>
      <c r="K950" s="66"/>
      <c r="L950" s="66"/>
      <c r="M950" s="66"/>
    </row>
    <row r="951">
      <c r="B951" s="20"/>
      <c r="C951" s="20"/>
      <c r="D951" s="20"/>
      <c r="K951" s="66"/>
      <c r="L951" s="66"/>
      <c r="M951" s="66"/>
    </row>
    <row r="952">
      <c r="B952" s="20"/>
      <c r="C952" s="20"/>
      <c r="D952" s="20"/>
      <c r="K952" s="66"/>
      <c r="L952" s="66"/>
      <c r="M952" s="66"/>
    </row>
    <row r="953">
      <c r="B953" s="20"/>
      <c r="C953" s="20"/>
      <c r="D953" s="20"/>
      <c r="K953" s="66"/>
      <c r="L953" s="66"/>
      <c r="M953" s="66"/>
    </row>
    <row r="954">
      <c r="B954" s="20"/>
      <c r="C954" s="20"/>
      <c r="D954" s="20"/>
      <c r="K954" s="66"/>
      <c r="L954" s="66"/>
      <c r="M954" s="66"/>
    </row>
    <row r="955">
      <c r="B955" s="20"/>
      <c r="C955" s="20"/>
      <c r="D955" s="20"/>
      <c r="K955" s="66"/>
      <c r="L955" s="66"/>
      <c r="M955" s="66"/>
    </row>
    <row r="956">
      <c r="B956" s="20"/>
      <c r="C956" s="20"/>
      <c r="D956" s="20"/>
      <c r="K956" s="66"/>
      <c r="L956" s="66"/>
      <c r="M956" s="66"/>
    </row>
    <row r="957">
      <c r="B957" s="20"/>
      <c r="C957" s="20"/>
      <c r="D957" s="20"/>
      <c r="K957" s="66"/>
      <c r="L957" s="66"/>
      <c r="M957" s="66"/>
    </row>
    <row r="958">
      <c r="B958" s="20"/>
      <c r="C958" s="20"/>
      <c r="D958" s="20"/>
      <c r="K958" s="66"/>
      <c r="L958" s="66"/>
      <c r="M958" s="66"/>
    </row>
    <row r="959">
      <c r="B959" s="20"/>
      <c r="C959" s="20"/>
      <c r="D959" s="20"/>
      <c r="K959" s="66"/>
      <c r="L959" s="66"/>
      <c r="M959" s="66"/>
    </row>
    <row r="960">
      <c r="B960" s="20"/>
      <c r="C960" s="20"/>
      <c r="D960" s="20"/>
      <c r="K960" s="66"/>
      <c r="L960" s="66"/>
      <c r="M960" s="66"/>
    </row>
    <row r="961">
      <c r="B961" s="20"/>
      <c r="C961" s="20"/>
      <c r="D961" s="20"/>
      <c r="K961" s="66"/>
      <c r="L961" s="66"/>
      <c r="M961" s="66"/>
    </row>
    <row r="962">
      <c r="B962" s="20"/>
      <c r="C962" s="20"/>
      <c r="D962" s="20"/>
      <c r="K962" s="66"/>
      <c r="L962" s="66"/>
      <c r="M962" s="66"/>
    </row>
    <row r="963">
      <c r="B963" s="20"/>
      <c r="C963" s="20"/>
      <c r="D963" s="20"/>
      <c r="K963" s="66"/>
      <c r="L963" s="66"/>
      <c r="M963" s="66"/>
    </row>
    <row r="964">
      <c r="B964" s="20"/>
      <c r="C964" s="20"/>
      <c r="D964" s="20"/>
      <c r="K964" s="66"/>
      <c r="L964" s="66"/>
      <c r="M964" s="66"/>
    </row>
    <row r="965">
      <c r="B965" s="20"/>
      <c r="C965" s="20"/>
      <c r="D965" s="20"/>
      <c r="K965" s="66"/>
      <c r="L965" s="66"/>
      <c r="M965" s="66"/>
    </row>
    <row r="966">
      <c r="B966" s="20"/>
      <c r="C966" s="20"/>
      <c r="D966" s="20"/>
      <c r="K966" s="66"/>
      <c r="L966" s="66"/>
      <c r="M966" s="66"/>
    </row>
    <row r="967">
      <c r="B967" s="20"/>
      <c r="C967" s="20"/>
      <c r="D967" s="20"/>
      <c r="K967" s="66"/>
      <c r="L967" s="66"/>
      <c r="M967" s="66"/>
    </row>
    <row r="968">
      <c r="B968" s="20"/>
      <c r="C968" s="20"/>
      <c r="D968" s="20"/>
      <c r="K968" s="66"/>
      <c r="L968" s="66"/>
      <c r="M968" s="66"/>
    </row>
    <row r="969">
      <c r="B969" s="20"/>
      <c r="C969" s="20"/>
      <c r="D969" s="20"/>
      <c r="K969" s="66"/>
      <c r="L969" s="66"/>
      <c r="M969" s="66"/>
    </row>
    <row r="970">
      <c r="B970" s="20"/>
      <c r="C970" s="20"/>
      <c r="D970" s="20"/>
      <c r="K970" s="66"/>
      <c r="L970" s="66"/>
      <c r="M970" s="66"/>
    </row>
    <row r="971">
      <c r="B971" s="20"/>
      <c r="C971" s="20"/>
      <c r="D971" s="20"/>
      <c r="K971" s="66"/>
      <c r="L971" s="66"/>
      <c r="M971" s="66"/>
    </row>
    <row r="972">
      <c r="B972" s="20"/>
      <c r="C972" s="20"/>
      <c r="D972" s="20"/>
      <c r="K972" s="66"/>
      <c r="L972" s="66"/>
      <c r="M972" s="66"/>
    </row>
    <row r="973">
      <c r="B973" s="20"/>
      <c r="C973" s="20"/>
      <c r="D973" s="20"/>
      <c r="K973" s="66"/>
      <c r="L973" s="66"/>
      <c r="M973" s="66"/>
    </row>
    <row r="974">
      <c r="B974" s="20"/>
      <c r="C974" s="20"/>
      <c r="D974" s="20"/>
      <c r="K974" s="66"/>
      <c r="L974" s="66"/>
      <c r="M974" s="66"/>
    </row>
    <row r="975">
      <c r="B975" s="20"/>
      <c r="C975" s="20"/>
      <c r="D975" s="20"/>
      <c r="K975" s="66"/>
      <c r="L975" s="66"/>
      <c r="M975" s="66"/>
    </row>
    <row r="976">
      <c r="B976" s="20"/>
      <c r="C976" s="20"/>
      <c r="D976" s="20"/>
      <c r="K976" s="66"/>
      <c r="L976" s="66"/>
      <c r="M976" s="66"/>
    </row>
    <row r="977">
      <c r="B977" s="20"/>
      <c r="C977" s="20"/>
      <c r="D977" s="20"/>
      <c r="K977" s="66"/>
      <c r="L977" s="66"/>
      <c r="M977" s="66"/>
    </row>
    <row r="978">
      <c r="B978" s="20"/>
      <c r="C978" s="20"/>
      <c r="D978" s="20"/>
      <c r="K978" s="66"/>
      <c r="L978" s="66"/>
      <c r="M978" s="66"/>
    </row>
    <row r="979">
      <c r="B979" s="20"/>
      <c r="C979" s="20"/>
      <c r="D979" s="20"/>
      <c r="K979" s="66"/>
      <c r="L979" s="66"/>
      <c r="M979" s="66"/>
    </row>
    <row r="980">
      <c r="B980" s="20"/>
      <c r="C980" s="20"/>
      <c r="D980" s="20"/>
      <c r="K980" s="66"/>
      <c r="L980" s="66"/>
      <c r="M980" s="66"/>
    </row>
    <row r="981">
      <c r="B981" s="20"/>
      <c r="C981" s="20"/>
      <c r="D981" s="20"/>
      <c r="K981" s="66"/>
      <c r="L981" s="66"/>
      <c r="M981" s="66"/>
    </row>
    <row r="982">
      <c r="B982" s="20"/>
      <c r="C982" s="20"/>
      <c r="D982" s="20"/>
      <c r="K982" s="66"/>
      <c r="L982" s="66"/>
      <c r="M982" s="66"/>
    </row>
    <row r="983">
      <c r="B983" s="20"/>
      <c r="C983" s="20"/>
      <c r="D983" s="20"/>
      <c r="K983" s="66"/>
      <c r="L983" s="66"/>
      <c r="M983" s="66"/>
    </row>
    <row r="984">
      <c r="B984" s="20"/>
      <c r="C984" s="20"/>
      <c r="D984" s="20"/>
      <c r="K984" s="66"/>
      <c r="L984" s="66"/>
      <c r="M984" s="66"/>
    </row>
    <row r="985">
      <c r="B985" s="20"/>
      <c r="C985" s="20"/>
      <c r="D985" s="20"/>
      <c r="K985" s="66"/>
      <c r="L985" s="66"/>
      <c r="M985" s="66"/>
    </row>
    <row r="986">
      <c r="B986" s="20"/>
      <c r="C986" s="20"/>
      <c r="D986" s="20"/>
      <c r="K986" s="66"/>
      <c r="L986" s="66"/>
      <c r="M986" s="66"/>
    </row>
    <row r="987">
      <c r="B987" s="20"/>
      <c r="C987" s="20"/>
      <c r="D987" s="20"/>
      <c r="K987" s="66"/>
      <c r="L987" s="66"/>
      <c r="M987" s="66"/>
    </row>
    <row r="988">
      <c r="B988" s="20"/>
      <c r="C988" s="20"/>
      <c r="D988" s="20"/>
      <c r="K988" s="66"/>
      <c r="L988" s="66"/>
      <c r="M988" s="66"/>
    </row>
    <row r="989">
      <c r="B989" s="20"/>
      <c r="C989" s="20"/>
      <c r="D989" s="20"/>
      <c r="K989" s="66"/>
      <c r="L989" s="66"/>
      <c r="M989" s="66"/>
    </row>
    <row r="990">
      <c r="B990" s="20"/>
      <c r="C990" s="20"/>
      <c r="D990" s="20"/>
      <c r="K990" s="66"/>
      <c r="L990" s="66"/>
      <c r="M990" s="66"/>
    </row>
    <row r="991">
      <c r="B991" s="20"/>
      <c r="C991" s="20"/>
      <c r="D991" s="20"/>
      <c r="K991" s="66"/>
      <c r="L991" s="66"/>
      <c r="M991" s="66"/>
    </row>
    <row r="992">
      <c r="B992" s="20"/>
      <c r="C992" s="20"/>
      <c r="D992" s="20"/>
      <c r="K992" s="66"/>
      <c r="L992" s="66"/>
      <c r="M992" s="66"/>
    </row>
    <row r="993">
      <c r="B993" s="20"/>
      <c r="C993" s="20"/>
      <c r="D993" s="20"/>
      <c r="K993" s="66"/>
      <c r="L993" s="66"/>
      <c r="M993" s="66"/>
    </row>
    <row r="994">
      <c r="B994" s="20"/>
      <c r="C994" s="20"/>
      <c r="D994" s="20"/>
      <c r="K994" s="66"/>
      <c r="L994" s="66"/>
      <c r="M994" s="66"/>
    </row>
    <row r="995">
      <c r="B995" s="20"/>
      <c r="C995" s="20"/>
      <c r="D995" s="20"/>
      <c r="K995" s="66"/>
      <c r="L995" s="66"/>
      <c r="M995" s="66"/>
    </row>
    <row r="996">
      <c r="B996" s="20"/>
      <c r="C996" s="20"/>
      <c r="D996" s="20"/>
      <c r="K996" s="66"/>
      <c r="L996" s="66"/>
      <c r="M996" s="66"/>
    </row>
    <row r="997">
      <c r="B997" s="20"/>
      <c r="C997" s="20"/>
      <c r="D997" s="20"/>
      <c r="K997" s="66"/>
      <c r="L997" s="66"/>
      <c r="M997" s="66"/>
    </row>
    <row r="998">
      <c r="B998" s="20"/>
      <c r="C998" s="20"/>
      <c r="D998" s="20"/>
      <c r="K998" s="66"/>
      <c r="L998" s="66"/>
      <c r="M998" s="66"/>
    </row>
    <row r="999">
      <c r="B999" s="20"/>
      <c r="C999" s="20"/>
      <c r="D999" s="20"/>
      <c r="K999" s="66"/>
      <c r="L999" s="66"/>
      <c r="M999" s="66"/>
    </row>
    <row r="1000">
      <c r="B1000" s="20"/>
      <c r="C1000" s="20"/>
      <c r="D1000" s="20"/>
      <c r="K1000" s="66"/>
      <c r="L1000" s="66"/>
      <c r="M1000" s="66"/>
    </row>
    <row r="1001">
      <c r="B1001" s="20"/>
      <c r="C1001" s="20"/>
      <c r="K1001" s="66"/>
      <c r="L1001" s="66"/>
      <c r="M1001" s="66"/>
    </row>
  </sheetData>
  <mergeCells count="2">
    <mergeCell ref="K25:M25"/>
    <mergeCell ref="X29:Z29"/>
  </mergeCells>
  <drawing r:id="rId1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38"/>
    <col customWidth="1" min="2" max="2" width="17.0"/>
    <col customWidth="1" min="4" max="4" width="19.63"/>
    <col customWidth="1" min="5" max="5" width="28.0"/>
    <col customWidth="1" min="6" max="6" width="15.0"/>
    <col customWidth="1" min="7" max="7" width="15.38"/>
    <col customWidth="1" min="8" max="8" width="15.88"/>
    <col customWidth="1" min="9" max="9" width="19.75"/>
    <col customWidth="1" min="11" max="11" width="18.75"/>
    <col customWidth="1" min="12" max="12" width="17.5"/>
    <col customWidth="1" min="13" max="13" width="19.63"/>
    <col customWidth="1" min="14" max="14" width="21.25"/>
    <col customWidth="1" min="15" max="15" width="19.25"/>
    <col customWidth="1" min="16" max="16" width="19.13"/>
    <col customWidth="1" min="30" max="30" width="28.0"/>
  </cols>
  <sheetData>
    <row r="1">
      <c r="A1" s="106" t="s">
        <v>55</v>
      </c>
      <c r="B1" s="107" t="s">
        <v>56</v>
      </c>
      <c r="C1" s="108" t="s">
        <v>13</v>
      </c>
      <c r="D1" s="109" t="s">
        <v>14</v>
      </c>
      <c r="E1" s="108" t="s">
        <v>12</v>
      </c>
      <c r="F1" s="12" t="s">
        <v>57</v>
      </c>
      <c r="G1" s="12" t="s">
        <v>58</v>
      </c>
      <c r="H1" s="109" t="s">
        <v>59</v>
      </c>
      <c r="I1" s="110" t="s">
        <v>60</v>
      </c>
      <c r="AE1" s="111"/>
      <c r="AF1" s="111"/>
      <c r="AG1" s="111"/>
      <c r="AH1" s="111"/>
      <c r="AI1" s="111"/>
      <c r="AJ1" s="111"/>
      <c r="AK1" s="111"/>
      <c r="AL1" s="111"/>
      <c r="AM1" s="111"/>
      <c r="AN1" s="111"/>
      <c r="AO1" s="111"/>
    </row>
    <row r="2">
      <c r="A2" s="112">
        <v>45383.0</v>
      </c>
      <c r="B2" s="113">
        <v>51296.3</v>
      </c>
      <c r="C2" s="113">
        <v>22462.0</v>
      </c>
      <c r="D2" s="114">
        <v>19207.9</v>
      </c>
      <c r="E2" s="113">
        <v>22086.17</v>
      </c>
      <c r="F2" s="115"/>
      <c r="G2" s="115"/>
      <c r="H2" s="115"/>
      <c r="I2" s="116"/>
      <c r="K2" s="20"/>
      <c r="L2" s="20"/>
      <c r="M2" s="20"/>
      <c r="N2" s="20"/>
    </row>
    <row r="3">
      <c r="A3" s="117">
        <v>45384.0</v>
      </c>
      <c r="B3" s="118">
        <v>51825.72</v>
      </c>
      <c r="C3" s="118">
        <v>22453.3</v>
      </c>
      <c r="D3" s="119">
        <v>19185.15</v>
      </c>
      <c r="E3" s="118">
        <v>22092.86</v>
      </c>
      <c r="F3" s="120">
        <f t="shared" ref="F3:I3" si="1">LN(B3/B2)</f>
        <v>0.01026792631</v>
      </c>
      <c r="G3" s="120">
        <f t="shared" si="1"/>
        <v>-0.0003873958366</v>
      </c>
      <c r="H3" s="120">
        <f t="shared" si="1"/>
        <v>-0.001185110465</v>
      </c>
      <c r="I3" s="121">
        <f t="shared" si="1"/>
        <v>0.000302858621</v>
      </c>
      <c r="K3" s="122" t="s">
        <v>25</v>
      </c>
      <c r="L3" s="27"/>
      <c r="M3" s="27"/>
      <c r="N3" s="20"/>
      <c r="P3" s="123"/>
      <c r="Q3" s="124"/>
      <c r="R3" s="124"/>
      <c r="S3" s="20"/>
      <c r="T3" s="20"/>
      <c r="U3" s="31"/>
      <c r="V3" s="31"/>
      <c r="W3" s="31"/>
      <c r="X3" s="31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>
      <c r="A4" s="125">
        <v>45385.0</v>
      </c>
      <c r="B4" s="113">
        <v>52575.09</v>
      </c>
      <c r="C4" s="113">
        <v>22434.65</v>
      </c>
      <c r="D4" s="114">
        <v>19153.05</v>
      </c>
      <c r="E4" s="113">
        <v>22042.09</v>
      </c>
      <c r="F4" s="115">
        <f t="shared" ref="F4:I4" si="2">LN(B4/B3)</f>
        <v>0.01435588229</v>
      </c>
      <c r="G4" s="115">
        <f t="shared" si="2"/>
        <v>-0.0008309580221</v>
      </c>
      <c r="H4" s="115">
        <f t="shared" si="2"/>
        <v>-0.001674570402</v>
      </c>
      <c r="I4" s="116">
        <f t="shared" si="2"/>
        <v>-0.002300672025</v>
      </c>
      <c r="K4" s="28" t="s">
        <v>26</v>
      </c>
      <c r="L4" s="28" t="s">
        <v>27</v>
      </c>
      <c r="M4" s="28" t="s">
        <v>28</v>
      </c>
      <c r="N4" s="20"/>
    </row>
    <row r="5">
      <c r="A5" s="117">
        <v>45386.0</v>
      </c>
      <c r="B5" s="118">
        <v>52559.42</v>
      </c>
      <c r="C5" s="118">
        <v>22514.65</v>
      </c>
      <c r="D5" s="119">
        <v>19125.2</v>
      </c>
      <c r="E5" s="118">
        <v>22001.14</v>
      </c>
      <c r="F5" s="120">
        <f t="shared" ref="F5:I5" si="3">LN(B5/B4)</f>
        <v>-0.0002980943197</v>
      </c>
      <c r="G5" s="120">
        <f t="shared" si="3"/>
        <v>0.003559569758</v>
      </c>
      <c r="H5" s="120">
        <f t="shared" si="3"/>
        <v>-0.0014551347</v>
      </c>
      <c r="I5" s="121">
        <f t="shared" si="3"/>
        <v>-0.001859537177</v>
      </c>
      <c r="K5" s="31">
        <f>F254</f>
        <v>0.08934334034</v>
      </c>
      <c r="L5" s="31">
        <v>0.25</v>
      </c>
      <c r="M5" s="31">
        <f t="shared" ref="M5:M8" si="5">K5*L5</f>
        <v>0.02233583508</v>
      </c>
      <c r="N5" s="20"/>
    </row>
    <row r="6">
      <c r="A6" s="125">
        <v>45387.0</v>
      </c>
      <c r="B6" s="113">
        <v>52781.85</v>
      </c>
      <c r="C6" s="113">
        <v>22513.7</v>
      </c>
      <c r="D6" s="114">
        <v>19160.75</v>
      </c>
      <c r="E6" s="113">
        <v>22038.89</v>
      </c>
      <c r="F6" s="115">
        <f t="shared" ref="F6:I6" si="4">LN(B6/B5)</f>
        <v>0.004223042509</v>
      </c>
      <c r="G6" s="115">
        <f t="shared" si="4"/>
        <v>-0.00004219563898</v>
      </c>
      <c r="H6" s="115">
        <f t="shared" si="4"/>
        <v>0.001857078652</v>
      </c>
      <c r="I6" s="116">
        <f t="shared" si="4"/>
        <v>0.001714349842</v>
      </c>
      <c r="K6" s="31">
        <f>G254</f>
        <v>0.04726257596</v>
      </c>
      <c r="L6" s="31">
        <v>0.25</v>
      </c>
      <c r="M6" s="31">
        <f t="shared" si="5"/>
        <v>0.01181564399</v>
      </c>
      <c r="N6" s="20"/>
    </row>
    <row r="7">
      <c r="A7" s="117">
        <v>45390.0</v>
      </c>
      <c r="B7" s="118">
        <v>52441.35</v>
      </c>
      <c r="C7" s="118">
        <v>22666.3</v>
      </c>
      <c r="D7" s="119">
        <v>19218.85</v>
      </c>
      <c r="E7" s="118">
        <v>22240.92</v>
      </c>
      <c r="F7" s="120">
        <f t="shared" ref="F7:I7" si="6">LN(B7/B6)</f>
        <v>-0.006471979345</v>
      </c>
      <c r="G7" s="120">
        <f t="shared" si="6"/>
        <v>0.006755227105</v>
      </c>
      <c r="H7" s="120">
        <f t="shared" si="6"/>
        <v>0.003027652419</v>
      </c>
      <c r="I7" s="121">
        <f t="shared" si="6"/>
        <v>0.009125215393</v>
      </c>
      <c r="K7" s="31">
        <f>H254</f>
        <v>0.1008604912</v>
      </c>
      <c r="L7" s="31">
        <v>0.25</v>
      </c>
      <c r="M7" s="30">
        <f t="shared" si="5"/>
        <v>0.02521512281</v>
      </c>
      <c r="N7" s="124"/>
    </row>
    <row r="8">
      <c r="A8" s="125">
        <v>45391.0</v>
      </c>
      <c r="B8" s="113">
        <v>52041.05</v>
      </c>
      <c r="C8" s="113">
        <v>22642.75</v>
      </c>
      <c r="D8" s="114">
        <v>19182.3</v>
      </c>
      <c r="E8" s="113">
        <v>22208.37</v>
      </c>
      <c r="F8" s="115">
        <f t="shared" ref="F8:I8" si="7">LN(B8/B7)</f>
        <v>-0.007662572043</v>
      </c>
      <c r="G8" s="115">
        <f t="shared" si="7"/>
        <v>-0.001039527517</v>
      </c>
      <c r="H8" s="115">
        <f t="shared" si="7"/>
        <v>-0.0019035894</v>
      </c>
      <c r="I8" s="116">
        <f t="shared" si="7"/>
        <v>-0.001464590585</v>
      </c>
      <c r="K8" s="31">
        <f>I254</f>
        <v>0.06698842037</v>
      </c>
      <c r="L8" s="31">
        <v>0.25</v>
      </c>
      <c r="M8" s="30">
        <f t="shared" si="5"/>
        <v>0.01674710509</v>
      </c>
      <c r="N8" s="20"/>
    </row>
    <row r="9">
      <c r="A9" s="117">
        <v>45392.0</v>
      </c>
      <c r="B9" s="118">
        <v>52432.85</v>
      </c>
      <c r="C9" s="118">
        <v>22753.8</v>
      </c>
      <c r="D9" s="119">
        <v>19117.0</v>
      </c>
      <c r="E9" s="118">
        <v>22303.33</v>
      </c>
      <c r="F9" s="120">
        <f t="shared" ref="F9:I9" si="8">LN(B9/B8)</f>
        <v>0.007500473071</v>
      </c>
      <c r="G9" s="120">
        <f t="shared" si="8"/>
        <v>0.004892452026</v>
      </c>
      <c r="H9" s="120">
        <f t="shared" si="8"/>
        <v>-0.003409987299</v>
      </c>
      <c r="I9" s="121">
        <f t="shared" si="8"/>
        <v>0.004266749824</v>
      </c>
      <c r="K9" s="20"/>
      <c r="L9" s="31"/>
      <c r="M9" s="124"/>
      <c r="N9" s="20"/>
    </row>
    <row r="10">
      <c r="A10" s="125">
        <v>45394.0</v>
      </c>
      <c r="B10" s="113">
        <v>52258.67</v>
      </c>
      <c r="C10" s="113">
        <v>22519.4</v>
      </c>
      <c r="D10" s="114">
        <v>18788.65</v>
      </c>
      <c r="E10" s="113">
        <v>22072.74</v>
      </c>
      <c r="F10" s="115">
        <f t="shared" ref="F10:I10" si="9">LN(B10/B9)</f>
        <v>-0.003327493205</v>
      </c>
      <c r="G10" s="115">
        <f t="shared" si="9"/>
        <v>-0.01035500448</v>
      </c>
      <c r="H10" s="115">
        <f t="shared" si="9"/>
        <v>-0.01732502743</v>
      </c>
      <c r="I10" s="116">
        <f t="shared" si="9"/>
        <v>-0.01039263168</v>
      </c>
      <c r="K10" s="34" t="s">
        <v>29</v>
      </c>
      <c r="L10" s="126">
        <f>SUM(M5:M8)</f>
        <v>0.07611370698</v>
      </c>
      <c r="M10" s="124"/>
      <c r="N10" s="20"/>
    </row>
    <row r="11">
      <c r="A11" s="117">
        <v>45397.0</v>
      </c>
      <c r="B11" s="118">
        <v>51274.24</v>
      </c>
      <c r="C11" s="118">
        <v>22272.5</v>
      </c>
      <c r="D11" s="119">
        <v>18617.65</v>
      </c>
      <c r="E11" s="118">
        <v>21868.59</v>
      </c>
      <c r="F11" s="120">
        <f t="shared" ref="F11:I11" si="10">LN(B11/B10)</f>
        <v>-0.01901732828</v>
      </c>
      <c r="G11" s="120">
        <f t="shared" si="10"/>
        <v>-0.01102442632</v>
      </c>
      <c r="H11" s="120">
        <f t="shared" si="10"/>
        <v>-0.009142908611</v>
      </c>
      <c r="I11" s="121">
        <f t="shared" si="10"/>
        <v>-0.009292002262</v>
      </c>
      <c r="K11" s="20"/>
      <c r="L11" s="20"/>
      <c r="M11" s="20"/>
      <c r="N11" s="20"/>
    </row>
    <row r="12">
      <c r="A12" s="125">
        <v>45398.0</v>
      </c>
      <c r="B12" s="113">
        <v>51515.43</v>
      </c>
      <c r="C12" s="113">
        <v>22147.9</v>
      </c>
      <c r="D12" s="114">
        <v>18695.6</v>
      </c>
      <c r="E12" s="113">
        <v>21881.33</v>
      </c>
      <c r="F12" s="115">
        <f t="shared" ref="F12:I12" si="11">LN(B12/B11)</f>
        <v>0.004692892635</v>
      </c>
      <c r="G12" s="115">
        <f t="shared" si="11"/>
        <v>-0.005610049743</v>
      </c>
      <c r="H12" s="115">
        <f t="shared" si="11"/>
        <v>0.004178146551</v>
      </c>
      <c r="I12" s="116">
        <f t="shared" si="11"/>
        <v>0.0005824010814</v>
      </c>
      <c r="K12" s="20" t="s">
        <v>30</v>
      </c>
      <c r="L12" s="127">
        <v>0.07</v>
      </c>
      <c r="M12" s="20"/>
      <c r="N12" s="20"/>
    </row>
    <row r="13">
      <c r="A13" s="117">
        <v>45400.0</v>
      </c>
      <c r="B13" s="118">
        <v>51507.4</v>
      </c>
      <c r="C13" s="118">
        <v>21995.85</v>
      </c>
      <c r="D13" s="119">
        <v>18525.75</v>
      </c>
      <c r="E13" s="118">
        <v>21727.8</v>
      </c>
      <c r="F13" s="120">
        <f t="shared" ref="F13:I13" si="12">LN(B13/B12)</f>
        <v>-0.0001558877778</v>
      </c>
      <c r="G13" s="120">
        <f t="shared" si="12"/>
        <v>-0.00688888467</v>
      </c>
      <c r="H13" s="120">
        <f t="shared" si="12"/>
        <v>-0.009126545864</v>
      </c>
      <c r="I13" s="121">
        <f t="shared" si="12"/>
        <v>-0.007041215191</v>
      </c>
      <c r="K13" s="20" t="s">
        <v>31</v>
      </c>
      <c r="L13" s="31">
        <f t="array" ref="L13">MMULT(TRANSPOSE(L5:L8),MMULT(L18:O21,L5:L8))</f>
        <v>0.00005730461502</v>
      </c>
      <c r="M13" s="20"/>
      <c r="N13" s="20"/>
    </row>
    <row r="14">
      <c r="A14" s="125">
        <v>45401.0</v>
      </c>
      <c r="B14" s="113">
        <v>51251.33</v>
      </c>
      <c r="C14" s="113">
        <v>22147.0</v>
      </c>
      <c r="D14" s="114">
        <v>18404.6</v>
      </c>
      <c r="E14" s="113">
        <v>21760.16</v>
      </c>
      <c r="F14" s="115">
        <f t="shared" ref="F14:I14" si="13">LN(B14/B13)</f>
        <v>-0.004983917766</v>
      </c>
      <c r="G14" s="115">
        <f t="shared" si="13"/>
        <v>0.006848247937</v>
      </c>
      <c r="H14" s="115">
        <f t="shared" si="13"/>
        <v>-0.006561022822</v>
      </c>
      <c r="I14" s="116">
        <f t="shared" si="13"/>
        <v>0.001488228281</v>
      </c>
      <c r="K14" s="20" t="s">
        <v>32</v>
      </c>
      <c r="L14" s="31">
        <f>SQRT(L13)</f>
        <v>0.007569981177</v>
      </c>
      <c r="M14" s="89"/>
      <c r="N14" s="20"/>
    </row>
    <row r="15">
      <c r="A15" s="117">
        <v>45404.0</v>
      </c>
      <c r="B15" s="118">
        <v>52021.96</v>
      </c>
      <c r="C15" s="118">
        <v>22336.4</v>
      </c>
      <c r="D15" s="119">
        <v>18643.0</v>
      </c>
      <c r="E15" s="118">
        <v>21995.45</v>
      </c>
      <c r="F15" s="120">
        <f t="shared" ref="F15:I15" si="14">LN(B15/B14)</f>
        <v>0.01492436823</v>
      </c>
      <c r="G15" s="120">
        <f t="shared" si="14"/>
        <v>0.008515587591</v>
      </c>
      <c r="H15" s="120">
        <f t="shared" si="14"/>
        <v>0.01287010714</v>
      </c>
      <c r="I15" s="121">
        <f t="shared" si="14"/>
        <v>0.01075483888</v>
      </c>
      <c r="K15" s="20" t="s">
        <v>33</v>
      </c>
      <c r="L15" s="31">
        <f>SQRT(252)*L14</f>
        <v>0.1201697257</v>
      </c>
      <c r="M15" s="20"/>
      <c r="N15" s="20"/>
      <c r="AD15" s="128" t="s">
        <v>55</v>
      </c>
    </row>
    <row r="16">
      <c r="A16" s="125">
        <v>45405.0</v>
      </c>
      <c r="B16" s="113">
        <v>52891.22</v>
      </c>
      <c r="C16" s="113">
        <v>22368.0</v>
      </c>
      <c r="D16" s="114">
        <v>18463.75</v>
      </c>
      <c r="E16" s="113">
        <v>22069.57</v>
      </c>
      <c r="F16" s="115">
        <f t="shared" ref="F16:I16" si="15">LN(B16/B15)</f>
        <v>0.01657141443</v>
      </c>
      <c r="G16" s="115">
        <f t="shared" si="15"/>
        <v>0.001413731322</v>
      </c>
      <c r="H16" s="115">
        <f t="shared" si="15"/>
        <v>-0.009661390141</v>
      </c>
      <c r="I16" s="116">
        <f t="shared" si="15"/>
        <v>0.00336412283</v>
      </c>
      <c r="K16" s="20"/>
      <c r="L16" s="20"/>
      <c r="M16" s="20"/>
      <c r="N16" s="20"/>
      <c r="AD16" s="129"/>
    </row>
    <row r="17">
      <c r="A17" s="130">
        <v>45406.0</v>
      </c>
      <c r="B17" s="118">
        <v>53367.43</v>
      </c>
      <c r="C17" s="118">
        <v>22402.4</v>
      </c>
      <c r="D17" s="119">
        <v>18586.2</v>
      </c>
      <c r="E17" s="118">
        <v>22089.91</v>
      </c>
      <c r="F17" s="120">
        <f t="shared" ref="F17:I17" si="16">LN(B17/B16)</f>
        <v>0.008963283238</v>
      </c>
      <c r="G17" s="120">
        <f t="shared" si="16"/>
        <v>0.001536729927</v>
      </c>
      <c r="H17" s="120">
        <f t="shared" si="16"/>
        <v>0.006610019492</v>
      </c>
      <c r="I17" s="121">
        <f t="shared" si="16"/>
        <v>0.0009212065649</v>
      </c>
      <c r="K17" s="20"/>
      <c r="L17" s="88" t="s">
        <v>61</v>
      </c>
      <c r="M17" s="88" t="s">
        <v>62</v>
      </c>
      <c r="N17" s="88" t="s">
        <v>63</v>
      </c>
      <c r="O17" s="36" t="s">
        <v>64</v>
      </c>
      <c r="AD17" s="131"/>
    </row>
    <row r="18">
      <c r="A18" s="112">
        <v>45407.0</v>
      </c>
      <c r="B18" s="113">
        <v>54112.77</v>
      </c>
      <c r="C18" s="113">
        <v>22570.35</v>
      </c>
      <c r="D18" s="114">
        <v>18878.15</v>
      </c>
      <c r="E18" s="113">
        <v>22181.19</v>
      </c>
      <c r="F18" s="115">
        <f t="shared" ref="F18:I18" si="17">LN(B18/B17)</f>
        <v>0.01386956757</v>
      </c>
      <c r="G18" s="115">
        <f t="shared" si="17"/>
        <v>0.007469002041</v>
      </c>
      <c r="H18" s="115">
        <f t="shared" si="17"/>
        <v>0.01558579876</v>
      </c>
      <c r="I18" s="116">
        <f t="shared" si="17"/>
        <v>0.00412368924</v>
      </c>
      <c r="K18" s="88" t="s">
        <v>56</v>
      </c>
      <c r="L18" s="132">
        <f>_xlfn.COVARIANCE.S(F3:F250,F3:F250)</f>
        <v>0.0004422126355</v>
      </c>
      <c r="M18" s="132">
        <f>_xlfn.COVARIANCE.S(F3:F250, G3:G250)</f>
        <v>-0.00001681826233</v>
      </c>
      <c r="N18" s="132">
        <f>_xlfn.COVARIANCE.S(F3:F250, H3:H250)</f>
        <v>-0.00001219022193</v>
      </c>
      <c r="O18" s="132">
        <f>_xlfn.COVARIANCE.S(F3:F250, I3:I250)</f>
        <v>-0.00000959469369</v>
      </c>
      <c r="AD18" s="129"/>
    </row>
    <row r="19">
      <c r="A19" s="130">
        <v>45408.0</v>
      </c>
      <c r="B19" s="118">
        <v>54628.93</v>
      </c>
      <c r="C19" s="118">
        <v>22419.95</v>
      </c>
      <c r="D19" s="119">
        <v>18994.65</v>
      </c>
      <c r="E19" s="118">
        <v>22167.33</v>
      </c>
      <c r="F19" s="120">
        <f t="shared" ref="F19:I19" si="18">LN(B19/B18)</f>
        <v>0.009493393547</v>
      </c>
      <c r="G19" s="120">
        <f t="shared" si="18"/>
        <v>-0.00668591053</v>
      </c>
      <c r="H19" s="120">
        <f t="shared" si="18"/>
        <v>0.00615219194</v>
      </c>
      <c r="I19" s="121">
        <f t="shared" si="18"/>
        <v>-0.0006250490637</v>
      </c>
      <c r="K19" s="88" t="s">
        <v>62</v>
      </c>
      <c r="L19" s="132">
        <f>_xlfn.COVARIANCE.S(G3:G250, F3:F250)</f>
        <v>-0.00001681826233</v>
      </c>
      <c r="M19" s="132">
        <f>_xlfn.COVARIANCE.S(G3:G250,G3:G250)</f>
        <v>0.00007914907528</v>
      </c>
      <c r="N19" s="132">
        <f>_xlfn.COVARIANCE.S(G3:G250, H3:H250)</f>
        <v>0.00004708282207</v>
      </c>
      <c r="O19" s="132">
        <f>_xlfn.COVARIANCE.S(G3:G250, I3:I250)</f>
        <v>0.0000609116078</v>
      </c>
      <c r="AD19" s="131"/>
    </row>
    <row r="20">
      <c r="A20" s="112">
        <v>45411.0</v>
      </c>
      <c r="B20" s="113">
        <v>54732.72</v>
      </c>
      <c r="C20" s="113">
        <v>22643.4</v>
      </c>
      <c r="D20" s="114">
        <v>19096.9</v>
      </c>
      <c r="E20" s="113">
        <v>22224.1</v>
      </c>
      <c r="F20" s="115">
        <f t="shared" ref="F20:I20" si="19">LN(B20/B19)</f>
        <v>0.001898106533</v>
      </c>
      <c r="G20" s="115">
        <f t="shared" si="19"/>
        <v>0.009917231248</v>
      </c>
      <c r="H20" s="115">
        <f t="shared" si="19"/>
        <v>0.005368657647</v>
      </c>
      <c r="I20" s="116">
        <f t="shared" si="19"/>
        <v>0.002557702284</v>
      </c>
      <c r="K20" s="88" t="s">
        <v>63</v>
      </c>
      <c r="L20" s="132">
        <f>_xlfn.COVARIANCE.S(H3:H250, F3:F250)</f>
        <v>-0.00001219022193</v>
      </c>
      <c r="M20" s="132">
        <f>_xlfn.COVARIANCE.S(H3:H250, G3:G250)</f>
        <v>0.00004708282207</v>
      </c>
      <c r="N20" s="133">
        <f>_xlfn.COVARIANCE.S(H3:H250,H3:H250)</f>
        <v>0.0001002294225</v>
      </c>
      <c r="O20" s="132">
        <f>_xlfn.COVARIANCE.S(H3:H250, I3:I250)</f>
        <v>0.00004965845944</v>
      </c>
      <c r="P20" s="39"/>
      <c r="AD20" s="129"/>
    </row>
    <row r="21">
      <c r="A21" s="130">
        <v>45412.0</v>
      </c>
      <c r="B21" s="118">
        <v>55087.85</v>
      </c>
      <c r="C21" s="118">
        <v>22604.85</v>
      </c>
      <c r="D21" s="119">
        <v>18970.6</v>
      </c>
      <c r="E21" s="118">
        <v>22262.48</v>
      </c>
      <c r="F21" s="120">
        <f t="shared" ref="F21:I21" si="20">LN(B21/B20)</f>
        <v>0.006467481235</v>
      </c>
      <c r="G21" s="120">
        <f t="shared" si="20"/>
        <v>-0.001703933714</v>
      </c>
      <c r="H21" s="120">
        <f t="shared" si="20"/>
        <v>-0.006635605881</v>
      </c>
      <c r="I21" s="121">
        <f t="shared" si="20"/>
        <v>0.001725464602</v>
      </c>
      <c r="K21" s="88" t="s">
        <v>65</v>
      </c>
      <c r="L21" s="133">
        <f>_xlfn.COVARIANCE.S(I3:I250, F3:F250)</f>
        <v>-0.00000959469369</v>
      </c>
      <c r="M21" s="132">
        <f>_xlfn.COVARIANCE.S(I3:I250, G3:G250)</f>
        <v>0.0000609116078</v>
      </c>
      <c r="N21" s="132">
        <f>_xlfn.COVARIANCE.S(I3:I250, H3:H250)</f>
        <v>0.00004965845944</v>
      </c>
      <c r="O21" s="132">
        <f>_xlfn.COVARIANCE.S(I3:I250,I3:I250)</f>
        <v>0.0000571832843</v>
      </c>
      <c r="P21" s="39"/>
      <c r="AD21" s="131"/>
    </row>
    <row r="22">
      <c r="A22" s="125">
        <v>45414.0</v>
      </c>
      <c r="B22" s="113">
        <v>59909.73</v>
      </c>
      <c r="C22" s="113">
        <v>22648.2</v>
      </c>
      <c r="D22" s="114">
        <v>19124.45</v>
      </c>
      <c r="E22" s="113">
        <v>22333.52</v>
      </c>
      <c r="F22" s="115">
        <f t="shared" ref="F22:I22" si="21">LN(B22/B21)</f>
        <v>0.08390974565</v>
      </c>
      <c r="G22" s="115">
        <f t="shared" si="21"/>
        <v>0.001915893548</v>
      </c>
      <c r="H22" s="115">
        <f t="shared" si="21"/>
        <v>0.008077208795</v>
      </c>
      <c r="I22" s="116">
        <f t="shared" si="21"/>
        <v>0.003185938653</v>
      </c>
      <c r="K22" s="20"/>
      <c r="L22" s="20"/>
      <c r="M22" s="20"/>
      <c r="N22" s="20"/>
      <c r="O22" s="40"/>
      <c r="P22" s="39"/>
      <c r="AD22" s="129"/>
    </row>
    <row r="23">
      <c r="A23" s="117">
        <v>45415.0</v>
      </c>
      <c r="B23" s="118">
        <v>53425.67</v>
      </c>
      <c r="C23" s="118">
        <v>22475.85</v>
      </c>
      <c r="D23" s="119">
        <v>19133.4</v>
      </c>
      <c r="E23" s="118">
        <v>22194.39</v>
      </c>
      <c r="F23" s="120">
        <f t="shared" ref="F23:I23" si="22">LN(B23/B22)</f>
        <v>-0.1145475873</v>
      </c>
      <c r="G23" s="120">
        <f t="shared" si="22"/>
        <v>-0.00763897913</v>
      </c>
      <c r="H23" s="120">
        <f t="shared" si="22"/>
        <v>0.0004678778428</v>
      </c>
      <c r="I23" s="121">
        <f t="shared" si="22"/>
        <v>-0.006249134656</v>
      </c>
      <c r="K23" s="134" t="s">
        <v>37</v>
      </c>
      <c r="L23" s="126">
        <f>(L10-L12)/L15</f>
        <v>0.05087560063</v>
      </c>
      <c r="M23" s="89"/>
      <c r="N23" s="20"/>
      <c r="O23" s="39"/>
      <c r="P23" s="39"/>
      <c r="AD23" s="131"/>
    </row>
    <row r="24">
      <c r="A24" s="125">
        <v>45418.0</v>
      </c>
      <c r="B24" s="113">
        <v>55367.55</v>
      </c>
      <c r="C24" s="113">
        <v>22442.7</v>
      </c>
      <c r="D24" s="114">
        <v>19203.3</v>
      </c>
      <c r="E24" s="113">
        <v>22225.06</v>
      </c>
      <c r="F24" s="115">
        <f t="shared" ref="F24:I24" si="23">LN(B24/B23)</f>
        <v>0.03570234</v>
      </c>
      <c r="G24" s="115">
        <f t="shared" si="23"/>
        <v>-0.00147600517</v>
      </c>
      <c r="H24" s="115">
        <f t="shared" si="23"/>
        <v>0.003646640293</v>
      </c>
      <c r="I24" s="116">
        <f t="shared" si="23"/>
        <v>0.001380926818</v>
      </c>
      <c r="K24" s="20"/>
      <c r="L24" s="20"/>
      <c r="M24" s="20"/>
      <c r="N24" s="20"/>
      <c r="AD24" s="129"/>
    </row>
    <row r="25">
      <c r="A25" s="117">
        <v>45419.0</v>
      </c>
      <c r="B25" s="118">
        <v>57305.67</v>
      </c>
      <c r="C25" s="118">
        <v>22302.5</v>
      </c>
      <c r="D25" s="119">
        <v>18846.3</v>
      </c>
      <c r="E25" s="118">
        <v>22200.85</v>
      </c>
      <c r="F25" s="120">
        <f t="shared" ref="F25:I25" si="24">LN(B25/B24)</f>
        <v>0.03440588964</v>
      </c>
      <c r="G25" s="120">
        <f t="shared" si="24"/>
        <v>-0.006266614466</v>
      </c>
      <c r="H25" s="120">
        <f t="shared" si="24"/>
        <v>-0.01876553111</v>
      </c>
      <c r="I25" s="121">
        <f t="shared" si="24"/>
        <v>-0.001089904625</v>
      </c>
      <c r="K25" s="46" t="s">
        <v>38</v>
      </c>
      <c r="L25" s="47"/>
      <c r="M25" s="100"/>
      <c r="N25" s="20"/>
      <c r="AD25" s="131"/>
    </row>
    <row r="26">
      <c r="A26" s="125">
        <v>45420.0</v>
      </c>
      <c r="B26" s="113">
        <v>58346.89</v>
      </c>
      <c r="C26" s="113">
        <v>22302.5</v>
      </c>
      <c r="D26" s="114">
        <v>18850.85</v>
      </c>
      <c r="E26" s="113">
        <v>22248.86</v>
      </c>
      <c r="F26" s="115">
        <f t="shared" ref="F26:I26" si="25">LN(B26/B25)</f>
        <v>0.01800648655</v>
      </c>
      <c r="G26" s="115">
        <f t="shared" si="25"/>
        <v>0</v>
      </c>
      <c r="H26" s="115">
        <f t="shared" si="25"/>
        <v>0.0002413975604</v>
      </c>
      <c r="I26" s="116">
        <f t="shared" si="25"/>
        <v>0.002160194911</v>
      </c>
      <c r="K26" s="102" t="s">
        <v>26</v>
      </c>
      <c r="L26" s="102" t="s">
        <v>27</v>
      </c>
      <c r="M26" s="102" t="s">
        <v>28</v>
      </c>
      <c r="N26" s="20"/>
      <c r="AD26" s="129"/>
    </row>
    <row r="27">
      <c r="A27" s="117">
        <v>45421.0</v>
      </c>
      <c r="B27" s="118">
        <v>58728.54</v>
      </c>
      <c r="C27" s="118">
        <v>21957.5</v>
      </c>
      <c r="D27" s="119">
        <v>18437.05</v>
      </c>
      <c r="E27" s="118">
        <v>21900.61</v>
      </c>
      <c r="F27" s="120">
        <f t="shared" ref="F27:I27" si="26">LN(B27/B26)</f>
        <v>0.006519751444</v>
      </c>
      <c r="G27" s="120">
        <f t="shared" si="26"/>
        <v>-0.015590013</v>
      </c>
      <c r="H27" s="120">
        <f t="shared" si="26"/>
        <v>-0.02219577869</v>
      </c>
      <c r="I27" s="121">
        <f t="shared" si="26"/>
        <v>-0.01577628103</v>
      </c>
      <c r="K27" s="31">
        <f t="shared" ref="K27:K30" si="28">K5</f>
        <v>0.08934334034</v>
      </c>
      <c r="L27" s="135">
        <v>0.144535019343021</v>
      </c>
      <c r="M27" s="31">
        <f t="shared" ref="M27:M30" si="29">K27*L27</f>
        <v>0.01291324142</v>
      </c>
      <c r="N27" s="20"/>
      <c r="AD27" s="131"/>
    </row>
    <row r="28">
      <c r="A28" s="125">
        <v>45422.0</v>
      </c>
      <c r="B28" s="113">
        <v>59302.53</v>
      </c>
      <c r="C28" s="113">
        <v>22055.2</v>
      </c>
      <c r="D28" s="114">
        <v>18609.45</v>
      </c>
      <c r="E28" s="113">
        <v>22068.15</v>
      </c>
      <c r="F28" s="115">
        <f t="shared" ref="F28:I28" si="27">LN(B28/B27)</f>
        <v>0.009726159813</v>
      </c>
      <c r="G28" s="115">
        <f t="shared" si="27"/>
        <v>0.004439634945</v>
      </c>
      <c r="H28" s="115">
        <f t="shared" si="27"/>
        <v>0.009307289192</v>
      </c>
      <c r="I28" s="116">
        <f t="shared" si="27"/>
        <v>0.007620902244</v>
      </c>
      <c r="K28" s="31">
        <f t="shared" si="28"/>
        <v>0.04726257596</v>
      </c>
      <c r="L28" s="31">
        <v>0.0</v>
      </c>
      <c r="M28" s="31">
        <f t="shared" si="29"/>
        <v>0</v>
      </c>
      <c r="N28" s="20"/>
      <c r="AD28" s="129"/>
    </row>
    <row r="29">
      <c r="A29" s="117">
        <v>45425.0</v>
      </c>
      <c r="B29" s="118">
        <v>59688.27</v>
      </c>
      <c r="C29" s="118">
        <v>22104.05</v>
      </c>
      <c r="D29" s="119">
        <v>18939.0</v>
      </c>
      <c r="E29" s="118">
        <v>22229.74</v>
      </c>
      <c r="F29" s="120">
        <f t="shared" ref="F29:I29" si="30">LN(B29/B28)</f>
        <v>0.00648354917</v>
      </c>
      <c r="G29" s="120">
        <f t="shared" si="30"/>
        <v>0.002212447898</v>
      </c>
      <c r="H29" s="120">
        <f t="shared" si="30"/>
        <v>0.01755377184</v>
      </c>
      <c r="I29" s="121">
        <f t="shared" si="30"/>
        <v>0.007295639442</v>
      </c>
      <c r="K29" s="31">
        <f t="shared" si="28"/>
        <v>0.1008604912</v>
      </c>
      <c r="L29" s="135">
        <v>0.855464980656979</v>
      </c>
      <c r="M29" s="31">
        <f t="shared" si="29"/>
        <v>0.08628261817</v>
      </c>
      <c r="N29" s="20"/>
      <c r="AD29" s="131"/>
    </row>
    <row r="30">
      <c r="A30" s="125">
        <v>45426.0</v>
      </c>
      <c r="B30" s="113">
        <v>60288.43</v>
      </c>
      <c r="C30" s="113">
        <v>22217.85</v>
      </c>
      <c r="D30" s="114">
        <v>18860.85</v>
      </c>
      <c r="E30" s="113">
        <v>22273.86</v>
      </c>
      <c r="F30" s="115">
        <f t="shared" ref="F30:I30" si="31">LN(B30/B29)</f>
        <v>0.01000469268</v>
      </c>
      <c r="G30" s="115">
        <f t="shared" si="31"/>
        <v>0.005135170201</v>
      </c>
      <c r="H30" s="115">
        <f t="shared" si="31"/>
        <v>-0.004134942935</v>
      </c>
      <c r="I30" s="116">
        <f t="shared" si="31"/>
        <v>0.001982761595</v>
      </c>
      <c r="K30" s="31">
        <f t="shared" si="28"/>
        <v>0.06698842037</v>
      </c>
      <c r="L30" s="136">
        <v>0.0</v>
      </c>
      <c r="M30" s="31">
        <f t="shared" si="29"/>
        <v>0</v>
      </c>
      <c r="N30" s="20"/>
      <c r="AD30" s="129"/>
    </row>
    <row r="31">
      <c r="A31" s="117">
        <v>45427.0</v>
      </c>
      <c r="B31" s="118">
        <v>61016.84</v>
      </c>
      <c r="C31" s="118">
        <v>22200.55</v>
      </c>
      <c r="D31" s="119">
        <v>18886.55</v>
      </c>
      <c r="E31" s="118">
        <v>22235.64</v>
      </c>
      <c r="F31" s="120">
        <f t="shared" ref="F31:I31" si="32">LN(B31/B30)</f>
        <v>0.01200968029</v>
      </c>
      <c r="G31" s="120">
        <f t="shared" si="32"/>
        <v>-0.0007789565079</v>
      </c>
      <c r="H31" s="120">
        <f t="shared" si="32"/>
        <v>0.001361683399</v>
      </c>
      <c r="I31" s="121">
        <f t="shared" si="32"/>
        <v>-0.001717386598</v>
      </c>
      <c r="K31" s="20"/>
      <c r="L31" s="31"/>
      <c r="M31" s="20"/>
      <c r="N31" s="20"/>
      <c r="AD31" s="131"/>
    </row>
    <row r="32">
      <c r="A32" s="125">
        <v>45428.0</v>
      </c>
      <c r="B32" s="113">
        <v>61841.22</v>
      </c>
      <c r="C32" s="113">
        <v>22403.85</v>
      </c>
      <c r="D32" s="114">
        <v>18996.15</v>
      </c>
      <c r="E32" s="113">
        <v>22421.66</v>
      </c>
      <c r="F32" s="115">
        <f t="shared" ref="F32:I32" si="33">LN(B32/B31)</f>
        <v>0.01342024077</v>
      </c>
      <c r="G32" s="115">
        <f t="shared" si="33"/>
        <v>0.009115755746</v>
      </c>
      <c r="H32" s="115">
        <f t="shared" si="33"/>
        <v>0.005786298537</v>
      </c>
      <c r="I32" s="116">
        <f t="shared" si="33"/>
        <v>0.00833104894</v>
      </c>
      <c r="K32" s="134" t="s">
        <v>39</v>
      </c>
      <c r="L32" s="137">
        <f>SUM(M27:M30)</f>
        <v>0.0991958596</v>
      </c>
      <c r="M32" s="138"/>
      <c r="N32" s="138"/>
      <c r="AD32" s="129"/>
    </row>
    <row r="33">
      <c r="A33" s="117">
        <v>45429.0</v>
      </c>
      <c r="B33" s="118">
        <v>60975.79</v>
      </c>
      <c r="C33" s="118">
        <v>22466.1</v>
      </c>
      <c r="D33" s="119">
        <v>18981.6</v>
      </c>
      <c r="E33" s="118">
        <v>22448.05</v>
      </c>
      <c r="F33" s="120">
        <f t="shared" ref="F33:I33" si="34">LN(B33/B32)</f>
        <v>-0.01409323227</v>
      </c>
      <c r="G33" s="120">
        <f t="shared" si="34"/>
        <v>0.002774687288</v>
      </c>
      <c r="H33" s="120">
        <f t="shared" si="34"/>
        <v>-0.0007662381638</v>
      </c>
      <c r="I33" s="121">
        <f t="shared" si="34"/>
        <v>0.00117629479</v>
      </c>
      <c r="K33" s="20"/>
      <c r="L33" s="20"/>
      <c r="M33" s="20"/>
      <c r="N33" s="20"/>
      <c r="AD33" s="131"/>
    </row>
    <row r="34">
      <c r="A34" s="125">
        <v>45430.0</v>
      </c>
      <c r="B34" s="113">
        <v>61065.64</v>
      </c>
      <c r="C34" s="113">
        <v>22502.0</v>
      </c>
      <c r="D34" s="114">
        <v>19108.0</v>
      </c>
      <c r="E34" s="113">
        <v>22493.02</v>
      </c>
      <c r="F34" s="115">
        <f t="shared" ref="F34:I34" si="35">LN(B34/B33)</f>
        <v>0.001472451056</v>
      </c>
      <c r="G34" s="115">
        <f t="shared" si="35"/>
        <v>0.001596687769</v>
      </c>
      <c r="H34" s="115">
        <f t="shared" si="35"/>
        <v>0.006637006637</v>
      </c>
      <c r="I34" s="116">
        <f t="shared" si="35"/>
        <v>0.002001288132</v>
      </c>
      <c r="K34" s="139" t="s">
        <v>30</v>
      </c>
      <c r="L34" s="31">
        <v>0.07</v>
      </c>
      <c r="M34" s="20"/>
      <c r="N34" s="20"/>
      <c r="AD34" s="129"/>
    </row>
    <row r="35">
      <c r="A35" s="117">
        <v>45433.0</v>
      </c>
      <c r="B35" s="118">
        <v>61100.68</v>
      </c>
      <c r="C35" s="118">
        <v>22529.05</v>
      </c>
      <c r="D35" s="119">
        <v>19205.2</v>
      </c>
      <c r="E35" s="118">
        <v>22486.06</v>
      </c>
      <c r="F35" s="120">
        <f t="shared" ref="F35:I35" si="36">LN(B35/B34)</f>
        <v>0.0005736442083</v>
      </c>
      <c r="G35" s="120">
        <f t="shared" si="36"/>
        <v>0.001201393405</v>
      </c>
      <c r="H35" s="120">
        <f t="shared" si="36"/>
        <v>0.005073980171</v>
      </c>
      <c r="I35" s="121">
        <f t="shared" si="36"/>
        <v>-0.0003094772083</v>
      </c>
      <c r="K35" s="20" t="s">
        <v>40</v>
      </c>
      <c r="L35" s="31">
        <f t="array" ref="L35">MMULT(TRANSPOSE(L27:L30),MMULT(L18:O21,L27:L30))</f>
        <v>0.00007957340437</v>
      </c>
      <c r="M35" s="20"/>
      <c r="N35" s="20"/>
      <c r="AD35" s="131"/>
    </row>
    <row r="36">
      <c r="A36" s="112">
        <v>45434.0</v>
      </c>
      <c r="B36" s="113">
        <v>61414.68</v>
      </c>
      <c r="C36" s="113">
        <v>22597.8</v>
      </c>
      <c r="D36" s="114">
        <v>19317.4</v>
      </c>
      <c r="E36" s="113">
        <v>22593.88</v>
      </c>
      <c r="F36" s="115">
        <f t="shared" ref="F36:I36" si="37">LN(B36/B35)</f>
        <v>0.005125899112</v>
      </c>
      <c r="G36" s="115">
        <f t="shared" si="37"/>
        <v>0.003046968853</v>
      </c>
      <c r="H36" s="115">
        <f t="shared" si="37"/>
        <v>0.005825168461</v>
      </c>
      <c r="I36" s="116">
        <f t="shared" si="37"/>
        <v>0.004783511495</v>
      </c>
      <c r="K36" s="20" t="s">
        <v>41</v>
      </c>
      <c r="L36" s="31">
        <f>SQRT(L35)</f>
        <v>0.008920392613</v>
      </c>
      <c r="M36" s="20"/>
      <c r="N36" s="20"/>
      <c r="AD36" s="129"/>
    </row>
    <row r="37">
      <c r="A37" s="130">
        <v>45435.0</v>
      </c>
      <c r="B37" s="118">
        <v>61147.59</v>
      </c>
      <c r="C37" s="118">
        <v>22967.65</v>
      </c>
      <c r="D37" s="119">
        <v>19216.35</v>
      </c>
      <c r="E37" s="118">
        <v>22774.07</v>
      </c>
      <c r="F37" s="120">
        <f t="shared" ref="F37:I37" si="38">LN(B37/B36)</f>
        <v>-0.004358444451</v>
      </c>
      <c r="G37" s="120">
        <f t="shared" si="38"/>
        <v>0.0162341477</v>
      </c>
      <c r="H37" s="120">
        <f t="shared" si="38"/>
        <v>-0.005244764999</v>
      </c>
      <c r="I37" s="121">
        <f t="shared" si="38"/>
        <v>0.007943534918</v>
      </c>
      <c r="K37" s="20" t="s">
        <v>42</v>
      </c>
      <c r="L37" s="31">
        <f>SQRT(252)*L36</f>
        <v>0.1416068427</v>
      </c>
      <c r="M37" s="20"/>
      <c r="N37" s="20"/>
      <c r="AD37" s="131"/>
    </row>
    <row r="38">
      <c r="A38" s="112">
        <v>45436.0</v>
      </c>
      <c r="B38" s="113">
        <v>60916.89</v>
      </c>
      <c r="C38" s="113">
        <v>22957.1</v>
      </c>
      <c r="D38" s="114">
        <v>19119.5</v>
      </c>
      <c r="E38" s="113">
        <v>22694.9</v>
      </c>
      <c r="F38" s="115">
        <f t="shared" ref="F38:I38" si="39">LN(B38/B37)</f>
        <v>-0.003779973907</v>
      </c>
      <c r="G38" s="115">
        <f t="shared" si="39"/>
        <v>-0.000459447256</v>
      </c>
      <c r="H38" s="115">
        <f t="shared" si="39"/>
        <v>-0.005052722506</v>
      </c>
      <c r="I38" s="116">
        <f t="shared" si="39"/>
        <v>-0.003482378422</v>
      </c>
      <c r="K38" s="20"/>
      <c r="L38" s="20"/>
      <c r="M38" s="20"/>
      <c r="N38" s="20"/>
      <c r="AD38" s="129"/>
    </row>
    <row r="39">
      <c r="A39" s="130">
        <v>45439.0</v>
      </c>
      <c r="B39" s="118">
        <v>60783.89</v>
      </c>
      <c r="C39" s="118">
        <v>22932.45</v>
      </c>
      <c r="D39" s="119">
        <v>19111.95</v>
      </c>
      <c r="E39" s="118">
        <v>22647.62</v>
      </c>
      <c r="F39" s="120">
        <f t="shared" ref="F39:I39" si="40">LN(B39/B38)</f>
        <v>-0.002185689409</v>
      </c>
      <c r="G39" s="120">
        <f t="shared" si="40"/>
        <v>-0.001074318766</v>
      </c>
      <c r="H39" s="120">
        <f t="shared" si="40"/>
        <v>-0.000394962791</v>
      </c>
      <c r="I39" s="121">
        <f t="shared" si="40"/>
        <v>-0.002085460496</v>
      </c>
      <c r="K39" s="140" t="s">
        <v>43</v>
      </c>
      <c r="L39" s="141">
        <f>(L32-L34)/L37</f>
        <v>0.2061754859</v>
      </c>
      <c r="M39" s="20"/>
      <c r="N39" s="20"/>
      <c r="AD39" s="131"/>
    </row>
    <row r="40">
      <c r="A40" s="112">
        <v>45440.0</v>
      </c>
      <c r="B40" s="113">
        <v>60871.18</v>
      </c>
      <c r="C40" s="113">
        <v>22888.15</v>
      </c>
      <c r="D40" s="114">
        <v>19215.75</v>
      </c>
      <c r="E40" s="113">
        <v>22678.64</v>
      </c>
      <c r="F40" s="115">
        <f t="shared" ref="F40:I40" si="41">LN(B40/B39)</f>
        <v>0.001435041137</v>
      </c>
      <c r="G40" s="115">
        <f t="shared" si="41"/>
        <v>-0.001933628709</v>
      </c>
      <c r="H40" s="115">
        <f t="shared" si="41"/>
        <v>0.005416461399</v>
      </c>
      <c r="I40" s="116">
        <f t="shared" si="41"/>
        <v>0.00136874319</v>
      </c>
      <c r="L40" s="53"/>
      <c r="AD40" s="129"/>
    </row>
    <row r="41">
      <c r="A41" s="130">
        <v>45441.0</v>
      </c>
      <c r="B41" s="118">
        <v>61305.37</v>
      </c>
      <c r="C41" s="118">
        <v>22704.7</v>
      </c>
      <c r="D41" s="119">
        <v>19321.35</v>
      </c>
      <c r="E41" s="118">
        <v>22499.39</v>
      </c>
      <c r="F41" s="120">
        <f t="shared" ref="F41:I41" si="42">LN(B41/B40)</f>
        <v>0.007107613169</v>
      </c>
      <c r="G41" s="120">
        <f t="shared" si="42"/>
        <v>-0.008047357865</v>
      </c>
      <c r="H41" s="120">
        <f t="shared" si="42"/>
        <v>0.005480446858</v>
      </c>
      <c r="I41" s="121">
        <f t="shared" si="42"/>
        <v>-0.007935314603</v>
      </c>
      <c r="AD41" s="131"/>
    </row>
    <row r="42">
      <c r="A42" s="125">
        <v>45442.0</v>
      </c>
      <c r="B42" s="113">
        <v>61102.99</v>
      </c>
      <c r="C42" s="113">
        <v>22488.65</v>
      </c>
      <c r="D42" s="114">
        <v>18971.0</v>
      </c>
      <c r="E42" s="113">
        <v>22220.66</v>
      </c>
      <c r="F42" s="115">
        <f t="shared" ref="F42:I42" si="43">LN(B42/B41)</f>
        <v>-0.003306639912</v>
      </c>
      <c r="G42" s="115">
        <f t="shared" si="43"/>
        <v>-0.009561214023</v>
      </c>
      <c r="H42" s="115">
        <f t="shared" si="43"/>
        <v>-0.01829920475</v>
      </c>
      <c r="I42" s="116">
        <f t="shared" si="43"/>
        <v>-0.01246571099</v>
      </c>
      <c r="AD42" s="129"/>
    </row>
    <row r="43">
      <c r="A43" s="117">
        <v>45443.0</v>
      </c>
      <c r="B43" s="118">
        <v>62188.19</v>
      </c>
      <c r="C43" s="118">
        <v>22530.7</v>
      </c>
      <c r="D43" s="119">
        <v>18796.3</v>
      </c>
      <c r="E43" s="118">
        <v>22093.62</v>
      </c>
      <c r="F43" s="120">
        <f t="shared" ref="F43:I43" si="44">LN(B43/B42)</f>
        <v>0.01760430918</v>
      </c>
      <c r="G43" s="120">
        <f t="shared" si="44"/>
        <v>0.001868086155</v>
      </c>
      <c r="H43" s="120">
        <f t="shared" si="44"/>
        <v>-0.009251455414</v>
      </c>
      <c r="I43" s="121">
        <f t="shared" si="44"/>
        <v>-0.005733607678</v>
      </c>
      <c r="AD43" s="131"/>
    </row>
    <row r="44">
      <c r="A44" s="125">
        <v>45446.0</v>
      </c>
      <c r="B44" s="113">
        <v>63002.93</v>
      </c>
      <c r="C44" s="113">
        <v>23263.9</v>
      </c>
      <c r="D44" s="114">
        <v>18864.15</v>
      </c>
      <c r="E44" s="113">
        <v>22555.21</v>
      </c>
      <c r="F44" s="115">
        <f t="shared" ref="F44:I44" si="45">LN(B44/B43)</f>
        <v>0.01301612291</v>
      </c>
      <c r="G44" s="115">
        <f t="shared" si="45"/>
        <v>0.03202397921</v>
      </c>
      <c r="H44" s="115">
        <f t="shared" si="45"/>
        <v>0.003603253461</v>
      </c>
      <c r="I44" s="116">
        <f t="shared" si="45"/>
        <v>0.02067720233</v>
      </c>
      <c r="AD44" s="129"/>
    </row>
    <row r="45">
      <c r="A45" s="117">
        <v>45447.0</v>
      </c>
      <c r="B45" s="118">
        <v>63738.92</v>
      </c>
      <c r="C45" s="118">
        <v>21884.5</v>
      </c>
      <c r="D45" s="119">
        <v>18603.15</v>
      </c>
      <c r="E45" s="118">
        <v>21873.91</v>
      </c>
      <c r="F45" s="120">
        <f t="shared" ref="F45:I45" si="46">LN(B45/B44)</f>
        <v>0.01161413176</v>
      </c>
      <c r="G45" s="120">
        <f t="shared" si="46"/>
        <v>-0.06112417917</v>
      </c>
      <c r="H45" s="120">
        <f t="shared" si="46"/>
        <v>-0.0139323742</v>
      </c>
      <c r="I45" s="121">
        <f t="shared" si="46"/>
        <v>-0.03067147896</v>
      </c>
      <c r="L45" s="20"/>
      <c r="M45" s="20"/>
      <c r="N45" s="20"/>
      <c r="O45" s="20"/>
      <c r="P45" s="20"/>
      <c r="AD45" s="131"/>
    </row>
    <row r="46">
      <c r="A46" s="125">
        <v>45448.0</v>
      </c>
      <c r="B46" s="113">
        <v>63998.95</v>
      </c>
      <c r="C46" s="113">
        <v>22620.35</v>
      </c>
      <c r="D46" s="114">
        <v>19281.25</v>
      </c>
      <c r="E46" s="113">
        <v>22678.92</v>
      </c>
      <c r="F46" s="115">
        <f t="shared" ref="F46:I46" si="47">LN(B46/B45)</f>
        <v>0.004071311964</v>
      </c>
      <c r="G46" s="115">
        <f t="shared" si="47"/>
        <v>0.03307131992</v>
      </c>
      <c r="H46" s="115">
        <f t="shared" si="47"/>
        <v>0.03580219989</v>
      </c>
      <c r="I46" s="116">
        <f t="shared" si="47"/>
        <v>0.03614125625</v>
      </c>
      <c r="L46" s="20"/>
      <c r="M46" s="31"/>
      <c r="N46" s="31"/>
      <c r="O46" s="31"/>
      <c r="P46" s="31"/>
      <c r="AD46" s="129"/>
    </row>
    <row r="47">
      <c r="A47" s="117">
        <v>45449.0</v>
      </c>
      <c r="B47" s="118">
        <v>64103.86</v>
      </c>
      <c r="C47" s="118">
        <v>22821.4</v>
      </c>
      <c r="D47" s="119">
        <v>19232.1</v>
      </c>
      <c r="E47" s="118">
        <v>22807.58</v>
      </c>
      <c r="F47" s="120">
        <f t="shared" ref="F47:I47" si="48">LN(B47/B46)</f>
        <v>0.001637903547</v>
      </c>
      <c r="G47" s="120">
        <f t="shared" si="48"/>
        <v>0.008848748644</v>
      </c>
      <c r="H47" s="120">
        <f t="shared" si="48"/>
        <v>-0.002552363099</v>
      </c>
      <c r="I47" s="121">
        <f t="shared" si="48"/>
        <v>0.005657078171</v>
      </c>
      <c r="L47" s="20"/>
      <c r="M47" s="142"/>
      <c r="N47" s="31"/>
      <c r="O47" s="31"/>
      <c r="P47" s="31"/>
      <c r="AD47" s="131"/>
    </row>
    <row r="48">
      <c r="A48" s="125">
        <v>45450.0</v>
      </c>
      <c r="B48" s="113">
        <v>63991.74</v>
      </c>
      <c r="C48" s="113">
        <v>23290.15</v>
      </c>
      <c r="D48" s="114">
        <v>19578.0</v>
      </c>
      <c r="E48" s="113">
        <v>23176.91</v>
      </c>
      <c r="F48" s="115">
        <f t="shared" ref="F48:I48" si="49">LN(B48/B47)</f>
        <v>-0.001750567992</v>
      </c>
      <c r="G48" s="115">
        <f t="shared" si="49"/>
        <v>0.02033183216</v>
      </c>
      <c r="H48" s="115">
        <f t="shared" si="49"/>
        <v>0.01782572883</v>
      </c>
      <c r="I48" s="116">
        <f t="shared" si="49"/>
        <v>0.0160635876</v>
      </c>
      <c r="L48" s="20"/>
      <c r="M48" s="143"/>
      <c r="N48" s="31"/>
      <c r="O48" s="142"/>
      <c r="P48" s="31"/>
      <c r="AD48" s="129"/>
    </row>
    <row r="49">
      <c r="A49" s="117">
        <v>45453.0</v>
      </c>
      <c r="B49" s="118">
        <v>64437.29</v>
      </c>
      <c r="C49" s="118">
        <v>23259.2</v>
      </c>
      <c r="D49" s="119">
        <v>19774.7</v>
      </c>
      <c r="E49" s="118">
        <v>23274.48</v>
      </c>
      <c r="F49" s="120">
        <f t="shared" ref="F49:I49" si="50">LN(B49/B48)</f>
        <v>0.00693849027</v>
      </c>
      <c r="G49" s="120">
        <f t="shared" si="50"/>
        <v>-0.001329771718</v>
      </c>
      <c r="H49" s="120">
        <f t="shared" si="50"/>
        <v>0.009996856029</v>
      </c>
      <c r="I49" s="121">
        <f t="shared" si="50"/>
        <v>0.004200956892</v>
      </c>
      <c r="L49" s="20"/>
      <c r="M49" s="142"/>
      <c r="N49" s="31"/>
      <c r="O49" s="31"/>
      <c r="P49" s="31"/>
      <c r="AD49" s="131"/>
    </row>
    <row r="50">
      <c r="A50" s="125">
        <v>45454.0</v>
      </c>
      <c r="B50" s="113">
        <v>64074.75</v>
      </c>
      <c r="C50" s="113">
        <v>23264.85</v>
      </c>
      <c r="D50" s="114">
        <v>19689.7</v>
      </c>
      <c r="E50" s="113">
        <v>23279.66</v>
      </c>
      <c r="F50" s="115">
        <f t="shared" ref="F50:I50" si="51">LN(B50/B49)</f>
        <v>-0.005642132235</v>
      </c>
      <c r="G50" s="115">
        <f t="shared" si="51"/>
        <v>0.0002428851326</v>
      </c>
      <c r="H50" s="115">
        <f t="shared" si="51"/>
        <v>-0.004307686494</v>
      </c>
      <c r="I50" s="116">
        <f t="shared" si="51"/>
        <v>0.0002225366002</v>
      </c>
      <c r="AD50" s="129"/>
    </row>
    <row r="51">
      <c r="A51" s="117">
        <v>45455.0</v>
      </c>
      <c r="B51" s="118">
        <v>64329.21</v>
      </c>
      <c r="C51" s="118">
        <v>23322.95</v>
      </c>
      <c r="D51" s="119">
        <v>19739.1</v>
      </c>
      <c r="E51" s="118">
        <v>23326.07</v>
      </c>
      <c r="F51" s="120">
        <f t="shared" ref="F51:I51" si="52">LN(B51/B50)</f>
        <v>0.003963434354</v>
      </c>
      <c r="G51" s="120">
        <f t="shared" si="52"/>
        <v>0.002494216517</v>
      </c>
      <c r="H51" s="120">
        <f t="shared" si="52"/>
        <v>0.002505783886</v>
      </c>
      <c r="I51" s="121">
        <f t="shared" si="52"/>
        <v>0.001991601262</v>
      </c>
      <c r="L51" s="144"/>
      <c r="M51" s="145"/>
      <c r="AD51" s="131"/>
    </row>
    <row r="52">
      <c r="A52" s="125">
        <v>45456.0</v>
      </c>
      <c r="B52" s="113">
        <v>63894.93</v>
      </c>
      <c r="C52" s="113">
        <v>23398.9</v>
      </c>
      <c r="D52" s="114">
        <v>19838.5</v>
      </c>
      <c r="E52" s="113">
        <v>23370.82</v>
      </c>
      <c r="F52" s="115">
        <f t="shared" ref="F52:I52" si="53">LN(B52/B51)</f>
        <v>-0.006773789406</v>
      </c>
      <c r="G52" s="115">
        <f t="shared" si="53"/>
        <v>0.003251158372</v>
      </c>
      <c r="H52" s="115">
        <f t="shared" si="53"/>
        <v>0.005023053899</v>
      </c>
      <c r="I52" s="116">
        <f t="shared" si="53"/>
        <v>0.001916616447</v>
      </c>
      <c r="AD52" s="129"/>
    </row>
    <row r="53">
      <c r="A53" s="117">
        <v>45457.0</v>
      </c>
      <c r="B53" s="118">
        <v>62287.75</v>
      </c>
      <c r="C53" s="118">
        <v>23465.6</v>
      </c>
      <c r="D53" s="119">
        <v>19895.65</v>
      </c>
      <c r="E53" s="118">
        <v>23448.01</v>
      </c>
      <c r="F53" s="120">
        <f t="shared" ref="F53:I53" si="54">LN(B53/B52)</f>
        <v>-0.02547523827</v>
      </c>
      <c r="G53" s="120">
        <f t="shared" si="54"/>
        <v>0.002846506206</v>
      </c>
      <c r="H53" s="120">
        <f t="shared" si="54"/>
        <v>0.002876620711</v>
      </c>
      <c r="I53" s="121">
        <f t="shared" si="54"/>
        <v>0.00329739423</v>
      </c>
      <c r="AD53" s="131"/>
    </row>
    <row r="54">
      <c r="A54" s="125">
        <v>45461.0</v>
      </c>
      <c r="B54" s="113">
        <v>60624.28</v>
      </c>
      <c r="C54" s="113">
        <v>23557.9</v>
      </c>
      <c r="D54" s="114">
        <v>19826.65</v>
      </c>
      <c r="E54" s="113">
        <v>23536.26</v>
      </c>
      <c r="F54" s="115">
        <f t="shared" ref="F54:I54" si="55">LN(B54/B53)</f>
        <v>-0.02706930435</v>
      </c>
      <c r="G54" s="115">
        <f t="shared" si="55"/>
        <v>0.003925701768</v>
      </c>
      <c r="H54" s="115">
        <f t="shared" si="55"/>
        <v>-0.003474122566</v>
      </c>
      <c r="I54" s="116">
        <f t="shared" si="55"/>
        <v>0.003756580821</v>
      </c>
      <c r="AD54" s="129"/>
    </row>
    <row r="55">
      <c r="A55" s="117">
        <v>45462.0</v>
      </c>
      <c r="B55" s="118">
        <v>61426.93</v>
      </c>
      <c r="C55" s="118">
        <v>23516.0</v>
      </c>
      <c r="D55" s="119">
        <v>19644.5</v>
      </c>
      <c r="E55" s="118">
        <v>23371.73</v>
      </c>
      <c r="F55" s="120">
        <f t="shared" ref="F55:I55" si="56">LN(B55/B54)</f>
        <v>0.01315286545</v>
      </c>
      <c r="G55" s="120">
        <f t="shared" si="56"/>
        <v>-0.001780180145</v>
      </c>
      <c r="H55" s="120">
        <f t="shared" si="56"/>
        <v>-0.009229591387</v>
      </c>
      <c r="I55" s="121">
        <f t="shared" si="56"/>
        <v>-0.007015038364</v>
      </c>
      <c r="AD55" s="131"/>
    </row>
    <row r="56">
      <c r="A56" s="125">
        <v>45463.0</v>
      </c>
      <c r="B56" s="113">
        <v>60601.63</v>
      </c>
      <c r="C56" s="113">
        <v>23567.0</v>
      </c>
      <c r="D56" s="114">
        <v>19544.55</v>
      </c>
      <c r="E56" s="113">
        <v>23399.83</v>
      </c>
      <c r="F56" s="115">
        <f t="shared" ref="F56:I56" si="57">LN(B56/B55)</f>
        <v>-0.01352654794</v>
      </c>
      <c r="G56" s="115">
        <f t="shared" si="57"/>
        <v>0.002166387866</v>
      </c>
      <c r="H56" s="115">
        <f t="shared" si="57"/>
        <v>-0.005100925729</v>
      </c>
      <c r="I56" s="116">
        <f t="shared" si="57"/>
        <v>0.001201585039</v>
      </c>
      <c r="AD56" s="129"/>
    </row>
    <row r="57">
      <c r="A57" s="117">
        <v>45464.0</v>
      </c>
      <c r="B57" s="118">
        <v>60855.37</v>
      </c>
      <c r="C57" s="118">
        <v>23501.1</v>
      </c>
      <c r="D57" s="119">
        <v>19528.4</v>
      </c>
      <c r="E57" s="118">
        <v>23295.71</v>
      </c>
      <c r="F57" s="120">
        <f t="shared" ref="F57:I57" si="58">LN(B57/B56)</f>
        <v>0.004178274931</v>
      </c>
      <c r="G57" s="120">
        <f t="shared" si="58"/>
        <v>-0.002800199841</v>
      </c>
      <c r="H57" s="120">
        <f t="shared" si="58"/>
        <v>-0.0008266588993</v>
      </c>
      <c r="I57" s="121">
        <f t="shared" si="58"/>
        <v>-0.004459533932</v>
      </c>
      <c r="AD57" s="131"/>
    </row>
    <row r="58">
      <c r="A58" s="112">
        <v>45467.0</v>
      </c>
      <c r="B58" s="113">
        <v>60838.4</v>
      </c>
      <c r="C58" s="113">
        <v>23537.85</v>
      </c>
      <c r="D58" s="114">
        <v>19521.15</v>
      </c>
      <c r="E58" s="113">
        <v>23393.07</v>
      </c>
      <c r="F58" s="115">
        <f t="shared" ref="F58:I58" si="59">LN(B58/B57)</f>
        <v>-0.0002788967769</v>
      </c>
      <c r="G58" s="115">
        <f t="shared" si="59"/>
        <v>0.001562535196</v>
      </c>
      <c r="H58" s="115">
        <f t="shared" si="59"/>
        <v>-0.0003713231053</v>
      </c>
      <c r="I58" s="116">
        <f t="shared" si="59"/>
        <v>0.004170601208</v>
      </c>
      <c r="AD58" s="129"/>
    </row>
    <row r="59">
      <c r="A59" s="130">
        <v>45468.0</v>
      </c>
      <c r="B59" s="118">
        <v>61969.39</v>
      </c>
      <c r="C59" s="118">
        <v>23721.3</v>
      </c>
      <c r="D59" s="119">
        <v>19532.3</v>
      </c>
      <c r="E59" s="118">
        <v>23442.76</v>
      </c>
      <c r="F59" s="120">
        <f t="shared" ref="F59:I59" si="60">LN(B59/B58)</f>
        <v>0.0184193849</v>
      </c>
      <c r="G59" s="120">
        <f t="shared" si="60"/>
        <v>0.007763614937</v>
      </c>
      <c r="H59" s="120">
        <f t="shared" si="60"/>
        <v>0.0005710123076</v>
      </c>
      <c r="I59" s="121">
        <f t="shared" si="60"/>
        <v>0.002121880562</v>
      </c>
      <c r="AD59" s="131"/>
    </row>
    <row r="60">
      <c r="A60" s="112">
        <v>45469.0</v>
      </c>
      <c r="B60" s="113">
        <v>63342.32</v>
      </c>
      <c r="C60" s="113">
        <v>23868.8</v>
      </c>
      <c r="D60" s="114">
        <v>19545.35</v>
      </c>
      <c r="E60" s="113">
        <v>23506.96</v>
      </c>
      <c r="F60" s="115">
        <f t="shared" ref="F60:I60" si="61">LN(B60/B59)</f>
        <v>0.02191311471</v>
      </c>
      <c r="G60" s="115">
        <f t="shared" si="61"/>
        <v>0.00619878808</v>
      </c>
      <c r="H60" s="115">
        <f t="shared" si="61"/>
        <v>0.0006679009861</v>
      </c>
      <c r="I60" s="116">
        <f t="shared" si="61"/>
        <v>0.002734842296</v>
      </c>
      <c r="AD60" s="129"/>
    </row>
    <row r="61">
      <c r="A61" s="130">
        <v>45470.0</v>
      </c>
      <c r="B61" s="118">
        <v>63446.31</v>
      </c>
      <c r="C61" s="118">
        <v>24044.5</v>
      </c>
      <c r="D61" s="119">
        <v>19514.8</v>
      </c>
      <c r="E61" s="118">
        <v>23695.12</v>
      </c>
      <c r="F61" s="120">
        <f t="shared" ref="F61:I61" si="62">LN(B61/B60)</f>
        <v>0.001640368278</v>
      </c>
      <c r="G61" s="120">
        <f t="shared" si="62"/>
        <v>0.007334113391</v>
      </c>
      <c r="H61" s="120">
        <f t="shared" si="62"/>
        <v>-0.001564254424</v>
      </c>
      <c r="I61" s="121">
        <f t="shared" si="62"/>
        <v>0.007972572253</v>
      </c>
      <c r="AD61" s="131"/>
    </row>
    <row r="62">
      <c r="A62" s="112">
        <v>45471.0</v>
      </c>
      <c r="B62" s="113">
        <v>63883.19</v>
      </c>
      <c r="C62" s="113">
        <v>24010.6</v>
      </c>
      <c r="D62" s="114">
        <v>19731.55</v>
      </c>
      <c r="E62" s="113">
        <v>23710.09</v>
      </c>
      <c r="F62" s="115">
        <f t="shared" ref="F62:I62" si="63">LN(B62/B61)</f>
        <v>0.006862223042</v>
      </c>
      <c r="G62" s="115">
        <f t="shared" si="63"/>
        <v>-0.001410880661</v>
      </c>
      <c r="H62" s="115">
        <f t="shared" si="63"/>
        <v>0.01104572546</v>
      </c>
      <c r="I62" s="116">
        <f t="shared" si="63"/>
        <v>0.0006315761705</v>
      </c>
      <c r="X62" s="20"/>
      <c r="Y62" s="20"/>
      <c r="Z62" s="20"/>
      <c r="AA62" s="20"/>
      <c r="AB62" s="20"/>
      <c r="AC62" s="123"/>
      <c r="AD62" s="129"/>
    </row>
    <row r="63">
      <c r="A63" s="130">
        <v>45474.0</v>
      </c>
      <c r="B63" s="118">
        <v>57480.15</v>
      </c>
      <c r="C63" s="118">
        <v>24141.95</v>
      </c>
      <c r="D63" s="119">
        <v>19758.25</v>
      </c>
      <c r="E63" s="118">
        <v>23851.23</v>
      </c>
      <c r="F63" s="120">
        <f t="shared" ref="F63:I63" si="64">LN(B63/B62)</f>
        <v>-0.1056165887</v>
      </c>
      <c r="G63" s="120">
        <f t="shared" si="64"/>
        <v>0.005455591689</v>
      </c>
      <c r="H63" s="120">
        <f t="shared" si="64"/>
        <v>0.001352248128</v>
      </c>
      <c r="I63" s="121">
        <f t="shared" si="64"/>
        <v>0.005935092395</v>
      </c>
      <c r="X63" s="20"/>
      <c r="Y63" s="20"/>
      <c r="Z63" s="20"/>
      <c r="AA63" s="20"/>
      <c r="AB63" s="20"/>
      <c r="AC63" s="20"/>
      <c r="AD63" s="131"/>
    </row>
    <row r="64">
      <c r="A64" s="112">
        <v>45475.0</v>
      </c>
      <c r="B64" s="113">
        <v>58382.05</v>
      </c>
      <c r="C64" s="113">
        <v>24123.85</v>
      </c>
      <c r="D64" s="114">
        <v>19786.4</v>
      </c>
      <c r="E64" s="113">
        <v>23762.71</v>
      </c>
      <c r="F64" s="115">
        <f t="shared" ref="F64:I64" si="65">LN(B64/B63)</f>
        <v>0.01556880876</v>
      </c>
      <c r="G64" s="115">
        <f t="shared" si="65"/>
        <v>-0.0007500135023</v>
      </c>
      <c r="H64" s="115">
        <f t="shared" si="65"/>
        <v>0.001423707366</v>
      </c>
      <c r="I64" s="116">
        <f t="shared" si="65"/>
        <v>-0.003718243102</v>
      </c>
      <c r="X64" s="20"/>
      <c r="Y64" s="20"/>
      <c r="Z64" s="20"/>
      <c r="AA64" s="20"/>
      <c r="AB64" s="20"/>
      <c r="AC64" s="20"/>
      <c r="AD64" s="129"/>
    </row>
    <row r="65">
      <c r="A65" s="117">
        <v>45476.0</v>
      </c>
      <c r="B65" s="118">
        <v>58041.35</v>
      </c>
      <c r="C65" s="118">
        <v>24286.5</v>
      </c>
      <c r="D65" s="119">
        <v>19915.3</v>
      </c>
      <c r="E65" s="118">
        <v>23876.15</v>
      </c>
      <c r="F65" s="120">
        <f t="shared" ref="F65:I65" si="66">LN(B65/B64)</f>
        <v>-0.005852792008</v>
      </c>
      <c r="G65" s="120">
        <f t="shared" si="66"/>
        <v>0.006719662718</v>
      </c>
      <c r="H65" s="120">
        <f t="shared" si="66"/>
        <v>0.006493447531</v>
      </c>
      <c r="I65" s="121">
        <f t="shared" si="66"/>
        <v>0.004762507517</v>
      </c>
      <c r="X65" s="20"/>
      <c r="Y65" s="20"/>
      <c r="Z65" s="20"/>
      <c r="AA65" s="20"/>
      <c r="AB65" s="20"/>
      <c r="AC65" s="20"/>
      <c r="AD65" s="131"/>
    </row>
    <row r="66">
      <c r="A66" s="125">
        <v>45477.0</v>
      </c>
      <c r="B66" s="113">
        <v>56481.05</v>
      </c>
      <c r="C66" s="113">
        <v>24302.15</v>
      </c>
      <c r="D66" s="114">
        <v>20192.6</v>
      </c>
      <c r="E66" s="113">
        <v>23935.73</v>
      </c>
      <c r="F66" s="115">
        <f t="shared" ref="F66:I66" si="67">LN(B66/B65)</f>
        <v>-0.0272505039</v>
      </c>
      <c r="G66" s="115">
        <f t="shared" si="67"/>
        <v>0.0006441833861</v>
      </c>
      <c r="H66" s="115">
        <f t="shared" si="67"/>
        <v>0.01382792011</v>
      </c>
      <c r="I66" s="116">
        <f t="shared" si="67"/>
        <v>0.002492268902</v>
      </c>
      <c r="X66" s="20"/>
      <c r="Y66" s="31"/>
      <c r="Z66" s="30"/>
      <c r="AA66" s="30"/>
      <c r="AB66" s="20"/>
      <c r="AC66" s="20"/>
      <c r="AD66" s="129"/>
    </row>
    <row r="67">
      <c r="A67" s="117">
        <v>45478.0</v>
      </c>
      <c r="B67" s="118">
        <v>56557.75</v>
      </c>
      <c r="C67" s="118">
        <v>24323.85</v>
      </c>
      <c r="D67" s="119">
        <v>20453.85</v>
      </c>
      <c r="E67" s="118">
        <v>24085.75</v>
      </c>
      <c r="F67" s="120">
        <f t="shared" ref="F67:I67" si="68">LN(B67/B66)</f>
        <v>0.00135705637</v>
      </c>
      <c r="G67" s="120">
        <f t="shared" si="68"/>
        <v>0.0008925266911</v>
      </c>
      <c r="H67" s="120">
        <f t="shared" si="68"/>
        <v>0.01285492817</v>
      </c>
      <c r="I67" s="121">
        <f t="shared" si="68"/>
        <v>0.006248057663</v>
      </c>
      <c r="X67" s="20"/>
      <c r="Y67" s="31"/>
      <c r="Z67" s="30"/>
      <c r="AA67" s="31"/>
      <c r="AB67" s="20"/>
      <c r="AC67" s="20"/>
      <c r="AD67" s="131"/>
    </row>
    <row r="68">
      <c r="A68" s="125">
        <v>45481.0</v>
      </c>
      <c r="B68" s="113">
        <v>55475.4</v>
      </c>
      <c r="C68" s="113">
        <v>24320.55</v>
      </c>
      <c r="D68" s="114">
        <v>20325.8</v>
      </c>
      <c r="E68" s="113">
        <v>24137.01</v>
      </c>
      <c r="F68" s="115">
        <f t="shared" ref="F68:I68" si="69">LN(B68/B67)</f>
        <v>-0.01932256079</v>
      </c>
      <c r="G68" s="115">
        <f t="shared" si="69"/>
        <v>-0.0001356785161</v>
      </c>
      <c r="H68" s="115">
        <f t="shared" si="69"/>
        <v>-0.006280113775</v>
      </c>
      <c r="I68" s="116">
        <f t="shared" si="69"/>
        <v>0.002125967875</v>
      </c>
      <c r="X68" s="20"/>
      <c r="Y68" s="31"/>
      <c r="Z68" s="30"/>
      <c r="AA68" s="31"/>
      <c r="AB68" s="20"/>
      <c r="AC68" s="20"/>
      <c r="AD68" s="129"/>
    </row>
    <row r="69">
      <c r="A69" s="117">
        <v>45482.0</v>
      </c>
      <c r="B69" s="118">
        <v>54598.45</v>
      </c>
      <c r="C69" s="118">
        <v>24433.2</v>
      </c>
      <c r="D69" s="119">
        <v>20645.8</v>
      </c>
      <c r="E69" s="118">
        <v>24318.89</v>
      </c>
      <c r="F69" s="120">
        <f t="shared" ref="F69:I69" si="70">LN(B69/B68)</f>
        <v>-0.01593418518</v>
      </c>
      <c r="G69" s="120">
        <f t="shared" si="70"/>
        <v>0.00462119121</v>
      </c>
      <c r="H69" s="120">
        <f t="shared" si="70"/>
        <v>0.01562089384</v>
      </c>
      <c r="I69" s="121">
        <f t="shared" si="70"/>
        <v>0.007507067423</v>
      </c>
      <c r="X69" s="20"/>
      <c r="Y69" s="31"/>
      <c r="Z69" s="30"/>
      <c r="AA69" s="31"/>
      <c r="AB69" s="20"/>
      <c r="AC69" s="20"/>
      <c r="AD69" s="131"/>
    </row>
    <row r="70">
      <c r="A70" s="125">
        <v>45483.0</v>
      </c>
      <c r="B70" s="113">
        <v>53819.65</v>
      </c>
      <c r="C70" s="113">
        <v>24324.45</v>
      </c>
      <c r="D70" s="114">
        <v>20725.95</v>
      </c>
      <c r="E70" s="113">
        <v>24393.2</v>
      </c>
      <c r="F70" s="115">
        <f t="shared" ref="F70:I70" si="71">LN(B70/B69)</f>
        <v>-0.01436685195</v>
      </c>
      <c r="G70" s="115">
        <f t="shared" si="71"/>
        <v>-0.00446084585</v>
      </c>
      <c r="H70" s="115">
        <f t="shared" si="71"/>
        <v>0.00387462944</v>
      </c>
      <c r="I70" s="116">
        <f t="shared" si="71"/>
        <v>0.003050990325</v>
      </c>
      <c r="X70" s="20"/>
      <c r="Y70" s="20"/>
      <c r="Z70" s="20"/>
      <c r="AA70" s="20"/>
      <c r="AB70" s="20"/>
      <c r="AC70" s="20"/>
      <c r="AD70" s="129"/>
    </row>
    <row r="71">
      <c r="A71" s="117">
        <v>45484.0</v>
      </c>
      <c r="B71" s="118">
        <v>51357.2</v>
      </c>
      <c r="C71" s="118">
        <v>24315.95</v>
      </c>
      <c r="D71" s="119">
        <v>20601.7</v>
      </c>
      <c r="E71" s="118">
        <v>24364.39</v>
      </c>
      <c r="F71" s="120">
        <f t="shared" ref="F71:I71" si="72">LN(B71/B70)</f>
        <v>-0.04683350136</v>
      </c>
      <c r="G71" s="120">
        <f t="shared" si="72"/>
        <v>-0.0003495037083</v>
      </c>
      <c r="H71" s="120">
        <f t="shared" si="72"/>
        <v>-0.006012941668</v>
      </c>
      <c r="I71" s="121">
        <f t="shared" si="72"/>
        <v>-0.001181764864</v>
      </c>
      <c r="X71" s="20"/>
      <c r="Y71" s="34"/>
      <c r="Z71" s="30"/>
      <c r="AA71" s="20"/>
      <c r="AB71" s="20"/>
      <c r="AC71" s="20"/>
      <c r="AD71" s="131"/>
    </row>
    <row r="72">
      <c r="A72" s="125">
        <v>45485.0</v>
      </c>
      <c r="B72" s="113">
        <v>52114.05</v>
      </c>
      <c r="C72" s="113">
        <v>24502.15</v>
      </c>
      <c r="D72" s="114">
        <v>20612.65</v>
      </c>
      <c r="E72" s="113">
        <v>24499.6</v>
      </c>
      <c r="F72" s="115">
        <f t="shared" ref="F72:I72" si="73">LN(B72/B71)</f>
        <v>0.01462944535</v>
      </c>
      <c r="G72" s="115">
        <f t="shared" si="73"/>
        <v>0.007628355177</v>
      </c>
      <c r="H72" s="115">
        <f t="shared" si="73"/>
        <v>0.0005313683345</v>
      </c>
      <c r="I72" s="116">
        <f t="shared" si="73"/>
        <v>0.005534150817</v>
      </c>
      <c r="X72" s="20"/>
      <c r="Y72" s="20"/>
      <c r="Z72" s="20"/>
      <c r="AA72" s="20"/>
      <c r="AB72" s="20"/>
      <c r="AC72" s="20"/>
      <c r="AD72" s="129"/>
    </row>
    <row r="73">
      <c r="A73" s="117">
        <v>45488.0</v>
      </c>
      <c r="B73" s="118">
        <v>52619.25</v>
      </c>
      <c r="C73" s="118">
        <v>24586.7</v>
      </c>
      <c r="D73" s="119">
        <v>20844.55</v>
      </c>
      <c r="E73" s="118">
        <v>24636.19</v>
      </c>
      <c r="F73" s="120">
        <f t="shared" ref="F73:I73" si="74">LN(B73/B72)</f>
        <v>0.009647436267</v>
      </c>
      <c r="G73" s="120">
        <f t="shared" si="74"/>
        <v>0.003444777525</v>
      </c>
      <c r="H73" s="120">
        <f t="shared" si="74"/>
        <v>0.01118755819</v>
      </c>
      <c r="I73" s="121">
        <f t="shared" si="74"/>
        <v>0.005559709199</v>
      </c>
      <c r="X73" s="20"/>
      <c r="Y73" s="20"/>
      <c r="Z73" s="31"/>
      <c r="AA73" s="20"/>
      <c r="AB73" s="20"/>
      <c r="AC73" s="20"/>
      <c r="AD73" s="131"/>
    </row>
    <row r="74">
      <c r="A74" s="125">
        <v>45489.0</v>
      </c>
      <c r="B74" s="113">
        <v>52816.6</v>
      </c>
      <c r="C74" s="113">
        <v>24613.0</v>
      </c>
      <c r="D74" s="114">
        <v>20765.45</v>
      </c>
      <c r="E74" s="113">
        <v>24701.79</v>
      </c>
      <c r="F74" s="115">
        <f t="shared" ref="F74:I74" si="75">LN(B74/B73)</f>
        <v>0.003743512865</v>
      </c>
      <c r="G74" s="115">
        <f t="shared" si="75"/>
        <v>0.001069112312</v>
      </c>
      <c r="H74" s="115">
        <f t="shared" si="75"/>
        <v>-0.00380197526</v>
      </c>
      <c r="I74" s="116">
        <f t="shared" si="75"/>
        <v>0.002659210558</v>
      </c>
      <c r="X74" s="20"/>
      <c r="Y74" s="20"/>
      <c r="Z74" s="86"/>
      <c r="AA74" s="20"/>
      <c r="AB74" s="20"/>
      <c r="AC74" s="20"/>
      <c r="AD74" s="129"/>
    </row>
    <row r="75">
      <c r="A75" s="117">
        <v>45491.0</v>
      </c>
      <c r="B75" s="118">
        <v>52653.5</v>
      </c>
      <c r="C75" s="118">
        <v>24800.85</v>
      </c>
      <c r="D75" s="119">
        <v>20768.35</v>
      </c>
      <c r="E75" s="118">
        <v>24831.4</v>
      </c>
      <c r="F75" s="120">
        <f t="shared" ref="F75:I75" si="76">LN(B75/B74)</f>
        <v>-0.003092822137</v>
      </c>
      <c r="G75" s="120">
        <f t="shared" si="76"/>
        <v>0.007603168138</v>
      </c>
      <c r="H75" s="120">
        <f t="shared" si="76"/>
        <v>0.0001396453012</v>
      </c>
      <c r="I75" s="121">
        <f t="shared" si="76"/>
        <v>0.005233270694</v>
      </c>
      <c r="X75" s="20"/>
      <c r="Y75" s="20"/>
      <c r="Z75" s="86"/>
      <c r="AA75" s="20"/>
      <c r="AB75" s="20"/>
      <c r="AC75" s="20"/>
      <c r="AD75" s="131"/>
    </row>
    <row r="76">
      <c r="A76" s="125">
        <v>45492.0</v>
      </c>
      <c r="B76" s="113">
        <v>52827.8</v>
      </c>
      <c r="C76" s="113">
        <v>24530.9</v>
      </c>
      <c r="D76" s="114">
        <v>20425.4</v>
      </c>
      <c r="E76" s="113">
        <v>24494.61</v>
      </c>
      <c r="F76" s="115">
        <f t="shared" ref="F76:I76" si="77">LN(B76/B75)</f>
        <v>0.0033048542</v>
      </c>
      <c r="G76" s="115">
        <f t="shared" si="77"/>
        <v>-0.01094437941</v>
      </c>
      <c r="H76" s="115">
        <f t="shared" si="77"/>
        <v>-0.01665096883</v>
      </c>
      <c r="I76" s="116">
        <f t="shared" si="77"/>
        <v>-0.01365588799</v>
      </c>
      <c r="X76" s="20"/>
      <c r="Y76" s="20"/>
      <c r="Z76" s="86"/>
      <c r="AA76" s="20"/>
      <c r="AB76" s="20"/>
      <c r="AC76" s="20"/>
      <c r="AD76" s="129"/>
    </row>
    <row r="77">
      <c r="A77" s="117">
        <v>45495.0</v>
      </c>
      <c r="B77" s="118">
        <v>50571.95</v>
      </c>
      <c r="C77" s="118">
        <v>24509.25</v>
      </c>
      <c r="D77" s="119">
        <v>20641.55</v>
      </c>
      <c r="E77" s="118">
        <v>24542.37</v>
      </c>
      <c r="F77" s="120">
        <f t="shared" ref="F77:I77" si="78">LN(B77/B76)</f>
        <v>-0.04364049254</v>
      </c>
      <c r="G77" s="120">
        <f t="shared" si="78"/>
        <v>-0.0008829500483</v>
      </c>
      <c r="H77" s="120">
        <f t="shared" si="78"/>
        <v>0.0105268103</v>
      </c>
      <c r="I77" s="121">
        <f t="shared" si="78"/>
        <v>0.001947918289</v>
      </c>
      <c r="X77" s="20"/>
      <c r="Y77" s="20"/>
      <c r="Z77" s="20"/>
      <c r="AA77" s="20"/>
      <c r="AB77" s="20"/>
      <c r="AC77" s="20"/>
      <c r="AD77" s="131"/>
    </row>
    <row r="78">
      <c r="A78" s="125">
        <v>45496.0</v>
      </c>
      <c r="B78" s="113">
        <v>50009.4</v>
      </c>
      <c r="C78" s="113">
        <v>24479.05</v>
      </c>
      <c r="D78" s="114">
        <v>20755.35</v>
      </c>
      <c r="E78" s="113">
        <v>24658.38</v>
      </c>
      <c r="F78" s="115">
        <f t="shared" ref="F78:I78" si="79">LN(B78/B77)</f>
        <v>-0.011186087</v>
      </c>
      <c r="G78" s="115">
        <f t="shared" si="79"/>
        <v>-0.001232947615</v>
      </c>
      <c r="H78" s="115">
        <f t="shared" si="79"/>
        <v>0.005498010076</v>
      </c>
      <c r="I78" s="116">
        <f t="shared" si="79"/>
        <v>0.004715790511</v>
      </c>
      <c r="X78" s="20"/>
      <c r="Y78" s="20"/>
      <c r="Z78" s="20"/>
      <c r="AA78" s="20"/>
      <c r="AB78" s="20"/>
      <c r="AC78" s="20"/>
      <c r="AD78" s="129"/>
    </row>
    <row r="79">
      <c r="A79" s="117">
        <v>45497.0</v>
      </c>
      <c r="B79" s="118">
        <v>51412.45</v>
      </c>
      <c r="C79" s="118">
        <v>24413.5</v>
      </c>
      <c r="D79" s="119">
        <v>20908.5</v>
      </c>
      <c r="E79" s="118">
        <v>24604.97</v>
      </c>
      <c r="F79" s="120">
        <f t="shared" ref="F79:I79" si="80">LN(B79/B78)</f>
        <v>0.02766937327</v>
      </c>
      <c r="G79" s="120">
        <f t="shared" si="80"/>
        <v>-0.002681391716</v>
      </c>
      <c r="H79" s="120">
        <f t="shared" si="80"/>
        <v>0.007351730087</v>
      </c>
      <c r="I79" s="121">
        <f t="shared" si="80"/>
        <v>-0.002168347095</v>
      </c>
      <c r="X79" s="20"/>
      <c r="Y79" s="20"/>
      <c r="Z79" s="132"/>
      <c r="AA79" s="132"/>
      <c r="AB79" s="132"/>
      <c r="AC79" s="132"/>
      <c r="AD79" s="131"/>
    </row>
    <row r="80">
      <c r="A80" s="112">
        <v>45498.0</v>
      </c>
      <c r="B80" s="113">
        <v>50721.4</v>
      </c>
      <c r="C80" s="113">
        <v>24406.1</v>
      </c>
      <c r="D80" s="114">
        <v>21105.5</v>
      </c>
      <c r="E80" s="113">
        <v>24663.6</v>
      </c>
      <c r="F80" s="115">
        <f t="shared" ref="F80:I80" si="81">LN(B80/B79)</f>
        <v>-0.01353244876</v>
      </c>
      <c r="G80" s="115">
        <f t="shared" si="81"/>
        <v>-0.0003031569311</v>
      </c>
      <c r="H80" s="115">
        <f t="shared" si="81"/>
        <v>0.009377895166</v>
      </c>
      <c r="I80" s="116">
        <f t="shared" si="81"/>
        <v>0.00238001743</v>
      </c>
      <c r="X80" s="20"/>
      <c r="Y80" s="20"/>
      <c r="Z80" s="142"/>
      <c r="AA80" s="132"/>
      <c r="AB80" s="132"/>
      <c r="AC80" s="132"/>
      <c r="AD80" s="129"/>
    </row>
    <row r="81">
      <c r="A81" s="130">
        <v>45499.0</v>
      </c>
      <c r="B81" s="118">
        <v>48916.65</v>
      </c>
      <c r="C81" s="118">
        <v>24834.85</v>
      </c>
      <c r="D81" s="119">
        <v>21603.1</v>
      </c>
      <c r="E81" s="118">
        <v>24988.95</v>
      </c>
      <c r="F81" s="120">
        <f t="shared" ref="F81:I81" si="82">LN(B81/B80)</f>
        <v>-0.03623008295</v>
      </c>
      <c r="G81" s="120">
        <f t="shared" si="82"/>
        <v>0.01741480762</v>
      </c>
      <c r="H81" s="120">
        <f t="shared" si="82"/>
        <v>0.02330315289</v>
      </c>
      <c r="I81" s="121">
        <f t="shared" si="82"/>
        <v>0.01310525467</v>
      </c>
      <c r="X81" s="20"/>
      <c r="Y81" s="20"/>
      <c r="Z81" s="132"/>
      <c r="AA81" s="132"/>
      <c r="AB81" s="142"/>
      <c r="AC81" s="132"/>
      <c r="AD81" s="131"/>
    </row>
    <row r="82">
      <c r="A82" s="112">
        <v>45502.0</v>
      </c>
      <c r="B82" s="113">
        <v>47960.8</v>
      </c>
      <c r="C82" s="113">
        <v>24836.1</v>
      </c>
      <c r="D82" s="114">
        <v>21674.95</v>
      </c>
      <c r="E82" s="113">
        <v>24983.32</v>
      </c>
      <c r="F82" s="115">
        <f t="shared" ref="F82:I82" si="83">LN(B82/B81)</f>
        <v>-0.01973381874</v>
      </c>
      <c r="G82" s="115">
        <f t="shared" si="83"/>
        <v>0.00005033122983</v>
      </c>
      <c r="H82" s="115">
        <f t="shared" si="83"/>
        <v>0.003320392948</v>
      </c>
      <c r="I82" s="116">
        <f t="shared" si="83"/>
        <v>-0.0002253249662</v>
      </c>
      <c r="X82" s="20"/>
      <c r="Y82" s="20"/>
      <c r="Z82" s="142"/>
      <c r="AA82" s="132"/>
      <c r="AB82" s="132"/>
      <c r="AC82" s="132"/>
      <c r="AD82" s="129"/>
    </row>
    <row r="83">
      <c r="A83" s="130">
        <v>45503.0</v>
      </c>
      <c r="B83" s="118">
        <v>49684.95</v>
      </c>
      <c r="C83" s="118">
        <v>24857.3</v>
      </c>
      <c r="D83" s="119">
        <v>21540.8</v>
      </c>
      <c r="E83" s="118">
        <v>25002.55</v>
      </c>
      <c r="F83" s="120">
        <f t="shared" ref="F83:I83" si="84">LN(B83/B82)</f>
        <v>0.03531805976</v>
      </c>
      <c r="G83" s="120">
        <f t="shared" si="84"/>
        <v>0.0008532320705</v>
      </c>
      <c r="H83" s="120">
        <f t="shared" si="84"/>
        <v>-0.006208404616</v>
      </c>
      <c r="I83" s="121">
        <f t="shared" si="84"/>
        <v>0.0007694174753</v>
      </c>
      <c r="X83" s="20"/>
      <c r="Y83" s="20"/>
      <c r="Z83" s="20"/>
      <c r="AA83" s="20"/>
      <c r="AB83" s="20"/>
      <c r="AC83" s="20"/>
      <c r="AD83" s="131"/>
    </row>
    <row r="84">
      <c r="A84" s="112">
        <v>45504.0</v>
      </c>
      <c r="B84" s="113">
        <v>49162.45</v>
      </c>
      <c r="C84" s="113">
        <v>24951.15</v>
      </c>
      <c r="D84" s="114">
        <v>21777.15</v>
      </c>
      <c r="E84" s="113">
        <v>25190.86</v>
      </c>
      <c r="F84" s="115">
        <f t="shared" ref="F84:I84" si="85">LN(B84/B83)</f>
        <v>-0.01057194962</v>
      </c>
      <c r="G84" s="115">
        <f t="shared" si="85"/>
        <v>0.003768441341</v>
      </c>
      <c r="H84" s="115">
        <f t="shared" si="85"/>
        <v>0.01091244371</v>
      </c>
      <c r="I84" s="116">
        <f t="shared" si="85"/>
        <v>0.007503410647</v>
      </c>
      <c r="X84" s="20"/>
      <c r="Y84" s="20"/>
      <c r="Z84" s="86"/>
      <c r="AA84" s="20"/>
      <c r="AB84" s="20"/>
      <c r="AC84" s="20"/>
      <c r="AD84" s="129"/>
    </row>
    <row r="85">
      <c r="A85" s="130">
        <v>45505.0</v>
      </c>
      <c r="B85" s="118">
        <v>49736.6</v>
      </c>
      <c r="C85" s="118">
        <v>25010.9</v>
      </c>
      <c r="D85" s="119">
        <v>21790.35</v>
      </c>
      <c r="E85" s="118">
        <v>25236.72</v>
      </c>
      <c r="F85" s="120">
        <f t="shared" ref="F85:I85" si="86">LN(B85/B84)</f>
        <v>0.01161095987</v>
      </c>
      <c r="G85" s="120">
        <f t="shared" si="86"/>
        <v>0.002391816528</v>
      </c>
      <c r="H85" s="120">
        <f t="shared" si="86"/>
        <v>0.0006059562933</v>
      </c>
      <c r="I85" s="121">
        <f t="shared" si="86"/>
        <v>0.001818846458</v>
      </c>
      <c r="X85" s="20"/>
      <c r="Y85" s="20"/>
      <c r="Z85" s="20"/>
      <c r="AA85" s="20"/>
      <c r="AB85" s="20"/>
      <c r="AC85" s="20"/>
      <c r="AD85" s="131"/>
    </row>
    <row r="86">
      <c r="A86" s="125">
        <v>45506.0</v>
      </c>
      <c r="B86" s="113">
        <v>47724.3</v>
      </c>
      <c r="C86" s="113">
        <v>24717.7</v>
      </c>
      <c r="D86" s="114">
        <v>21902.85</v>
      </c>
      <c r="E86" s="113">
        <v>24946.16</v>
      </c>
      <c r="F86" s="115">
        <f t="shared" ref="F86:I86" si="87">LN(B86/B85)</f>
        <v>-0.04130037845</v>
      </c>
      <c r="G86" s="115">
        <f t="shared" si="87"/>
        <v>-0.01179214366</v>
      </c>
      <c r="H86" s="115">
        <f t="shared" si="87"/>
        <v>0.0051495541</v>
      </c>
      <c r="I86" s="116">
        <f t="shared" si="87"/>
        <v>-0.01158017424</v>
      </c>
      <c r="X86" s="20"/>
      <c r="Y86" s="20"/>
      <c r="Z86" s="20"/>
      <c r="AA86" s="20"/>
      <c r="AB86" s="20"/>
      <c r="AC86" s="20"/>
      <c r="AD86" s="129"/>
    </row>
    <row r="87">
      <c r="A87" s="117">
        <v>45509.0</v>
      </c>
      <c r="B87" s="118">
        <v>47760.15</v>
      </c>
      <c r="C87" s="118">
        <v>24055.6</v>
      </c>
      <c r="D87" s="119">
        <v>21583.05</v>
      </c>
      <c r="E87" s="118">
        <v>24490.46</v>
      </c>
      <c r="F87" s="120">
        <f t="shared" ref="F87:I87" si="88">LN(B87/B86)</f>
        <v>0.0007509076438</v>
      </c>
      <c r="G87" s="120">
        <f t="shared" si="88"/>
        <v>-0.02715176851</v>
      </c>
      <c r="H87" s="120">
        <f t="shared" si="88"/>
        <v>-0.01470848093</v>
      </c>
      <c r="I87" s="121">
        <f t="shared" si="88"/>
        <v>-0.01843624857</v>
      </c>
      <c r="X87" s="20"/>
      <c r="Y87" s="20"/>
      <c r="Z87" s="20"/>
      <c r="AA87" s="20"/>
      <c r="AB87" s="20"/>
      <c r="AC87" s="20"/>
      <c r="AD87" s="131"/>
    </row>
    <row r="88">
      <c r="A88" s="125">
        <v>45510.0</v>
      </c>
      <c r="B88" s="113">
        <v>47197.4</v>
      </c>
      <c r="C88" s="113">
        <v>23992.55</v>
      </c>
      <c r="D88" s="114">
        <v>21562.55</v>
      </c>
      <c r="E88" s="113">
        <v>24411.12</v>
      </c>
      <c r="F88" s="115">
        <f t="shared" ref="F88:I88" si="89">LN(B88/B87)</f>
        <v>-0.01185280345</v>
      </c>
      <c r="G88" s="115">
        <f t="shared" si="89"/>
        <v>-0.002624452188</v>
      </c>
      <c r="H88" s="115">
        <f t="shared" si="89"/>
        <v>-0.0009502707828</v>
      </c>
      <c r="I88" s="116">
        <f t="shared" si="89"/>
        <v>-0.003244887777</v>
      </c>
      <c r="X88" s="20"/>
      <c r="Y88" s="20"/>
      <c r="Z88" s="20"/>
      <c r="AA88" s="20"/>
      <c r="AB88" s="20"/>
      <c r="AC88" s="20"/>
      <c r="AD88" s="129"/>
    </row>
    <row r="89">
      <c r="A89" s="117">
        <v>45511.0</v>
      </c>
      <c r="B89" s="118">
        <v>47630.8</v>
      </c>
      <c r="C89" s="118">
        <v>24297.5</v>
      </c>
      <c r="D89" s="119">
        <v>22036.95</v>
      </c>
      <c r="E89" s="118">
        <v>24739.28</v>
      </c>
      <c r="F89" s="120">
        <f t="shared" ref="F89:I89" si="90">LN(B89/B88)</f>
        <v>0.00914080448</v>
      </c>
      <c r="G89" s="120">
        <f t="shared" si="90"/>
        <v>0.0126300989</v>
      </c>
      <c r="H89" s="120">
        <f t="shared" si="90"/>
        <v>0.02176257632</v>
      </c>
      <c r="I89" s="121">
        <f t="shared" si="90"/>
        <v>0.01335349769</v>
      </c>
      <c r="X89" s="20"/>
      <c r="Y89" s="20"/>
      <c r="Z89" s="20"/>
      <c r="AA89" s="20"/>
      <c r="AB89" s="20"/>
      <c r="AC89" s="20"/>
      <c r="AD89" s="131"/>
    </row>
    <row r="90">
      <c r="A90" s="125">
        <v>45512.0</v>
      </c>
      <c r="B90" s="113">
        <v>48283.5</v>
      </c>
      <c r="C90" s="113">
        <v>24117.0</v>
      </c>
      <c r="D90" s="114">
        <v>22114.25</v>
      </c>
      <c r="E90" s="113">
        <v>24577.79</v>
      </c>
      <c r="F90" s="115">
        <f t="shared" ref="F90:I90" si="91">LN(B90/B89)</f>
        <v>0.01361027658</v>
      </c>
      <c r="G90" s="115">
        <f t="shared" si="91"/>
        <v>-0.007456478382</v>
      </c>
      <c r="H90" s="115">
        <f t="shared" si="91"/>
        <v>0.003501607158</v>
      </c>
      <c r="I90" s="116">
        <f t="shared" si="91"/>
        <v>-0.006549074274</v>
      </c>
      <c r="X90" s="20"/>
      <c r="Y90" s="46"/>
      <c r="Z90" s="47"/>
      <c r="AA90" s="47"/>
      <c r="AB90" s="20"/>
      <c r="AC90" s="20"/>
      <c r="AD90" s="129"/>
    </row>
    <row r="91">
      <c r="A91" s="117">
        <v>45513.0</v>
      </c>
      <c r="B91" s="118">
        <v>47770.45</v>
      </c>
      <c r="C91" s="118">
        <v>24367.5</v>
      </c>
      <c r="D91" s="119">
        <v>22209.55</v>
      </c>
      <c r="E91" s="118">
        <v>24714.22</v>
      </c>
      <c r="F91" s="120">
        <f t="shared" ref="F91:I91" si="92">LN(B91/B90)</f>
        <v>-0.01068263989</v>
      </c>
      <c r="G91" s="120">
        <f t="shared" si="92"/>
        <v>0.01033329122</v>
      </c>
      <c r="H91" s="120">
        <f t="shared" si="92"/>
        <v>0.004300179446</v>
      </c>
      <c r="I91" s="121">
        <f t="shared" si="92"/>
        <v>0.00553559688</v>
      </c>
      <c r="X91" s="20"/>
      <c r="Y91" s="102"/>
      <c r="Z91" s="102"/>
      <c r="AA91" s="102"/>
      <c r="AB91" s="20"/>
      <c r="AC91" s="20"/>
      <c r="AD91" s="131"/>
    </row>
    <row r="92">
      <c r="A92" s="125">
        <v>45516.0</v>
      </c>
      <c r="B92" s="113">
        <v>47261.0</v>
      </c>
      <c r="C92" s="113">
        <v>24347.0</v>
      </c>
      <c r="D92" s="114">
        <v>22205.6</v>
      </c>
      <c r="E92" s="113">
        <v>24643.16</v>
      </c>
      <c r="F92" s="115">
        <f t="shared" ref="F92:I92" si="93">LN(B92/B91)</f>
        <v>-0.01072181642</v>
      </c>
      <c r="G92" s="115">
        <f t="shared" si="93"/>
        <v>-0.0008416385762</v>
      </c>
      <c r="H92" s="115">
        <f t="shared" si="93"/>
        <v>-0.0001778672372</v>
      </c>
      <c r="I92" s="116">
        <f t="shared" si="93"/>
        <v>-0.002879409284</v>
      </c>
      <c r="X92" s="20"/>
      <c r="Y92" s="31"/>
      <c r="Z92" s="31"/>
      <c r="AA92" s="31"/>
      <c r="AB92" s="20"/>
      <c r="AC92" s="20"/>
      <c r="AD92" s="129"/>
    </row>
    <row r="93">
      <c r="A93" s="117">
        <v>45517.0</v>
      </c>
      <c r="B93" s="118">
        <v>46871.25</v>
      </c>
      <c r="C93" s="118">
        <v>24139.0</v>
      </c>
      <c r="D93" s="119">
        <v>22191.6</v>
      </c>
      <c r="E93" s="118">
        <v>24534.02</v>
      </c>
      <c r="F93" s="120">
        <f t="shared" ref="F93:I93" si="94">LN(B93/B92)</f>
        <v>-0.008280949987</v>
      </c>
      <c r="G93" s="120">
        <f t="shared" si="94"/>
        <v>-0.008579848862</v>
      </c>
      <c r="H93" s="120">
        <f t="shared" si="94"/>
        <v>-0.0006306704235</v>
      </c>
      <c r="I93" s="121">
        <f t="shared" si="94"/>
        <v>-0.00443865139</v>
      </c>
      <c r="X93" s="20"/>
      <c r="Y93" s="31"/>
      <c r="Z93" s="31"/>
      <c r="AA93" s="31"/>
      <c r="AB93" s="20"/>
      <c r="AC93" s="20"/>
      <c r="AD93" s="131"/>
    </row>
    <row r="94">
      <c r="A94" s="125">
        <v>45518.0</v>
      </c>
      <c r="B94" s="113">
        <v>46197.0</v>
      </c>
      <c r="C94" s="113">
        <v>24143.75</v>
      </c>
      <c r="D94" s="114">
        <v>22012.7</v>
      </c>
      <c r="E94" s="113">
        <v>24471.4</v>
      </c>
      <c r="F94" s="115">
        <f t="shared" ref="F94:I94" si="95">LN(B94/B93)</f>
        <v>-0.01448962018</v>
      </c>
      <c r="G94" s="115">
        <f t="shared" si="95"/>
        <v>0.0001967576418</v>
      </c>
      <c r="H94" s="115">
        <f t="shared" si="95"/>
        <v>-0.008094279369</v>
      </c>
      <c r="I94" s="116">
        <f t="shared" si="95"/>
        <v>-0.002555637074</v>
      </c>
      <c r="X94" s="20"/>
      <c r="Y94" s="31"/>
      <c r="Z94" s="31"/>
      <c r="AA94" s="31"/>
      <c r="AB94" s="20"/>
      <c r="AC94" s="20"/>
      <c r="AD94" s="129"/>
    </row>
    <row r="95">
      <c r="A95" s="117">
        <v>45520.0</v>
      </c>
      <c r="B95" s="118">
        <v>44899.7</v>
      </c>
      <c r="C95" s="118">
        <v>24541.15</v>
      </c>
      <c r="D95" s="119">
        <v>22106.5</v>
      </c>
      <c r="E95" s="118">
        <v>24820.43</v>
      </c>
      <c r="F95" s="120">
        <f t="shared" ref="F95:I95" si="96">LN(B95/B94)</f>
        <v>-0.0284837477</v>
      </c>
      <c r="G95" s="120">
        <f t="shared" si="96"/>
        <v>0.01632575302</v>
      </c>
      <c r="H95" s="120">
        <f t="shared" si="96"/>
        <v>0.004252123399</v>
      </c>
      <c r="I95" s="121">
        <f t="shared" si="96"/>
        <v>0.01416201563</v>
      </c>
      <c r="X95" s="20"/>
      <c r="Y95" s="31"/>
      <c r="Z95" s="31"/>
      <c r="AA95" s="31"/>
      <c r="AB95" s="20"/>
      <c r="AC95" s="20"/>
      <c r="AD95" s="131"/>
    </row>
    <row r="96">
      <c r="A96" s="125">
        <v>45523.0</v>
      </c>
      <c r="B96" s="113">
        <v>44516.6</v>
      </c>
      <c r="C96" s="113">
        <v>24572.65</v>
      </c>
      <c r="D96" s="114">
        <v>22237.85</v>
      </c>
      <c r="E96" s="113">
        <v>24837.74</v>
      </c>
      <c r="F96" s="115">
        <f t="shared" ref="F96:I96" si="97">LN(B96/B95)</f>
        <v>-0.008568959891</v>
      </c>
      <c r="G96" s="115">
        <f t="shared" si="97"/>
        <v>0.001282735375</v>
      </c>
      <c r="H96" s="115">
        <f t="shared" si="97"/>
        <v>0.005924109121</v>
      </c>
      <c r="I96" s="116">
        <f t="shared" si="97"/>
        <v>0.000697166275</v>
      </c>
      <c r="X96" s="20"/>
      <c r="Y96" s="20"/>
      <c r="Z96" s="20"/>
      <c r="AA96" s="20"/>
      <c r="AB96" s="20"/>
      <c r="AC96" s="20"/>
      <c r="AD96" s="129"/>
    </row>
    <row r="97">
      <c r="A97" s="117">
        <v>45524.0</v>
      </c>
      <c r="B97" s="118">
        <v>44796.15</v>
      </c>
      <c r="C97" s="118">
        <v>24698.85</v>
      </c>
      <c r="D97" s="119">
        <v>22374.25</v>
      </c>
      <c r="E97" s="118">
        <v>25005.55</v>
      </c>
      <c r="F97" s="120">
        <f t="shared" ref="F97:I97" si="98">LN(B97/B96)</f>
        <v>0.006260044908</v>
      </c>
      <c r="G97" s="120">
        <f t="shared" si="98"/>
        <v>0.005122648021</v>
      </c>
      <c r="H97" s="120">
        <f t="shared" si="98"/>
        <v>0.006114951999</v>
      </c>
      <c r="I97" s="121">
        <f t="shared" si="98"/>
        <v>0.00673352959</v>
      </c>
      <c r="X97" s="20"/>
      <c r="Y97" s="20"/>
      <c r="Z97" s="31"/>
      <c r="AA97" s="20"/>
      <c r="AB97" s="20"/>
      <c r="AC97" s="20"/>
      <c r="AD97" s="131"/>
    </row>
    <row r="98">
      <c r="A98" s="125">
        <v>45525.0</v>
      </c>
      <c r="B98" s="113">
        <v>44980.3</v>
      </c>
      <c r="C98" s="113">
        <v>24770.2</v>
      </c>
      <c r="D98" s="114">
        <v>22577.9</v>
      </c>
      <c r="E98" s="113">
        <v>25166.45</v>
      </c>
      <c r="F98" s="115">
        <f t="shared" ref="F98:I98" si="99">LN(B98/B97)</f>
        <v>0.004102417912</v>
      </c>
      <c r="G98" s="115">
        <f t="shared" si="99"/>
        <v>0.002884633906</v>
      </c>
      <c r="H98" s="115">
        <f t="shared" si="99"/>
        <v>0.009060807693</v>
      </c>
      <c r="I98" s="116">
        <f t="shared" si="99"/>
        <v>0.006413958048</v>
      </c>
      <c r="X98" s="20"/>
      <c r="Y98" s="20"/>
      <c r="Z98" s="20"/>
      <c r="AA98" s="20"/>
      <c r="AB98" s="20"/>
      <c r="AC98" s="20"/>
      <c r="AD98" s="129"/>
    </row>
    <row r="99">
      <c r="A99" s="130">
        <v>45526.0</v>
      </c>
      <c r="B99" s="118">
        <v>44875.45</v>
      </c>
      <c r="C99" s="118">
        <v>24811.5</v>
      </c>
      <c r="D99" s="119">
        <v>22546.1</v>
      </c>
      <c r="E99" s="118">
        <v>25278.69</v>
      </c>
      <c r="F99" s="120">
        <f t="shared" ref="F99:I99" si="100">LN(B99/B98)</f>
        <v>-0.002333741527</v>
      </c>
      <c r="G99" s="120">
        <f t="shared" si="100"/>
        <v>0.001665937616</v>
      </c>
      <c r="H99" s="120">
        <f t="shared" si="100"/>
        <v>-0.00140944975</v>
      </c>
      <c r="I99" s="121">
        <f t="shared" si="100"/>
        <v>0.004449990037</v>
      </c>
      <c r="X99" s="20"/>
      <c r="Y99" s="139"/>
      <c r="Z99" s="31"/>
      <c r="AA99" s="20"/>
      <c r="AB99" s="20"/>
      <c r="AC99" s="20"/>
      <c r="AD99" s="131"/>
    </row>
    <row r="100">
      <c r="A100" s="112">
        <v>45527.0</v>
      </c>
      <c r="B100" s="113">
        <v>45798.0</v>
      </c>
      <c r="C100" s="113">
        <v>24823.15</v>
      </c>
      <c r="D100" s="114">
        <v>22527.85</v>
      </c>
      <c r="E100" s="113">
        <v>25213.11</v>
      </c>
      <c r="F100" s="115">
        <f t="shared" ref="F100:I100" si="101">LN(B100/B99)</f>
        <v>0.02034954743</v>
      </c>
      <c r="G100" s="115">
        <f t="shared" si="101"/>
        <v>0.0004694301346</v>
      </c>
      <c r="H100" s="115">
        <f t="shared" si="101"/>
        <v>-0.0008097804163</v>
      </c>
      <c r="I100" s="116">
        <f t="shared" si="101"/>
        <v>-0.00259765098</v>
      </c>
      <c r="X100" s="20"/>
      <c r="Y100" s="20"/>
      <c r="Z100" s="31"/>
      <c r="AA100" s="20"/>
      <c r="AB100" s="20"/>
      <c r="AC100" s="20"/>
      <c r="AD100" s="129"/>
    </row>
    <row r="101">
      <c r="A101" s="130">
        <v>45530.0</v>
      </c>
      <c r="B101" s="118">
        <v>46059.5</v>
      </c>
      <c r="C101" s="118">
        <v>25010.6</v>
      </c>
      <c r="D101" s="119">
        <v>22554.95</v>
      </c>
      <c r="E101" s="118">
        <v>25439.84</v>
      </c>
      <c r="F101" s="120">
        <f t="shared" ref="F101:I101" si="102">LN(B101/B100)</f>
        <v>0.005693616883</v>
      </c>
      <c r="G101" s="120">
        <f t="shared" si="102"/>
        <v>0.007523049503</v>
      </c>
      <c r="H101" s="120">
        <f t="shared" si="102"/>
        <v>0.001202232482</v>
      </c>
      <c r="I101" s="121">
        <f t="shared" si="102"/>
        <v>0.008952351808</v>
      </c>
      <c r="X101" s="20"/>
      <c r="Y101" s="20"/>
      <c r="Z101" s="31"/>
      <c r="AA101" s="20"/>
      <c r="AB101" s="20"/>
      <c r="AC101" s="20"/>
      <c r="AD101" s="131"/>
    </row>
    <row r="102">
      <c r="A102" s="112">
        <v>45531.0</v>
      </c>
      <c r="B102" s="113">
        <v>46086.85</v>
      </c>
      <c r="C102" s="113">
        <v>25017.75</v>
      </c>
      <c r="D102" s="114">
        <v>22729.0</v>
      </c>
      <c r="E102" s="113">
        <v>25438.68</v>
      </c>
      <c r="F102" s="115">
        <f t="shared" ref="F102:I102" si="103">LN(B102/B101)</f>
        <v>0.0005936209259</v>
      </c>
      <c r="G102" s="115">
        <f t="shared" si="103"/>
        <v>0.0002858379318</v>
      </c>
      <c r="H102" s="115">
        <f t="shared" si="103"/>
        <v>0.007687088121</v>
      </c>
      <c r="I102" s="116">
        <f t="shared" si="103"/>
        <v>-0.00004559881067</v>
      </c>
      <c r="X102" s="20"/>
      <c r="Y102" s="20"/>
      <c r="Z102" s="31"/>
      <c r="AA102" s="20"/>
      <c r="AB102" s="20"/>
      <c r="AC102" s="20"/>
      <c r="AD102" s="129"/>
    </row>
    <row r="103">
      <c r="A103" s="130">
        <v>45532.0</v>
      </c>
      <c r="B103" s="118">
        <v>44966.15</v>
      </c>
      <c r="C103" s="118">
        <v>25052.35</v>
      </c>
      <c r="D103" s="119">
        <v>22989.1</v>
      </c>
      <c r="E103" s="118">
        <v>25443.3</v>
      </c>
      <c r="F103" s="120">
        <f t="shared" ref="F103:I103" si="104">LN(B103/B102)</f>
        <v>-0.02461767537</v>
      </c>
      <c r="G103" s="120">
        <f t="shared" si="104"/>
        <v>0.001382062569</v>
      </c>
      <c r="H103" s="120">
        <f t="shared" si="104"/>
        <v>0.01137854838</v>
      </c>
      <c r="I103" s="121">
        <f t="shared" si="104"/>
        <v>0.0001815967072</v>
      </c>
      <c r="X103" s="20"/>
      <c r="Y103" s="20"/>
      <c r="Z103" s="20"/>
      <c r="AA103" s="20"/>
      <c r="AB103" s="20"/>
      <c r="AC103" s="20"/>
      <c r="AD103" s="131"/>
    </row>
    <row r="104">
      <c r="A104" s="112">
        <v>45533.0</v>
      </c>
      <c r="B104" s="113">
        <v>44902.1</v>
      </c>
      <c r="C104" s="113">
        <v>25151.95</v>
      </c>
      <c r="D104" s="114">
        <v>22878.05</v>
      </c>
      <c r="E104" s="113">
        <v>25488.17</v>
      </c>
      <c r="F104" s="115">
        <f t="shared" ref="F104:I104" si="105">LN(B104/B103)</f>
        <v>-0.001425420231</v>
      </c>
      <c r="G104" s="115">
        <f t="shared" si="105"/>
        <v>0.003967792825</v>
      </c>
      <c r="H104" s="115">
        <f t="shared" si="105"/>
        <v>-0.004842254947</v>
      </c>
      <c r="I104" s="116">
        <f t="shared" si="105"/>
        <v>0.00176197591</v>
      </c>
      <c r="X104" s="20"/>
      <c r="Y104" s="20"/>
      <c r="Z104" s="20"/>
      <c r="AA104" s="20"/>
      <c r="AB104" s="20"/>
      <c r="AC104" s="20"/>
      <c r="AD104" s="129"/>
    </row>
    <row r="105">
      <c r="A105" s="117">
        <v>45534.0</v>
      </c>
      <c r="B105" s="118">
        <v>44884.85</v>
      </c>
      <c r="C105" s="118">
        <v>25235.9</v>
      </c>
      <c r="D105" s="119">
        <v>23217.6</v>
      </c>
      <c r="E105" s="118">
        <v>25625.86</v>
      </c>
      <c r="F105" s="120">
        <f t="shared" ref="F105:I105" si="106">LN(B105/B104)</f>
        <v>-0.0003842429264</v>
      </c>
      <c r="G105" s="120">
        <f t="shared" si="106"/>
        <v>0.003332155576</v>
      </c>
      <c r="H105" s="120">
        <f t="shared" si="106"/>
        <v>0.01473267615</v>
      </c>
      <c r="I105" s="121">
        <f t="shared" si="106"/>
        <v>0.00538757492</v>
      </c>
      <c r="X105" s="20"/>
      <c r="Y105" s="20"/>
      <c r="Z105" s="31"/>
      <c r="AA105" s="31"/>
      <c r="AB105" s="31"/>
      <c r="AC105" s="31"/>
      <c r="AD105" s="131"/>
    </row>
    <row r="106">
      <c r="A106" s="125">
        <v>45537.0</v>
      </c>
      <c r="B106" s="113">
        <v>46113.2</v>
      </c>
      <c r="C106" s="113">
        <v>25278.7</v>
      </c>
      <c r="D106" s="114">
        <v>22987.45</v>
      </c>
      <c r="E106" s="113">
        <v>25705.85</v>
      </c>
      <c r="F106" s="115">
        <f t="shared" ref="F106:I106" si="107">LN(B106/B105)</f>
        <v>0.02699892174</v>
      </c>
      <c r="G106" s="115">
        <f t="shared" si="107"/>
        <v>0.001694559998</v>
      </c>
      <c r="H106" s="115">
        <f t="shared" si="107"/>
        <v>-0.009962196922</v>
      </c>
      <c r="I106" s="116">
        <f t="shared" si="107"/>
        <v>0.003116594586</v>
      </c>
      <c r="X106" s="20"/>
      <c r="Y106" s="20"/>
      <c r="Z106" s="142"/>
      <c r="AA106" s="31"/>
      <c r="AB106" s="31"/>
      <c r="AC106" s="31"/>
      <c r="AD106" s="129"/>
    </row>
    <row r="107">
      <c r="A107" s="117">
        <v>45538.0</v>
      </c>
      <c r="B107" s="118">
        <v>46808.65</v>
      </c>
      <c r="C107" s="118">
        <v>25279.85</v>
      </c>
      <c r="D107" s="119">
        <v>23014.3</v>
      </c>
      <c r="E107" s="118">
        <v>25751.42</v>
      </c>
      <c r="F107" s="120">
        <f t="shared" ref="F107:I107" si="108">LN(B107/B106)</f>
        <v>0.01496877183</v>
      </c>
      <c r="G107" s="120">
        <f t="shared" si="108"/>
        <v>0.00004549181099</v>
      </c>
      <c r="H107" s="120">
        <f t="shared" si="108"/>
        <v>0.001167347027</v>
      </c>
      <c r="I107" s="121">
        <f t="shared" si="108"/>
        <v>0.001771178763</v>
      </c>
      <c r="X107" s="20"/>
      <c r="Y107" s="20"/>
      <c r="Z107" s="31"/>
      <c r="AA107" s="31"/>
      <c r="AB107" s="142"/>
      <c r="AC107" s="31"/>
      <c r="AD107" s="131"/>
    </row>
    <row r="108">
      <c r="A108" s="125">
        <v>45539.0</v>
      </c>
      <c r="B108" s="113">
        <v>46926.55</v>
      </c>
      <c r="C108" s="113">
        <v>25198.7</v>
      </c>
      <c r="D108" s="114">
        <v>23184.4</v>
      </c>
      <c r="E108" s="113">
        <v>25806.38</v>
      </c>
      <c r="F108" s="115">
        <f t="shared" ref="F108:I108" si="109">LN(B108/B107)</f>
        <v>0.002515598456</v>
      </c>
      <c r="G108" s="115">
        <f t="shared" si="109"/>
        <v>-0.003215229832</v>
      </c>
      <c r="H108" s="115">
        <f t="shared" si="109"/>
        <v>0.007363876848</v>
      </c>
      <c r="I108" s="116">
        <f t="shared" si="109"/>
        <v>0.002131976959</v>
      </c>
      <c r="X108" s="20"/>
      <c r="Y108" s="20"/>
      <c r="Z108" s="142"/>
      <c r="AA108" s="31"/>
      <c r="AB108" s="31"/>
      <c r="AC108" s="31"/>
      <c r="AD108" s="129"/>
    </row>
    <row r="109">
      <c r="A109" s="117">
        <v>45540.0</v>
      </c>
      <c r="B109" s="118">
        <v>47480.2</v>
      </c>
      <c r="C109" s="118">
        <v>25145.1</v>
      </c>
      <c r="D109" s="119">
        <v>23156.7</v>
      </c>
      <c r="E109" s="118">
        <v>25791.21</v>
      </c>
      <c r="F109" s="120">
        <f t="shared" ref="F109:I109" si="110">LN(B109/B108)</f>
        <v>0.01172916867</v>
      </c>
      <c r="G109" s="120">
        <f t="shared" si="110"/>
        <v>-0.002129359335</v>
      </c>
      <c r="H109" s="120">
        <f t="shared" si="110"/>
        <v>-0.001195483202</v>
      </c>
      <c r="I109" s="121">
        <f t="shared" si="110"/>
        <v>-0.0005880119764</v>
      </c>
      <c r="X109" s="20"/>
      <c r="Y109" s="20"/>
      <c r="Z109" s="20"/>
      <c r="AA109" s="20"/>
      <c r="AB109" s="20"/>
      <c r="AC109" s="20"/>
      <c r="AD109" s="131"/>
    </row>
    <row r="110">
      <c r="A110" s="125">
        <v>45541.0</v>
      </c>
      <c r="B110" s="113">
        <v>48290.05</v>
      </c>
      <c r="C110" s="113">
        <v>24852.15</v>
      </c>
      <c r="D110" s="114">
        <v>23043.4</v>
      </c>
      <c r="E110" s="113">
        <v>25614.32</v>
      </c>
      <c r="F110" s="115">
        <f t="shared" ref="F110:I110" si="111">LN(B110/B109)</f>
        <v>0.01691275326</v>
      </c>
      <c r="G110" s="115">
        <f t="shared" si="111"/>
        <v>-0.01171877864</v>
      </c>
      <c r="H110" s="115">
        <f t="shared" si="111"/>
        <v>-0.004904761121</v>
      </c>
      <c r="I110" s="116">
        <f t="shared" si="111"/>
        <v>-0.006882166109</v>
      </c>
      <c r="X110" s="20"/>
      <c r="Y110" s="146"/>
      <c r="Z110" s="141"/>
      <c r="AA110" s="20"/>
      <c r="AB110" s="20"/>
      <c r="AC110" s="20"/>
      <c r="AD110" s="129"/>
    </row>
    <row r="111">
      <c r="A111" s="117">
        <v>45544.0</v>
      </c>
      <c r="B111" s="118">
        <v>47669.55</v>
      </c>
      <c r="C111" s="118">
        <v>24936.4</v>
      </c>
      <c r="D111" s="119">
        <v>23009.4</v>
      </c>
      <c r="E111" s="118">
        <v>25707.95</v>
      </c>
      <c r="F111" s="120">
        <f t="shared" ref="F111:I111" si="112">LN(B111/B110)</f>
        <v>-0.01293270602</v>
      </c>
      <c r="G111" s="120">
        <f t="shared" si="112"/>
        <v>0.003384315487</v>
      </c>
      <c r="H111" s="120">
        <f t="shared" si="112"/>
        <v>-0.001476566297</v>
      </c>
      <c r="I111" s="121">
        <f t="shared" si="112"/>
        <v>0.003648712494</v>
      </c>
      <c r="X111" s="20"/>
      <c r="Y111" s="20"/>
      <c r="Z111" s="20"/>
      <c r="AA111" s="20"/>
      <c r="AB111" s="20"/>
      <c r="AC111" s="20"/>
      <c r="AD111" s="131"/>
    </row>
    <row r="112">
      <c r="A112" s="125">
        <v>45545.0</v>
      </c>
      <c r="B112" s="113">
        <v>46879.25</v>
      </c>
      <c r="C112" s="113">
        <v>25041.1</v>
      </c>
      <c r="D112" s="114">
        <v>23256.85</v>
      </c>
      <c r="E112" s="113">
        <v>25759.98</v>
      </c>
      <c r="F112" s="115">
        <f t="shared" ref="F112:I112" si="113">LN(B112/B111)</f>
        <v>-0.01671768243</v>
      </c>
      <c r="G112" s="115">
        <f t="shared" si="113"/>
        <v>0.004189891578</v>
      </c>
      <c r="H112" s="115">
        <f t="shared" si="113"/>
        <v>0.01069688421</v>
      </c>
      <c r="I112" s="116">
        <f t="shared" si="113"/>
        <v>0.002021842251</v>
      </c>
      <c r="AD112" s="129"/>
    </row>
    <row r="113">
      <c r="A113" s="117">
        <v>45546.0</v>
      </c>
      <c r="B113" s="118">
        <v>46953.1</v>
      </c>
      <c r="C113" s="118">
        <v>24918.45</v>
      </c>
      <c r="D113" s="119">
        <v>23220.4</v>
      </c>
      <c r="E113" s="118">
        <v>25712.19</v>
      </c>
      <c r="F113" s="120">
        <f t="shared" ref="F113:I113" si="114">LN(B113/B112)</f>
        <v>0.001574084316</v>
      </c>
      <c r="G113" s="120">
        <f t="shared" si="114"/>
        <v>-0.004909982032</v>
      </c>
      <c r="H113" s="120">
        <f t="shared" si="114"/>
        <v>-0.001568509646</v>
      </c>
      <c r="I113" s="121">
        <f t="shared" si="114"/>
        <v>-0.001856926325</v>
      </c>
      <c r="AD113" s="131"/>
    </row>
    <row r="114">
      <c r="A114" s="125">
        <v>45547.0</v>
      </c>
      <c r="B114" s="113">
        <v>47014.45</v>
      </c>
      <c r="C114" s="113">
        <v>25388.9</v>
      </c>
      <c r="D114" s="114">
        <v>23429.6</v>
      </c>
      <c r="E114" s="113">
        <v>26098.55</v>
      </c>
      <c r="F114" s="115">
        <f t="shared" ref="F114:I114" si="115">LN(B114/B113)</f>
        <v>0.001305770103</v>
      </c>
      <c r="G114" s="115">
        <f t="shared" si="115"/>
        <v>0.01870357769</v>
      </c>
      <c r="H114" s="115">
        <f t="shared" si="115"/>
        <v>0.008968977594</v>
      </c>
      <c r="I114" s="116">
        <f t="shared" si="115"/>
        <v>0.01491455872</v>
      </c>
      <c r="AD114" s="129"/>
    </row>
    <row r="115">
      <c r="A115" s="117">
        <v>45548.0</v>
      </c>
      <c r="B115" s="118">
        <v>48376.9</v>
      </c>
      <c r="C115" s="118">
        <v>25356.5</v>
      </c>
      <c r="D115" s="119">
        <v>23457.65</v>
      </c>
      <c r="E115" s="118">
        <v>26072.41</v>
      </c>
      <c r="F115" s="120">
        <f t="shared" ref="F115:I115" si="116">LN(B115/B114)</f>
        <v>0.0285674258</v>
      </c>
      <c r="G115" s="120">
        <f t="shared" si="116"/>
        <v>-0.001276963209</v>
      </c>
      <c r="H115" s="120">
        <f t="shared" si="116"/>
        <v>0.001196487461</v>
      </c>
      <c r="I115" s="121">
        <f t="shared" si="116"/>
        <v>-0.001002090135</v>
      </c>
      <c r="AD115" s="131"/>
    </row>
    <row r="116">
      <c r="A116" s="125">
        <v>45551.0</v>
      </c>
      <c r="B116" s="113">
        <v>48387.0</v>
      </c>
      <c r="C116" s="113">
        <v>25383.75</v>
      </c>
      <c r="D116" s="114">
        <v>23448.75</v>
      </c>
      <c r="E116" s="113">
        <v>26030.44</v>
      </c>
      <c r="F116" s="115">
        <f t="shared" ref="F116:I116" si="117">LN(B116/B115)</f>
        <v>0.0002087555387</v>
      </c>
      <c r="G116" s="115">
        <f t="shared" si="117"/>
        <v>0.001074098083</v>
      </c>
      <c r="H116" s="115">
        <f t="shared" si="117"/>
        <v>-0.0003794791375</v>
      </c>
      <c r="I116" s="116">
        <f t="shared" si="117"/>
        <v>-0.001611044658</v>
      </c>
      <c r="AD116" s="129"/>
    </row>
    <row r="117">
      <c r="A117" s="117">
        <v>45552.0</v>
      </c>
      <c r="B117" s="118">
        <v>48545.05</v>
      </c>
      <c r="C117" s="118">
        <v>25418.55</v>
      </c>
      <c r="D117" s="119">
        <v>23383.65</v>
      </c>
      <c r="E117" s="118">
        <v>26065.96</v>
      </c>
      <c r="F117" s="120">
        <f t="shared" ref="F117:I117" si="118">LN(B117/B116)</f>
        <v>0.003261050191</v>
      </c>
      <c r="G117" s="120">
        <f t="shared" si="118"/>
        <v>0.001370016926</v>
      </c>
      <c r="H117" s="120">
        <f t="shared" si="118"/>
        <v>-0.00278012837</v>
      </c>
      <c r="I117" s="121">
        <f t="shared" si="118"/>
        <v>0.001363626105</v>
      </c>
      <c r="AD117" s="131"/>
    </row>
    <row r="118">
      <c r="A118" s="125">
        <v>45553.0</v>
      </c>
      <c r="B118" s="113">
        <v>50036.0</v>
      </c>
      <c r="C118" s="113">
        <v>25377.55</v>
      </c>
      <c r="D118" s="114">
        <v>23025.2</v>
      </c>
      <c r="E118" s="113">
        <v>25891.47</v>
      </c>
      <c r="F118" s="115">
        <f t="shared" ref="F118:I118" si="119">LN(B118/B117)</f>
        <v>0.03025051356</v>
      </c>
      <c r="G118" s="115">
        <f t="shared" si="119"/>
        <v>-0.001614297511</v>
      </c>
      <c r="H118" s="115">
        <f t="shared" si="119"/>
        <v>-0.01544779188</v>
      </c>
      <c r="I118" s="116">
        <f t="shared" si="119"/>
        <v>-0.006716677711</v>
      </c>
      <c r="AD118" s="129"/>
    </row>
    <row r="119">
      <c r="A119" s="117">
        <v>45554.0</v>
      </c>
      <c r="B119" s="118">
        <v>51224.35</v>
      </c>
      <c r="C119" s="118">
        <v>25415.8</v>
      </c>
      <c r="D119" s="119">
        <v>22930.15</v>
      </c>
      <c r="E119" s="118">
        <v>25985.91</v>
      </c>
      <c r="F119" s="120">
        <f t="shared" ref="F119:I119" si="120">LN(B119/B118)</f>
        <v>0.02347225858</v>
      </c>
      <c r="G119" s="120">
        <f t="shared" si="120"/>
        <v>0.001506102954</v>
      </c>
      <c r="H119" s="120">
        <f t="shared" si="120"/>
        <v>-0.004136629817</v>
      </c>
      <c r="I119" s="121">
        <f t="shared" si="120"/>
        <v>0.003640897221</v>
      </c>
      <c r="AD119" s="131"/>
    </row>
    <row r="120">
      <c r="A120" s="125">
        <v>45555.0</v>
      </c>
      <c r="B120" s="113">
        <v>50784.0</v>
      </c>
      <c r="C120" s="113">
        <v>25790.95</v>
      </c>
      <c r="D120" s="114">
        <v>23005.25</v>
      </c>
      <c r="E120" s="113">
        <v>26260.81</v>
      </c>
      <c r="F120" s="115">
        <f t="shared" ref="F120:I120" si="121">LN(B120/B119)</f>
        <v>-0.008633660584</v>
      </c>
      <c r="G120" s="115">
        <f t="shared" si="121"/>
        <v>0.01465262732</v>
      </c>
      <c r="H120" s="115">
        <f t="shared" si="121"/>
        <v>0.003269812254</v>
      </c>
      <c r="I120" s="116">
        <f t="shared" si="121"/>
        <v>0.01052324574</v>
      </c>
      <c r="AD120" s="129"/>
    </row>
    <row r="121">
      <c r="A121" s="130">
        <v>45558.0</v>
      </c>
      <c r="B121" s="118">
        <v>51430.9</v>
      </c>
      <c r="C121" s="118">
        <v>25939.05</v>
      </c>
      <c r="D121" s="119">
        <v>23134.25</v>
      </c>
      <c r="E121" s="118">
        <v>26426.81</v>
      </c>
      <c r="F121" s="120">
        <f t="shared" ref="F121:I121" si="122">LN(B121/B120)</f>
        <v>0.0126578148</v>
      </c>
      <c r="G121" s="120">
        <f t="shared" si="122"/>
        <v>0.005725900044</v>
      </c>
      <c r="H121" s="120">
        <f t="shared" si="122"/>
        <v>0.005591752669</v>
      </c>
      <c r="I121" s="121">
        <f t="shared" si="122"/>
        <v>0.006301311362</v>
      </c>
      <c r="AD121" s="131"/>
    </row>
    <row r="122">
      <c r="A122" s="112">
        <v>45559.0</v>
      </c>
      <c r="B122" s="113">
        <v>50740.0</v>
      </c>
      <c r="C122" s="113">
        <v>25940.4</v>
      </c>
      <c r="D122" s="114">
        <v>23188.4</v>
      </c>
      <c r="E122" s="113">
        <v>26364.66</v>
      </c>
      <c r="F122" s="115">
        <f t="shared" ref="F122:I122" si="123">LN(B122/B121)</f>
        <v>-0.01352460498</v>
      </c>
      <c r="G122" s="115">
        <f t="shared" si="123"/>
        <v>0.00005204372831</v>
      </c>
      <c r="H122" s="115">
        <f t="shared" si="123"/>
        <v>0.002337950211</v>
      </c>
      <c r="I122" s="116">
        <f t="shared" si="123"/>
        <v>-0.002354548139</v>
      </c>
      <c r="AD122" s="129"/>
    </row>
    <row r="123">
      <c r="A123" s="130">
        <v>45560.0</v>
      </c>
      <c r="B123" s="118">
        <v>50118.25</v>
      </c>
      <c r="C123" s="118">
        <v>26004.15</v>
      </c>
      <c r="D123" s="119">
        <v>23249.0</v>
      </c>
      <c r="E123" s="118">
        <v>26368.8</v>
      </c>
      <c r="F123" s="120">
        <f t="shared" ref="F123:I123" si="124">LN(B123/B122)</f>
        <v>-0.01232934095</v>
      </c>
      <c r="G123" s="120">
        <f t="shared" si="124"/>
        <v>0.002454541699</v>
      </c>
      <c r="H123" s="120">
        <f t="shared" si="124"/>
        <v>0.002609966725</v>
      </c>
      <c r="I123" s="121">
        <f t="shared" si="124"/>
        <v>0.0001570160581</v>
      </c>
      <c r="AD123" s="131"/>
    </row>
    <row r="124">
      <c r="A124" s="112">
        <v>45561.0</v>
      </c>
      <c r="B124" s="113">
        <v>50250.05</v>
      </c>
      <c r="C124" s="113">
        <v>26216.05</v>
      </c>
      <c r="D124" s="114">
        <v>23250.9</v>
      </c>
      <c r="E124" s="113">
        <v>26553.28</v>
      </c>
      <c r="F124" s="115">
        <f t="shared" ref="F124:I124" si="125">LN(B124/B123)</f>
        <v>0.002626328746</v>
      </c>
      <c r="G124" s="115">
        <f t="shared" si="125"/>
        <v>0.008115677958</v>
      </c>
      <c r="H124" s="115">
        <f t="shared" si="125"/>
        <v>0.0000817206059</v>
      </c>
      <c r="I124" s="116">
        <f t="shared" si="125"/>
        <v>0.006971787474</v>
      </c>
      <c r="AD124" s="129"/>
    </row>
    <row r="125">
      <c r="A125" s="130">
        <v>45562.0</v>
      </c>
      <c r="B125" s="118">
        <v>57213.25</v>
      </c>
      <c r="C125" s="118">
        <v>26178.95</v>
      </c>
      <c r="D125" s="119">
        <v>23519.1</v>
      </c>
      <c r="E125" s="118">
        <v>26605.13</v>
      </c>
      <c r="F125" s="120">
        <f t="shared" ref="F125:I125" si="126">LN(B125/B124)</f>
        <v>0.129773973</v>
      </c>
      <c r="G125" s="120">
        <f t="shared" si="126"/>
        <v>-0.001416165901</v>
      </c>
      <c r="H125" s="120">
        <f t="shared" si="126"/>
        <v>0.01146901603</v>
      </c>
      <c r="I125" s="121">
        <f t="shared" si="126"/>
        <v>0.001950773789</v>
      </c>
      <c r="AD125" s="131"/>
    </row>
    <row r="126">
      <c r="A126" s="112">
        <v>45565.0</v>
      </c>
      <c r="B126" s="113">
        <v>57283.45</v>
      </c>
      <c r="C126" s="113">
        <v>25810.85</v>
      </c>
      <c r="D126" s="114">
        <v>23281.2</v>
      </c>
      <c r="E126" s="113">
        <v>26377.43</v>
      </c>
      <c r="F126" s="115">
        <f t="shared" ref="F126:I126" si="127">LN(B126/B125)</f>
        <v>0.001226236368</v>
      </c>
      <c r="G126" s="115">
        <f t="shared" si="127"/>
        <v>-0.01416070657</v>
      </c>
      <c r="H126" s="115">
        <f t="shared" si="127"/>
        <v>-0.01016668907</v>
      </c>
      <c r="I126" s="116">
        <f t="shared" si="127"/>
        <v>-0.008595334082</v>
      </c>
      <c r="AD126" s="129"/>
    </row>
    <row r="127">
      <c r="A127" s="117">
        <v>45566.0</v>
      </c>
      <c r="B127" s="118">
        <v>58247.9</v>
      </c>
      <c r="C127" s="118">
        <v>25796.9</v>
      </c>
      <c r="D127" s="119">
        <v>23296.55</v>
      </c>
      <c r="E127" s="118">
        <v>26371.36</v>
      </c>
      <c r="F127" s="120">
        <f t="shared" ref="F127:I127" si="128">LN(B127/B126)</f>
        <v>0.01669628901</v>
      </c>
      <c r="G127" s="120">
        <f t="shared" si="128"/>
        <v>-0.0005406164903</v>
      </c>
      <c r="H127" s="120">
        <f t="shared" si="128"/>
        <v>0.0006591130124</v>
      </c>
      <c r="I127" s="121">
        <f t="shared" si="128"/>
        <v>-0.0002301474603</v>
      </c>
      <c r="AD127" s="131"/>
    </row>
    <row r="128">
      <c r="A128" s="125">
        <v>45568.0</v>
      </c>
      <c r="B128" s="113">
        <v>58596.9</v>
      </c>
      <c r="C128" s="113">
        <v>25250.1</v>
      </c>
      <c r="D128" s="114">
        <v>23178.75</v>
      </c>
      <c r="E128" s="113">
        <v>25885.37</v>
      </c>
      <c r="F128" s="115">
        <f t="shared" ref="F128:I128" si="129">LN(B128/B127)</f>
        <v>0.005973753866</v>
      </c>
      <c r="G128" s="115">
        <f t="shared" si="129"/>
        <v>-0.02142421356</v>
      </c>
      <c r="H128" s="115">
        <f t="shared" si="129"/>
        <v>-0.005069370279</v>
      </c>
      <c r="I128" s="116">
        <f t="shared" si="129"/>
        <v>-0.01860062855</v>
      </c>
      <c r="AD128" s="129"/>
    </row>
    <row r="129">
      <c r="A129" s="117">
        <v>45569.0</v>
      </c>
      <c r="B129" s="118">
        <v>58160.6</v>
      </c>
      <c r="C129" s="118">
        <v>25014.6</v>
      </c>
      <c r="D129" s="119">
        <v>23094.7</v>
      </c>
      <c r="E129" s="118">
        <v>25605.28</v>
      </c>
      <c r="F129" s="120">
        <f t="shared" ref="F129:I129" si="130">LN(B129/B128)</f>
        <v>-0.007473644619</v>
      </c>
      <c r="G129" s="120">
        <f t="shared" si="130"/>
        <v>-0.009370461703</v>
      </c>
      <c r="H129" s="120">
        <f t="shared" si="130"/>
        <v>-0.003632756686</v>
      </c>
      <c r="I129" s="121">
        <f t="shared" si="130"/>
        <v>-0.01087936403</v>
      </c>
      <c r="AD129" s="131"/>
    </row>
    <row r="130">
      <c r="A130" s="125">
        <v>45572.0</v>
      </c>
      <c r="B130" s="113">
        <v>58334.75</v>
      </c>
      <c r="C130" s="113">
        <v>24795.75</v>
      </c>
      <c r="D130" s="114">
        <v>22977.8</v>
      </c>
      <c r="E130" s="113">
        <v>25377.27</v>
      </c>
      <c r="F130" s="115">
        <f t="shared" ref="F130:I130" si="131">LN(B130/B129)</f>
        <v>0.002989821134</v>
      </c>
      <c r="G130" s="115">
        <f t="shared" si="131"/>
        <v>-0.008787386889</v>
      </c>
      <c r="H130" s="115">
        <f t="shared" si="131"/>
        <v>-0.005074621558</v>
      </c>
      <c r="I130" s="116">
        <f t="shared" si="131"/>
        <v>-0.00894468873</v>
      </c>
      <c r="AD130" s="129"/>
    </row>
    <row r="131">
      <c r="A131" s="117">
        <v>45573.0</v>
      </c>
      <c r="B131" s="118">
        <v>58200.05</v>
      </c>
      <c r="C131" s="118">
        <v>25013.15</v>
      </c>
      <c r="D131" s="119">
        <v>23307.95</v>
      </c>
      <c r="E131" s="118">
        <v>25522.4</v>
      </c>
      <c r="F131" s="120">
        <f t="shared" ref="F131:I131" si="132">LN(B131/B130)</f>
        <v>-0.002311756831</v>
      </c>
      <c r="G131" s="120">
        <f t="shared" si="132"/>
        <v>0.008729419061</v>
      </c>
      <c r="H131" s="120">
        <f t="shared" si="132"/>
        <v>0.01426597168</v>
      </c>
      <c r="I131" s="121">
        <f t="shared" si="132"/>
        <v>0.005702606453</v>
      </c>
      <c r="AD131" s="131"/>
    </row>
    <row r="132">
      <c r="A132" s="125">
        <v>45574.0</v>
      </c>
      <c r="B132" s="113">
        <v>60238.8</v>
      </c>
      <c r="C132" s="113">
        <v>24981.95</v>
      </c>
      <c r="D132" s="114">
        <v>23783.8</v>
      </c>
      <c r="E132" s="113">
        <v>25638.81</v>
      </c>
      <c r="F132" s="115">
        <f t="shared" ref="F132:I132" si="133">LN(B132/B131)</f>
        <v>0.03443044913</v>
      </c>
      <c r="G132" s="115">
        <f t="shared" si="133"/>
        <v>-0.001248122478</v>
      </c>
      <c r="H132" s="115">
        <f t="shared" si="133"/>
        <v>0.02021017255</v>
      </c>
      <c r="I132" s="116">
        <f t="shared" si="133"/>
        <v>0.004550721177</v>
      </c>
      <c r="AD132" s="129"/>
    </row>
    <row r="133">
      <c r="A133" s="117">
        <v>45575.0</v>
      </c>
      <c r="B133" s="118">
        <v>60846.2</v>
      </c>
      <c r="C133" s="118">
        <v>24998.45</v>
      </c>
      <c r="D133" s="119">
        <v>23305.15</v>
      </c>
      <c r="E133" s="118">
        <v>25510.06</v>
      </c>
      <c r="F133" s="120">
        <f t="shared" ref="F133:I133" si="134">LN(B133/B132)</f>
        <v>0.01003270586</v>
      </c>
      <c r="G133" s="120">
        <f t="shared" si="134"/>
        <v>0.0006602588454</v>
      </c>
      <c r="H133" s="120">
        <f t="shared" si="134"/>
        <v>-0.02033031045</v>
      </c>
      <c r="I133" s="121">
        <f t="shared" si="134"/>
        <v>-0.005034334949</v>
      </c>
      <c r="AD133" s="131"/>
    </row>
    <row r="134">
      <c r="A134" s="125">
        <v>45576.0</v>
      </c>
      <c r="B134" s="113">
        <v>61554.8</v>
      </c>
      <c r="C134" s="113">
        <v>24964.25</v>
      </c>
      <c r="D134" s="114">
        <v>23582.25</v>
      </c>
      <c r="E134" s="113">
        <v>25555.87</v>
      </c>
      <c r="F134" s="115">
        <f t="shared" ref="F134:I134" si="135">LN(B134/B133)</f>
        <v>0.01157846613</v>
      </c>
      <c r="G134" s="115">
        <f t="shared" si="135"/>
        <v>-0.001369021504</v>
      </c>
      <c r="H134" s="115">
        <f t="shared" si="135"/>
        <v>0.01181994421</v>
      </c>
      <c r="I134" s="116">
        <f t="shared" si="135"/>
        <v>0.001794151689</v>
      </c>
      <c r="AD134" s="129"/>
    </row>
    <row r="135">
      <c r="A135" s="117">
        <v>45579.0</v>
      </c>
      <c r="B135" s="118">
        <v>62095.9</v>
      </c>
      <c r="C135" s="118">
        <v>25127.95</v>
      </c>
      <c r="D135" s="119">
        <v>23680.0</v>
      </c>
      <c r="E135" s="118">
        <v>25634.49</v>
      </c>
      <c r="F135" s="120">
        <f t="shared" ref="F135:I135" si="136">LN(B135/B134)</f>
        <v>0.008752129248</v>
      </c>
      <c r="G135" s="120">
        <f t="shared" si="136"/>
        <v>0.00653597098</v>
      </c>
      <c r="H135" s="120">
        <f t="shared" si="136"/>
        <v>0.004136499611</v>
      </c>
      <c r="I135" s="121">
        <f t="shared" si="136"/>
        <v>0.003071674503</v>
      </c>
      <c r="AD135" s="131"/>
    </row>
    <row r="136">
      <c r="A136" s="125">
        <v>45580.0</v>
      </c>
      <c r="B136" s="113">
        <v>61662.55</v>
      </c>
      <c r="C136" s="113">
        <v>25057.35</v>
      </c>
      <c r="D136" s="114">
        <v>23555.7</v>
      </c>
      <c r="E136" s="113">
        <v>25590.63</v>
      </c>
      <c r="F136" s="115">
        <f t="shared" ref="F136:I136" si="137">LN(B136/B135)</f>
        <v>-0.00700318679</v>
      </c>
      <c r="G136" s="115">
        <f t="shared" si="137"/>
        <v>-0.002813574755</v>
      </c>
      <c r="H136" s="115">
        <f t="shared" si="137"/>
        <v>-0.005262980623</v>
      </c>
      <c r="I136" s="116">
        <f t="shared" si="137"/>
        <v>-0.001712441502</v>
      </c>
      <c r="AD136" s="129"/>
    </row>
    <row r="137">
      <c r="A137" s="117">
        <v>45581.0</v>
      </c>
      <c r="B137" s="118">
        <v>61764.2</v>
      </c>
      <c r="C137" s="118">
        <v>24971.3</v>
      </c>
      <c r="D137" s="119">
        <v>23467.35</v>
      </c>
      <c r="E137" s="118">
        <v>25529.23</v>
      </c>
      <c r="F137" s="120">
        <f t="shared" ref="F137:I137" si="138">LN(B137/B136)</f>
        <v>0.00164713116</v>
      </c>
      <c r="G137" s="120">
        <f t="shared" si="138"/>
        <v>-0.003440032256</v>
      </c>
      <c r="H137" s="120">
        <f t="shared" si="138"/>
        <v>-0.003757736002</v>
      </c>
      <c r="I137" s="121">
        <f t="shared" si="138"/>
        <v>-0.002402198657</v>
      </c>
      <c r="AD137" s="131"/>
    </row>
    <row r="138">
      <c r="A138" s="125">
        <v>45582.0</v>
      </c>
      <c r="B138" s="113">
        <v>61969.75</v>
      </c>
      <c r="C138" s="113">
        <v>24749.85</v>
      </c>
      <c r="D138" s="114">
        <v>23254.0</v>
      </c>
      <c r="E138" s="113">
        <v>25171.73</v>
      </c>
      <c r="F138" s="115">
        <f t="shared" ref="F138:I138" si="139">LN(B138/B137)</f>
        <v>0.00332245417</v>
      </c>
      <c r="G138" s="115">
        <f t="shared" si="139"/>
        <v>-0.008907737021</v>
      </c>
      <c r="H138" s="115">
        <f t="shared" si="139"/>
        <v>-0.009132933144</v>
      </c>
      <c r="I138" s="116">
        <f t="shared" si="139"/>
        <v>-0.0141025308</v>
      </c>
      <c r="AD138" s="129"/>
    </row>
    <row r="139">
      <c r="A139" s="117">
        <v>45583.0</v>
      </c>
      <c r="B139" s="118">
        <v>61586.45</v>
      </c>
      <c r="C139" s="118">
        <v>24854.05</v>
      </c>
      <c r="D139" s="119">
        <v>23356.2</v>
      </c>
      <c r="E139" s="118">
        <v>25224.68</v>
      </c>
      <c r="F139" s="120">
        <f t="shared" ref="F139:I139" si="140">LN(B139/B138)</f>
        <v>-0.006204483945</v>
      </c>
      <c r="G139" s="120">
        <f t="shared" si="140"/>
        <v>0.00420128874</v>
      </c>
      <c r="H139" s="120">
        <f t="shared" si="140"/>
        <v>0.004385313248</v>
      </c>
      <c r="I139" s="121">
        <f t="shared" si="140"/>
        <v>0.002101340928</v>
      </c>
      <c r="AD139" s="131"/>
    </row>
    <row r="140">
      <c r="A140" s="125">
        <v>45586.0</v>
      </c>
      <c r="B140" s="113">
        <v>61756.2</v>
      </c>
      <c r="C140" s="113">
        <v>24781.1</v>
      </c>
      <c r="D140" s="114">
        <v>23122.7</v>
      </c>
      <c r="E140" s="113">
        <v>25018.99</v>
      </c>
      <c r="F140" s="115">
        <f t="shared" ref="F140:I140" si="141">LN(B140/B139)</f>
        <v>0.002752496516</v>
      </c>
      <c r="G140" s="115">
        <f t="shared" si="141"/>
        <v>-0.002939451277</v>
      </c>
      <c r="H140" s="115">
        <f t="shared" si="141"/>
        <v>-0.0100476545</v>
      </c>
      <c r="I140" s="116">
        <f t="shared" si="141"/>
        <v>-0.008187743814</v>
      </c>
      <c r="AD140" s="129"/>
    </row>
    <row r="141">
      <c r="A141" s="117">
        <v>45587.0</v>
      </c>
      <c r="B141" s="118">
        <v>61527.05</v>
      </c>
      <c r="C141" s="118">
        <v>24472.1</v>
      </c>
      <c r="D141" s="119">
        <v>22828.2</v>
      </c>
      <c r="E141" s="118">
        <v>24729.37</v>
      </c>
      <c r="F141" s="120">
        <f t="shared" ref="F141:I141" si="142">LN(B141/B140)</f>
        <v>-0.003717459815</v>
      </c>
      <c r="G141" s="120">
        <f t="shared" si="142"/>
        <v>-0.01254757271</v>
      </c>
      <c r="H141" s="120">
        <f t="shared" si="142"/>
        <v>-0.01281820519</v>
      </c>
      <c r="I141" s="121">
        <f t="shared" si="142"/>
        <v>-0.01164353044</v>
      </c>
      <c r="AD141" s="131"/>
    </row>
    <row r="142">
      <c r="A142" s="112">
        <v>45588.0</v>
      </c>
      <c r="B142" s="113">
        <v>61039.4</v>
      </c>
      <c r="C142" s="113">
        <v>24435.5</v>
      </c>
      <c r="D142" s="114">
        <v>22471.6</v>
      </c>
      <c r="E142" s="113">
        <v>24650.91</v>
      </c>
      <c r="F142" s="115">
        <f t="shared" ref="F142:I142" si="143">LN(B142/B141)</f>
        <v>-0.007957358203</v>
      </c>
      <c r="G142" s="115">
        <f t="shared" si="143"/>
        <v>-0.001496700179</v>
      </c>
      <c r="H142" s="115">
        <f t="shared" si="143"/>
        <v>-0.01574432409</v>
      </c>
      <c r="I142" s="116">
        <f t="shared" si="143"/>
        <v>-0.003177789434</v>
      </c>
      <c r="AD142" s="129"/>
    </row>
    <row r="143">
      <c r="A143" s="130">
        <v>45589.0</v>
      </c>
      <c r="B143" s="118">
        <v>60594.5</v>
      </c>
      <c r="C143" s="118">
        <v>24399.4</v>
      </c>
      <c r="D143" s="119">
        <v>22570.8</v>
      </c>
      <c r="E143" s="118">
        <v>24508.93</v>
      </c>
      <c r="F143" s="120">
        <f t="shared" ref="F143:I143" si="144">LN(B143/B142)</f>
        <v>-0.007315427427</v>
      </c>
      <c r="G143" s="120">
        <f t="shared" si="144"/>
        <v>-0.001478451131</v>
      </c>
      <c r="H143" s="120">
        <f t="shared" si="144"/>
        <v>0.004404745768</v>
      </c>
      <c r="I143" s="121">
        <f t="shared" si="144"/>
        <v>-0.005776275707</v>
      </c>
      <c r="AD143" s="131"/>
    </row>
    <row r="144">
      <c r="A144" s="112">
        <v>45590.0</v>
      </c>
      <c r="B144" s="113">
        <v>60352.95</v>
      </c>
      <c r="C144" s="113">
        <v>24180.8</v>
      </c>
      <c r="D144" s="114">
        <v>22574.55</v>
      </c>
      <c r="E144" s="113">
        <v>24385.71</v>
      </c>
      <c r="F144" s="115">
        <f t="shared" ref="F144:I144" si="145">LN(B144/B143)</f>
        <v>-0.003994302007</v>
      </c>
      <c r="G144" s="115">
        <f t="shared" si="145"/>
        <v>-0.008999611999</v>
      </c>
      <c r="H144" s="115">
        <f t="shared" si="145"/>
        <v>0.0001661300669</v>
      </c>
      <c r="I144" s="116">
        <f t="shared" si="145"/>
        <v>-0.005040235938</v>
      </c>
      <c r="AD144" s="129"/>
    </row>
    <row r="145">
      <c r="A145" s="130">
        <v>45593.0</v>
      </c>
      <c r="B145" s="118">
        <v>59633.3</v>
      </c>
      <c r="C145" s="118">
        <v>24339.15</v>
      </c>
      <c r="D145" s="119">
        <v>22857.25</v>
      </c>
      <c r="E145" s="118">
        <v>24495.56</v>
      </c>
      <c r="F145" s="120">
        <f t="shared" ref="F145:I145" si="146">LN(B145/B144)</f>
        <v>-0.011995685</v>
      </c>
      <c r="G145" s="120">
        <f t="shared" si="146"/>
        <v>0.006527235177</v>
      </c>
      <c r="H145" s="120">
        <f t="shared" si="146"/>
        <v>0.01244518812</v>
      </c>
      <c r="I145" s="121">
        <f t="shared" si="146"/>
        <v>0.00449457164</v>
      </c>
      <c r="AD145" s="131"/>
    </row>
    <row r="146">
      <c r="A146" s="112">
        <v>45594.0</v>
      </c>
      <c r="B146" s="113">
        <v>59207.35</v>
      </c>
      <c r="C146" s="113">
        <v>24466.85</v>
      </c>
      <c r="D146" s="114">
        <v>22601.4</v>
      </c>
      <c r="E146" s="113">
        <v>24495.91</v>
      </c>
      <c r="F146" s="115">
        <f t="shared" ref="F146:I146" si="147">LN(B146/B145)</f>
        <v>-0.007168453286</v>
      </c>
      <c r="G146" s="115">
        <f t="shared" si="147"/>
        <v>0.005232975102</v>
      </c>
      <c r="H146" s="115">
        <f t="shared" si="147"/>
        <v>-0.01125650241</v>
      </c>
      <c r="I146" s="116">
        <f t="shared" si="147"/>
        <v>0.0000142882016</v>
      </c>
      <c r="AD146" s="129"/>
    </row>
    <row r="147">
      <c r="A147" s="130">
        <v>45595.0</v>
      </c>
      <c r="B147" s="118">
        <v>59029.25</v>
      </c>
      <c r="C147" s="118">
        <v>24340.85</v>
      </c>
      <c r="D147" s="119">
        <v>22374.95</v>
      </c>
      <c r="E147" s="118">
        <v>24471.22</v>
      </c>
      <c r="F147" s="120">
        <f t="shared" ref="F147:I147" si="148">LN(B147/B146)</f>
        <v>-0.003012605821</v>
      </c>
      <c r="G147" s="120">
        <f t="shared" si="148"/>
        <v>-0.005163131223</v>
      </c>
      <c r="H147" s="120">
        <f t="shared" si="148"/>
        <v>-0.01006982174</v>
      </c>
      <c r="I147" s="121">
        <f t="shared" si="148"/>
        <v>-0.00100843166</v>
      </c>
      <c r="AD147" s="131"/>
    </row>
    <row r="148">
      <c r="A148" s="125">
        <v>45596.0</v>
      </c>
      <c r="B148" s="113">
        <v>58942.3</v>
      </c>
      <c r="C148" s="113">
        <v>24205.35</v>
      </c>
      <c r="D148" s="114">
        <v>22735.55</v>
      </c>
      <c r="E148" s="113">
        <v>24347.06</v>
      </c>
      <c r="F148" s="115">
        <f t="shared" ref="F148:I148" si="149">LN(B148/B147)</f>
        <v>-0.001474084485</v>
      </c>
      <c r="G148" s="115">
        <f t="shared" si="149"/>
        <v>-0.005582325779</v>
      </c>
      <c r="H148" s="115">
        <f t="shared" si="149"/>
        <v>0.01598774924</v>
      </c>
      <c r="I148" s="116">
        <f t="shared" si="149"/>
        <v>-0.00508663016</v>
      </c>
      <c r="AD148" s="129"/>
    </row>
    <row r="149">
      <c r="A149" s="117">
        <v>45597.0</v>
      </c>
      <c r="B149" s="118">
        <v>57812.1</v>
      </c>
      <c r="C149" s="118">
        <v>24304.35</v>
      </c>
      <c r="D149" s="119">
        <v>22807.15</v>
      </c>
      <c r="E149" s="118">
        <v>24420.41</v>
      </c>
      <c r="F149" s="120">
        <f t="shared" ref="F149:I149" si="150">LN(B149/B148)</f>
        <v>-0.01936090295</v>
      </c>
      <c r="G149" s="120">
        <f t="shared" si="150"/>
        <v>0.004081663562</v>
      </c>
      <c r="H149" s="120">
        <f t="shared" si="150"/>
        <v>0.003144304531</v>
      </c>
      <c r="I149" s="121">
        <f t="shared" si="150"/>
        <v>0.003008155039</v>
      </c>
      <c r="AD149" s="131"/>
    </row>
    <row r="150">
      <c r="A150" s="125">
        <v>45600.0</v>
      </c>
      <c r="B150" s="113">
        <v>58184.85</v>
      </c>
      <c r="C150" s="113">
        <v>23995.35</v>
      </c>
      <c r="D150" s="114">
        <v>22638.3</v>
      </c>
      <c r="E150" s="113">
        <v>24131.66</v>
      </c>
      <c r="F150" s="115">
        <f t="shared" ref="F150:I150" si="151">LN(B150/B149)</f>
        <v>0.006426915243</v>
      </c>
      <c r="G150" s="115">
        <f t="shared" si="151"/>
        <v>-0.0127952851</v>
      </c>
      <c r="H150" s="115">
        <f t="shared" si="151"/>
        <v>-0.007430921114</v>
      </c>
      <c r="I150" s="116">
        <f t="shared" si="151"/>
        <v>-0.01189458676</v>
      </c>
      <c r="AD150" s="129"/>
    </row>
    <row r="151">
      <c r="A151" s="117">
        <v>45601.0</v>
      </c>
      <c r="B151" s="118">
        <v>56909.2</v>
      </c>
      <c r="C151" s="118">
        <v>24213.3</v>
      </c>
      <c r="D151" s="119">
        <v>22661.25</v>
      </c>
      <c r="E151" s="118">
        <v>24250.3</v>
      </c>
      <c r="F151" s="120">
        <f t="shared" ref="F151:I151" si="152">LN(B151/B150)</f>
        <v>-0.02216799634</v>
      </c>
      <c r="G151" s="120">
        <f t="shared" si="152"/>
        <v>0.009042007396</v>
      </c>
      <c r="H151" s="120">
        <f t="shared" si="152"/>
        <v>0.001013255185</v>
      </c>
      <c r="I151" s="121">
        <f t="shared" si="152"/>
        <v>0.004904317138</v>
      </c>
      <c r="AD151" s="131"/>
    </row>
    <row r="152">
      <c r="A152" s="125">
        <v>45602.0</v>
      </c>
      <c r="B152" s="113">
        <v>55972.25</v>
      </c>
      <c r="C152" s="113">
        <v>24484.05</v>
      </c>
      <c r="D152" s="114">
        <v>22920.35</v>
      </c>
      <c r="E152" s="113">
        <v>24520.6</v>
      </c>
      <c r="F152" s="115">
        <f t="shared" ref="F152:I152" si="153">LN(B152/B151)</f>
        <v>-0.01660098303</v>
      </c>
      <c r="G152" s="115">
        <f t="shared" si="153"/>
        <v>0.01111981616</v>
      </c>
      <c r="H152" s="115">
        <f t="shared" si="153"/>
        <v>0.01136874487</v>
      </c>
      <c r="I152" s="116">
        <f t="shared" si="153"/>
        <v>0.01108459215</v>
      </c>
      <c r="AD152" s="129"/>
    </row>
    <row r="153">
      <c r="A153" s="117">
        <v>45603.0</v>
      </c>
      <c r="B153" s="118">
        <v>56962.4</v>
      </c>
      <c r="C153" s="118">
        <v>24199.35</v>
      </c>
      <c r="D153" s="119">
        <v>22526.95</v>
      </c>
      <c r="E153" s="118">
        <v>24310.76</v>
      </c>
      <c r="F153" s="120">
        <f t="shared" ref="F153:I153" si="154">LN(B153/B152)</f>
        <v>0.01753536885</v>
      </c>
      <c r="G153" s="120">
        <f t="shared" si="154"/>
        <v>-0.01169611184</v>
      </c>
      <c r="H153" s="120">
        <f t="shared" si="154"/>
        <v>-0.01731279201</v>
      </c>
      <c r="I153" s="121">
        <f t="shared" si="154"/>
        <v>-0.008594529895</v>
      </c>
      <c r="AD153" s="131"/>
    </row>
    <row r="154">
      <c r="A154" s="125">
        <v>45604.0</v>
      </c>
      <c r="B154" s="113">
        <v>56207.6</v>
      </c>
      <c r="C154" s="113">
        <v>24148.2</v>
      </c>
      <c r="D154" s="114">
        <v>22542.25</v>
      </c>
      <c r="E154" s="113">
        <v>24331.19</v>
      </c>
      <c r="F154" s="115">
        <f t="shared" ref="F154:I154" si="155">LN(B154/B153)</f>
        <v>-0.01333942197</v>
      </c>
      <c r="G154" s="115">
        <f t="shared" si="155"/>
        <v>-0.002115930139</v>
      </c>
      <c r="H154" s="115">
        <f t="shared" si="155"/>
        <v>0.0006789559428</v>
      </c>
      <c r="I154" s="116">
        <f t="shared" si="155"/>
        <v>0.0008400157149</v>
      </c>
      <c r="AD154" s="129"/>
    </row>
    <row r="155">
      <c r="A155" s="117">
        <v>45607.0</v>
      </c>
      <c r="B155" s="118">
        <v>56235.5</v>
      </c>
      <c r="C155" s="118">
        <v>24141.3</v>
      </c>
      <c r="D155" s="119">
        <v>22344.25</v>
      </c>
      <c r="E155" s="118">
        <v>24178.03</v>
      </c>
      <c r="F155" s="120">
        <f t="shared" ref="F155:I155" si="156">LN(B155/B154)</f>
        <v>0.0004962510029</v>
      </c>
      <c r="G155" s="120">
        <f t="shared" si="156"/>
        <v>-0.000285776413</v>
      </c>
      <c r="H155" s="120">
        <f t="shared" si="156"/>
        <v>-0.008822308901</v>
      </c>
      <c r="I155" s="121">
        <f t="shared" si="156"/>
        <v>-0.006314696833</v>
      </c>
      <c r="AD155" s="131"/>
    </row>
    <row r="156">
      <c r="A156" s="125">
        <v>45608.0</v>
      </c>
      <c r="B156" s="113">
        <v>56157.0</v>
      </c>
      <c r="C156" s="113">
        <v>23883.45</v>
      </c>
      <c r="D156" s="114">
        <v>22151.6</v>
      </c>
      <c r="E156" s="113">
        <v>23819.93</v>
      </c>
      <c r="F156" s="115">
        <f t="shared" ref="F156:I156" si="157">LN(B156/B155)</f>
        <v>-0.001396890589</v>
      </c>
      <c r="G156" s="115">
        <f t="shared" si="157"/>
        <v>-0.0107383163</v>
      </c>
      <c r="H156" s="115">
        <f t="shared" si="157"/>
        <v>-0.008659288621</v>
      </c>
      <c r="I156" s="116">
        <f t="shared" si="157"/>
        <v>-0.01492174436</v>
      </c>
      <c r="AD156" s="129"/>
    </row>
    <row r="157">
      <c r="A157" s="117">
        <v>45609.0</v>
      </c>
      <c r="B157" s="118">
        <v>57900.5</v>
      </c>
      <c r="C157" s="118">
        <v>23559.05</v>
      </c>
      <c r="D157" s="119">
        <v>21809.3</v>
      </c>
      <c r="E157" s="118">
        <v>23569.97</v>
      </c>
      <c r="F157" s="120">
        <f t="shared" ref="F157:I157" si="158">LN(B157/B156)</f>
        <v>0.03057468063</v>
      </c>
      <c r="G157" s="120">
        <f t="shared" si="158"/>
        <v>-0.01367571506</v>
      </c>
      <c r="H157" s="120">
        <f t="shared" si="158"/>
        <v>-0.01557324432</v>
      </c>
      <c r="I157" s="121">
        <f t="shared" si="158"/>
        <v>-0.01054918107</v>
      </c>
      <c r="AD157" s="131"/>
    </row>
    <row r="158">
      <c r="A158" s="125">
        <v>45610.0</v>
      </c>
      <c r="B158" s="113">
        <v>59181.25</v>
      </c>
      <c r="C158" s="113">
        <v>23532.7</v>
      </c>
      <c r="D158" s="114">
        <v>21752.0</v>
      </c>
      <c r="E158" s="113">
        <v>23514.56</v>
      </c>
      <c r="F158" s="115">
        <f t="shared" ref="F158:I158" si="159">LN(B158/B157)</f>
        <v>0.02187874863</v>
      </c>
      <c r="G158" s="115">
        <f t="shared" si="159"/>
        <v>-0.001119092102</v>
      </c>
      <c r="H158" s="115">
        <f t="shared" si="159"/>
        <v>-0.002630776999</v>
      </c>
      <c r="I158" s="116">
        <f t="shared" si="159"/>
        <v>-0.002353640382</v>
      </c>
      <c r="AD158" s="129"/>
    </row>
    <row r="159">
      <c r="A159" s="117">
        <v>45614.0</v>
      </c>
      <c r="B159" s="118">
        <v>59232.17</v>
      </c>
      <c r="C159" s="118">
        <v>23453.8</v>
      </c>
      <c r="D159" s="119">
        <v>21544.15</v>
      </c>
      <c r="E159" s="118">
        <v>23398.8</v>
      </c>
      <c r="F159" s="120">
        <f t="shared" ref="F159:I159" si="160">LN(B159/B158)</f>
        <v>0.0008600377075</v>
      </c>
      <c r="G159" s="120">
        <f t="shared" si="160"/>
        <v>-0.003358414615</v>
      </c>
      <c r="H159" s="120">
        <f t="shared" si="160"/>
        <v>-0.00960138935</v>
      </c>
      <c r="I159" s="121">
        <f t="shared" si="160"/>
        <v>-0.004935064764</v>
      </c>
      <c r="AD159" s="131"/>
    </row>
    <row r="160">
      <c r="A160" s="125">
        <v>45615.0</v>
      </c>
      <c r="B160" s="113">
        <v>60111.97</v>
      </c>
      <c r="C160" s="113">
        <v>23518.5</v>
      </c>
      <c r="D160" s="114">
        <v>21768.85</v>
      </c>
      <c r="E160" s="113">
        <v>23452.62</v>
      </c>
      <c r="F160" s="115">
        <f t="shared" ref="F160:I160" si="161">LN(B160/B159)</f>
        <v>0.01474418331</v>
      </c>
      <c r="G160" s="115">
        <f t="shared" si="161"/>
        <v>0.002754816814</v>
      </c>
      <c r="H160" s="115">
        <f t="shared" si="161"/>
        <v>0.01037573088</v>
      </c>
      <c r="I160" s="116">
        <f t="shared" si="161"/>
        <v>0.002297476733</v>
      </c>
      <c r="AD160" s="129"/>
    </row>
    <row r="161">
      <c r="A161" s="117">
        <v>45617.0</v>
      </c>
      <c r="B161" s="118">
        <v>60814.67</v>
      </c>
      <c r="C161" s="118">
        <v>23349.9</v>
      </c>
      <c r="D161" s="119">
        <v>21740.1</v>
      </c>
      <c r="E161" s="118">
        <v>23345.44</v>
      </c>
      <c r="F161" s="120">
        <f t="shared" ref="F161:I161" si="162">LN(B161/B160)</f>
        <v>0.011622053</v>
      </c>
      <c r="G161" s="120">
        <f t="shared" si="162"/>
        <v>-0.007194644036</v>
      </c>
      <c r="H161" s="120">
        <f t="shared" si="162"/>
        <v>-0.001321567364</v>
      </c>
      <c r="I161" s="121">
        <f t="shared" si="162"/>
        <v>-0.004580539766</v>
      </c>
      <c r="AD161" s="131"/>
    </row>
    <row r="162">
      <c r="A162" s="112">
        <v>45618.0</v>
      </c>
      <c r="B162" s="113">
        <v>59222.17</v>
      </c>
      <c r="C162" s="113">
        <v>23907.25</v>
      </c>
      <c r="D162" s="114">
        <v>21962.05</v>
      </c>
      <c r="E162" s="113">
        <v>23792.89</v>
      </c>
      <c r="F162" s="115">
        <f t="shared" ref="F162:I162" si="163">LN(B162/B161)</f>
        <v>-0.02653507773</v>
      </c>
      <c r="G162" s="115">
        <f t="shared" si="163"/>
        <v>0.02358905877</v>
      </c>
      <c r="H162" s="115">
        <f t="shared" si="163"/>
        <v>0.01015748233</v>
      </c>
      <c r="I162" s="116">
        <f t="shared" si="163"/>
        <v>0.01898512059</v>
      </c>
      <c r="AD162" s="129"/>
    </row>
    <row r="163">
      <c r="A163" s="130">
        <v>45621.0</v>
      </c>
      <c r="B163" s="118">
        <v>58894.84</v>
      </c>
      <c r="C163" s="118">
        <v>24221.9</v>
      </c>
      <c r="D163" s="119">
        <v>22177.05</v>
      </c>
      <c r="E163" s="118">
        <v>24043.91</v>
      </c>
      <c r="F163" s="120">
        <f t="shared" ref="F163:I163" si="164">LN(B163/B162)</f>
        <v>-0.00554248432</v>
      </c>
      <c r="G163" s="120">
        <f t="shared" si="164"/>
        <v>0.01307542239</v>
      </c>
      <c r="H163" s="120">
        <f t="shared" si="164"/>
        <v>0.009742006539</v>
      </c>
      <c r="I163" s="121">
        <f t="shared" si="164"/>
        <v>0.01049494548</v>
      </c>
      <c r="AD163" s="131"/>
    </row>
    <row r="164">
      <c r="A164" s="112">
        <v>45622.0</v>
      </c>
      <c r="B164" s="113">
        <v>59766.64</v>
      </c>
      <c r="C164" s="113">
        <v>24194.5</v>
      </c>
      <c r="D164" s="114">
        <v>21961.75</v>
      </c>
      <c r="E164" s="113">
        <v>24063.45</v>
      </c>
      <c r="F164" s="115">
        <f t="shared" ref="F164:I164" si="165">LN(B164/B163)</f>
        <v>0.01469416506</v>
      </c>
      <c r="G164" s="115">
        <f t="shared" si="165"/>
        <v>-0.001131848007</v>
      </c>
      <c r="H164" s="115">
        <f t="shared" si="165"/>
        <v>-0.009755666559</v>
      </c>
      <c r="I164" s="116">
        <f t="shared" si="165"/>
        <v>0.0008123497558</v>
      </c>
      <c r="AD164" s="129"/>
    </row>
    <row r="165">
      <c r="A165" s="130">
        <v>45623.0</v>
      </c>
      <c r="B165" s="118">
        <v>59197.4</v>
      </c>
      <c r="C165" s="118">
        <v>24274.9</v>
      </c>
      <c r="D165" s="119">
        <v>21828.6</v>
      </c>
      <c r="E165" s="118">
        <v>24108.64</v>
      </c>
      <c r="F165" s="120">
        <f t="shared" ref="F165:I165" si="166">LN(B165/B164)</f>
        <v>-0.009570023757</v>
      </c>
      <c r="G165" s="120">
        <f t="shared" si="166"/>
        <v>0.003317560099</v>
      </c>
      <c r="H165" s="120">
        <f t="shared" si="166"/>
        <v>-0.006081267236</v>
      </c>
      <c r="I165" s="121">
        <f t="shared" si="166"/>
        <v>0.001876190685</v>
      </c>
      <c r="AD165" s="131"/>
    </row>
    <row r="166">
      <c r="A166" s="112">
        <v>45624.0</v>
      </c>
      <c r="B166" s="113">
        <v>59308.01</v>
      </c>
      <c r="C166" s="113">
        <v>23914.15</v>
      </c>
      <c r="D166" s="114">
        <v>21728.6</v>
      </c>
      <c r="E166" s="113">
        <v>23818.53</v>
      </c>
      <c r="F166" s="115">
        <f t="shared" ref="F166:I166" si="167">LN(B166/B165)</f>
        <v>0.001866750761</v>
      </c>
      <c r="G166" s="115">
        <f t="shared" si="167"/>
        <v>-0.01497256075</v>
      </c>
      <c r="H166" s="115">
        <f t="shared" si="167"/>
        <v>-0.004591671443</v>
      </c>
      <c r="I166" s="116">
        <f t="shared" si="167"/>
        <v>-0.0121064333</v>
      </c>
      <c r="AD166" s="129"/>
    </row>
    <row r="167">
      <c r="A167" s="130">
        <v>45625.0</v>
      </c>
      <c r="B167" s="118">
        <v>59354.59</v>
      </c>
      <c r="C167" s="118">
        <v>24131.1</v>
      </c>
      <c r="D167" s="119">
        <v>22240.2</v>
      </c>
      <c r="E167" s="118">
        <v>24008.85</v>
      </c>
      <c r="F167" s="120">
        <f t="shared" ref="F167:I167" si="168">LN(B167/B166)</f>
        <v>0.0007850831246</v>
      </c>
      <c r="G167" s="120">
        <f t="shared" si="168"/>
        <v>0.009031131051</v>
      </c>
      <c r="H167" s="120">
        <f t="shared" si="168"/>
        <v>0.02327209701</v>
      </c>
      <c r="I167" s="121">
        <f t="shared" si="168"/>
        <v>0.0079586632</v>
      </c>
      <c r="AD167" s="131"/>
    </row>
    <row r="168">
      <c r="A168" s="112">
        <v>45628.0</v>
      </c>
      <c r="B168" s="113">
        <v>58521.67</v>
      </c>
      <c r="C168" s="113">
        <v>24276.05</v>
      </c>
      <c r="D168" s="114">
        <v>22450.2</v>
      </c>
      <c r="E168" s="113">
        <v>24171.98</v>
      </c>
      <c r="F168" s="115">
        <f t="shared" ref="F168:I168" si="169">LN(B168/B167)</f>
        <v>-0.01413234289</v>
      </c>
      <c r="G168" s="115">
        <f t="shared" si="169"/>
        <v>0.005988802614</v>
      </c>
      <c r="H168" s="115">
        <f t="shared" si="169"/>
        <v>0.009398060687</v>
      </c>
      <c r="I168" s="116">
        <f t="shared" si="169"/>
        <v>0.006771598719</v>
      </c>
      <c r="AD168" s="129"/>
    </row>
    <row r="169">
      <c r="A169" s="117">
        <v>45629.0</v>
      </c>
      <c r="B169" s="118">
        <v>57948.78</v>
      </c>
      <c r="C169" s="118">
        <v>24457.15</v>
      </c>
      <c r="D169" s="119">
        <v>22445.7</v>
      </c>
      <c r="E169" s="118">
        <v>24287.08</v>
      </c>
      <c r="F169" s="120">
        <f t="shared" ref="F169:I169" si="170">LN(B169/B168)</f>
        <v>-0.009837596064</v>
      </c>
      <c r="G169" s="120">
        <f t="shared" si="170"/>
        <v>0.007432339089</v>
      </c>
      <c r="H169" s="120">
        <f t="shared" si="170"/>
        <v>-0.0002004637401</v>
      </c>
      <c r="I169" s="121">
        <f t="shared" si="170"/>
        <v>0.004750410613</v>
      </c>
      <c r="AD169" s="131"/>
    </row>
    <row r="170">
      <c r="A170" s="125">
        <v>45630.0</v>
      </c>
      <c r="B170" s="113">
        <v>59422.74</v>
      </c>
      <c r="C170" s="113">
        <v>24467.45</v>
      </c>
      <c r="D170" s="114">
        <v>22422.9</v>
      </c>
      <c r="E170" s="113">
        <v>24330.12</v>
      </c>
      <c r="F170" s="115">
        <f t="shared" ref="F170:I170" si="171">LN(B170/B169)</f>
        <v>0.02511746446</v>
      </c>
      <c r="G170" s="115">
        <f t="shared" si="171"/>
        <v>0.0004210560803</v>
      </c>
      <c r="H170" s="115">
        <f t="shared" si="171"/>
        <v>-0.00101630102</v>
      </c>
      <c r="I170" s="116">
        <f t="shared" si="171"/>
        <v>0.001770567258</v>
      </c>
      <c r="AD170" s="129"/>
    </row>
    <row r="171">
      <c r="A171" s="117">
        <v>45631.0</v>
      </c>
      <c r="B171" s="118">
        <v>59313.79</v>
      </c>
      <c r="C171" s="118">
        <v>24708.4</v>
      </c>
      <c r="D171" s="119">
        <v>22463.4</v>
      </c>
      <c r="E171" s="118">
        <v>24473.86</v>
      </c>
      <c r="F171" s="120">
        <f t="shared" ref="F171:I171" si="172">LN(B171/B170)</f>
        <v>-0.001835156048</v>
      </c>
      <c r="G171" s="120">
        <f t="shared" si="172"/>
        <v>0.009799604003</v>
      </c>
      <c r="H171" s="120">
        <f t="shared" si="172"/>
        <v>0.00180456001</v>
      </c>
      <c r="I171" s="121">
        <f t="shared" si="172"/>
        <v>0.005890520225</v>
      </c>
      <c r="AD171" s="131"/>
    </row>
    <row r="172">
      <c r="A172" s="125">
        <v>45632.0</v>
      </c>
      <c r="B172" s="113">
        <v>59580.47</v>
      </c>
      <c r="C172" s="113">
        <v>24677.8</v>
      </c>
      <c r="D172" s="114">
        <v>22434.75</v>
      </c>
      <c r="E172" s="113">
        <v>24450.03</v>
      </c>
      <c r="F172" s="115">
        <f t="shared" ref="F172:I172" si="173">LN(B172/B171)</f>
        <v>0.004486010464</v>
      </c>
      <c r="G172" s="115">
        <f t="shared" si="173"/>
        <v>-0.001239212732</v>
      </c>
      <c r="H172" s="115">
        <f t="shared" si="173"/>
        <v>-0.001276222022</v>
      </c>
      <c r="I172" s="116">
        <f t="shared" si="173"/>
        <v>-0.0009741662768</v>
      </c>
      <c r="AD172" s="129"/>
    </row>
    <row r="173">
      <c r="A173" s="117">
        <v>45635.0</v>
      </c>
      <c r="B173" s="118">
        <v>61668.88</v>
      </c>
      <c r="C173" s="118">
        <v>24619.0</v>
      </c>
      <c r="D173" s="119">
        <v>22309.1</v>
      </c>
      <c r="E173" s="118">
        <v>24287.36</v>
      </c>
      <c r="F173" s="120">
        <f t="shared" ref="F173:I173" si="174">LN(B173/B172)</f>
        <v>0.03445159185</v>
      </c>
      <c r="G173" s="120">
        <f t="shared" si="174"/>
        <v>-0.002385551512</v>
      </c>
      <c r="H173" s="120">
        <f t="shared" si="174"/>
        <v>-0.005616429087</v>
      </c>
      <c r="I173" s="121">
        <f t="shared" si="174"/>
        <v>-0.006675392509</v>
      </c>
      <c r="AD173" s="131"/>
    </row>
    <row r="174">
      <c r="A174" s="125">
        <v>45636.0</v>
      </c>
      <c r="B174" s="113">
        <v>62596.43</v>
      </c>
      <c r="C174" s="113">
        <v>24610.05</v>
      </c>
      <c r="D174" s="114">
        <v>22291.45</v>
      </c>
      <c r="E174" s="113">
        <v>24317.01</v>
      </c>
      <c r="F174" s="115">
        <f t="shared" ref="F174:I174" si="175">LN(B174/B173)</f>
        <v>0.01492882007</v>
      </c>
      <c r="G174" s="115">
        <f t="shared" si="175"/>
        <v>-0.0003636064518</v>
      </c>
      <c r="H174" s="115">
        <f t="shared" si="175"/>
        <v>-0.0007914701017</v>
      </c>
      <c r="I174" s="116">
        <f t="shared" si="175"/>
        <v>0.001220055056</v>
      </c>
      <c r="AD174" s="129"/>
    </row>
    <row r="175">
      <c r="A175" s="117">
        <v>45637.0</v>
      </c>
      <c r="B175" s="118">
        <v>62299.71</v>
      </c>
      <c r="C175" s="118">
        <v>24641.8</v>
      </c>
      <c r="D175" s="119">
        <v>22302.6</v>
      </c>
      <c r="E175" s="118">
        <v>24392.4</v>
      </c>
      <c r="F175" s="120">
        <f t="shared" ref="F175:I175" si="176">LN(B175/B174)</f>
        <v>-0.004751476839</v>
      </c>
      <c r="G175" s="120">
        <f t="shared" si="176"/>
        <v>0.00128929185</v>
      </c>
      <c r="H175" s="120">
        <f t="shared" si="176"/>
        <v>0.0005000667234</v>
      </c>
      <c r="I175" s="121">
        <f t="shared" si="176"/>
        <v>0.00309550291</v>
      </c>
      <c r="AD175" s="131"/>
    </row>
    <row r="176">
      <c r="A176" s="125">
        <v>45638.0</v>
      </c>
      <c r="B176" s="113">
        <v>63975.76</v>
      </c>
      <c r="C176" s="113">
        <v>24548.7</v>
      </c>
      <c r="D176" s="114">
        <v>22229.3</v>
      </c>
      <c r="E176" s="113">
        <v>24282.28</v>
      </c>
      <c r="F176" s="115">
        <f t="shared" ref="F176:I176" si="177">LN(B176/B175)</f>
        <v>0.02654749073</v>
      </c>
      <c r="G176" s="115">
        <f t="shared" si="177"/>
        <v>-0.003785288264</v>
      </c>
      <c r="H176" s="115">
        <f t="shared" si="177"/>
        <v>-0.003292025097</v>
      </c>
      <c r="I176" s="116">
        <f t="shared" si="177"/>
        <v>-0.00452474214</v>
      </c>
      <c r="AD176" s="129"/>
    </row>
    <row r="177">
      <c r="A177" s="117">
        <v>45639.0</v>
      </c>
      <c r="B177" s="118">
        <v>64418.43</v>
      </c>
      <c r="C177" s="118">
        <v>24768.3</v>
      </c>
      <c r="D177" s="119">
        <v>22157.35</v>
      </c>
      <c r="E177" s="118">
        <v>24457.74</v>
      </c>
      <c r="F177" s="120">
        <f t="shared" ref="F177:I177" si="178">LN(B177/B176)</f>
        <v>0.006895510677</v>
      </c>
      <c r="G177" s="120">
        <f t="shared" si="178"/>
        <v>0.008905710055</v>
      </c>
      <c r="H177" s="120">
        <f t="shared" si="178"/>
        <v>-0.003241968611</v>
      </c>
      <c r="I177" s="121">
        <f t="shared" si="178"/>
        <v>0.007199864011</v>
      </c>
      <c r="AD177" s="131"/>
    </row>
    <row r="178">
      <c r="A178" s="125">
        <v>45642.0</v>
      </c>
      <c r="B178" s="113">
        <v>64304.12</v>
      </c>
      <c r="C178" s="113">
        <v>24668.25</v>
      </c>
      <c r="D178" s="114">
        <v>22255.55</v>
      </c>
      <c r="E178" s="113">
        <v>24404.25</v>
      </c>
      <c r="F178" s="115">
        <f t="shared" ref="F178:I178" si="179">LN(B178/B177)</f>
        <v>-0.001776068452</v>
      </c>
      <c r="G178" s="115">
        <f t="shared" si="179"/>
        <v>-0.004047618072</v>
      </c>
      <c r="H178" s="115">
        <f t="shared" si="179"/>
        <v>0.004422145819</v>
      </c>
      <c r="I178" s="116">
        <f t="shared" si="179"/>
        <v>-0.002189432783</v>
      </c>
      <c r="AD178" s="129"/>
    </row>
    <row r="179">
      <c r="A179" s="117">
        <v>45643.0</v>
      </c>
      <c r="B179" s="118">
        <v>64041.61</v>
      </c>
      <c r="C179" s="118">
        <v>24336.0</v>
      </c>
      <c r="D179" s="119">
        <v>22074.55</v>
      </c>
      <c r="E179" s="118">
        <v>24085.1</v>
      </c>
      <c r="F179" s="120">
        <f t="shared" ref="F179:I179" si="180">LN(B179/B178)</f>
        <v>-0.004090675491</v>
      </c>
      <c r="G179" s="120">
        <f t="shared" si="180"/>
        <v>-0.01356025615</v>
      </c>
      <c r="H179" s="120">
        <f t="shared" si="180"/>
        <v>-0.008166054479</v>
      </c>
      <c r="I179" s="121">
        <f t="shared" si="180"/>
        <v>-0.01316390542</v>
      </c>
      <c r="AD179" s="131"/>
    </row>
    <row r="180">
      <c r="A180" s="125">
        <v>45644.0</v>
      </c>
      <c r="B180" s="113">
        <v>63930.88</v>
      </c>
      <c r="C180" s="113">
        <v>24198.85</v>
      </c>
      <c r="D180" s="114">
        <v>22314.55</v>
      </c>
      <c r="E180" s="113">
        <v>24043.9</v>
      </c>
      <c r="F180" s="115">
        <f t="shared" ref="F180:I180" si="181">LN(B180/B179)</f>
        <v>-0.00173052861</v>
      </c>
      <c r="G180" s="115">
        <f t="shared" si="181"/>
        <v>-0.005651624145</v>
      </c>
      <c r="H180" s="115">
        <f t="shared" si="181"/>
        <v>0.01081357084</v>
      </c>
      <c r="I180" s="116">
        <f t="shared" si="181"/>
        <v>-0.001712065909</v>
      </c>
      <c r="AD180" s="129"/>
    </row>
    <row r="181">
      <c r="A181" s="117">
        <v>45645.0</v>
      </c>
      <c r="B181" s="118">
        <v>63614.58</v>
      </c>
      <c r="C181" s="118">
        <v>23951.7</v>
      </c>
      <c r="D181" s="119">
        <v>22697.9</v>
      </c>
      <c r="E181" s="118">
        <v>23931.5</v>
      </c>
      <c r="F181" s="120">
        <f t="shared" ref="F181:I181" si="182">LN(B181/B180)</f>
        <v>-0.004959810383</v>
      </c>
      <c r="G181" s="120">
        <f t="shared" si="182"/>
        <v>-0.01026580882</v>
      </c>
      <c r="H181" s="120">
        <f t="shared" si="182"/>
        <v>0.01703347712</v>
      </c>
      <c r="I181" s="121">
        <f t="shared" si="182"/>
        <v>-0.004685743346</v>
      </c>
      <c r="AD181" s="131"/>
    </row>
    <row r="182">
      <c r="A182" s="125">
        <v>45646.0</v>
      </c>
      <c r="B182" s="113">
        <v>62885.0</v>
      </c>
      <c r="C182" s="113">
        <v>23587.5</v>
      </c>
      <c r="D182" s="114">
        <v>22501.85</v>
      </c>
      <c r="E182" s="113">
        <v>23608.15</v>
      </c>
      <c r="F182" s="115">
        <f t="shared" ref="F182:I182" si="183">LN(B182/B181)</f>
        <v>-0.01153502786</v>
      </c>
      <c r="G182" s="115">
        <f t="shared" si="183"/>
        <v>-0.01532239185</v>
      </c>
      <c r="H182" s="115">
        <f t="shared" si="183"/>
        <v>-0.008674881142</v>
      </c>
      <c r="I182" s="116">
        <f t="shared" si="183"/>
        <v>-0.01360359138</v>
      </c>
      <c r="AD182" s="129"/>
    </row>
    <row r="183">
      <c r="A183" s="117">
        <v>45649.0</v>
      </c>
      <c r="B183" s="118">
        <v>60366.65</v>
      </c>
      <c r="C183" s="118">
        <v>23753.45</v>
      </c>
      <c r="D183" s="119">
        <v>22572.05</v>
      </c>
      <c r="E183" s="118">
        <v>23694.45</v>
      </c>
      <c r="F183" s="120">
        <f t="shared" ref="F183:I183" si="184">LN(B183/B182)</f>
        <v>-0.04087086137</v>
      </c>
      <c r="G183" s="120">
        <f t="shared" si="184"/>
        <v>0.007010872394</v>
      </c>
      <c r="H183" s="120">
        <f t="shared" si="184"/>
        <v>0.003114887186</v>
      </c>
      <c r="I183" s="121">
        <f t="shared" si="184"/>
        <v>0.003648852103</v>
      </c>
      <c r="AD183" s="131"/>
    </row>
    <row r="184">
      <c r="A184" s="112">
        <v>45650.0</v>
      </c>
      <c r="B184" s="113">
        <v>62103.37</v>
      </c>
      <c r="C184" s="113">
        <v>23727.65</v>
      </c>
      <c r="D184" s="114">
        <v>22558.9</v>
      </c>
      <c r="E184" s="113">
        <v>23646.2</v>
      </c>
      <c r="F184" s="115">
        <f t="shared" ref="F184:I184" si="185">LN(B184/B183)</f>
        <v>0.02836345465</v>
      </c>
      <c r="G184" s="115">
        <f t="shared" si="185"/>
        <v>-0.001086748308</v>
      </c>
      <c r="H184" s="115">
        <f t="shared" si="185"/>
        <v>-0.0005827486624</v>
      </c>
      <c r="I184" s="116">
        <f t="shared" si="185"/>
        <v>-0.002038418007</v>
      </c>
      <c r="AD184" s="129"/>
    </row>
    <row r="185">
      <c r="A185" s="130">
        <v>45652.0</v>
      </c>
      <c r="B185" s="118">
        <v>62545.18</v>
      </c>
      <c r="C185" s="118">
        <v>23750.2</v>
      </c>
      <c r="D185" s="119">
        <v>22712.55</v>
      </c>
      <c r="E185" s="118">
        <v>23616.85</v>
      </c>
      <c r="F185" s="120">
        <f t="shared" ref="F185:I185" si="186">LN(B185/B184)</f>
        <v>0.007088920813</v>
      </c>
      <c r="G185" s="120">
        <f t="shared" si="186"/>
        <v>0.0009499167168</v>
      </c>
      <c r="H185" s="120">
        <f t="shared" si="186"/>
        <v>0.006787968575</v>
      </c>
      <c r="I185" s="121">
        <f t="shared" si="186"/>
        <v>-0.001241985178</v>
      </c>
      <c r="AD185" s="131"/>
    </row>
    <row r="186">
      <c r="A186" s="112">
        <v>45653.0</v>
      </c>
      <c r="B186" s="113">
        <v>64162.98</v>
      </c>
      <c r="C186" s="113">
        <v>23813.4</v>
      </c>
      <c r="D186" s="114">
        <v>23008.35</v>
      </c>
      <c r="E186" s="113">
        <v>23663.4</v>
      </c>
      <c r="F186" s="115">
        <f t="shared" ref="F186:I186" si="187">LN(B186/B185)</f>
        <v>0.02553723327</v>
      </c>
      <c r="G186" s="115">
        <f t="shared" si="187"/>
        <v>0.00265749595</v>
      </c>
      <c r="H186" s="115">
        <f t="shared" si="187"/>
        <v>0.01293955837</v>
      </c>
      <c r="I186" s="116">
        <f t="shared" si="187"/>
        <v>0.00196911036</v>
      </c>
      <c r="AD186" s="129"/>
    </row>
    <row r="187">
      <c r="A187" s="130">
        <v>45656.0</v>
      </c>
      <c r="B187" s="118">
        <v>63905.8</v>
      </c>
      <c r="C187" s="118">
        <v>23644.9</v>
      </c>
      <c r="D187" s="119">
        <v>23241.15</v>
      </c>
      <c r="E187" s="118">
        <v>23624.0</v>
      </c>
      <c r="F187" s="120">
        <f t="shared" ref="F187:I187" si="188">LN(B187/B186)</f>
        <v>-0.004016284776</v>
      </c>
      <c r="G187" s="120">
        <f t="shared" si="188"/>
        <v>-0.007101000585</v>
      </c>
      <c r="H187" s="120">
        <f t="shared" si="188"/>
        <v>0.01006722089</v>
      </c>
      <c r="I187" s="121">
        <f t="shared" si="188"/>
        <v>-0.001666406236</v>
      </c>
      <c r="AD187" s="131"/>
    </row>
    <row r="188">
      <c r="A188" s="112">
        <v>45657.0</v>
      </c>
      <c r="B188" s="113">
        <v>64566.73</v>
      </c>
      <c r="C188" s="113">
        <v>23644.8</v>
      </c>
      <c r="D188" s="114">
        <v>23412.25</v>
      </c>
      <c r="E188" s="113">
        <v>23621.15</v>
      </c>
      <c r="F188" s="115">
        <f t="shared" ref="F188:I188" si="189">LN(B188/B187)</f>
        <v>0.01028913856</v>
      </c>
      <c r="G188" s="115">
        <f t="shared" si="189"/>
        <v>-0.000004229250767</v>
      </c>
      <c r="H188" s="115">
        <f t="shared" si="189"/>
        <v>0.007334975248</v>
      </c>
      <c r="I188" s="116">
        <f t="shared" si="189"/>
        <v>-0.0001206473047</v>
      </c>
      <c r="AD188" s="129"/>
    </row>
    <row r="189">
      <c r="A189" s="130">
        <v>45658.0</v>
      </c>
      <c r="B189" s="118">
        <v>64018.27</v>
      </c>
      <c r="C189" s="118">
        <v>23742.9</v>
      </c>
      <c r="D189" s="119">
        <v>23459.75</v>
      </c>
      <c r="E189" s="118">
        <v>23685.65</v>
      </c>
      <c r="F189" s="120">
        <f t="shared" ref="F189:I189" si="190">LN(B189/B188)</f>
        <v>-0.008530751271</v>
      </c>
      <c r="G189" s="120">
        <f t="shared" si="190"/>
        <v>0.004140320806</v>
      </c>
      <c r="H189" s="120">
        <f t="shared" si="190"/>
        <v>0.002026797075</v>
      </c>
      <c r="I189" s="121">
        <f t="shared" si="190"/>
        <v>0.002726882392</v>
      </c>
      <c r="AD189" s="131"/>
    </row>
    <row r="190">
      <c r="A190" s="112">
        <v>45659.0</v>
      </c>
      <c r="B190" s="113">
        <v>63798.18</v>
      </c>
      <c r="C190" s="113">
        <v>24188.65</v>
      </c>
      <c r="D190" s="114">
        <v>23553.4</v>
      </c>
      <c r="E190" s="113">
        <v>24114.0</v>
      </c>
      <c r="F190" s="115">
        <f t="shared" ref="F190:I190" si="191">LN(B190/B189)</f>
        <v>-0.003443848073</v>
      </c>
      <c r="G190" s="115">
        <f t="shared" si="191"/>
        <v>0.01859997646</v>
      </c>
      <c r="H190" s="115">
        <f t="shared" si="191"/>
        <v>0.003983996983</v>
      </c>
      <c r="I190" s="116">
        <f t="shared" si="191"/>
        <v>0.01792320517</v>
      </c>
      <c r="AD190" s="129"/>
    </row>
    <row r="191">
      <c r="A191" s="117">
        <v>45660.0</v>
      </c>
      <c r="B191" s="118">
        <v>64161.12</v>
      </c>
      <c r="C191" s="118">
        <v>24004.75</v>
      </c>
      <c r="D191" s="119">
        <v>23263.5</v>
      </c>
      <c r="E191" s="118">
        <v>24096.8</v>
      </c>
      <c r="F191" s="120">
        <f t="shared" ref="F191:I191" si="192">LN(B191/B190)</f>
        <v>0.005672756467</v>
      </c>
      <c r="G191" s="120">
        <f t="shared" si="192"/>
        <v>-0.007631787448</v>
      </c>
      <c r="H191" s="120">
        <f t="shared" si="192"/>
        <v>-0.01238457503</v>
      </c>
      <c r="I191" s="121">
        <f t="shared" si="192"/>
        <v>-0.0007135330976</v>
      </c>
      <c r="AD191" s="131"/>
    </row>
    <row r="192">
      <c r="A192" s="125">
        <v>45663.0</v>
      </c>
      <c r="B192" s="113">
        <v>63756.88</v>
      </c>
      <c r="C192" s="113">
        <v>23616.05</v>
      </c>
      <c r="D192" s="114">
        <v>23073.05</v>
      </c>
      <c r="E192" s="113">
        <v>23810.95</v>
      </c>
      <c r="F192" s="115">
        <f t="shared" ref="F192:I192" si="193">LN(B192/B191)</f>
        <v>-0.006320319981</v>
      </c>
      <c r="G192" s="115">
        <f t="shared" si="193"/>
        <v>-0.01632516181</v>
      </c>
      <c r="H192" s="115">
        <f t="shared" si="193"/>
        <v>-0.00822033891</v>
      </c>
      <c r="I192" s="116">
        <f t="shared" si="193"/>
        <v>-0.01193349269</v>
      </c>
      <c r="AD192" s="129"/>
    </row>
    <row r="193">
      <c r="A193" s="117">
        <v>45664.0</v>
      </c>
      <c r="B193" s="118">
        <v>62942.56</v>
      </c>
      <c r="C193" s="118">
        <v>23707.9</v>
      </c>
      <c r="D193" s="119">
        <v>23228.55</v>
      </c>
      <c r="E193" s="118">
        <v>23888.25</v>
      </c>
      <c r="F193" s="120">
        <f t="shared" ref="F193:I193" si="194">LN(B193/B192)</f>
        <v>-0.01285453532</v>
      </c>
      <c r="G193" s="120">
        <f t="shared" si="194"/>
        <v>0.003881760307</v>
      </c>
      <c r="H193" s="120">
        <f t="shared" si="194"/>
        <v>0.006716855773</v>
      </c>
      <c r="I193" s="121">
        <f t="shared" si="194"/>
        <v>0.003241147343</v>
      </c>
      <c r="AD193" s="131"/>
    </row>
    <row r="194">
      <c r="A194" s="125">
        <v>45665.0</v>
      </c>
      <c r="B194" s="113">
        <v>61516.22</v>
      </c>
      <c r="C194" s="113">
        <v>23688.95</v>
      </c>
      <c r="D194" s="114">
        <v>23011.1</v>
      </c>
      <c r="E194" s="113">
        <v>23851.7</v>
      </c>
      <c r="F194" s="115">
        <f t="shared" ref="F194:I194" si="195">LN(B194/B193)</f>
        <v>-0.02292168459</v>
      </c>
      <c r="G194" s="115">
        <f t="shared" si="195"/>
        <v>-0.0007996312417</v>
      </c>
      <c r="H194" s="115">
        <f t="shared" si="195"/>
        <v>-0.009405417342</v>
      </c>
      <c r="I194" s="116">
        <f t="shared" si="195"/>
        <v>-0.001531212628</v>
      </c>
      <c r="AD194" s="129"/>
    </row>
    <row r="195">
      <c r="A195" s="117">
        <v>45666.0</v>
      </c>
      <c r="B195" s="118">
        <v>62497.19</v>
      </c>
      <c r="C195" s="118">
        <v>23526.5</v>
      </c>
      <c r="D195" s="119">
        <v>22868.1</v>
      </c>
      <c r="E195" s="118">
        <v>23916.7</v>
      </c>
      <c r="F195" s="120">
        <f t="shared" ref="F195:I195" si="196">LN(B195/B194)</f>
        <v>0.01582071585</v>
      </c>
      <c r="G195" s="120">
        <f t="shared" si="196"/>
        <v>-0.006881249295</v>
      </c>
      <c r="H195" s="120">
        <f t="shared" si="196"/>
        <v>-0.006233781892</v>
      </c>
      <c r="I195" s="121">
        <f t="shared" si="196"/>
        <v>0.002721466079</v>
      </c>
      <c r="AD195" s="131"/>
    </row>
    <row r="196">
      <c r="A196" s="125">
        <v>45667.0</v>
      </c>
      <c r="B196" s="113">
        <v>62555.69</v>
      </c>
      <c r="C196" s="113">
        <v>23431.5</v>
      </c>
      <c r="D196" s="114">
        <v>22380.85</v>
      </c>
      <c r="E196" s="113">
        <v>23766.2</v>
      </c>
      <c r="F196" s="115">
        <f t="shared" ref="F196:I196" si="197">LN(B196/B195)</f>
        <v>0.0009356042702</v>
      </c>
      <c r="G196" s="115">
        <f t="shared" si="197"/>
        <v>-0.004046174437</v>
      </c>
      <c r="H196" s="115">
        <f t="shared" si="197"/>
        <v>-0.02153724381</v>
      </c>
      <c r="I196" s="116">
        <f t="shared" si="197"/>
        <v>-0.006312556483</v>
      </c>
      <c r="AD196" s="129"/>
    </row>
    <row r="197">
      <c r="A197" s="117">
        <v>45670.0</v>
      </c>
      <c r="B197" s="118">
        <v>62814.02</v>
      </c>
      <c r="C197" s="118">
        <v>23085.95</v>
      </c>
      <c r="D197" s="119">
        <v>21903.35</v>
      </c>
      <c r="E197" s="118">
        <v>23358.25</v>
      </c>
      <c r="F197" s="120">
        <f t="shared" ref="F197:I197" si="198">LN(B197/B196)</f>
        <v>0.004121096964</v>
      </c>
      <c r="G197" s="120">
        <f t="shared" si="198"/>
        <v>-0.01485706358</v>
      </c>
      <c r="H197" s="120">
        <f t="shared" si="198"/>
        <v>-0.02156608934</v>
      </c>
      <c r="I197" s="121">
        <f t="shared" si="198"/>
        <v>-0.01731416245</v>
      </c>
      <c r="AD197" s="131"/>
    </row>
    <row r="198">
      <c r="A198" s="125">
        <v>45671.0</v>
      </c>
      <c r="B198" s="113">
        <v>62240.42</v>
      </c>
      <c r="C198" s="113">
        <v>23176.05</v>
      </c>
      <c r="D198" s="114">
        <v>22203.9</v>
      </c>
      <c r="E198" s="113">
        <v>23338.8</v>
      </c>
      <c r="F198" s="115">
        <f t="shared" ref="F198:I198" si="199">LN(B198/B197)</f>
        <v>-0.009173669046</v>
      </c>
      <c r="G198" s="115">
        <f t="shared" si="199"/>
        <v>0.003895210493</v>
      </c>
      <c r="H198" s="115">
        <f t="shared" si="199"/>
        <v>0.01362835596</v>
      </c>
      <c r="I198" s="116">
        <f t="shared" si="199"/>
        <v>-0.0008330291153</v>
      </c>
      <c r="AD198" s="129"/>
    </row>
    <row r="199">
      <c r="A199" s="117">
        <v>45672.0</v>
      </c>
      <c r="B199" s="118">
        <v>62112.6</v>
      </c>
      <c r="C199" s="118">
        <v>23213.2</v>
      </c>
      <c r="D199" s="119">
        <v>21972.7</v>
      </c>
      <c r="E199" s="118">
        <v>23335.25</v>
      </c>
      <c r="F199" s="120">
        <f t="shared" ref="F199:I199" si="200">LN(B199/B198)</f>
        <v>-0.00205576101</v>
      </c>
      <c r="G199" s="120">
        <f t="shared" si="200"/>
        <v>0.001601664521</v>
      </c>
      <c r="H199" s="120">
        <f t="shared" si="200"/>
        <v>-0.01046717542</v>
      </c>
      <c r="I199" s="121">
        <f t="shared" si="200"/>
        <v>-0.0001521187901</v>
      </c>
      <c r="AD199" s="131"/>
    </row>
    <row r="200">
      <c r="A200" s="125">
        <v>45673.0</v>
      </c>
      <c r="B200" s="113">
        <v>61192.28</v>
      </c>
      <c r="C200" s="113">
        <v>23311.8</v>
      </c>
      <c r="D200" s="114">
        <v>21909.75</v>
      </c>
      <c r="E200" s="113">
        <v>23411.2</v>
      </c>
      <c r="F200" s="115">
        <f t="shared" ref="F200:I200" si="201">LN(B200/B199)</f>
        <v>-0.01492782914</v>
      </c>
      <c r="G200" s="115">
        <f t="shared" si="201"/>
        <v>0.004238587754</v>
      </c>
      <c r="H200" s="115">
        <f t="shared" si="201"/>
        <v>-0.002869030475</v>
      </c>
      <c r="I200" s="116">
        <f t="shared" si="201"/>
        <v>0.003249447469</v>
      </c>
      <c r="AD200" s="129"/>
    </row>
    <row r="201">
      <c r="A201" s="117">
        <v>45674.0</v>
      </c>
      <c r="B201" s="118">
        <v>61407.04</v>
      </c>
      <c r="C201" s="118">
        <v>23203.2</v>
      </c>
      <c r="D201" s="119">
        <v>22061.7</v>
      </c>
      <c r="E201" s="118">
        <v>23465.65</v>
      </c>
      <c r="F201" s="120">
        <f t="shared" ref="F201:I201" si="202">LN(B201/B200)</f>
        <v>0.00350344879</v>
      </c>
      <c r="G201" s="120">
        <f t="shared" si="202"/>
        <v>-0.004669469948</v>
      </c>
      <c r="H201" s="120">
        <f t="shared" si="202"/>
        <v>0.006911330186</v>
      </c>
      <c r="I201" s="121">
        <f t="shared" si="202"/>
        <v>0.002323109359</v>
      </c>
      <c r="AD201" s="131"/>
    </row>
    <row r="202">
      <c r="A202" s="125">
        <v>45677.0</v>
      </c>
      <c r="B202" s="113">
        <v>60894.34</v>
      </c>
      <c r="C202" s="113">
        <v>23344.75</v>
      </c>
      <c r="D202" s="114">
        <v>22182.4</v>
      </c>
      <c r="E202" s="113">
        <v>23557.2</v>
      </c>
      <c r="F202" s="115">
        <f t="shared" ref="F202:I202" si="203">LN(B202/B201)</f>
        <v>-0.008384255409</v>
      </c>
      <c r="G202" s="115">
        <f t="shared" si="203"/>
        <v>0.006081919239</v>
      </c>
      <c r="H202" s="115">
        <f t="shared" si="203"/>
        <v>0.005456108246</v>
      </c>
      <c r="I202" s="116">
        <f t="shared" si="203"/>
        <v>0.003893856526</v>
      </c>
      <c r="AD202" s="129"/>
    </row>
    <row r="203">
      <c r="A203" s="117">
        <v>45678.0</v>
      </c>
      <c r="B203" s="118">
        <v>61362.34</v>
      </c>
      <c r="C203" s="118">
        <v>23024.65</v>
      </c>
      <c r="D203" s="119">
        <v>21882.9</v>
      </c>
      <c r="E203" s="118">
        <v>23362.65</v>
      </c>
      <c r="F203" s="120">
        <f t="shared" ref="F203:I203" si="204">LN(B203/B202)</f>
        <v>0.007656060773</v>
      </c>
      <c r="G203" s="120">
        <f t="shared" si="204"/>
        <v>-0.01380673828</v>
      </c>
      <c r="H203" s="120">
        <f t="shared" si="204"/>
        <v>-0.01359367175</v>
      </c>
      <c r="I203" s="121">
        <f t="shared" si="204"/>
        <v>-0.008292912913</v>
      </c>
      <c r="AD203" s="131"/>
    </row>
    <row r="204">
      <c r="A204" s="125">
        <v>45679.0</v>
      </c>
      <c r="B204" s="113">
        <v>62389.19</v>
      </c>
      <c r="C204" s="113">
        <v>23155.35</v>
      </c>
      <c r="D204" s="114">
        <v>22034.95</v>
      </c>
      <c r="E204" s="113">
        <v>23449.25</v>
      </c>
      <c r="F204" s="115">
        <f t="shared" ref="F204:I204" si="205">LN(B204/B203)</f>
        <v>0.01659573126</v>
      </c>
      <c r="G204" s="115">
        <f t="shared" si="205"/>
        <v>0.005660474187</v>
      </c>
      <c r="H204" s="115">
        <f t="shared" si="205"/>
        <v>0.00692431927</v>
      </c>
      <c r="I204" s="116">
        <f t="shared" si="205"/>
        <v>0.003699918132</v>
      </c>
      <c r="AD204" s="129"/>
    </row>
    <row r="205">
      <c r="A205" s="130">
        <v>45680.0</v>
      </c>
      <c r="B205" s="118">
        <v>62797.25</v>
      </c>
      <c r="C205" s="118">
        <v>23205.35</v>
      </c>
      <c r="D205" s="119">
        <v>22343.3</v>
      </c>
      <c r="E205" s="118">
        <v>23616.65</v>
      </c>
      <c r="F205" s="120">
        <f t="shared" ref="F205:I205" si="206">LN(B205/B204)</f>
        <v>0.006519259518</v>
      </c>
      <c r="G205" s="120">
        <f t="shared" si="206"/>
        <v>0.002157000191</v>
      </c>
      <c r="H205" s="120">
        <f t="shared" si="206"/>
        <v>0.01389667066</v>
      </c>
      <c r="I205" s="121">
        <f t="shared" si="206"/>
        <v>0.007113460314</v>
      </c>
      <c r="AD205" s="131"/>
    </row>
    <row r="206">
      <c r="A206" s="112">
        <v>45681.0</v>
      </c>
      <c r="B206" s="113">
        <v>63057.2</v>
      </c>
      <c r="C206" s="113">
        <v>23092.2</v>
      </c>
      <c r="D206" s="114">
        <v>21872.4</v>
      </c>
      <c r="E206" s="113">
        <v>23491.05</v>
      </c>
      <c r="F206" s="115">
        <f t="shared" ref="F206:I206" si="207">LN(B206/B205)</f>
        <v>0.004130968268</v>
      </c>
      <c r="G206" s="115">
        <f t="shared" si="207"/>
        <v>-0.004887957366</v>
      </c>
      <c r="H206" s="115">
        <f t="shared" si="207"/>
        <v>-0.02130093179</v>
      </c>
      <c r="I206" s="116">
        <f t="shared" si="207"/>
        <v>-0.005332474208</v>
      </c>
      <c r="AD206" s="129"/>
    </row>
    <row r="207">
      <c r="A207" s="130">
        <v>45684.0</v>
      </c>
      <c r="B207" s="118">
        <v>62915.24</v>
      </c>
      <c r="C207" s="118">
        <v>22829.15</v>
      </c>
      <c r="D207" s="119">
        <v>21292.3</v>
      </c>
      <c r="E207" s="118">
        <v>23170.15</v>
      </c>
      <c r="F207" s="120">
        <f t="shared" ref="F207:I207" si="208">LN(B207/B206)</f>
        <v>-0.002253827267</v>
      </c>
      <c r="G207" s="120">
        <f t="shared" si="208"/>
        <v>-0.01145667003</v>
      </c>
      <c r="H207" s="120">
        <f t="shared" si="208"/>
        <v>-0.02688006303</v>
      </c>
      <c r="I207" s="121">
        <f t="shared" si="208"/>
        <v>-0.01375468523</v>
      </c>
      <c r="AD207" s="131"/>
    </row>
    <row r="208">
      <c r="A208" s="112">
        <v>45685.0</v>
      </c>
      <c r="B208" s="113">
        <v>63156.93</v>
      </c>
      <c r="C208" s="113">
        <v>22957.25</v>
      </c>
      <c r="D208" s="114">
        <v>20796.6</v>
      </c>
      <c r="E208" s="113">
        <v>23177.55</v>
      </c>
      <c r="F208" s="115">
        <f t="shared" ref="F208:I208" si="209">LN(B208/B207)</f>
        <v>0.003834157786</v>
      </c>
      <c r="G208" s="115">
        <f t="shared" si="209"/>
        <v>0.005595562623</v>
      </c>
      <c r="H208" s="115">
        <f t="shared" si="209"/>
        <v>-0.0235559932</v>
      </c>
      <c r="I208" s="116">
        <f t="shared" si="209"/>
        <v>0.0003193254493</v>
      </c>
      <c r="AD208" s="129"/>
    </row>
    <row r="209">
      <c r="A209" s="130">
        <v>45686.0</v>
      </c>
      <c r="B209" s="118">
        <v>62868.04</v>
      </c>
      <c r="C209" s="118">
        <v>23163.1</v>
      </c>
      <c r="D209" s="119">
        <v>21163.9</v>
      </c>
      <c r="E209" s="118">
        <v>23390.2</v>
      </c>
      <c r="F209" s="120">
        <f t="shared" ref="F209:I209" si="210">LN(B209/B208)</f>
        <v>-0.004584655025</v>
      </c>
      <c r="G209" s="120">
        <f t="shared" si="210"/>
        <v>0.008926704457</v>
      </c>
      <c r="H209" s="120">
        <f t="shared" si="210"/>
        <v>0.01750738822</v>
      </c>
      <c r="I209" s="121">
        <f t="shared" si="210"/>
        <v>0.009132993461</v>
      </c>
      <c r="AD209" s="131"/>
    </row>
    <row r="210">
      <c r="A210" s="147">
        <v>45687.0</v>
      </c>
      <c r="B210" s="113">
        <v>63088.08</v>
      </c>
      <c r="C210" s="113">
        <v>23249.5</v>
      </c>
      <c r="D210" s="114">
        <v>21419.65</v>
      </c>
      <c r="E210" s="113">
        <v>23551.85</v>
      </c>
      <c r="F210" s="115">
        <f t="shared" ref="F210:I210" si="211">LN(B210/B209)</f>
        <v>0.003493918737</v>
      </c>
      <c r="G210" s="115">
        <f t="shared" si="211"/>
        <v>0.00372313121</v>
      </c>
      <c r="H210" s="115">
        <f t="shared" si="211"/>
        <v>0.01201182499</v>
      </c>
      <c r="I210" s="116">
        <f t="shared" si="211"/>
        <v>0.006887242418</v>
      </c>
      <c r="AD210" s="129"/>
    </row>
    <row r="211">
      <c r="A211" s="148">
        <v>45688.0</v>
      </c>
      <c r="B211" s="118">
        <v>62820.86</v>
      </c>
      <c r="C211" s="118">
        <v>23508.4</v>
      </c>
      <c r="D211" s="119">
        <v>21438.6</v>
      </c>
      <c r="E211" s="118">
        <v>23796.4</v>
      </c>
      <c r="F211" s="120">
        <f t="shared" ref="F211:I211" si="212">LN(B211/B210)</f>
        <v>-0.00424466128</v>
      </c>
      <c r="G211" s="120">
        <f t="shared" si="212"/>
        <v>0.01107417766</v>
      </c>
      <c r="H211" s="120">
        <f t="shared" si="212"/>
        <v>0.0008843105463</v>
      </c>
      <c r="I211" s="121">
        <f t="shared" si="212"/>
        <v>0.01032993509</v>
      </c>
      <c r="AD211" s="131"/>
    </row>
    <row r="212">
      <c r="A212" s="147">
        <v>45689.0</v>
      </c>
      <c r="B212" s="113">
        <v>62695.55</v>
      </c>
      <c r="C212" s="113">
        <v>23482.15</v>
      </c>
      <c r="D212" s="114">
        <v>21334.8</v>
      </c>
      <c r="E212" s="113">
        <v>24006.55</v>
      </c>
      <c r="F212" s="115">
        <f t="shared" ref="F212:I212" si="213">LN(B212/B211)</f>
        <v>-0.001996711691</v>
      </c>
      <c r="G212" s="115">
        <f t="shared" si="213"/>
        <v>-0.001117246031</v>
      </c>
      <c r="H212" s="115">
        <f t="shared" si="213"/>
        <v>-0.004853493235</v>
      </c>
      <c r="I212" s="116">
        <f t="shared" si="213"/>
        <v>0.008792401047</v>
      </c>
      <c r="AD212" s="129"/>
    </row>
    <row r="213">
      <c r="A213" s="148">
        <v>45691.0</v>
      </c>
      <c r="B213" s="118">
        <v>62679.73</v>
      </c>
      <c r="C213" s="118">
        <v>23361.05</v>
      </c>
      <c r="D213" s="119">
        <v>21361.6</v>
      </c>
      <c r="E213" s="118">
        <v>23893.9</v>
      </c>
      <c r="F213" s="120">
        <f t="shared" ref="F213:I213" si="214">LN(B213/B212)</f>
        <v>-0.000252362349</v>
      </c>
      <c r="G213" s="120">
        <f t="shared" si="214"/>
        <v>-0.005170452479</v>
      </c>
      <c r="H213" s="120">
        <f t="shared" si="214"/>
        <v>0.001255375325</v>
      </c>
      <c r="I213" s="121">
        <f t="shared" si="214"/>
        <v>-0.004703513544</v>
      </c>
      <c r="AD213" s="131"/>
    </row>
    <row r="214">
      <c r="A214" s="147">
        <v>45692.0</v>
      </c>
      <c r="B214" s="113">
        <v>62514.18</v>
      </c>
      <c r="C214" s="113">
        <v>23739.25</v>
      </c>
      <c r="D214" s="114">
        <v>21733.95</v>
      </c>
      <c r="E214" s="113">
        <v>24095.3</v>
      </c>
      <c r="F214" s="115">
        <f t="shared" ref="F214:I214" si="215">LN(B214/B213)</f>
        <v>-0.002644698875</v>
      </c>
      <c r="G214" s="115">
        <f t="shared" si="215"/>
        <v>0.01605969085</v>
      </c>
      <c r="H214" s="115">
        <f t="shared" si="215"/>
        <v>0.01728063644</v>
      </c>
      <c r="I214" s="116">
        <f t="shared" si="215"/>
        <v>0.008393604496</v>
      </c>
      <c r="AD214" s="129"/>
    </row>
    <row r="215">
      <c r="A215" s="148">
        <v>45693.0</v>
      </c>
      <c r="B215" s="118">
        <v>62426.87</v>
      </c>
      <c r="C215" s="118">
        <v>23696.3</v>
      </c>
      <c r="D215" s="119">
        <v>21868.5</v>
      </c>
      <c r="E215" s="118">
        <v>23947.65</v>
      </c>
      <c r="F215" s="120">
        <f t="shared" ref="F215:I215" si="216">LN(B215/B214)</f>
        <v>-0.001397619345</v>
      </c>
      <c r="G215" s="120">
        <f t="shared" si="216"/>
        <v>-0.001810878623</v>
      </c>
      <c r="H215" s="120">
        <f t="shared" si="216"/>
        <v>0.006171691136</v>
      </c>
      <c r="I215" s="121">
        <f t="shared" si="216"/>
        <v>-0.006146602774</v>
      </c>
      <c r="AD215" s="131"/>
    </row>
    <row r="216">
      <c r="A216" s="147">
        <v>45694.0</v>
      </c>
      <c r="B216" s="113">
        <v>62312.01</v>
      </c>
      <c r="C216" s="113">
        <v>23603.35</v>
      </c>
      <c r="D216" s="114">
        <v>22009.05</v>
      </c>
      <c r="E216" s="113">
        <v>23829.4</v>
      </c>
      <c r="F216" s="115">
        <f t="shared" ref="F216:I216" si="217">LN(B216/B215)</f>
        <v>-0.001841607564</v>
      </c>
      <c r="G216" s="115">
        <f t="shared" si="217"/>
        <v>-0.0039302667</v>
      </c>
      <c r="H216" s="115">
        <f t="shared" si="217"/>
        <v>0.006406487177</v>
      </c>
      <c r="I216" s="116">
        <f t="shared" si="217"/>
        <v>-0.00495008551</v>
      </c>
      <c r="AD216" s="129"/>
    </row>
    <row r="217">
      <c r="A217" s="148">
        <v>45695.0</v>
      </c>
      <c r="B217" s="118">
        <v>62158.43</v>
      </c>
      <c r="C217" s="118">
        <v>23559.95</v>
      </c>
      <c r="D217" s="119">
        <v>22077.0</v>
      </c>
      <c r="E217" s="118">
        <v>23804.6</v>
      </c>
      <c r="F217" s="120">
        <f t="shared" ref="F217:I217" si="218">LN(B217/B216)</f>
        <v>-0.00246773576</v>
      </c>
      <c r="G217" s="120">
        <f t="shared" si="218"/>
        <v>-0.00184041457</v>
      </c>
      <c r="H217" s="120">
        <f t="shared" si="218"/>
        <v>0.003082610205</v>
      </c>
      <c r="I217" s="121">
        <f t="shared" si="218"/>
        <v>-0.001041273134</v>
      </c>
      <c r="AD217" s="131"/>
    </row>
    <row r="218">
      <c r="A218" s="147">
        <v>45698.0</v>
      </c>
      <c r="B218" s="113">
        <v>61986.81</v>
      </c>
      <c r="C218" s="113">
        <v>23381.6</v>
      </c>
      <c r="D218" s="114">
        <v>21665.65</v>
      </c>
      <c r="E218" s="113">
        <v>23621.3</v>
      </c>
      <c r="F218" s="115">
        <f t="shared" ref="F218:I218" si="219">LN(B218/B217)</f>
        <v>-0.002764827863</v>
      </c>
      <c r="G218" s="115">
        <f t="shared" si="219"/>
        <v>-0.007598848278</v>
      </c>
      <c r="H218" s="115">
        <f t="shared" si="219"/>
        <v>-0.01880828556</v>
      </c>
      <c r="I218" s="116">
        <f t="shared" si="219"/>
        <v>-0.007729991955</v>
      </c>
      <c r="AD218" s="129"/>
    </row>
    <row r="219">
      <c r="A219" s="148">
        <v>45699.0</v>
      </c>
      <c r="B219" s="118">
        <v>60724.63</v>
      </c>
      <c r="C219" s="118">
        <v>23071.8</v>
      </c>
      <c r="D219" s="119">
        <v>21249.5</v>
      </c>
      <c r="E219" s="118">
        <v>23249.35</v>
      </c>
      <c r="F219" s="120">
        <f t="shared" ref="F219:I219" si="220">LN(B219/B218)</f>
        <v>-0.02057223865</v>
      </c>
      <c r="G219" s="120">
        <f t="shared" si="220"/>
        <v>-0.01333829571</v>
      </c>
      <c r="H219" s="120">
        <f t="shared" si="220"/>
        <v>-0.01939469137</v>
      </c>
      <c r="I219" s="121">
        <f t="shared" si="220"/>
        <v>-0.0158716727</v>
      </c>
      <c r="AD219" s="131"/>
    </row>
    <row r="220">
      <c r="A220" s="147">
        <v>45700.0</v>
      </c>
      <c r="B220" s="113">
        <v>60999.08</v>
      </c>
      <c r="C220" s="113">
        <v>23045.25</v>
      </c>
      <c r="D220" s="114">
        <v>21142.05</v>
      </c>
      <c r="E220" s="113">
        <v>23316.8</v>
      </c>
      <c r="F220" s="115">
        <f t="shared" ref="F220:I220" si="221">LN(B220/B219)</f>
        <v>0.004509400265</v>
      </c>
      <c r="G220" s="115">
        <f t="shared" si="221"/>
        <v>-0.001151418095</v>
      </c>
      <c r="H220" s="115">
        <f t="shared" si="221"/>
        <v>-0.005069417377</v>
      </c>
      <c r="I220" s="116">
        <f t="shared" si="221"/>
        <v>0.002896956144</v>
      </c>
      <c r="AD220" s="129"/>
    </row>
    <row r="221">
      <c r="A221" s="148">
        <v>45701.0</v>
      </c>
      <c r="B221" s="118">
        <v>61612.35</v>
      </c>
      <c r="C221" s="118">
        <v>23031.4</v>
      </c>
      <c r="D221" s="119">
        <v>21427.1</v>
      </c>
      <c r="E221" s="118">
        <v>23363.65</v>
      </c>
      <c r="F221" s="120">
        <f t="shared" ref="F221:I221" si="222">LN(B221/B220)</f>
        <v>0.01000355537</v>
      </c>
      <c r="G221" s="120">
        <f t="shared" si="222"/>
        <v>-0.0006011721953</v>
      </c>
      <c r="H221" s="120">
        <f t="shared" si="222"/>
        <v>0.01339252771</v>
      </c>
      <c r="I221" s="121">
        <f t="shared" si="222"/>
        <v>0.002007264957</v>
      </c>
      <c r="AD221" s="131"/>
    </row>
    <row r="222">
      <c r="A222" s="147">
        <v>45702.0</v>
      </c>
      <c r="B222" s="113">
        <v>61551.5</v>
      </c>
      <c r="C222" s="113">
        <v>22929.25</v>
      </c>
      <c r="D222" s="114">
        <v>20811.55</v>
      </c>
      <c r="E222" s="113">
        <v>23200.3</v>
      </c>
      <c r="F222" s="115">
        <f t="shared" ref="F222:I222" si="223">LN(B222/B221)</f>
        <v>-0.0009881146936</v>
      </c>
      <c r="G222" s="115">
        <f t="shared" si="223"/>
        <v>-0.004445114166</v>
      </c>
      <c r="H222" s="115">
        <f t="shared" si="223"/>
        <v>-0.02914835496</v>
      </c>
      <c r="I222" s="116">
        <f t="shared" si="223"/>
        <v>-0.007016186131</v>
      </c>
      <c r="AD222" s="129"/>
    </row>
    <row r="223">
      <c r="A223" s="148">
        <v>45705.0</v>
      </c>
      <c r="B223" s="118">
        <v>60426.76</v>
      </c>
      <c r="C223" s="118">
        <v>22959.5</v>
      </c>
      <c r="D223" s="119">
        <v>21076.0</v>
      </c>
      <c r="E223" s="118">
        <v>23239.7</v>
      </c>
      <c r="F223" s="120">
        <f t="shared" ref="F223:I223" si="224">LN(B223/B222)</f>
        <v>-0.01844216958</v>
      </c>
      <c r="G223" s="120">
        <f t="shared" si="224"/>
        <v>0.001318406118</v>
      </c>
      <c r="H223" s="120">
        <f t="shared" si="224"/>
        <v>0.01262683129</v>
      </c>
      <c r="I223" s="121">
        <f t="shared" si="224"/>
        <v>0.001696813499</v>
      </c>
      <c r="AD223" s="131"/>
    </row>
    <row r="224">
      <c r="A224" s="147">
        <v>45706.0</v>
      </c>
      <c r="B224" s="113">
        <v>60667.13</v>
      </c>
      <c r="C224" s="113">
        <v>22945.3</v>
      </c>
      <c r="D224" s="114">
        <v>20969.2</v>
      </c>
      <c r="E224" s="113">
        <v>23208.75</v>
      </c>
      <c r="F224" s="115">
        <f t="shared" ref="F224:I224" si="225">LN(B224/B223)</f>
        <v>0.00396998256</v>
      </c>
      <c r="G224" s="115">
        <f t="shared" si="225"/>
        <v>-0.0006186717055</v>
      </c>
      <c r="H224" s="115">
        <f t="shared" si="225"/>
        <v>-0.005080257899</v>
      </c>
      <c r="I224" s="116">
        <f t="shared" si="225"/>
        <v>-0.001332660383</v>
      </c>
      <c r="AD224" s="129"/>
    </row>
    <row r="225">
      <c r="A225" s="148">
        <v>45707.0</v>
      </c>
      <c r="B225" s="118">
        <v>58700.47</v>
      </c>
      <c r="C225" s="118">
        <v>22932.9</v>
      </c>
      <c r="D225" s="119">
        <v>20820.0</v>
      </c>
      <c r="E225" s="118">
        <v>23162.0</v>
      </c>
      <c r="F225" s="120">
        <f t="shared" ref="F225:I225" si="226">LN(B225/B224)</f>
        <v>-0.03295430213</v>
      </c>
      <c r="G225" s="120">
        <f t="shared" si="226"/>
        <v>-0.0005405617614</v>
      </c>
      <c r="H225" s="120">
        <f t="shared" si="226"/>
        <v>-0.007140631262</v>
      </c>
      <c r="I225" s="121">
        <f t="shared" si="226"/>
        <v>-0.002016357977</v>
      </c>
      <c r="AD225" s="131"/>
    </row>
    <row r="226">
      <c r="A226" s="149">
        <v>45708.0</v>
      </c>
      <c r="B226" s="113">
        <v>59481.5</v>
      </c>
      <c r="C226" s="113">
        <v>22913.15</v>
      </c>
      <c r="D226" s="114">
        <v>20785.75</v>
      </c>
      <c r="E226" s="113">
        <v>23168.9</v>
      </c>
      <c r="F226" s="115">
        <f t="shared" ref="F226:I226" si="227">LN(B226/B225)</f>
        <v>0.01321760622</v>
      </c>
      <c r="G226" s="115">
        <f t="shared" si="227"/>
        <v>-0.0008615791861</v>
      </c>
      <c r="H226" s="115">
        <f t="shared" si="227"/>
        <v>-0.001646407419</v>
      </c>
      <c r="I226" s="116">
        <f t="shared" si="227"/>
        <v>0.0002978573717</v>
      </c>
      <c r="AD226" s="129"/>
    </row>
    <row r="227">
      <c r="A227" s="150">
        <v>45709.0</v>
      </c>
      <c r="B227" s="118">
        <v>62221.94</v>
      </c>
      <c r="C227" s="118">
        <v>22795.9</v>
      </c>
      <c r="D227" s="119">
        <v>20385.65</v>
      </c>
      <c r="E227" s="118">
        <v>22995.15</v>
      </c>
      <c r="F227" s="120">
        <f t="shared" ref="F227:I227" si="228">LN(B227/B226)</f>
        <v>0.04504233083</v>
      </c>
      <c r="G227" s="120">
        <f t="shared" si="228"/>
        <v>-0.005130286329</v>
      </c>
      <c r="H227" s="120">
        <f t="shared" si="228"/>
        <v>-0.01943643381</v>
      </c>
      <c r="I227" s="121">
        <f t="shared" si="228"/>
        <v>-0.007527538006</v>
      </c>
      <c r="AD227" s="131"/>
    </row>
    <row r="228">
      <c r="A228" s="149">
        <v>45712.0</v>
      </c>
      <c r="B228" s="113">
        <v>63280.61</v>
      </c>
      <c r="C228" s="113">
        <v>22553.35</v>
      </c>
      <c r="D228" s="114">
        <v>20389.7</v>
      </c>
      <c r="E228" s="113">
        <v>22839.9</v>
      </c>
      <c r="F228" s="115">
        <f t="shared" ref="F228:I228" si="229">LN(B228/B227)</f>
        <v>0.01687129244</v>
      </c>
      <c r="G228" s="115">
        <f t="shared" si="229"/>
        <v>-0.01069708156</v>
      </c>
      <c r="H228" s="115">
        <f t="shared" si="229"/>
        <v>0.0001986494298</v>
      </c>
      <c r="I228" s="116">
        <f t="shared" si="229"/>
        <v>-0.006774317633</v>
      </c>
      <c r="AD228" s="129"/>
    </row>
    <row r="229">
      <c r="A229" s="150">
        <v>45713.0</v>
      </c>
      <c r="B229" s="118">
        <v>57604.94</v>
      </c>
      <c r="C229" s="118">
        <v>22547.55</v>
      </c>
      <c r="D229" s="119">
        <v>20249.15</v>
      </c>
      <c r="E229" s="118">
        <v>22807.8</v>
      </c>
      <c r="F229" s="120">
        <f t="shared" ref="F229:I229" si="230">LN(B229/B228)</f>
        <v>-0.0939706352</v>
      </c>
      <c r="G229" s="120">
        <f t="shared" si="230"/>
        <v>-0.0002572010772</v>
      </c>
      <c r="H229" s="120">
        <f t="shared" si="230"/>
        <v>-0.006917054021</v>
      </c>
      <c r="I229" s="121">
        <f t="shared" si="230"/>
        <v>-0.001406423776</v>
      </c>
      <c r="AD229" s="131"/>
    </row>
    <row r="230">
      <c r="A230" s="149">
        <v>45715.0</v>
      </c>
      <c r="B230" s="113">
        <v>57368.02</v>
      </c>
      <c r="C230" s="113">
        <v>22545.05</v>
      </c>
      <c r="D230" s="114">
        <v>20201.25</v>
      </c>
      <c r="E230" s="113">
        <v>22777.7</v>
      </c>
      <c r="F230" s="115">
        <f t="shared" ref="F230:I230" si="231">LN(B230/B229)</f>
        <v>-0.004121322707</v>
      </c>
      <c r="G230" s="115">
        <f t="shared" si="231"/>
        <v>-0.0001108829388</v>
      </c>
      <c r="H230" s="115">
        <f t="shared" si="231"/>
        <v>-0.002368333682</v>
      </c>
      <c r="I230" s="116">
        <f t="shared" si="231"/>
        <v>-0.001320595557</v>
      </c>
      <c r="AD230" s="129"/>
    </row>
    <row r="231">
      <c r="A231" s="150">
        <v>45716.0</v>
      </c>
      <c r="B231" s="118">
        <v>58198.36</v>
      </c>
      <c r="C231" s="118">
        <v>22124.7</v>
      </c>
      <c r="D231" s="119">
        <v>19813.5</v>
      </c>
      <c r="E231" s="118">
        <v>22217.3</v>
      </c>
      <c r="F231" s="120">
        <f t="shared" ref="F231:I231" si="232">LN(B231/B230)</f>
        <v>0.01437017044</v>
      </c>
      <c r="G231" s="120">
        <f t="shared" si="232"/>
        <v>-0.01882089818</v>
      </c>
      <c r="H231" s="120">
        <f t="shared" si="232"/>
        <v>-0.01938096013</v>
      </c>
      <c r="I231" s="121">
        <f t="shared" si="232"/>
        <v>-0.02491072249</v>
      </c>
      <c r="AD231" s="131"/>
    </row>
    <row r="232">
      <c r="A232" s="125">
        <v>45719.0</v>
      </c>
      <c r="B232" s="113">
        <v>58242.77</v>
      </c>
      <c r="C232" s="113">
        <v>22119.3</v>
      </c>
      <c r="D232" s="114">
        <v>19879.8</v>
      </c>
      <c r="E232" s="113">
        <v>22238.15</v>
      </c>
      <c r="F232" s="115">
        <f t="shared" ref="F232:I232" si="233">LN(B232/B231)</f>
        <v>0.0007627889244</v>
      </c>
      <c r="G232" s="115">
        <f t="shared" si="233"/>
        <v>-0.0002441008962</v>
      </c>
      <c r="H232" s="115">
        <f t="shared" si="233"/>
        <v>0.003340617266</v>
      </c>
      <c r="I232" s="116">
        <f t="shared" si="233"/>
        <v>0.0009380177921</v>
      </c>
      <c r="AD232" s="129"/>
    </row>
    <row r="233">
      <c r="A233" s="117">
        <v>45720.0</v>
      </c>
      <c r="B233" s="118">
        <v>58990.31</v>
      </c>
      <c r="C233" s="118">
        <v>22082.65</v>
      </c>
      <c r="D233" s="119">
        <v>19820.65</v>
      </c>
      <c r="E233" s="118">
        <v>22073.75</v>
      </c>
      <c r="F233" s="120">
        <f t="shared" ref="F233:I233" si="234">LN(B233/B232)</f>
        <v>0.01275322856</v>
      </c>
      <c r="G233" s="120">
        <f t="shared" si="234"/>
        <v>-0.001658298261</v>
      </c>
      <c r="H233" s="120">
        <f t="shared" si="234"/>
        <v>-0.002979817295</v>
      </c>
      <c r="I233" s="121">
        <f t="shared" si="234"/>
        <v>-0.007420162724</v>
      </c>
      <c r="AD233" s="131"/>
    </row>
    <row r="234">
      <c r="A234" s="125">
        <v>45721.0</v>
      </c>
      <c r="B234" s="113">
        <v>58767.19</v>
      </c>
      <c r="C234" s="113">
        <v>22337.3</v>
      </c>
      <c r="D234" s="114">
        <v>20126.8</v>
      </c>
      <c r="E234" s="113">
        <v>22370.7</v>
      </c>
      <c r="F234" s="115">
        <f t="shared" ref="F234:I234" si="235">LN(B234/B233)</f>
        <v>-0.003789487158</v>
      </c>
      <c r="G234" s="115">
        <f t="shared" si="235"/>
        <v>0.01146569457</v>
      </c>
      <c r="H234" s="115">
        <f t="shared" si="235"/>
        <v>0.01532793678</v>
      </c>
      <c r="I234" s="116">
        <f t="shared" si="235"/>
        <v>0.01336294718</v>
      </c>
      <c r="AD234" s="129"/>
    </row>
    <row r="235">
      <c r="A235" s="117">
        <v>45722.0</v>
      </c>
      <c r="B235" s="118">
        <v>58580.29</v>
      </c>
      <c r="C235" s="118">
        <v>22544.7</v>
      </c>
      <c r="D235" s="119">
        <v>20423.35</v>
      </c>
      <c r="E235" s="118">
        <v>22579.3</v>
      </c>
      <c r="F235" s="120">
        <f t="shared" ref="F235:I235" si="236">LN(B235/B234)</f>
        <v>-0.003185414089</v>
      </c>
      <c r="G235" s="120">
        <f t="shared" si="236"/>
        <v>0.009242078173</v>
      </c>
      <c r="H235" s="120">
        <f t="shared" si="236"/>
        <v>0.01462659383</v>
      </c>
      <c r="I235" s="121">
        <f t="shared" si="236"/>
        <v>0.009281490434</v>
      </c>
      <c r="AD235" s="131"/>
    </row>
    <row r="236">
      <c r="A236" s="125">
        <v>45723.0</v>
      </c>
      <c r="B236" s="113">
        <v>57913.13</v>
      </c>
      <c r="C236" s="113">
        <v>22552.5</v>
      </c>
      <c r="D236" s="114">
        <v>20378.3</v>
      </c>
      <c r="E236" s="113">
        <v>22607.4</v>
      </c>
      <c r="F236" s="115">
        <f t="shared" ref="F236:I236" si="237">LN(B236/B235)</f>
        <v>-0.01145416272</v>
      </c>
      <c r="G236" s="115">
        <f t="shared" si="237"/>
        <v>0.000345919484</v>
      </c>
      <c r="H236" s="115">
        <f t="shared" si="237"/>
        <v>-0.002208244927</v>
      </c>
      <c r="I236" s="116">
        <f t="shared" si="237"/>
        <v>0.001243728957</v>
      </c>
      <c r="AD236" s="129"/>
    </row>
    <row r="237">
      <c r="A237" s="117">
        <v>45726.0</v>
      </c>
      <c r="B237" s="118">
        <v>58131.0</v>
      </c>
      <c r="C237" s="118">
        <v>22460.3</v>
      </c>
      <c r="D237" s="119">
        <v>20256.55</v>
      </c>
      <c r="E237" s="118">
        <v>22534.35</v>
      </c>
      <c r="F237" s="120">
        <f t="shared" ref="F237:I237" si="238">LN(B237/B236)</f>
        <v>0.003754955222</v>
      </c>
      <c r="G237" s="120">
        <f t="shared" si="238"/>
        <v>-0.004096618248</v>
      </c>
      <c r="H237" s="120">
        <f t="shared" si="238"/>
        <v>-0.005992411161</v>
      </c>
      <c r="I237" s="121">
        <f t="shared" si="238"/>
        <v>-0.003236474606</v>
      </c>
      <c r="AD237" s="131"/>
    </row>
    <row r="238">
      <c r="A238" s="125">
        <v>45727.0</v>
      </c>
      <c r="B238" s="113">
        <v>57655.79</v>
      </c>
      <c r="C238" s="113">
        <v>22497.9</v>
      </c>
      <c r="D238" s="114">
        <v>20332.1</v>
      </c>
      <c r="E238" s="113">
        <v>22576.9</v>
      </c>
      <c r="F238" s="115">
        <f t="shared" ref="F238:I238" si="239">LN(B238/B237)</f>
        <v>-0.008208409063</v>
      </c>
      <c r="G238" s="115">
        <f t="shared" si="239"/>
        <v>0.001672665221</v>
      </c>
      <c r="H238" s="115">
        <f t="shared" si="239"/>
        <v>0.003722719886</v>
      </c>
      <c r="I238" s="116">
        <f t="shared" si="239"/>
        <v>0.001886447953</v>
      </c>
      <c r="AD238" s="129"/>
    </row>
    <row r="239">
      <c r="A239" s="117">
        <v>45728.0</v>
      </c>
      <c r="B239" s="118">
        <v>57002.46</v>
      </c>
      <c r="C239" s="118">
        <v>22470.5</v>
      </c>
      <c r="D239" s="119">
        <v>20424.0</v>
      </c>
      <c r="E239" s="118">
        <v>22509.6</v>
      </c>
      <c r="F239" s="120">
        <f t="shared" ref="F239:I239" si="240">LN(B239/B238)</f>
        <v>-0.01139625053</v>
      </c>
      <c r="G239" s="120">
        <f t="shared" si="240"/>
        <v>-0.00121863368</v>
      </c>
      <c r="H239" s="120">
        <f t="shared" si="240"/>
        <v>0.004509762011</v>
      </c>
      <c r="I239" s="121">
        <f t="shared" si="240"/>
        <v>-0.002985374779</v>
      </c>
      <c r="AD239" s="131"/>
    </row>
    <row r="240">
      <c r="A240" s="125">
        <v>45729.0</v>
      </c>
      <c r="B240" s="113">
        <v>56136.92</v>
      </c>
      <c r="C240" s="113">
        <v>22397.2</v>
      </c>
      <c r="D240" s="114">
        <v>20386.85</v>
      </c>
      <c r="E240" s="113">
        <v>22421.6</v>
      </c>
      <c r="F240" s="115">
        <f t="shared" ref="F240:I240" si="241">LN(B240/B239)</f>
        <v>-0.01530071821</v>
      </c>
      <c r="G240" s="115">
        <f t="shared" si="241"/>
        <v>-0.003267386793</v>
      </c>
      <c r="H240" s="115">
        <f t="shared" si="241"/>
        <v>-0.001820594781</v>
      </c>
      <c r="I240" s="116">
        <f t="shared" si="241"/>
        <v>-0.00391710493</v>
      </c>
      <c r="AD240" s="129"/>
    </row>
    <row r="241">
      <c r="A241" s="117">
        <v>45733.0</v>
      </c>
      <c r="B241" s="118">
        <v>55329.06</v>
      </c>
      <c r="C241" s="118">
        <v>22508.75</v>
      </c>
      <c r="D241" s="119">
        <v>20703.95</v>
      </c>
      <c r="E241" s="118">
        <v>22569.5</v>
      </c>
      <c r="F241" s="120">
        <f t="shared" ref="F241:I241" si="242">LN(B241/B240)</f>
        <v>-0.0144954388</v>
      </c>
      <c r="G241" s="120">
        <f t="shared" si="242"/>
        <v>0.004968171454</v>
      </c>
      <c r="H241" s="120">
        <f t="shared" si="242"/>
        <v>0.01543441817</v>
      </c>
      <c r="I241" s="121">
        <f t="shared" si="242"/>
        <v>0.006574657333</v>
      </c>
      <c r="AD241" s="131"/>
    </row>
    <row r="242">
      <c r="A242" s="125">
        <v>45734.0</v>
      </c>
      <c r="B242" s="113">
        <v>54503.36</v>
      </c>
      <c r="C242" s="113">
        <v>22834.3</v>
      </c>
      <c r="D242" s="114">
        <v>21041.3</v>
      </c>
      <c r="E242" s="113">
        <v>22833.75</v>
      </c>
      <c r="F242" s="115">
        <f t="shared" ref="F242:I242" si="243">LN(B242/B241)</f>
        <v>-0.01503591665</v>
      </c>
      <c r="G242" s="115">
        <f t="shared" si="243"/>
        <v>0.01435966897</v>
      </c>
      <c r="H242" s="115">
        <f t="shared" si="243"/>
        <v>0.01616266971</v>
      </c>
      <c r="I242" s="116">
        <f t="shared" si="243"/>
        <v>0.01164026733</v>
      </c>
      <c r="AD242" s="129"/>
    </row>
    <row r="243">
      <c r="A243" s="117">
        <v>45735.0</v>
      </c>
      <c r="B243" s="118">
        <v>53323.11</v>
      </c>
      <c r="C243" s="118">
        <v>22907.6</v>
      </c>
      <c r="D243" s="119">
        <v>21145.65</v>
      </c>
      <c r="E243" s="118">
        <v>22912.7</v>
      </c>
      <c r="F243" s="120">
        <f t="shared" ref="F243:I243" si="244">LN(B243/B242)</f>
        <v>-0.02189253045</v>
      </c>
      <c r="G243" s="120">
        <f t="shared" si="244"/>
        <v>0.00320494176</v>
      </c>
      <c r="H243" s="120">
        <f t="shared" si="244"/>
        <v>0.004947037547</v>
      </c>
      <c r="I243" s="121">
        <f t="shared" si="244"/>
        <v>0.003451637379</v>
      </c>
      <c r="AD243" s="131"/>
    </row>
    <row r="244">
      <c r="A244" s="125">
        <v>45736.0</v>
      </c>
      <c r="B244" s="113">
        <v>53322.61</v>
      </c>
      <c r="C244" s="113">
        <v>23190.65</v>
      </c>
      <c r="D244" s="114">
        <v>21340.6</v>
      </c>
      <c r="E244" s="113">
        <v>23179.1</v>
      </c>
      <c r="F244" s="115">
        <f t="shared" ref="F244:I244" si="245">LN(B244/B243)</f>
        <v>-0.000009376841377</v>
      </c>
      <c r="G244" s="115">
        <f t="shared" si="245"/>
        <v>0.01228044697</v>
      </c>
      <c r="H244" s="115">
        <f t="shared" si="245"/>
        <v>0.009177151112</v>
      </c>
      <c r="I244" s="116">
        <f t="shared" si="245"/>
        <v>0.0115596686</v>
      </c>
      <c r="AD244" s="129"/>
    </row>
    <row r="245">
      <c r="A245" s="130">
        <v>45737.0</v>
      </c>
      <c r="B245" s="118">
        <v>53018.54</v>
      </c>
      <c r="C245" s="118">
        <v>23350.4</v>
      </c>
      <c r="D245" s="119">
        <v>21625.9</v>
      </c>
      <c r="E245" s="118">
        <v>23339.75</v>
      </c>
      <c r="F245" s="120">
        <f t="shared" ref="F245:I245" si="246">LN(B245/B244)</f>
        <v>-0.005718780147</v>
      </c>
      <c r="G245" s="120">
        <f t="shared" si="246"/>
        <v>0.006864934392</v>
      </c>
      <c r="H245" s="120">
        <f t="shared" si="246"/>
        <v>0.01328030876</v>
      </c>
      <c r="I245" s="121">
        <f t="shared" si="246"/>
        <v>0.006906904992</v>
      </c>
      <c r="AD245" s="131"/>
    </row>
    <row r="246">
      <c r="A246" s="112">
        <v>45740.0</v>
      </c>
      <c r="B246" s="113">
        <v>54372.32</v>
      </c>
      <c r="C246" s="113">
        <v>23658.35</v>
      </c>
      <c r="D246" s="114">
        <v>21771.15</v>
      </c>
      <c r="E246" s="113">
        <v>23570.1</v>
      </c>
      <c r="F246" s="115">
        <f t="shared" ref="F246:I246" si="247">LN(B246/B245)</f>
        <v>0.02521353713</v>
      </c>
      <c r="G246" s="115">
        <f t="shared" si="247"/>
        <v>0.01310200357</v>
      </c>
      <c r="H246" s="115">
        <f t="shared" si="247"/>
        <v>0.006694028391</v>
      </c>
      <c r="I246" s="116">
        <f t="shared" si="247"/>
        <v>0.009821044045</v>
      </c>
      <c r="AD246" s="129"/>
    </row>
    <row r="247">
      <c r="A247" s="130">
        <v>45741.0</v>
      </c>
      <c r="B247" s="118">
        <v>53700.66</v>
      </c>
      <c r="C247" s="118">
        <v>23668.65</v>
      </c>
      <c r="D247" s="119">
        <v>21542.5</v>
      </c>
      <c r="E247" s="118">
        <v>23566.75</v>
      </c>
      <c r="F247" s="120">
        <f t="shared" ref="F247:I247" si="248">LN(B247/B246)</f>
        <v>-0.0124299089</v>
      </c>
      <c r="G247" s="120">
        <f t="shared" si="248"/>
        <v>0.0004352695148</v>
      </c>
      <c r="H247" s="120">
        <f t="shared" si="248"/>
        <v>-0.01055797071</v>
      </c>
      <c r="I247" s="121">
        <f t="shared" si="248"/>
        <v>-0.0001421393244</v>
      </c>
      <c r="AD247" s="131"/>
    </row>
    <row r="248">
      <c r="A248" s="112">
        <v>45742.0</v>
      </c>
      <c r="B248" s="113">
        <v>54962.87</v>
      </c>
      <c r="C248" s="113">
        <v>23486.85</v>
      </c>
      <c r="D248" s="114">
        <v>21360.6</v>
      </c>
      <c r="E248" s="113">
        <v>23464.85</v>
      </c>
      <c r="F248" s="115">
        <f t="shared" ref="F248:I248" si="249">LN(B248/B247)</f>
        <v>0.0232325744</v>
      </c>
      <c r="G248" s="115">
        <f t="shared" si="249"/>
        <v>-0.007710697617</v>
      </c>
      <c r="H248" s="115">
        <f t="shared" si="249"/>
        <v>-0.008479624547</v>
      </c>
      <c r="I248" s="116">
        <f t="shared" si="249"/>
        <v>-0.00433326357</v>
      </c>
      <c r="AD248" s="129"/>
    </row>
    <row r="249">
      <c r="A249" s="130">
        <v>45743.0</v>
      </c>
      <c r="B249" s="118">
        <v>55851.31</v>
      </c>
      <c r="C249" s="118">
        <v>23591.95</v>
      </c>
      <c r="D249" s="151">
        <v>21275.15</v>
      </c>
      <c r="E249" s="118">
        <v>23628.4</v>
      </c>
      <c r="F249" s="120">
        <f t="shared" ref="F249:I249" si="250">LN(B249/B248)</f>
        <v>0.01603511458</v>
      </c>
      <c r="G249" s="120">
        <f t="shared" si="250"/>
        <v>0.004464862086</v>
      </c>
      <c r="H249" s="120">
        <f t="shared" si="250"/>
        <v>-0.004008378622</v>
      </c>
      <c r="I249" s="121">
        <f t="shared" si="250"/>
        <v>0.006945821642</v>
      </c>
      <c r="AD249" s="131"/>
    </row>
    <row r="250">
      <c r="A250" s="112">
        <v>45744.0</v>
      </c>
      <c r="B250" s="113">
        <v>55860.9</v>
      </c>
      <c r="C250" s="113">
        <v>23519.35</v>
      </c>
      <c r="D250" s="152">
        <v>21137.45</v>
      </c>
      <c r="E250" s="113">
        <v>23559.75</v>
      </c>
      <c r="F250" s="115">
        <f t="shared" ref="F250:I250" si="251">LN(B250/B249)</f>
        <v>0.0001716911701</v>
      </c>
      <c r="G250" s="115">
        <f t="shared" si="251"/>
        <v>-0.003082065554</v>
      </c>
      <c r="H250" s="115">
        <f t="shared" si="251"/>
        <v>-0.006493376206</v>
      </c>
      <c r="I250" s="116">
        <f t="shared" si="251"/>
        <v>-0.002909630847</v>
      </c>
      <c r="AD250" s="129"/>
    </row>
    <row r="251">
      <c r="A251" s="153"/>
      <c r="B251" s="154"/>
      <c r="C251" s="154"/>
      <c r="D251" s="155"/>
      <c r="E251" s="156"/>
      <c r="F251" s="157"/>
      <c r="G251" s="158"/>
      <c r="H251" s="157"/>
      <c r="I251" s="159"/>
      <c r="AD251" s="131"/>
    </row>
    <row r="252">
      <c r="A252" s="123"/>
      <c r="B252" s="124"/>
      <c r="C252" s="124"/>
      <c r="D252" s="20"/>
      <c r="E252" s="160"/>
      <c r="G252" s="161"/>
      <c r="AD252" s="129"/>
    </row>
    <row r="253">
      <c r="A253" s="123"/>
      <c r="B253" s="124"/>
      <c r="C253" s="124"/>
      <c r="D253" s="20"/>
      <c r="E253" s="63" t="s">
        <v>44</v>
      </c>
      <c r="F253" s="38">
        <f t="shared" ref="F253:I253" si="252">AVERAGE(F2:F250)</f>
        <v>0.0003437340616</v>
      </c>
      <c r="G253" s="161">
        <f t="shared" si="252"/>
        <v>0.0001854777986</v>
      </c>
      <c r="H253" s="38">
        <f t="shared" si="252"/>
        <v>0.0003859866775</v>
      </c>
      <c r="I253" s="38">
        <f t="shared" si="252"/>
        <v>0.0002604359949</v>
      </c>
      <c r="AD253" s="131"/>
    </row>
    <row r="254">
      <c r="A254" s="123"/>
      <c r="B254" s="124"/>
      <c r="C254" s="124"/>
      <c r="D254" s="20"/>
      <c r="E254" s="63" t="s">
        <v>26</v>
      </c>
      <c r="F254" s="38">
        <f t="shared" ref="F254:I254" si="253">((1+F253)^249)-1</f>
        <v>0.08934334034</v>
      </c>
      <c r="G254" s="161">
        <f t="shared" si="253"/>
        <v>0.04726257596</v>
      </c>
      <c r="H254" s="38">
        <f t="shared" si="253"/>
        <v>0.1008604912</v>
      </c>
      <c r="I254" s="38">
        <f t="shared" si="253"/>
        <v>0.06698842037</v>
      </c>
      <c r="AD254" s="129"/>
    </row>
    <row r="255">
      <c r="A255" s="123"/>
      <c r="B255" s="124"/>
      <c r="C255" s="124"/>
      <c r="D255" s="20"/>
      <c r="E255" s="160"/>
      <c r="G255" s="161"/>
      <c r="AD255" s="131"/>
    </row>
    <row r="256">
      <c r="A256" s="123"/>
      <c r="B256" s="124"/>
      <c r="C256" s="124"/>
      <c r="D256" s="20"/>
      <c r="E256" s="160"/>
      <c r="G256" s="161"/>
      <c r="AD256" s="129"/>
    </row>
    <row r="257">
      <c r="A257" s="123"/>
      <c r="B257" s="124"/>
      <c r="C257" s="124"/>
      <c r="D257" s="20"/>
      <c r="E257" s="160"/>
      <c r="G257" s="161"/>
      <c r="AD257" s="131"/>
    </row>
    <row r="258">
      <c r="A258" s="123"/>
      <c r="B258" s="124"/>
      <c r="C258" s="124"/>
      <c r="D258" s="20"/>
      <c r="E258" s="160"/>
      <c r="G258" s="161"/>
      <c r="AD258" s="129"/>
    </row>
    <row r="259">
      <c r="A259" s="123"/>
      <c r="B259" s="124"/>
      <c r="C259" s="124"/>
      <c r="D259" s="20"/>
      <c r="E259" s="160"/>
      <c r="G259" s="161"/>
      <c r="AD259" s="131"/>
    </row>
    <row r="260">
      <c r="A260" s="123"/>
      <c r="B260" s="124"/>
      <c r="C260" s="124"/>
      <c r="D260" s="20"/>
      <c r="E260" s="160"/>
      <c r="AD260" s="129"/>
    </row>
    <row r="261">
      <c r="A261" s="123"/>
      <c r="B261" s="124"/>
      <c r="C261" s="124"/>
      <c r="D261" s="20"/>
      <c r="E261" s="160"/>
      <c r="AD261" s="131"/>
    </row>
    <row r="262">
      <c r="A262" s="123"/>
      <c r="B262" s="124"/>
      <c r="C262" s="124"/>
      <c r="D262" s="20"/>
      <c r="E262" s="160"/>
      <c r="AD262" s="129"/>
    </row>
    <row r="263">
      <c r="A263" s="123"/>
      <c r="B263" s="124"/>
      <c r="C263" s="124"/>
      <c r="D263" s="20"/>
      <c r="E263" s="160"/>
      <c r="AD263" s="131"/>
    </row>
    <row r="264">
      <c r="A264" s="123"/>
      <c r="B264" s="124"/>
      <c r="C264" s="124"/>
      <c r="D264" s="20"/>
      <c r="E264" s="160"/>
      <c r="AD264" s="129"/>
    </row>
    <row r="265">
      <c r="A265" s="123"/>
      <c r="B265" s="124"/>
      <c r="C265" s="124"/>
      <c r="D265" s="20"/>
      <c r="E265" s="160"/>
      <c r="AD265" s="162"/>
    </row>
    <row r="266">
      <c r="A266" s="123"/>
      <c r="B266" s="124"/>
      <c r="C266" s="124"/>
      <c r="D266" s="20"/>
      <c r="E266" s="160"/>
      <c r="AD266" s="20"/>
    </row>
    <row r="267">
      <c r="A267" s="123"/>
      <c r="B267" s="124"/>
      <c r="C267" s="124"/>
      <c r="D267" s="20"/>
      <c r="E267" s="160"/>
      <c r="AD267" s="63"/>
    </row>
    <row r="268">
      <c r="A268" s="123"/>
      <c r="B268" s="124"/>
      <c r="C268" s="124"/>
      <c r="D268" s="20"/>
      <c r="E268" s="160"/>
      <c r="AD268" s="63"/>
    </row>
    <row r="269">
      <c r="A269" s="123"/>
      <c r="B269" s="124"/>
      <c r="C269" s="124"/>
      <c r="D269" s="20"/>
      <c r="E269" s="160"/>
      <c r="AD269" s="20"/>
    </row>
    <row r="270">
      <c r="A270" s="123"/>
      <c r="B270" s="124"/>
      <c r="C270" s="124"/>
      <c r="D270" s="20"/>
      <c r="E270" s="160"/>
      <c r="AD270" s="20"/>
    </row>
    <row r="271">
      <c r="A271" s="123"/>
      <c r="B271" s="124"/>
      <c r="C271" s="124"/>
      <c r="D271" s="20"/>
      <c r="E271" s="160"/>
      <c r="AD271" s="20"/>
    </row>
    <row r="272">
      <c r="A272" s="123"/>
      <c r="B272" s="124"/>
      <c r="C272" s="124"/>
      <c r="D272" s="20"/>
      <c r="E272" s="160"/>
      <c r="AD272" s="20"/>
    </row>
    <row r="273">
      <c r="A273" s="123"/>
      <c r="B273" s="124"/>
      <c r="C273" s="124"/>
      <c r="D273" s="20"/>
      <c r="E273" s="160"/>
      <c r="AD273" s="20"/>
    </row>
    <row r="274">
      <c r="A274" s="123"/>
      <c r="B274" s="124"/>
      <c r="C274" s="124"/>
      <c r="D274" s="20"/>
      <c r="E274" s="160"/>
      <c r="AD274" s="20"/>
    </row>
    <row r="275">
      <c r="A275" s="123"/>
      <c r="B275" s="124"/>
      <c r="C275" s="124"/>
      <c r="D275" s="20"/>
      <c r="E275" s="160"/>
      <c r="AD275" s="20"/>
    </row>
    <row r="276">
      <c r="A276" s="123"/>
      <c r="B276" s="124"/>
      <c r="C276" s="124"/>
      <c r="D276" s="20"/>
      <c r="E276" s="160"/>
      <c r="AD276" s="20"/>
    </row>
    <row r="277">
      <c r="A277" s="123"/>
      <c r="B277" s="124"/>
      <c r="C277" s="124"/>
      <c r="D277" s="20"/>
      <c r="E277" s="160"/>
      <c r="AD277" s="20"/>
    </row>
    <row r="278">
      <c r="A278" s="123"/>
      <c r="B278" s="124"/>
      <c r="C278" s="124"/>
      <c r="D278" s="20"/>
      <c r="E278" s="160"/>
      <c r="AD278" s="20"/>
    </row>
    <row r="279">
      <c r="A279" s="123"/>
      <c r="B279" s="124"/>
      <c r="C279" s="124"/>
      <c r="D279" s="20"/>
      <c r="E279" s="160"/>
      <c r="AD279" s="20"/>
    </row>
    <row r="280">
      <c r="A280" s="123"/>
      <c r="B280" s="124"/>
      <c r="C280" s="124"/>
      <c r="D280" s="20"/>
      <c r="E280" s="160"/>
      <c r="AD280" s="20"/>
    </row>
    <row r="281">
      <c r="A281" s="123"/>
      <c r="B281" s="124"/>
      <c r="C281" s="124"/>
      <c r="D281" s="20"/>
      <c r="E281" s="160"/>
      <c r="AD281" s="20"/>
    </row>
    <row r="282">
      <c r="A282" s="123"/>
      <c r="B282" s="124"/>
      <c r="C282" s="124"/>
      <c r="D282" s="20"/>
      <c r="E282" s="160"/>
      <c r="AD282" s="20"/>
    </row>
    <row r="283">
      <c r="A283" s="123"/>
      <c r="B283" s="124"/>
      <c r="C283" s="124"/>
      <c r="D283" s="20"/>
      <c r="E283" s="160"/>
      <c r="AD283" s="20"/>
    </row>
    <row r="284">
      <c r="A284" s="123"/>
      <c r="B284" s="124"/>
      <c r="C284" s="124"/>
      <c r="D284" s="20"/>
      <c r="E284" s="160"/>
      <c r="AD284" s="20"/>
    </row>
    <row r="285">
      <c r="A285" s="123"/>
      <c r="B285" s="124"/>
      <c r="C285" s="124"/>
      <c r="D285" s="20"/>
      <c r="E285" s="160"/>
      <c r="AD285" s="20"/>
    </row>
    <row r="286">
      <c r="A286" s="123"/>
      <c r="B286" s="124"/>
      <c r="C286" s="124"/>
      <c r="D286" s="20"/>
      <c r="E286" s="160"/>
      <c r="AD286" s="20"/>
    </row>
    <row r="287">
      <c r="A287" s="123"/>
      <c r="B287" s="124"/>
      <c r="C287" s="124"/>
      <c r="D287" s="20"/>
      <c r="E287" s="160"/>
      <c r="AD287" s="20"/>
    </row>
    <row r="288">
      <c r="A288" s="123"/>
      <c r="B288" s="124"/>
      <c r="C288" s="124"/>
      <c r="D288" s="20"/>
      <c r="E288" s="160"/>
      <c r="AD288" s="20"/>
    </row>
    <row r="289">
      <c r="A289" s="123"/>
      <c r="B289" s="124"/>
      <c r="C289" s="124"/>
      <c r="D289" s="20"/>
      <c r="E289" s="160"/>
      <c r="AD289" s="20"/>
    </row>
    <row r="290">
      <c r="A290" s="123"/>
      <c r="B290" s="124"/>
      <c r="C290" s="124"/>
      <c r="D290" s="20"/>
      <c r="E290" s="160"/>
      <c r="AD290" s="20"/>
    </row>
    <row r="291">
      <c r="A291" s="123"/>
      <c r="B291" s="124"/>
      <c r="C291" s="124"/>
      <c r="D291" s="20"/>
      <c r="E291" s="160"/>
      <c r="AD291" s="20"/>
    </row>
    <row r="292">
      <c r="A292" s="123"/>
      <c r="B292" s="124"/>
      <c r="C292" s="124"/>
      <c r="D292" s="20"/>
      <c r="E292" s="160"/>
      <c r="AD292" s="20"/>
    </row>
    <row r="293">
      <c r="A293" s="123"/>
      <c r="B293" s="124"/>
      <c r="C293" s="124"/>
      <c r="D293" s="20"/>
      <c r="E293" s="160"/>
      <c r="AD293" s="20"/>
    </row>
    <row r="294">
      <c r="A294" s="123"/>
      <c r="B294" s="124"/>
      <c r="C294" s="124"/>
      <c r="D294" s="20"/>
      <c r="E294" s="160"/>
      <c r="AD294" s="20"/>
    </row>
    <row r="295">
      <c r="A295" s="123"/>
      <c r="B295" s="124"/>
      <c r="C295" s="124"/>
      <c r="D295" s="20"/>
      <c r="E295" s="160"/>
      <c r="AD295" s="20"/>
    </row>
    <row r="296">
      <c r="A296" s="123"/>
      <c r="B296" s="124"/>
      <c r="C296" s="124"/>
      <c r="D296" s="20"/>
      <c r="E296" s="160"/>
      <c r="AD296" s="20"/>
    </row>
    <row r="297">
      <c r="A297" s="123"/>
      <c r="B297" s="124"/>
      <c r="C297" s="124"/>
      <c r="D297" s="20"/>
      <c r="E297" s="160"/>
      <c r="AD297" s="20"/>
    </row>
    <row r="298">
      <c r="A298" s="123"/>
      <c r="B298" s="124"/>
      <c r="C298" s="124"/>
      <c r="D298" s="20"/>
      <c r="E298" s="160"/>
      <c r="AD298" s="20"/>
    </row>
    <row r="299">
      <c r="A299" s="123"/>
      <c r="B299" s="124"/>
      <c r="C299" s="124"/>
      <c r="D299" s="20"/>
      <c r="E299" s="160"/>
      <c r="AD299" s="20"/>
    </row>
    <row r="300">
      <c r="A300" s="123"/>
      <c r="B300" s="124"/>
      <c r="C300" s="124"/>
      <c r="D300" s="20"/>
      <c r="E300" s="160"/>
      <c r="AD300" s="20"/>
    </row>
    <row r="301">
      <c r="A301" s="123"/>
      <c r="B301" s="124"/>
      <c r="C301" s="124"/>
      <c r="D301" s="20"/>
      <c r="E301" s="160"/>
      <c r="AD301" s="20"/>
    </row>
    <row r="302">
      <c r="A302" s="123"/>
      <c r="B302" s="124"/>
      <c r="C302" s="124"/>
      <c r="D302" s="20"/>
      <c r="E302" s="160"/>
      <c r="AD302" s="20"/>
    </row>
    <row r="303">
      <c r="A303" s="123"/>
      <c r="B303" s="124"/>
      <c r="C303" s="124"/>
      <c r="D303" s="20"/>
      <c r="E303" s="160"/>
      <c r="AD303" s="20"/>
    </row>
    <row r="304">
      <c r="A304" s="123"/>
      <c r="B304" s="124"/>
      <c r="C304" s="124"/>
      <c r="D304" s="20"/>
      <c r="E304" s="160"/>
      <c r="AD304" s="20"/>
    </row>
    <row r="305">
      <c r="A305" s="123"/>
      <c r="B305" s="124"/>
      <c r="C305" s="124"/>
      <c r="D305" s="20"/>
      <c r="E305" s="160"/>
      <c r="AD305" s="20"/>
    </row>
    <row r="306">
      <c r="A306" s="123"/>
      <c r="B306" s="124"/>
      <c r="C306" s="124"/>
      <c r="D306" s="20"/>
      <c r="E306" s="160"/>
      <c r="AD306" s="20"/>
    </row>
    <row r="307">
      <c r="A307" s="123"/>
      <c r="B307" s="124"/>
      <c r="C307" s="124"/>
      <c r="D307" s="20"/>
      <c r="E307" s="160"/>
      <c r="AD307" s="20"/>
    </row>
    <row r="308">
      <c r="A308" s="123"/>
      <c r="B308" s="124"/>
      <c r="C308" s="124"/>
      <c r="D308" s="20"/>
      <c r="E308" s="160"/>
      <c r="AD308" s="20"/>
    </row>
    <row r="309">
      <c r="A309" s="123"/>
      <c r="B309" s="124"/>
      <c r="C309" s="124"/>
      <c r="D309" s="20"/>
      <c r="E309" s="160"/>
      <c r="AD309" s="20"/>
    </row>
    <row r="310">
      <c r="A310" s="123"/>
      <c r="B310" s="124"/>
      <c r="C310" s="124"/>
      <c r="D310" s="20"/>
      <c r="E310" s="160"/>
      <c r="AD310" s="20"/>
    </row>
    <row r="311">
      <c r="A311" s="123"/>
      <c r="B311" s="124"/>
      <c r="C311" s="124"/>
      <c r="D311" s="20"/>
      <c r="E311" s="160"/>
      <c r="AD311" s="20"/>
    </row>
    <row r="312">
      <c r="A312" s="123"/>
      <c r="B312" s="124"/>
      <c r="C312" s="124"/>
      <c r="D312" s="20"/>
      <c r="E312" s="160"/>
      <c r="AD312" s="20"/>
    </row>
    <row r="313">
      <c r="A313" s="123"/>
      <c r="B313" s="124"/>
      <c r="C313" s="124"/>
      <c r="D313" s="20"/>
      <c r="E313" s="160"/>
      <c r="AD313" s="20"/>
    </row>
    <row r="314">
      <c r="A314" s="123"/>
      <c r="B314" s="124"/>
      <c r="C314" s="124"/>
      <c r="D314" s="20"/>
      <c r="E314" s="160"/>
      <c r="AD314" s="20"/>
    </row>
    <row r="315">
      <c r="A315" s="123"/>
      <c r="B315" s="124"/>
      <c r="C315" s="124"/>
      <c r="D315" s="20"/>
      <c r="E315" s="160"/>
      <c r="AD315" s="20"/>
    </row>
    <row r="316">
      <c r="A316" s="123"/>
      <c r="B316" s="124"/>
      <c r="C316" s="124"/>
      <c r="D316" s="20"/>
      <c r="E316" s="160"/>
      <c r="AD316" s="20"/>
    </row>
    <row r="317">
      <c r="A317" s="123"/>
      <c r="B317" s="124"/>
      <c r="C317" s="124"/>
      <c r="D317" s="20"/>
      <c r="E317" s="160"/>
      <c r="AD317" s="20"/>
    </row>
    <row r="318">
      <c r="A318" s="123"/>
      <c r="B318" s="124"/>
      <c r="C318" s="124"/>
      <c r="D318" s="20"/>
      <c r="E318" s="160"/>
      <c r="AD318" s="20"/>
    </row>
    <row r="319">
      <c r="A319" s="123"/>
      <c r="B319" s="124"/>
      <c r="C319" s="124"/>
      <c r="D319" s="20"/>
      <c r="E319" s="160"/>
      <c r="AD319" s="20"/>
    </row>
    <row r="320">
      <c r="A320" s="123"/>
      <c r="B320" s="124"/>
      <c r="C320" s="124"/>
      <c r="D320" s="20"/>
      <c r="E320" s="160"/>
      <c r="AD320" s="20"/>
    </row>
    <row r="321">
      <c r="A321" s="123"/>
      <c r="B321" s="124"/>
      <c r="C321" s="124"/>
      <c r="D321" s="20"/>
      <c r="E321" s="160"/>
      <c r="AD321" s="20"/>
    </row>
    <row r="322">
      <c r="A322" s="123"/>
      <c r="B322" s="124"/>
      <c r="C322" s="124"/>
      <c r="D322" s="20"/>
      <c r="E322" s="160"/>
      <c r="AD322" s="20"/>
    </row>
    <row r="323">
      <c r="A323" s="123"/>
      <c r="B323" s="124"/>
      <c r="C323" s="124"/>
      <c r="D323" s="20"/>
      <c r="E323" s="160"/>
      <c r="AD323" s="20"/>
    </row>
    <row r="324">
      <c r="A324" s="123"/>
      <c r="B324" s="124"/>
      <c r="C324" s="124"/>
      <c r="D324" s="20"/>
      <c r="E324" s="160"/>
      <c r="AD324" s="20"/>
    </row>
    <row r="325">
      <c r="A325" s="123"/>
      <c r="B325" s="124"/>
      <c r="C325" s="124"/>
      <c r="D325" s="20"/>
      <c r="E325" s="160"/>
      <c r="AD325" s="20"/>
    </row>
    <row r="326">
      <c r="A326" s="123"/>
      <c r="B326" s="124"/>
      <c r="C326" s="124"/>
      <c r="D326" s="20"/>
      <c r="E326" s="160"/>
      <c r="AD326" s="20"/>
    </row>
    <row r="327">
      <c r="A327" s="123"/>
      <c r="B327" s="124"/>
      <c r="C327" s="124"/>
      <c r="D327" s="20"/>
      <c r="E327" s="160"/>
      <c r="AD327" s="20"/>
    </row>
    <row r="328">
      <c r="A328" s="123"/>
      <c r="B328" s="124"/>
      <c r="C328" s="124"/>
      <c r="D328" s="20"/>
      <c r="E328" s="160"/>
      <c r="AD328" s="20"/>
    </row>
    <row r="329">
      <c r="A329" s="123"/>
      <c r="B329" s="124"/>
      <c r="C329" s="124"/>
      <c r="D329" s="20"/>
      <c r="E329" s="160"/>
      <c r="AD329" s="20"/>
    </row>
    <row r="330">
      <c r="A330" s="123"/>
      <c r="B330" s="124"/>
      <c r="C330" s="124"/>
      <c r="D330" s="20"/>
      <c r="E330" s="160"/>
      <c r="AD330" s="20"/>
    </row>
    <row r="331">
      <c r="A331" s="123"/>
      <c r="B331" s="124"/>
      <c r="C331" s="124"/>
      <c r="D331" s="20"/>
      <c r="E331" s="160"/>
      <c r="AD331" s="20"/>
    </row>
    <row r="332">
      <c r="A332" s="123"/>
      <c r="B332" s="124"/>
      <c r="C332" s="124"/>
      <c r="D332" s="20"/>
      <c r="E332" s="160"/>
      <c r="AD332" s="20"/>
    </row>
    <row r="333">
      <c r="A333" s="123"/>
      <c r="B333" s="124"/>
      <c r="C333" s="124"/>
      <c r="D333" s="20"/>
      <c r="E333" s="160"/>
      <c r="AD333" s="20"/>
    </row>
    <row r="334">
      <c r="A334" s="123"/>
      <c r="B334" s="124"/>
      <c r="C334" s="124"/>
      <c r="D334" s="20"/>
      <c r="E334" s="160"/>
      <c r="AD334" s="20"/>
    </row>
    <row r="335">
      <c r="A335" s="123"/>
      <c r="B335" s="124"/>
      <c r="C335" s="124"/>
      <c r="D335" s="20"/>
      <c r="E335" s="160"/>
      <c r="AD335" s="20"/>
    </row>
    <row r="336">
      <c r="A336" s="123"/>
      <c r="B336" s="124"/>
      <c r="C336" s="124"/>
      <c r="D336" s="20"/>
      <c r="E336" s="160"/>
      <c r="AD336" s="20"/>
    </row>
    <row r="337">
      <c r="A337" s="123"/>
      <c r="B337" s="124"/>
      <c r="C337" s="124"/>
      <c r="D337" s="20"/>
      <c r="E337" s="160"/>
      <c r="AD337" s="20"/>
    </row>
    <row r="338">
      <c r="A338" s="123"/>
      <c r="B338" s="124"/>
      <c r="C338" s="124"/>
      <c r="D338" s="20"/>
      <c r="E338" s="160"/>
      <c r="AD338" s="20"/>
    </row>
    <row r="339">
      <c r="A339" s="123"/>
      <c r="B339" s="124"/>
      <c r="C339" s="124"/>
      <c r="D339" s="20"/>
      <c r="E339" s="160"/>
      <c r="AD339" s="20"/>
    </row>
    <row r="340">
      <c r="A340" s="123"/>
      <c r="B340" s="124"/>
      <c r="C340" s="124"/>
      <c r="D340" s="20"/>
      <c r="E340" s="160"/>
      <c r="AD340" s="20"/>
    </row>
    <row r="341">
      <c r="A341" s="123"/>
      <c r="B341" s="124"/>
      <c r="C341" s="124"/>
      <c r="D341" s="20"/>
      <c r="E341" s="160"/>
      <c r="AD341" s="20"/>
    </row>
    <row r="342">
      <c r="A342" s="123"/>
      <c r="B342" s="124"/>
      <c r="C342" s="124"/>
      <c r="D342" s="20"/>
      <c r="E342" s="160"/>
      <c r="AD342" s="20"/>
    </row>
    <row r="343">
      <c r="A343" s="123"/>
      <c r="B343" s="124"/>
      <c r="C343" s="124"/>
      <c r="D343" s="20"/>
      <c r="E343" s="160"/>
      <c r="AD343" s="20"/>
    </row>
    <row r="344">
      <c r="A344" s="123"/>
      <c r="B344" s="124"/>
      <c r="C344" s="124"/>
      <c r="D344" s="20"/>
      <c r="E344" s="160"/>
      <c r="AD344" s="20"/>
    </row>
    <row r="345">
      <c r="A345" s="123"/>
      <c r="B345" s="124"/>
      <c r="C345" s="124"/>
      <c r="D345" s="20"/>
      <c r="E345" s="160"/>
      <c r="AD345" s="20"/>
    </row>
    <row r="346">
      <c r="A346" s="123"/>
      <c r="B346" s="124"/>
      <c r="C346" s="124"/>
      <c r="D346" s="20"/>
      <c r="E346" s="160"/>
      <c r="AD346" s="20"/>
    </row>
    <row r="347">
      <c r="A347" s="123"/>
      <c r="B347" s="124"/>
      <c r="C347" s="124"/>
      <c r="D347" s="20"/>
      <c r="E347" s="160"/>
      <c r="AD347" s="20"/>
    </row>
    <row r="348">
      <c r="A348" s="123"/>
      <c r="B348" s="124"/>
      <c r="C348" s="124"/>
      <c r="D348" s="20"/>
      <c r="E348" s="160"/>
      <c r="AD348" s="20"/>
    </row>
    <row r="349">
      <c r="A349" s="123"/>
      <c r="B349" s="124"/>
      <c r="C349" s="124"/>
      <c r="D349" s="20"/>
      <c r="E349" s="160"/>
      <c r="AD349" s="20"/>
    </row>
    <row r="350">
      <c r="A350" s="123"/>
      <c r="B350" s="124"/>
      <c r="C350" s="124"/>
      <c r="D350" s="20"/>
      <c r="E350" s="160"/>
      <c r="AD350" s="20"/>
    </row>
    <row r="351">
      <c r="A351" s="123"/>
      <c r="B351" s="124"/>
      <c r="C351" s="124"/>
      <c r="D351" s="20"/>
      <c r="E351" s="160"/>
      <c r="AD351" s="20"/>
    </row>
    <row r="352">
      <c r="A352" s="123"/>
      <c r="B352" s="124"/>
      <c r="C352" s="124"/>
      <c r="D352" s="20"/>
      <c r="E352" s="160"/>
      <c r="AD352" s="20"/>
    </row>
    <row r="353">
      <c r="A353" s="123"/>
      <c r="B353" s="124"/>
      <c r="C353" s="124"/>
      <c r="D353" s="20"/>
      <c r="E353" s="160"/>
      <c r="AD353" s="20"/>
    </row>
    <row r="354">
      <c r="A354" s="123"/>
      <c r="B354" s="124"/>
      <c r="C354" s="124"/>
      <c r="D354" s="20"/>
      <c r="E354" s="160"/>
      <c r="AD354" s="20"/>
    </row>
    <row r="355">
      <c r="A355" s="123"/>
      <c r="B355" s="124"/>
      <c r="C355" s="124"/>
      <c r="D355" s="20"/>
      <c r="E355" s="160"/>
      <c r="AD355" s="20"/>
    </row>
    <row r="356">
      <c r="A356" s="123"/>
      <c r="B356" s="124"/>
      <c r="C356" s="124"/>
      <c r="D356" s="20"/>
      <c r="E356" s="160"/>
      <c r="AD356" s="20"/>
    </row>
    <row r="357">
      <c r="A357" s="123"/>
      <c r="B357" s="124"/>
      <c r="C357" s="124"/>
      <c r="D357" s="20"/>
      <c r="E357" s="160"/>
      <c r="AD357" s="20"/>
    </row>
    <row r="358">
      <c r="A358" s="123"/>
      <c r="B358" s="124"/>
      <c r="C358" s="124"/>
      <c r="D358" s="20"/>
      <c r="E358" s="160"/>
      <c r="AD358" s="20"/>
    </row>
    <row r="359">
      <c r="A359" s="123"/>
      <c r="B359" s="124"/>
      <c r="C359" s="124"/>
      <c r="D359" s="20"/>
      <c r="E359" s="160"/>
      <c r="AD359" s="20"/>
    </row>
    <row r="360">
      <c r="A360" s="123"/>
      <c r="B360" s="124"/>
      <c r="C360" s="124"/>
      <c r="D360" s="20"/>
      <c r="E360" s="160"/>
      <c r="AD360" s="20"/>
    </row>
    <row r="361">
      <c r="A361" s="123"/>
      <c r="B361" s="124"/>
      <c r="C361" s="124"/>
      <c r="D361" s="20"/>
      <c r="E361" s="160"/>
      <c r="AD361" s="20"/>
    </row>
    <row r="362">
      <c r="A362" s="123"/>
      <c r="B362" s="124"/>
      <c r="C362" s="124"/>
      <c r="D362" s="20"/>
      <c r="E362" s="160"/>
      <c r="AD362" s="20"/>
    </row>
    <row r="363">
      <c r="A363" s="123"/>
      <c r="B363" s="124"/>
      <c r="C363" s="124"/>
      <c r="D363" s="20"/>
      <c r="E363" s="160"/>
      <c r="AD363" s="20"/>
    </row>
    <row r="364">
      <c r="A364" s="123"/>
      <c r="B364" s="124"/>
      <c r="C364" s="124"/>
      <c r="D364" s="20"/>
      <c r="E364" s="160"/>
      <c r="AD364" s="20"/>
    </row>
    <row r="365">
      <c r="A365" s="123"/>
      <c r="B365" s="124"/>
      <c r="C365" s="124"/>
      <c r="D365" s="20"/>
      <c r="E365" s="160"/>
      <c r="AD365" s="20"/>
    </row>
    <row r="366">
      <c r="A366" s="123"/>
      <c r="B366" s="124"/>
      <c r="C366" s="124"/>
      <c r="D366" s="20"/>
      <c r="E366" s="160"/>
      <c r="AD366" s="20"/>
    </row>
    <row r="367">
      <c r="A367" s="123"/>
      <c r="B367" s="124"/>
      <c r="C367" s="124"/>
      <c r="D367" s="20"/>
      <c r="E367" s="160"/>
      <c r="AD367" s="20"/>
    </row>
    <row r="368">
      <c r="A368" s="123"/>
      <c r="B368" s="124"/>
      <c r="C368" s="124"/>
      <c r="D368" s="20"/>
      <c r="E368" s="160"/>
      <c r="AD368" s="20"/>
    </row>
    <row r="369">
      <c r="A369" s="123"/>
      <c r="B369" s="124"/>
      <c r="C369" s="124"/>
      <c r="D369" s="20"/>
      <c r="E369" s="160"/>
      <c r="AD369" s="20"/>
    </row>
    <row r="370">
      <c r="A370" s="123"/>
      <c r="B370" s="124"/>
      <c r="C370" s="124"/>
      <c r="D370" s="20"/>
      <c r="E370" s="160"/>
      <c r="AD370" s="20"/>
    </row>
    <row r="371">
      <c r="A371" s="123"/>
      <c r="B371" s="124"/>
      <c r="C371" s="124"/>
      <c r="D371" s="20"/>
      <c r="E371" s="160"/>
      <c r="AD371" s="20"/>
    </row>
    <row r="372">
      <c r="A372" s="123"/>
      <c r="B372" s="124"/>
      <c r="C372" s="124"/>
      <c r="D372" s="20"/>
      <c r="E372" s="160"/>
      <c r="AD372" s="20"/>
    </row>
    <row r="373">
      <c r="A373" s="123"/>
      <c r="B373" s="124"/>
      <c r="C373" s="124"/>
      <c r="D373" s="20"/>
      <c r="E373" s="160"/>
      <c r="AD373" s="20"/>
    </row>
    <row r="374">
      <c r="A374" s="123"/>
      <c r="B374" s="124"/>
      <c r="C374" s="124"/>
      <c r="D374" s="20"/>
      <c r="E374" s="160"/>
      <c r="AD374" s="20"/>
    </row>
    <row r="375">
      <c r="A375" s="123"/>
      <c r="B375" s="124"/>
      <c r="C375" s="124"/>
      <c r="D375" s="20"/>
      <c r="E375" s="160"/>
      <c r="AD375" s="20"/>
    </row>
    <row r="376">
      <c r="A376" s="123"/>
      <c r="B376" s="124"/>
      <c r="C376" s="124"/>
      <c r="D376" s="20"/>
      <c r="E376" s="160"/>
      <c r="AD376" s="20"/>
    </row>
    <row r="377">
      <c r="A377" s="123"/>
      <c r="B377" s="124"/>
      <c r="C377" s="124"/>
      <c r="D377" s="20"/>
      <c r="E377" s="160"/>
      <c r="AD377" s="20"/>
    </row>
    <row r="378">
      <c r="A378" s="123"/>
      <c r="B378" s="124"/>
      <c r="C378" s="124"/>
      <c r="D378" s="20"/>
      <c r="E378" s="160"/>
      <c r="AD378" s="20"/>
    </row>
    <row r="379">
      <c r="A379" s="123"/>
      <c r="B379" s="124"/>
      <c r="C379" s="124"/>
      <c r="D379" s="20"/>
      <c r="E379" s="160"/>
      <c r="AD379" s="20"/>
    </row>
    <row r="380">
      <c r="A380" s="123"/>
      <c r="B380" s="124"/>
      <c r="C380" s="124"/>
      <c r="D380" s="20"/>
      <c r="E380" s="160"/>
      <c r="AD380" s="20"/>
    </row>
    <row r="381">
      <c r="A381" s="123"/>
      <c r="B381" s="124"/>
      <c r="C381" s="124"/>
      <c r="D381" s="20"/>
      <c r="E381" s="160"/>
      <c r="AD381" s="20"/>
    </row>
    <row r="382">
      <c r="A382" s="123"/>
      <c r="B382" s="124"/>
      <c r="C382" s="124"/>
      <c r="D382" s="20"/>
      <c r="E382" s="160"/>
      <c r="AD382" s="20"/>
    </row>
    <row r="383">
      <c r="A383" s="123"/>
      <c r="B383" s="124"/>
      <c r="C383" s="124"/>
      <c r="D383" s="20"/>
      <c r="E383" s="160"/>
      <c r="AD383" s="20"/>
    </row>
    <row r="384">
      <c r="A384" s="123"/>
      <c r="B384" s="124"/>
      <c r="C384" s="124"/>
      <c r="D384" s="20"/>
      <c r="E384" s="160"/>
      <c r="AD384" s="20"/>
    </row>
    <row r="385">
      <c r="A385" s="123"/>
      <c r="B385" s="124"/>
      <c r="C385" s="124"/>
      <c r="D385" s="20"/>
      <c r="E385" s="160"/>
      <c r="AD385" s="20"/>
    </row>
    <row r="386">
      <c r="A386" s="123"/>
      <c r="B386" s="124"/>
      <c r="C386" s="124"/>
      <c r="D386" s="20"/>
      <c r="E386" s="160"/>
      <c r="AD386" s="20"/>
    </row>
    <row r="387">
      <c r="A387" s="123"/>
      <c r="B387" s="124"/>
      <c r="C387" s="124"/>
      <c r="D387" s="20"/>
      <c r="E387" s="160"/>
      <c r="AD387" s="20"/>
    </row>
    <row r="388">
      <c r="A388" s="123"/>
      <c r="B388" s="124"/>
      <c r="C388" s="124"/>
      <c r="D388" s="20"/>
      <c r="E388" s="160"/>
      <c r="AD388" s="20"/>
    </row>
    <row r="389">
      <c r="A389" s="123"/>
      <c r="B389" s="124"/>
      <c r="C389" s="124"/>
      <c r="D389" s="20"/>
      <c r="E389" s="160"/>
      <c r="AD389" s="20"/>
    </row>
    <row r="390">
      <c r="A390" s="123"/>
      <c r="B390" s="124"/>
      <c r="C390" s="124"/>
      <c r="D390" s="20"/>
      <c r="E390" s="160"/>
      <c r="AD390" s="20"/>
    </row>
    <row r="391">
      <c r="A391" s="123"/>
      <c r="B391" s="124"/>
      <c r="C391" s="124"/>
      <c r="D391" s="20"/>
      <c r="E391" s="160"/>
      <c r="AD391" s="20"/>
    </row>
    <row r="392">
      <c r="A392" s="123"/>
      <c r="B392" s="124"/>
      <c r="C392" s="124"/>
      <c r="D392" s="20"/>
      <c r="E392" s="160"/>
      <c r="AD392" s="20"/>
    </row>
    <row r="393">
      <c r="A393" s="123"/>
      <c r="B393" s="124"/>
      <c r="C393" s="124"/>
      <c r="D393" s="20"/>
      <c r="E393" s="160"/>
      <c r="AD393" s="20"/>
    </row>
    <row r="394">
      <c r="A394" s="123"/>
      <c r="B394" s="124"/>
      <c r="C394" s="124"/>
      <c r="D394" s="20"/>
      <c r="E394" s="160"/>
      <c r="AD394" s="20"/>
    </row>
    <row r="395">
      <c r="A395" s="123"/>
      <c r="B395" s="124"/>
      <c r="C395" s="124"/>
      <c r="D395" s="20"/>
      <c r="E395" s="160"/>
      <c r="AD395" s="20"/>
    </row>
    <row r="396">
      <c r="A396" s="123"/>
      <c r="B396" s="124"/>
      <c r="C396" s="124"/>
      <c r="D396" s="20"/>
      <c r="E396" s="160"/>
      <c r="AD396" s="20"/>
    </row>
    <row r="397">
      <c r="A397" s="123"/>
      <c r="B397" s="124"/>
      <c r="C397" s="124"/>
      <c r="D397" s="20"/>
      <c r="E397" s="160"/>
      <c r="AD397" s="20"/>
    </row>
    <row r="398">
      <c r="A398" s="123"/>
      <c r="B398" s="124"/>
      <c r="C398" s="124"/>
      <c r="D398" s="20"/>
      <c r="E398" s="160"/>
      <c r="AD398" s="20"/>
    </row>
    <row r="399">
      <c r="A399" s="123"/>
      <c r="B399" s="124"/>
      <c r="C399" s="124"/>
      <c r="D399" s="20"/>
      <c r="E399" s="160"/>
      <c r="AD399" s="20"/>
    </row>
    <row r="400">
      <c r="A400" s="123"/>
      <c r="B400" s="124"/>
      <c r="C400" s="124"/>
      <c r="D400" s="20"/>
      <c r="E400" s="160"/>
      <c r="AD400" s="20"/>
    </row>
    <row r="401">
      <c r="A401" s="123"/>
      <c r="B401" s="124"/>
      <c r="C401" s="124"/>
      <c r="D401" s="20"/>
      <c r="E401" s="160"/>
      <c r="AD401" s="20"/>
    </row>
    <row r="402">
      <c r="A402" s="123"/>
      <c r="B402" s="124"/>
      <c r="C402" s="124"/>
      <c r="D402" s="20"/>
      <c r="E402" s="160"/>
      <c r="AD402" s="20"/>
    </row>
    <row r="403">
      <c r="A403" s="123"/>
      <c r="B403" s="124"/>
      <c r="C403" s="124"/>
      <c r="D403" s="20"/>
      <c r="E403" s="160"/>
      <c r="AD403" s="20"/>
    </row>
    <row r="404">
      <c r="A404" s="123"/>
      <c r="B404" s="124"/>
      <c r="C404" s="124"/>
      <c r="D404" s="20"/>
      <c r="E404" s="160"/>
      <c r="AD404" s="20"/>
    </row>
    <row r="405">
      <c r="A405" s="123"/>
      <c r="B405" s="124"/>
      <c r="C405" s="124"/>
      <c r="D405" s="20"/>
      <c r="E405" s="160"/>
      <c r="AD405" s="20"/>
    </row>
    <row r="406">
      <c r="A406" s="123"/>
      <c r="B406" s="124"/>
      <c r="C406" s="124"/>
      <c r="D406" s="20"/>
      <c r="E406" s="160"/>
      <c r="AD406" s="20"/>
    </row>
    <row r="407">
      <c r="A407" s="123"/>
      <c r="B407" s="124"/>
      <c r="C407" s="124"/>
      <c r="D407" s="20"/>
      <c r="E407" s="160"/>
      <c r="AD407" s="20"/>
    </row>
    <row r="408">
      <c r="A408" s="123"/>
      <c r="B408" s="124"/>
      <c r="C408" s="124"/>
      <c r="D408" s="20"/>
      <c r="E408" s="160"/>
      <c r="AD408" s="20"/>
    </row>
    <row r="409">
      <c r="A409" s="123"/>
      <c r="B409" s="124"/>
      <c r="C409" s="124"/>
      <c r="D409" s="20"/>
      <c r="E409" s="160"/>
      <c r="AD409" s="20"/>
    </row>
    <row r="410">
      <c r="A410" s="123"/>
      <c r="B410" s="124"/>
      <c r="C410" s="124"/>
      <c r="D410" s="20"/>
      <c r="E410" s="160"/>
      <c r="AD410" s="20"/>
    </row>
    <row r="411">
      <c r="A411" s="123"/>
      <c r="B411" s="124"/>
      <c r="C411" s="124"/>
      <c r="D411" s="20"/>
      <c r="E411" s="160"/>
      <c r="AD411" s="20"/>
    </row>
    <row r="412">
      <c r="A412" s="123"/>
      <c r="B412" s="124"/>
      <c r="C412" s="124"/>
      <c r="D412" s="20"/>
      <c r="E412" s="160"/>
      <c r="AD412" s="20"/>
    </row>
    <row r="413">
      <c r="A413" s="123"/>
      <c r="B413" s="124"/>
      <c r="C413" s="124"/>
      <c r="D413" s="20"/>
      <c r="E413" s="160"/>
      <c r="AD413" s="20"/>
    </row>
    <row r="414">
      <c r="A414" s="123"/>
      <c r="B414" s="124"/>
      <c r="C414" s="124"/>
      <c r="D414" s="20"/>
      <c r="E414" s="160"/>
      <c r="AD414" s="20"/>
    </row>
    <row r="415">
      <c r="A415" s="123"/>
      <c r="B415" s="124"/>
      <c r="C415" s="124"/>
      <c r="D415" s="20"/>
      <c r="E415" s="160"/>
      <c r="AD415" s="20"/>
    </row>
    <row r="416">
      <c r="A416" s="123"/>
      <c r="B416" s="124"/>
      <c r="C416" s="124"/>
      <c r="D416" s="20"/>
      <c r="E416" s="160"/>
      <c r="AD416" s="20"/>
    </row>
    <row r="417">
      <c r="A417" s="123"/>
      <c r="B417" s="124"/>
      <c r="C417" s="124"/>
      <c r="D417" s="20"/>
      <c r="E417" s="160"/>
      <c r="AD417" s="20"/>
    </row>
    <row r="418">
      <c r="A418" s="123"/>
      <c r="B418" s="124"/>
      <c r="C418" s="124"/>
      <c r="D418" s="20"/>
      <c r="E418" s="160"/>
      <c r="AD418" s="20"/>
    </row>
    <row r="419">
      <c r="A419" s="123"/>
      <c r="B419" s="124"/>
      <c r="C419" s="124"/>
      <c r="D419" s="20"/>
      <c r="E419" s="160"/>
      <c r="AD419" s="20"/>
    </row>
    <row r="420">
      <c r="A420" s="123"/>
      <c r="B420" s="124"/>
      <c r="C420" s="124"/>
      <c r="D420" s="20"/>
      <c r="E420" s="160"/>
      <c r="AD420" s="20"/>
    </row>
    <row r="421">
      <c r="A421" s="123"/>
      <c r="B421" s="124"/>
      <c r="C421" s="124"/>
      <c r="D421" s="20"/>
      <c r="E421" s="160"/>
      <c r="AD421" s="20"/>
    </row>
    <row r="422">
      <c r="A422" s="123"/>
      <c r="B422" s="124"/>
      <c r="C422" s="124"/>
      <c r="D422" s="20"/>
      <c r="E422" s="160"/>
      <c r="AD422" s="20"/>
    </row>
    <row r="423">
      <c r="A423" s="123"/>
      <c r="B423" s="124"/>
      <c r="C423" s="124"/>
      <c r="D423" s="20"/>
      <c r="E423" s="160"/>
      <c r="AD423" s="20"/>
    </row>
    <row r="424">
      <c r="A424" s="123"/>
      <c r="B424" s="124"/>
      <c r="C424" s="124"/>
      <c r="D424" s="20"/>
      <c r="E424" s="160"/>
      <c r="AD424" s="20"/>
    </row>
    <row r="425">
      <c r="A425" s="123"/>
      <c r="B425" s="124"/>
      <c r="C425" s="124"/>
      <c r="D425" s="20"/>
      <c r="E425" s="160"/>
      <c r="AD425" s="20"/>
    </row>
    <row r="426">
      <c r="A426" s="123"/>
      <c r="B426" s="124"/>
      <c r="C426" s="124"/>
      <c r="D426" s="20"/>
      <c r="E426" s="160"/>
      <c r="AD426" s="20"/>
    </row>
    <row r="427">
      <c r="A427" s="123"/>
      <c r="B427" s="124"/>
      <c r="C427" s="124"/>
      <c r="D427" s="20"/>
      <c r="E427" s="160"/>
      <c r="AD427" s="20"/>
    </row>
    <row r="428">
      <c r="A428" s="123"/>
      <c r="B428" s="124"/>
      <c r="C428" s="124"/>
      <c r="D428" s="20"/>
      <c r="E428" s="160"/>
      <c r="AD428" s="20"/>
    </row>
    <row r="429">
      <c r="A429" s="123"/>
      <c r="B429" s="124"/>
      <c r="C429" s="124"/>
      <c r="D429" s="20"/>
      <c r="E429" s="160"/>
      <c r="AD429" s="20"/>
    </row>
    <row r="430">
      <c r="A430" s="123"/>
      <c r="B430" s="124"/>
      <c r="C430" s="124"/>
      <c r="D430" s="20"/>
      <c r="E430" s="160"/>
      <c r="AD430" s="20"/>
    </row>
    <row r="431">
      <c r="A431" s="123"/>
      <c r="B431" s="124"/>
      <c r="C431" s="124"/>
      <c r="D431" s="20"/>
      <c r="E431" s="160"/>
      <c r="AD431" s="20"/>
    </row>
    <row r="432">
      <c r="A432" s="123"/>
      <c r="B432" s="124"/>
      <c r="C432" s="124"/>
      <c r="D432" s="20"/>
      <c r="E432" s="160"/>
      <c r="AD432" s="20"/>
    </row>
    <row r="433">
      <c r="A433" s="123"/>
      <c r="B433" s="124"/>
      <c r="C433" s="124"/>
      <c r="D433" s="20"/>
      <c r="E433" s="160"/>
      <c r="AD433" s="20"/>
    </row>
    <row r="434">
      <c r="A434" s="123"/>
      <c r="B434" s="124"/>
      <c r="C434" s="124"/>
      <c r="D434" s="20"/>
      <c r="E434" s="160"/>
      <c r="AD434" s="20"/>
    </row>
    <row r="435">
      <c r="A435" s="123"/>
      <c r="B435" s="124"/>
      <c r="C435" s="124"/>
      <c r="D435" s="20"/>
      <c r="E435" s="160"/>
      <c r="AD435" s="20"/>
    </row>
    <row r="436">
      <c r="A436" s="123"/>
      <c r="B436" s="124"/>
      <c r="C436" s="124"/>
      <c r="D436" s="20"/>
      <c r="E436" s="160"/>
      <c r="AD436" s="20"/>
    </row>
    <row r="437">
      <c r="A437" s="123"/>
      <c r="B437" s="124"/>
      <c r="C437" s="124"/>
      <c r="D437" s="20"/>
      <c r="E437" s="160"/>
      <c r="AD437" s="20"/>
    </row>
    <row r="438">
      <c r="A438" s="123"/>
      <c r="B438" s="124"/>
      <c r="C438" s="124"/>
      <c r="D438" s="20"/>
      <c r="E438" s="160"/>
      <c r="AD438" s="20"/>
    </row>
    <row r="439">
      <c r="A439" s="123"/>
      <c r="B439" s="124"/>
      <c r="C439" s="124"/>
      <c r="D439" s="20"/>
      <c r="E439" s="160"/>
      <c r="AD439" s="20"/>
    </row>
    <row r="440">
      <c r="A440" s="123"/>
      <c r="B440" s="124"/>
      <c r="C440" s="124"/>
      <c r="D440" s="20"/>
      <c r="E440" s="160"/>
      <c r="AD440" s="20"/>
    </row>
    <row r="441">
      <c r="A441" s="123"/>
      <c r="B441" s="124"/>
      <c r="C441" s="124"/>
      <c r="D441" s="20"/>
      <c r="E441" s="160"/>
      <c r="AD441" s="20"/>
    </row>
    <row r="442">
      <c r="A442" s="123"/>
      <c r="B442" s="124"/>
      <c r="C442" s="124"/>
      <c r="D442" s="20"/>
      <c r="E442" s="160"/>
      <c r="AD442" s="20"/>
    </row>
    <row r="443">
      <c r="A443" s="123"/>
      <c r="B443" s="124"/>
      <c r="C443" s="124"/>
      <c r="D443" s="20"/>
      <c r="E443" s="160"/>
      <c r="AD443" s="20"/>
    </row>
    <row r="444">
      <c r="A444" s="123"/>
      <c r="B444" s="124"/>
      <c r="C444" s="124"/>
      <c r="D444" s="20"/>
      <c r="E444" s="160"/>
      <c r="AD444" s="20"/>
    </row>
    <row r="445">
      <c r="A445" s="123"/>
      <c r="B445" s="124"/>
      <c r="C445" s="124"/>
      <c r="D445" s="20"/>
      <c r="E445" s="160"/>
      <c r="AD445" s="20"/>
    </row>
    <row r="446">
      <c r="A446" s="123"/>
      <c r="B446" s="124"/>
      <c r="C446" s="124"/>
      <c r="D446" s="20"/>
      <c r="E446" s="160"/>
      <c r="AD446" s="20"/>
    </row>
    <row r="447">
      <c r="A447" s="123"/>
      <c r="B447" s="124"/>
      <c r="C447" s="124"/>
      <c r="D447" s="20"/>
      <c r="E447" s="160"/>
      <c r="AD447" s="20"/>
    </row>
    <row r="448">
      <c r="A448" s="123"/>
      <c r="B448" s="124"/>
      <c r="C448" s="124"/>
      <c r="D448" s="20"/>
      <c r="E448" s="160"/>
      <c r="AD448" s="20"/>
    </row>
    <row r="449">
      <c r="A449" s="123"/>
      <c r="B449" s="124"/>
      <c r="C449" s="124"/>
      <c r="D449" s="20"/>
      <c r="E449" s="160"/>
      <c r="AD449" s="20"/>
    </row>
    <row r="450">
      <c r="A450" s="123"/>
      <c r="B450" s="124"/>
      <c r="C450" s="124"/>
      <c r="D450" s="20"/>
      <c r="E450" s="160"/>
      <c r="AD450" s="20"/>
    </row>
    <row r="451">
      <c r="A451" s="123"/>
      <c r="B451" s="124"/>
      <c r="C451" s="124"/>
      <c r="D451" s="20"/>
      <c r="E451" s="160"/>
      <c r="AD451" s="20"/>
    </row>
    <row r="452">
      <c r="A452" s="123"/>
      <c r="B452" s="124"/>
      <c r="C452" s="124"/>
      <c r="D452" s="20"/>
      <c r="E452" s="160"/>
      <c r="AD452" s="20"/>
    </row>
    <row r="453">
      <c r="A453" s="123"/>
      <c r="B453" s="124"/>
      <c r="C453" s="124"/>
      <c r="D453" s="20"/>
      <c r="E453" s="160"/>
      <c r="AD453" s="20"/>
    </row>
    <row r="454">
      <c r="A454" s="123"/>
      <c r="B454" s="124"/>
      <c r="C454" s="124"/>
      <c r="D454" s="20"/>
      <c r="E454" s="160"/>
      <c r="AD454" s="20"/>
    </row>
    <row r="455">
      <c r="A455" s="123"/>
      <c r="B455" s="124"/>
      <c r="C455" s="124"/>
      <c r="D455" s="20"/>
      <c r="E455" s="160"/>
      <c r="AD455" s="20"/>
    </row>
    <row r="456">
      <c r="A456" s="123"/>
      <c r="B456" s="124"/>
      <c r="C456" s="124"/>
      <c r="D456" s="20"/>
      <c r="E456" s="160"/>
      <c r="AD456" s="20"/>
    </row>
    <row r="457">
      <c r="A457" s="123"/>
      <c r="B457" s="124"/>
      <c r="C457" s="124"/>
      <c r="D457" s="20"/>
      <c r="E457" s="160"/>
      <c r="AD457" s="20"/>
    </row>
    <row r="458">
      <c r="A458" s="123"/>
      <c r="B458" s="124"/>
      <c r="C458" s="124"/>
      <c r="D458" s="20"/>
      <c r="E458" s="160"/>
      <c r="AD458" s="20"/>
    </row>
    <row r="459">
      <c r="A459" s="123"/>
      <c r="B459" s="124"/>
      <c r="C459" s="124"/>
      <c r="D459" s="20"/>
      <c r="E459" s="160"/>
      <c r="AD459" s="20"/>
    </row>
    <row r="460">
      <c r="A460" s="123"/>
      <c r="B460" s="124"/>
      <c r="C460" s="124"/>
      <c r="D460" s="20"/>
      <c r="E460" s="160"/>
      <c r="AD460" s="20"/>
    </row>
    <row r="461">
      <c r="A461" s="123"/>
      <c r="B461" s="124"/>
      <c r="C461" s="124"/>
      <c r="D461" s="20"/>
      <c r="E461" s="160"/>
      <c r="AD461" s="20"/>
    </row>
    <row r="462">
      <c r="A462" s="123"/>
      <c r="B462" s="124"/>
      <c r="C462" s="124"/>
      <c r="D462" s="20"/>
      <c r="E462" s="160"/>
      <c r="AD462" s="20"/>
    </row>
    <row r="463">
      <c r="A463" s="123"/>
      <c r="B463" s="124"/>
      <c r="C463" s="124"/>
      <c r="D463" s="20"/>
      <c r="E463" s="160"/>
      <c r="AD463" s="20"/>
    </row>
    <row r="464">
      <c r="A464" s="123"/>
      <c r="B464" s="124"/>
      <c r="C464" s="124"/>
      <c r="D464" s="20"/>
      <c r="E464" s="160"/>
      <c r="AD464" s="20"/>
    </row>
    <row r="465">
      <c r="A465" s="123"/>
      <c r="B465" s="124"/>
      <c r="C465" s="124"/>
      <c r="D465" s="20"/>
      <c r="E465" s="160"/>
      <c r="AD465" s="20"/>
    </row>
    <row r="466">
      <c r="A466" s="123"/>
      <c r="B466" s="124"/>
      <c r="C466" s="124"/>
      <c r="D466" s="20"/>
      <c r="E466" s="160"/>
      <c r="AD466" s="20"/>
    </row>
    <row r="467">
      <c r="A467" s="123"/>
      <c r="B467" s="124"/>
      <c r="C467" s="124"/>
      <c r="D467" s="20"/>
      <c r="E467" s="160"/>
      <c r="AD467" s="20"/>
    </row>
    <row r="468">
      <c r="A468" s="123"/>
      <c r="B468" s="124"/>
      <c r="C468" s="124"/>
      <c r="D468" s="20"/>
      <c r="E468" s="160"/>
      <c r="AD468" s="20"/>
    </row>
    <row r="469">
      <c r="A469" s="123"/>
      <c r="B469" s="124"/>
      <c r="C469" s="124"/>
      <c r="D469" s="20"/>
      <c r="E469" s="160"/>
      <c r="AD469" s="20"/>
    </row>
    <row r="470">
      <c r="A470" s="123"/>
      <c r="B470" s="124"/>
      <c r="C470" s="124"/>
      <c r="D470" s="20"/>
      <c r="E470" s="160"/>
      <c r="AD470" s="20"/>
    </row>
    <row r="471">
      <c r="A471" s="123"/>
      <c r="B471" s="124"/>
      <c r="C471" s="124"/>
      <c r="D471" s="20"/>
      <c r="E471" s="160"/>
      <c r="AD471" s="20"/>
    </row>
    <row r="472">
      <c r="A472" s="123"/>
      <c r="B472" s="124"/>
      <c r="C472" s="124"/>
      <c r="D472" s="20"/>
      <c r="E472" s="160"/>
      <c r="AD472" s="20"/>
    </row>
    <row r="473">
      <c r="A473" s="123"/>
      <c r="B473" s="124"/>
      <c r="C473" s="124"/>
      <c r="D473" s="20"/>
      <c r="E473" s="160"/>
      <c r="AD473" s="20"/>
    </row>
    <row r="474">
      <c r="A474" s="123"/>
      <c r="B474" s="124"/>
      <c r="C474" s="124"/>
      <c r="D474" s="20"/>
      <c r="E474" s="160"/>
      <c r="AD474" s="20"/>
    </row>
    <row r="475">
      <c r="A475" s="123"/>
      <c r="B475" s="124"/>
      <c r="C475" s="124"/>
      <c r="D475" s="20"/>
      <c r="E475" s="160"/>
      <c r="AD475" s="20"/>
    </row>
    <row r="476">
      <c r="A476" s="123"/>
      <c r="B476" s="124"/>
      <c r="C476" s="124"/>
      <c r="D476" s="20"/>
      <c r="E476" s="160"/>
      <c r="AD476" s="20"/>
    </row>
    <row r="477">
      <c r="A477" s="123"/>
      <c r="B477" s="124"/>
      <c r="C477" s="124"/>
      <c r="D477" s="20"/>
      <c r="E477" s="160"/>
      <c r="AD477" s="20"/>
    </row>
    <row r="478">
      <c r="A478" s="123"/>
      <c r="B478" s="124"/>
      <c r="C478" s="124"/>
      <c r="D478" s="20"/>
      <c r="E478" s="160"/>
      <c r="AD478" s="20"/>
    </row>
    <row r="479">
      <c r="A479" s="123"/>
      <c r="B479" s="124"/>
      <c r="C479" s="124"/>
      <c r="D479" s="20"/>
      <c r="E479" s="160"/>
      <c r="AD479" s="20"/>
    </row>
    <row r="480">
      <c r="A480" s="123"/>
      <c r="B480" s="124"/>
      <c r="C480" s="124"/>
      <c r="D480" s="20"/>
      <c r="E480" s="160"/>
      <c r="AD480" s="20"/>
    </row>
    <row r="481">
      <c r="A481" s="123"/>
      <c r="B481" s="124"/>
      <c r="C481" s="124"/>
      <c r="D481" s="20"/>
      <c r="E481" s="160"/>
      <c r="AD481" s="20"/>
    </row>
    <row r="482">
      <c r="A482" s="123"/>
      <c r="B482" s="124"/>
      <c r="C482" s="124"/>
      <c r="D482" s="20"/>
      <c r="E482" s="160"/>
      <c r="AD482" s="20"/>
    </row>
    <row r="483">
      <c r="A483" s="123"/>
      <c r="B483" s="124"/>
      <c r="C483" s="124"/>
      <c r="D483" s="20"/>
      <c r="E483" s="160"/>
      <c r="AD483" s="20"/>
    </row>
    <row r="484">
      <c r="A484" s="123"/>
      <c r="B484" s="124"/>
      <c r="C484" s="124"/>
      <c r="D484" s="20"/>
      <c r="E484" s="160"/>
      <c r="AD484" s="20"/>
    </row>
    <row r="485">
      <c r="A485" s="123"/>
      <c r="B485" s="124"/>
      <c r="C485" s="124"/>
      <c r="D485" s="20"/>
      <c r="E485" s="160"/>
      <c r="AD485" s="20"/>
    </row>
    <row r="486">
      <c r="A486" s="123"/>
      <c r="B486" s="124"/>
      <c r="C486" s="124"/>
      <c r="D486" s="20"/>
      <c r="E486" s="160"/>
      <c r="AD486" s="20"/>
    </row>
    <row r="487">
      <c r="A487" s="123"/>
      <c r="B487" s="124"/>
      <c r="C487" s="124"/>
      <c r="D487" s="20"/>
      <c r="E487" s="160"/>
      <c r="AD487" s="20"/>
    </row>
    <row r="488">
      <c r="A488" s="123"/>
      <c r="B488" s="124"/>
      <c r="C488" s="124"/>
      <c r="D488" s="20"/>
      <c r="E488" s="160"/>
      <c r="AD488" s="20"/>
    </row>
    <row r="489">
      <c r="A489" s="123"/>
      <c r="B489" s="124"/>
      <c r="C489" s="124"/>
      <c r="D489" s="20"/>
      <c r="E489" s="160"/>
      <c r="AD489" s="20"/>
    </row>
    <row r="490">
      <c r="A490" s="123"/>
      <c r="B490" s="124"/>
      <c r="C490" s="124"/>
      <c r="D490" s="20"/>
      <c r="E490" s="160"/>
      <c r="AD490" s="20"/>
    </row>
    <row r="491">
      <c r="A491" s="123"/>
      <c r="B491" s="124"/>
      <c r="C491" s="124"/>
      <c r="D491" s="20"/>
      <c r="E491" s="160"/>
      <c r="AD491" s="20"/>
    </row>
    <row r="492">
      <c r="A492" s="123"/>
      <c r="B492" s="124"/>
      <c r="C492" s="124"/>
      <c r="D492" s="20"/>
      <c r="E492" s="160"/>
      <c r="AD492" s="20"/>
    </row>
    <row r="493">
      <c r="A493" s="123"/>
      <c r="B493" s="124"/>
      <c r="C493" s="124"/>
      <c r="D493" s="20"/>
      <c r="E493" s="160"/>
      <c r="AD493" s="20"/>
    </row>
    <row r="494">
      <c r="A494" s="123"/>
      <c r="B494" s="124"/>
      <c r="C494" s="124"/>
      <c r="D494" s="20"/>
      <c r="E494" s="160"/>
      <c r="AD494" s="20"/>
    </row>
    <row r="495">
      <c r="A495" s="123"/>
      <c r="B495" s="124"/>
      <c r="C495" s="124"/>
      <c r="D495" s="20"/>
      <c r="E495" s="160"/>
      <c r="AD495" s="20"/>
    </row>
    <row r="496">
      <c r="A496" s="123"/>
      <c r="B496" s="124"/>
      <c r="C496" s="124"/>
      <c r="D496" s="20"/>
      <c r="E496" s="160"/>
      <c r="AD496" s="20"/>
    </row>
    <row r="497">
      <c r="A497" s="123"/>
      <c r="B497" s="124"/>
      <c r="C497" s="124"/>
      <c r="D497" s="20"/>
      <c r="E497" s="160"/>
      <c r="AD497" s="20"/>
    </row>
    <row r="498">
      <c r="A498" s="123"/>
      <c r="B498" s="124"/>
      <c r="C498" s="124"/>
      <c r="D498" s="20"/>
      <c r="E498" s="160"/>
      <c r="AD498" s="20"/>
    </row>
    <row r="499">
      <c r="A499" s="123"/>
      <c r="B499" s="124"/>
      <c r="C499" s="124"/>
      <c r="D499" s="20"/>
      <c r="E499" s="160"/>
      <c r="AD499" s="20"/>
    </row>
    <row r="500">
      <c r="A500" s="123"/>
      <c r="B500" s="124"/>
      <c r="C500" s="124"/>
      <c r="D500" s="20"/>
      <c r="E500" s="160"/>
      <c r="AD500" s="20"/>
    </row>
    <row r="501">
      <c r="A501" s="123"/>
      <c r="B501" s="124"/>
      <c r="C501" s="124"/>
      <c r="D501" s="20"/>
      <c r="E501" s="160"/>
      <c r="AD501" s="20"/>
    </row>
    <row r="502">
      <c r="A502" s="123"/>
      <c r="B502" s="124"/>
      <c r="C502" s="124"/>
      <c r="D502" s="20"/>
      <c r="E502" s="160"/>
      <c r="AD502" s="20"/>
    </row>
    <row r="503">
      <c r="A503" s="123"/>
      <c r="B503" s="124"/>
      <c r="C503" s="124"/>
      <c r="D503" s="20"/>
      <c r="E503" s="160"/>
      <c r="AD503" s="20"/>
    </row>
    <row r="504">
      <c r="A504" s="123"/>
      <c r="B504" s="124"/>
      <c r="C504" s="124"/>
      <c r="D504" s="20"/>
      <c r="E504" s="160"/>
      <c r="AD504" s="20"/>
    </row>
    <row r="505">
      <c r="A505" s="123"/>
      <c r="B505" s="124"/>
      <c r="C505" s="124"/>
      <c r="D505" s="20"/>
      <c r="E505" s="160"/>
      <c r="AD505" s="20"/>
    </row>
    <row r="506">
      <c r="A506" s="123"/>
      <c r="B506" s="124"/>
      <c r="C506" s="124"/>
      <c r="D506" s="20"/>
      <c r="E506" s="160"/>
      <c r="AD506" s="20"/>
    </row>
    <row r="507">
      <c r="A507" s="123"/>
      <c r="B507" s="124"/>
      <c r="C507" s="124"/>
      <c r="D507" s="20"/>
      <c r="E507" s="160"/>
      <c r="AD507" s="20"/>
    </row>
    <row r="508">
      <c r="A508" s="123"/>
      <c r="B508" s="124"/>
      <c r="C508" s="124"/>
      <c r="D508" s="20"/>
      <c r="E508" s="160"/>
      <c r="AD508" s="20"/>
    </row>
    <row r="509">
      <c r="A509" s="123"/>
      <c r="B509" s="124"/>
      <c r="C509" s="124"/>
      <c r="D509" s="20"/>
      <c r="E509" s="160"/>
      <c r="AD509" s="20"/>
    </row>
    <row r="510">
      <c r="A510" s="123"/>
      <c r="B510" s="124"/>
      <c r="C510" s="124"/>
      <c r="D510" s="20"/>
      <c r="E510" s="160"/>
      <c r="AD510" s="20"/>
    </row>
    <row r="511">
      <c r="A511" s="123"/>
      <c r="B511" s="124"/>
      <c r="C511" s="124"/>
      <c r="D511" s="20"/>
      <c r="E511" s="160"/>
      <c r="AD511" s="20"/>
    </row>
    <row r="512">
      <c r="A512" s="123"/>
      <c r="B512" s="124"/>
      <c r="C512" s="124"/>
      <c r="D512" s="20"/>
      <c r="E512" s="160"/>
      <c r="AD512" s="20"/>
    </row>
    <row r="513">
      <c r="A513" s="123"/>
      <c r="B513" s="124"/>
      <c r="C513" s="124"/>
      <c r="D513" s="20"/>
      <c r="E513" s="160"/>
      <c r="AD513" s="20"/>
    </row>
    <row r="514">
      <c r="A514" s="123"/>
      <c r="B514" s="124"/>
      <c r="C514" s="124"/>
      <c r="D514" s="20"/>
      <c r="E514" s="160"/>
      <c r="AD514" s="20"/>
    </row>
    <row r="515">
      <c r="A515" s="123"/>
      <c r="B515" s="124"/>
      <c r="C515" s="124"/>
      <c r="D515" s="20"/>
      <c r="E515" s="160"/>
      <c r="AD515" s="20"/>
    </row>
    <row r="516">
      <c r="A516" s="123"/>
      <c r="B516" s="124"/>
      <c r="C516" s="124"/>
      <c r="D516" s="20"/>
      <c r="E516" s="160"/>
      <c r="AD516" s="20"/>
    </row>
    <row r="517">
      <c r="A517" s="123"/>
      <c r="B517" s="124"/>
      <c r="C517" s="124"/>
      <c r="D517" s="20"/>
      <c r="E517" s="160"/>
      <c r="AD517" s="20"/>
    </row>
    <row r="518">
      <c r="A518" s="123"/>
      <c r="B518" s="124"/>
      <c r="C518" s="124"/>
      <c r="D518" s="20"/>
      <c r="E518" s="160"/>
      <c r="AD518" s="20"/>
    </row>
    <row r="519">
      <c r="A519" s="123"/>
      <c r="B519" s="124"/>
      <c r="C519" s="124"/>
      <c r="D519" s="20"/>
      <c r="E519" s="160"/>
      <c r="AD519" s="20"/>
    </row>
    <row r="520">
      <c r="A520" s="123"/>
      <c r="B520" s="124"/>
      <c r="C520" s="124"/>
      <c r="D520" s="20"/>
      <c r="E520" s="160"/>
      <c r="AD520" s="20"/>
    </row>
    <row r="521">
      <c r="A521" s="123"/>
      <c r="B521" s="124"/>
      <c r="C521" s="124"/>
      <c r="D521" s="20"/>
      <c r="E521" s="160"/>
      <c r="AD521" s="20"/>
    </row>
    <row r="522">
      <c r="A522" s="123"/>
      <c r="B522" s="124"/>
      <c r="C522" s="124"/>
      <c r="D522" s="20"/>
      <c r="E522" s="160"/>
      <c r="AD522" s="20"/>
    </row>
    <row r="523">
      <c r="A523" s="123"/>
      <c r="B523" s="124"/>
      <c r="C523" s="124"/>
      <c r="D523" s="20"/>
      <c r="E523" s="160"/>
      <c r="AD523" s="20"/>
    </row>
    <row r="524">
      <c r="A524" s="123"/>
      <c r="B524" s="124"/>
      <c r="C524" s="124"/>
      <c r="D524" s="20"/>
      <c r="E524" s="160"/>
      <c r="AD524" s="20"/>
    </row>
    <row r="525">
      <c r="A525" s="123"/>
      <c r="B525" s="124"/>
      <c r="C525" s="124"/>
      <c r="D525" s="20"/>
      <c r="E525" s="160"/>
      <c r="AD525" s="20"/>
    </row>
    <row r="526">
      <c r="A526" s="123"/>
      <c r="B526" s="124"/>
      <c r="C526" s="124"/>
      <c r="D526" s="20"/>
      <c r="E526" s="160"/>
      <c r="AD526" s="20"/>
    </row>
    <row r="527">
      <c r="A527" s="123"/>
      <c r="B527" s="124"/>
      <c r="C527" s="124"/>
      <c r="D527" s="20"/>
      <c r="E527" s="160"/>
      <c r="AD527" s="20"/>
    </row>
    <row r="528">
      <c r="A528" s="123"/>
      <c r="B528" s="124"/>
      <c r="C528" s="124"/>
      <c r="D528" s="20"/>
      <c r="E528" s="160"/>
      <c r="AD528" s="20"/>
    </row>
    <row r="529">
      <c r="A529" s="123"/>
      <c r="B529" s="124"/>
      <c r="C529" s="124"/>
      <c r="D529" s="20"/>
      <c r="E529" s="160"/>
      <c r="AD529" s="20"/>
    </row>
    <row r="530">
      <c r="A530" s="123"/>
      <c r="B530" s="124"/>
      <c r="C530" s="124"/>
      <c r="D530" s="20"/>
      <c r="E530" s="160"/>
      <c r="AD530" s="20"/>
    </row>
    <row r="531">
      <c r="A531" s="123"/>
      <c r="B531" s="124"/>
      <c r="C531" s="124"/>
      <c r="D531" s="20"/>
      <c r="E531" s="160"/>
      <c r="AD531" s="20"/>
    </row>
    <row r="532">
      <c r="A532" s="123"/>
      <c r="B532" s="124"/>
      <c r="C532" s="124"/>
      <c r="D532" s="20"/>
      <c r="E532" s="160"/>
      <c r="AD532" s="20"/>
    </row>
    <row r="533">
      <c r="A533" s="123"/>
      <c r="B533" s="124"/>
      <c r="C533" s="124"/>
      <c r="D533" s="20"/>
      <c r="E533" s="160"/>
      <c r="AD533" s="20"/>
    </row>
    <row r="534">
      <c r="A534" s="123"/>
      <c r="B534" s="124"/>
      <c r="C534" s="124"/>
      <c r="D534" s="20"/>
      <c r="E534" s="160"/>
      <c r="AD534" s="20"/>
    </row>
    <row r="535">
      <c r="A535" s="123"/>
      <c r="B535" s="124"/>
      <c r="C535" s="124"/>
      <c r="D535" s="20"/>
      <c r="E535" s="160"/>
      <c r="AD535" s="20"/>
    </row>
    <row r="536">
      <c r="A536" s="123"/>
      <c r="B536" s="124"/>
      <c r="C536" s="124"/>
      <c r="D536" s="20"/>
      <c r="E536" s="160"/>
      <c r="AD536" s="20"/>
    </row>
    <row r="537">
      <c r="A537" s="123"/>
      <c r="B537" s="124"/>
      <c r="C537" s="124"/>
      <c r="D537" s="20"/>
      <c r="E537" s="160"/>
      <c r="AD537" s="20"/>
    </row>
    <row r="538">
      <c r="A538" s="123"/>
      <c r="B538" s="124"/>
      <c r="C538" s="124"/>
      <c r="D538" s="20"/>
      <c r="E538" s="160"/>
      <c r="AD538" s="20"/>
    </row>
    <row r="539">
      <c r="A539" s="123"/>
      <c r="B539" s="124"/>
      <c r="C539" s="124"/>
      <c r="D539" s="20"/>
      <c r="E539" s="160"/>
      <c r="AD539" s="20"/>
    </row>
    <row r="540">
      <c r="A540" s="123"/>
      <c r="B540" s="124"/>
      <c r="C540" s="124"/>
      <c r="D540" s="20"/>
      <c r="E540" s="160"/>
      <c r="AD540" s="20"/>
    </row>
    <row r="541">
      <c r="A541" s="123"/>
      <c r="B541" s="124"/>
      <c r="C541" s="124"/>
      <c r="D541" s="20"/>
      <c r="E541" s="160"/>
      <c r="AD541" s="20"/>
    </row>
    <row r="542">
      <c r="A542" s="123"/>
      <c r="B542" s="124"/>
      <c r="C542" s="124"/>
      <c r="D542" s="20"/>
      <c r="E542" s="160"/>
      <c r="AD542" s="20"/>
    </row>
    <row r="543">
      <c r="A543" s="123"/>
      <c r="B543" s="124"/>
      <c r="C543" s="124"/>
      <c r="D543" s="20"/>
      <c r="E543" s="160"/>
      <c r="AD543" s="20"/>
    </row>
    <row r="544">
      <c r="A544" s="123"/>
      <c r="B544" s="124"/>
      <c r="C544" s="124"/>
      <c r="D544" s="20"/>
      <c r="E544" s="160"/>
      <c r="AD544" s="20"/>
    </row>
    <row r="545">
      <c r="A545" s="123"/>
      <c r="B545" s="124"/>
      <c r="C545" s="124"/>
      <c r="D545" s="20"/>
      <c r="E545" s="160"/>
      <c r="AD545" s="20"/>
    </row>
    <row r="546">
      <c r="A546" s="123"/>
      <c r="B546" s="124"/>
      <c r="C546" s="124"/>
      <c r="D546" s="20"/>
      <c r="E546" s="160"/>
      <c r="AD546" s="20"/>
    </row>
    <row r="547">
      <c r="A547" s="123"/>
      <c r="B547" s="124"/>
      <c r="C547" s="124"/>
      <c r="D547" s="20"/>
      <c r="E547" s="160"/>
      <c r="AD547" s="20"/>
    </row>
    <row r="548">
      <c r="A548" s="123"/>
      <c r="B548" s="124"/>
      <c r="C548" s="124"/>
      <c r="D548" s="20"/>
      <c r="E548" s="160"/>
      <c r="AD548" s="20"/>
    </row>
    <row r="549">
      <c r="A549" s="123"/>
      <c r="B549" s="124"/>
      <c r="C549" s="124"/>
      <c r="D549" s="20"/>
      <c r="E549" s="160"/>
      <c r="AD549" s="20"/>
    </row>
    <row r="550">
      <c r="A550" s="123"/>
      <c r="B550" s="124"/>
      <c r="C550" s="124"/>
      <c r="D550" s="20"/>
      <c r="E550" s="160"/>
      <c r="AD550" s="20"/>
    </row>
    <row r="551">
      <c r="A551" s="123"/>
      <c r="B551" s="124"/>
      <c r="C551" s="124"/>
      <c r="D551" s="20"/>
      <c r="E551" s="160"/>
      <c r="AD551" s="20"/>
    </row>
    <row r="552">
      <c r="A552" s="123"/>
      <c r="B552" s="124"/>
      <c r="C552" s="124"/>
      <c r="D552" s="20"/>
      <c r="E552" s="160"/>
      <c r="AD552" s="20"/>
    </row>
    <row r="553">
      <c r="A553" s="123"/>
      <c r="B553" s="124"/>
      <c r="C553" s="124"/>
      <c r="D553" s="20"/>
      <c r="E553" s="160"/>
      <c r="AD553" s="20"/>
    </row>
    <row r="554">
      <c r="A554" s="123"/>
      <c r="B554" s="124"/>
      <c r="C554" s="124"/>
      <c r="D554" s="20"/>
      <c r="E554" s="160"/>
      <c r="AD554" s="20"/>
    </row>
    <row r="555">
      <c r="A555" s="123"/>
      <c r="B555" s="124"/>
      <c r="C555" s="124"/>
      <c r="D555" s="20"/>
      <c r="E555" s="160"/>
      <c r="AD555" s="20"/>
    </row>
    <row r="556">
      <c r="A556" s="123"/>
      <c r="B556" s="124"/>
      <c r="C556" s="124"/>
      <c r="D556" s="20"/>
      <c r="E556" s="160"/>
      <c r="AD556" s="20"/>
    </row>
    <row r="557">
      <c r="A557" s="123"/>
      <c r="B557" s="124"/>
      <c r="C557" s="124"/>
      <c r="D557" s="20"/>
      <c r="E557" s="160"/>
      <c r="AD557" s="20"/>
    </row>
    <row r="558">
      <c r="A558" s="123"/>
      <c r="B558" s="124"/>
      <c r="C558" s="124"/>
      <c r="D558" s="20"/>
      <c r="E558" s="160"/>
      <c r="AD558" s="20"/>
    </row>
    <row r="559">
      <c r="A559" s="123"/>
      <c r="B559" s="124"/>
      <c r="C559" s="124"/>
      <c r="D559" s="20"/>
      <c r="E559" s="160"/>
      <c r="AD559" s="20"/>
    </row>
    <row r="560">
      <c r="A560" s="123"/>
      <c r="B560" s="124"/>
      <c r="C560" s="124"/>
      <c r="D560" s="20"/>
      <c r="E560" s="160"/>
      <c r="AD560" s="20"/>
    </row>
    <row r="561">
      <c r="A561" s="123"/>
      <c r="B561" s="124"/>
      <c r="C561" s="124"/>
      <c r="D561" s="20"/>
      <c r="E561" s="160"/>
      <c r="AD561" s="20"/>
    </row>
    <row r="562">
      <c r="A562" s="123"/>
      <c r="B562" s="124"/>
      <c r="C562" s="124"/>
      <c r="D562" s="20"/>
      <c r="E562" s="160"/>
      <c r="AD562" s="20"/>
    </row>
    <row r="563">
      <c r="A563" s="123"/>
      <c r="B563" s="124"/>
      <c r="C563" s="124"/>
      <c r="D563" s="20"/>
      <c r="E563" s="160"/>
      <c r="AD563" s="20"/>
    </row>
    <row r="564">
      <c r="A564" s="123"/>
      <c r="B564" s="124"/>
      <c r="C564" s="124"/>
      <c r="D564" s="20"/>
      <c r="E564" s="160"/>
      <c r="AD564" s="20"/>
    </row>
    <row r="565">
      <c r="A565" s="123"/>
      <c r="B565" s="124"/>
      <c r="C565" s="124"/>
      <c r="D565" s="20"/>
      <c r="E565" s="160"/>
      <c r="AD565" s="20"/>
    </row>
    <row r="566">
      <c r="A566" s="123"/>
      <c r="B566" s="124"/>
      <c r="C566" s="124"/>
      <c r="D566" s="20"/>
      <c r="E566" s="160"/>
      <c r="AD566" s="20"/>
    </row>
    <row r="567">
      <c r="A567" s="123"/>
      <c r="B567" s="124"/>
      <c r="C567" s="124"/>
      <c r="D567" s="20"/>
      <c r="E567" s="160"/>
      <c r="AD567" s="20"/>
    </row>
    <row r="568">
      <c r="A568" s="123"/>
      <c r="B568" s="124"/>
      <c r="C568" s="124"/>
      <c r="D568" s="20"/>
      <c r="E568" s="160"/>
      <c r="AD568" s="20"/>
    </row>
    <row r="569">
      <c r="A569" s="123"/>
      <c r="B569" s="124"/>
      <c r="C569" s="124"/>
      <c r="D569" s="20"/>
      <c r="E569" s="160"/>
      <c r="AD569" s="20"/>
    </row>
    <row r="570">
      <c r="A570" s="123"/>
      <c r="B570" s="124"/>
      <c r="C570" s="124"/>
      <c r="D570" s="20"/>
      <c r="E570" s="160"/>
      <c r="AD570" s="20"/>
    </row>
    <row r="571">
      <c r="A571" s="123"/>
      <c r="B571" s="124"/>
      <c r="C571" s="124"/>
      <c r="D571" s="20"/>
      <c r="E571" s="160"/>
      <c r="AD571" s="20"/>
    </row>
    <row r="572">
      <c r="A572" s="123"/>
      <c r="B572" s="124"/>
      <c r="C572" s="124"/>
      <c r="D572" s="20"/>
      <c r="E572" s="160"/>
      <c r="AD572" s="20"/>
    </row>
    <row r="573">
      <c r="A573" s="123"/>
      <c r="B573" s="124"/>
      <c r="C573" s="124"/>
      <c r="D573" s="20"/>
      <c r="E573" s="160"/>
      <c r="AD573" s="20"/>
    </row>
    <row r="574">
      <c r="A574" s="123"/>
      <c r="B574" s="124"/>
      <c r="C574" s="124"/>
      <c r="D574" s="20"/>
      <c r="E574" s="160"/>
      <c r="AD574" s="20"/>
    </row>
    <row r="575">
      <c r="A575" s="123"/>
      <c r="B575" s="124"/>
      <c r="C575" s="124"/>
      <c r="D575" s="20"/>
      <c r="E575" s="160"/>
      <c r="AD575" s="20"/>
    </row>
    <row r="576">
      <c r="A576" s="123"/>
      <c r="B576" s="124"/>
      <c r="C576" s="124"/>
      <c r="D576" s="20"/>
      <c r="E576" s="160"/>
      <c r="AD576" s="20"/>
    </row>
    <row r="577">
      <c r="A577" s="123"/>
      <c r="B577" s="124"/>
      <c r="C577" s="124"/>
      <c r="D577" s="20"/>
      <c r="E577" s="160"/>
      <c r="AD577" s="20"/>
    </row>
    <row r="578">
      <c r="A578" s="123"/>
      <c r="B578" s="124"/>
      <c r="C578" s="124"/>
      <c r="D578" s="20"/>
      <c r="E578" s="160"/>
      <c r="AD578" s="20"/>
    </row>
    <row r="579">
      <c r="A579" s="123"/>
      <c r="B579" s="124"/>
      <c r="C579" s="124"/>
      <c r="D579" s="20"/>
      <c r="E579" s="160"/>
      <c r="AD579" s="20"/>
    </row>
    <row r="580">
      <c r="A580" s="123"/>
      <c r="B580" s="124"/>
      <c r="C580" s="124"/>
      <c r="D580" s="20"/>
      <c r="E580" s="160"/>
      <c r="AD580" s="20"/>
    </row>
    <row r="581">
      <c r="A581" s="123"/>
      <c r="B581" s="124"/>
      <c r="C581" s="124"/>
      <c r="D581" s="20"/>
      <c r="E581" s="160"/>
      <c r="AD581" s="20"/>
    </row>
    <row r="582">
      <c r="A582" s="123"/>
      <c r="B582" s="124"/>
      <c r="C582" s="124"/>
      <c r="D582" s="20"/>
      <c r="E582" s="160"/>
      <c r="AD582" s="20"/>
    </row>
    <row r="583">
      <c r="A583" s="123"/>
      <c r="B583" s="124"/>
      <c r="C583" s="124"/>
      <c r="D583" s="20"/>
      <c r="E583" s="160"/>
      <c r="AD583" s="20"/>
    </row>
    <row r="584">
      <c r="A584" s="123"/>
      <c r="B584" s="124"/>
      <c r="C584" s="124"/>
      <c r="D584" s="20"/>
      <c r="E584" s="160"/>
      <c r="AD584" s="20"/>
    </row>
    <row r="585">
      <c r="A585" s="123"/>
      <c r="B585" s="124"/>
      <c r="C585" s="124"/>
      <c r="D585" s="20"/>
      <c r="E585" s="160"/>
      <c r="AD585" s="20"/>
    </row>
    <row r="586">
      <c r="A586" s="123"/>
      <c r="B586" s="124"/>
      <c r="C586" s="124"/>
      <c r="D586" s="20"/>
      <c r="E586" s="160"/>
      <c r="AD586" s="20"/>
    </row>
    <row r="587">
      <c r="A587" s="123"/>
      <c r="B587" s="124"/>
      <c r="C587" s="124"/>
      <c r="D587" s="20"/>
      <c r="E587" s="160"/>
      <c r="AD587" s="20"/>
    </row>
    <row r="588">
      <c r="A588" s="123"/>
      <c r="B588" s="124"/>
      <c r="C588" s="124"/>
      <c r="D588" s="20"/>
      <c r="E588" s="160"/>
      <c r="AD588" s="20"/>
    </row>
    <row r="589">
      <c r="A589" s="123"/>
      <c r="B589" s="124"/>
      <c r="C589" s="124"/>
      <c r="D589" s="20"/>
      <c r="E589" s="160"/>
      <c r="AD589" s="20"/>
    </row>
    <row r="590">
      <c r="A590" s="123"/>
      <c r="B590" s="124"/>
      <c r="C590" s="124"/>
      <c r="D590" s="20"/>
      <c r="E590" s="160"/>
      <c r="AD590" s="20"/>
    </row>
    <row r="591">
      <c r="A591" s="123"/>
      <c r="B591" s="124"/>
      <c r="C591" s="124"/>
      <c r="D591" s="20"/>
      <c r="E591" s="160"/>
      <c r="AD591" s="20"/>
    </row>
    <row r="592">
      <c r="A592" s="123"/>
      <c r="B592" s="124"/>
      <c r="C592" s="124"/>
      <c r="D592" s="20"/>
      <c r="E592" s="160"/>
      <c r="AD592" s="20"/>
    </row>
    <row r="593">
      <c r="A593" s="123"/>
      <c r="B593" s="124"/>
      <c r="C593" s="124"/>
      <c r="D593" s="20"/>
      <c r="E593" s="160"/>
      <c r="AD593" s="20"/>
    </row>
    <row r="594">
      <c r="A594" s="123"/>
      <c r="B594" s="124"/>
      <c r="C594" s="124"/>
      <c r="D594" s="20"/>
      <c r="E594" s="160"/>
      <c r="AD594" s="20"/>
    </row>
    <row r="595">
      <c r="A595" s="123"/>
      <c r="B595" s="124"/>
      <c r="C595" s="124"/>
      <c r="D595" s="20"/>
      <c r="E595" s="160"/>
      <c r="AD595" s="20"/>
    </row>
    <row r="596">
      <c r="A596" s="123"/>
      <c r="B596" s="124"/>
      <c r="C596" s="124"/>
      <c r="D596" s="20"/>
      <c r="E596" s="160"/>
      <c r="AD596" s="20"/>
    </row>
    <row r="597">
      <c r="A597" s="123"/>
      <c r="B597" s="124"/>
      <c r="C597" s="124"/>
      <c r="D597" s="20"/>
      <c r="E597" s="160"/>
      <c r="AD597" s="20"/>
    </row>
    <row r="598">
      <c r="A598" s="123"/>
      <c r="B598" s="124"/>
      <c r="C598" s="124"/>
      <c r="D598" s="20"/>
      <c r="E598" s="160"/>
      <c r="AD598" s="20"/>
    </row>
    <row r="599">
      <c r="A599" s="123"/>
      <c r="B599" s="124"/>
      <c r="C599" s="124"/>
      <c r="D599" s="20"/>
      <c r="E599" s="160"/>
      <c r="AD599" s="20"/>
    </row>
    <row r="600">
      <c r="A600" s="123"/>
      <c r="B600" s="124"/>
      <c r="C600" s="124"/>
      <c r="D600" s="20"/>
      <c r="E600" s="160"/>
      <c r="AD600" s="20"/>
    </row>
    <row r="601">
      <c r="A601" s="123"/>
      <c r="B601" s="124"/>
      <c r="C601" s="124"/>
      <c r="D601" s="20"/>
      <c r="E601" s="160"/>
      <c r="AD601" s="20"/>
    </row>
    <row r="602">
      <c r="A602" s="123"/>
      <c r="B602" s="124"/>
      <c r="C602" s="124"/>
      <c r="D602" s="20"/>
      <c r="E602" s="160"/>
      <c r="AD602" s="20"/>
    </row>
    <row r="603">
      <c r="A603" s="123"/>
      <c r="B603" s="124"/>
      <c r="C603" s="124"/>
      <c r="D603" s="20"/>
      <c r="E603" s="160"/>
      <c r="AD603" s="20"/>
    </row>
    <row r="604">
      <c r="A604" s="123"/>
      <c r="B604" s="124"/>
      <c r="C604" s="124"/>
      <c r="D604" s="20"/>
      <c r="E604" s="160"/>
      <c r="AD604" s="20"/>
    </row>
    <row r="605">
      <c r="A605" s="123"/>
      <c r="B605" s="124"/>
      <c r="C605" s="124"/>
      <c r="D605" s="20"/>
      <c r="E605" s="160"/>
      <c r="AD605" s="20"/>
    </row>
    <row r="606">
      <c r="A606" s="123"/>
      <c r="B606" s="124"/>
      <c r="C606" s="124"/>
      <c r="D606" s="20"/>
      <c r="E606" s="160"/>
      <c r="AD606" s="20"/>
    </row>
    <row r="607">
      <c r="A607" s="123"/>
      <c r="B607" s="124"/>
      <c r="C607" s="124"/>
      <c r="D607" s="20"/>
      <c r="E607" s="160"/>
      <c r="AD607" s="20"/>
    </row>
    <row r="608">
      <c r="A608" s="123"/>
      <c r="B608" s="124"/>
      <c r="C608" s="124"/>
      <c r="D608" s="20"/>
      <c r="E608" s="160"/>
      <c r="AD608" s="20"/>
    </row>
    <row r="609">
      <c r="A609" s="123"/>
      <c r="B609" s="124"/>
      <c r="C609" s="124"/>
      <c r="D609" s="20"/>
      <c r="E609" s="160"/>
      <c r="AD609" s="20"/>
    </row>
    <row r="610">
      <c r="A610" s="123"/>
      <c r="B610" s="124"/>
      <c r="C610" s="124"/>
      <c r="D610" s="20"/>
      <c r="E610" s="160"/>
      <c r="AD610" s="20"/>
    </row>
    <row r="611">
      <c r="A611" s="123"/>
      <c r="B611" s="124"/>
      <c r="C611" s="124"/>
      <c r="D611" s="20"/>
      <c r="E611" s="160"/>
      <c r="AD611" s="20"/>
    </row>
    <row r="612">
      <c r="A612" s="123"/>
      <c r="B612" s="124"/>
      <c r="C612" s="124"/>
      <c r="D612" s="20"/>
      <c r="E612" s="160"/>
      <c r="AD612" s="20"/>
    </row>
    <row r="613">
      <c r="A613" s="123"/>
      <c r="B613" s="124"/>
      <c r="C613" s="124"/>
      <c r="D613" s="20"/>
      <c r="E613" s="160"/>
      <c r="AD613" s="20"/>
    </row>
    <row r="614">
      <c r="A614" s="123"/>
      <c r="B614" s="124"/>
      <c r="C614" s="124"/>
      <c r="D614" s="20"/>
      <c r="E614" s="160"/>
      <c r="AD614" s="20"/>
    </row>
    <row r="615">
      <c r="A615" s="123"/>
      <c r="B615" s="124"/>
      <c r="C615" s="124"/>
      <c r="D615" s="20"/>
      <c r="E615" s="160"/>
      <c r="AD615" s="20"/>
    </row>
    <row r="616">
      <c r="A616" s="123"/>
      <c r="B616" s="124"/>
      <c r="C616" s="124"/>
      <c r="D616" s="20"/>
      <c r="E616" s="160"/>
      <c r="AD616" s="20"/>
    </row>
    <row r="617">
      <c r="A617" s="123"/>
      <c r="B617" s="124"/>
      <c r="C617" s="124"/>
      <c r="D617" s="20"/>
      <c r="E617" s="160"/>
      <c r="AD617" s="20"/>
    </row>
    <row r="618">
      <c r="A618" s="123"/>
      <c r="B618" s="124"/>
      <c r="C618" s="124"/>
      <c r="D618" s="20"/>
      <c r="E618" s="160"/>
      <c r="AD618" s="20"/>
    </row>
    <row r="619">
      <c r="A619" s="123"/>
      <c r="B619" s="124"/>
      <c r="C619" s="124"/>
      <c r="D619" s="20"/>
      <c r="E619" s="160"/>
      <c r="AD619" s="20"/>
    </row>
    <row r="620">
      <c r="A620" s="123"/>
      <c r="B620" s="124"/>
      <c r="C620" s="124"/>
      <c r="D620" s="20"/>
      <c r="E620" s="160"/>
      <c r="AD620" s="20"/>
    </row>
    <row r="621">
      <c r="A621" s="123"/>
      <c r="B621" s="124"/>
      <c r="C621" s="124"/>
      <c r="D621" s="20"/>
      <c r="E621" s="160"/>
      <c r="AD621" s="20"/>
    </row>
    <row r="622">
      <c r="A622" s="123"/>
      <c r="B622" s="124"/>
      <c r="C622" s="124"/>
      <c r="D622" s="20"/>
      <c r="E622" s="160"/>
      <c r="AD622" s="20"/>
    </row>
    <row r="623">
      <c r="A623" s="123"/>
      <c r="B623" s="124"/>
      <c r="C623" s="124"/>
      <c r="D623" s="20"/>
      <c r="E623" s="160"/>
      <c r="AD623" s="20"/>
    </row>
    <row r="624">
      <c r="A624" s="123"/>
      <c r="B624" s="124"/>
      <c r="C624" s="124"/>
      <c r="D624" s="20"/>
      <c r="E624" s="160"/>
      <c r="AD624" s="20"/>
    </row>
    <row r="625">
      <c r="A625" s="123"/>
      <c r="B625" s="124"/>
      <c r="C625" s="124"/>
      <c r="D625" s="20"/>
      <c r="E625" s="160"/>
      <c r="AD625" s="20"/>
    </row>
    <row r="626">
      <c r="A626" s="123"/>
      <c r="B626" s="124"/>
      <c r="C626" s="124"/>
      <c r="D626" s="20"/>
      <c r="E626" s="160"/>
      <c r="AD626" s="20"/>
    </row>
    <row r="627">
      <c r="A627" s="123"/>
      <c r="B627" s="124"/>
      <c r="C627" s="124"/>
      <c r="D627" s="20"/>
      <c r="E627" s="160"/>
      <c r="AD627" s="20"/>
    </row>
    <row r="628">
      <c r="A628" s="123"/>
      <c r="B628" s="124"/>
      <c r="C628" s="124"/>
      <c r="D628" s="20"/>
      <c r="E628" s="160"/>
      <c r="AD628" s="20"/>
    </row>
    <row r="629">
      <c r="A629" s="123"/>
      <c r="B629" s="124"/>
      <c r="C629" s="124"/>
      <c r="D629" s="20"/>
      <c r="E629" s="160"/>
      <c r="AD629" s="20"/>
    </row>
    <row r="630">
      <c r="A630" s="123"/>
      <c r="B630" s="124"/>
      <c r="C630" s="124"/>
      <c r="D630" s="20"/>
      <c r="E630" s="160"/>
      <c r="AD630" s="20"/>
    </row>
    <row r="631">
      <c r="A631" s="123"/>
      <c r="B631" s="124"/>
      <c r="C631" s="124"/>
      <c r="D631" s="20"/>
      <c r="E631" s="160"/>
      <c r="AD631" s="20"/>
    </row>
    <row r="632">
      <c r="A632" s="123"/>
      <c r="B632" s="124"/>
      <c r="C632" s="124"/>
      <c r="D632" s="20"/>
      <c r="E632" s="160"/>
      <c r="AD632" s="20"/>
    </row>
    <row r="633">
      <c r="A633" s="123"/>
      <c r="B633" s="124"/>
      <c r="C633" s="124"/>
      <c r="D633" s="20"/>
      <c r="E633" s="160"/>
      <c r="AD633" s="20"/>
    </row>
    <row r="634">
      <c r="A634" s="123"/>
      <c r="B634" s="124"/>
      <c r="C634" s="124"/>
      <c r="D634" s="20"/>
      <c r="E634" s="160"/>
      <c r="AD634" s="20"/>
    </row>
    <row r="635">
      <c r="A635" s="123"/>
      <c r="B635" s="124"/>
      <c r="C635" s="124"/>
      <c r="D635" s="20"/>
      <c r="E635" s="160"/>
      <c r="AD635" s="20"/>
    </row>
    <row r="636">
      <c r="A636" s="123"/>
      <c r="B636" s="124"/>
      <c r="C636" s="124"/>
      <c r="D636" s="20"/>
      <c r="E636" s="160"/>
      <c r="AD636" s="20"/>
    </row>
    <row r="637">
      <c r="A637" s="123"/>
      <c r="B637" s="124"/>
      <c r="C637" s="124"/>
      <c r="D637" s="20"/>
      <c r="E637" s="160"/>
      <c r="AD637" s="20"/>
    </row>
    <row r="638">
      <c r="A638" s="123"/>
      <c r="B638" s="124"/>
      <c r="C638" s="124"/>
      <c r="D638" s="20"/>
      <c r="E638" s="160"/>
      <c r="AD638" s="20"/>
    </row>
    <row r="639">
      <c r="A639" s="123"/>
      <c r="B639" s="124"/>
      <c r="C639" s="124"/>
      <c r="D639" s="20"/>
      <c r="E639" s="160"/>
      <c r="AD639" s="20"/>
    </row>
    <row r="640">
      <c r="A640" s="123"/>
      <c r="B640" s="124"/>
      <c r="C640" s="124"/>
      <c r="D640" s="20"/>
      <c r="E640" s="160"/>
      <c r="AD640" s="20"/>
    </row>
    <row r="641">
      <c r="A641" s="123"/>
      <c r="B641" s="124"/>
      <c r="C641" s="124"/>
      <c r="D641" s="20"/>
      <c r="E641" s="160"/>
      <c r="AD641" s="20"/>
    </row>
    <row r="642">
      <c r="A642" s="123"/>
      <c r="B642" s="124"/>
      <c r="C642" s="124"/>
      <c r="D642" s="20"/>
      <c r="E642" s="160"/>
      <c r="AD642" s="20"/>
    </row>
    <row r="643">
      <c r="A643" s="123"/>
      <c r="B643" s="124"/>
      <c r="C643" s="124"/>
      <c r="D643" s="20"/>
      <c r="E643" s="160"/>
      <c r="AD643" s="20"/>
    </row>
    <row r="644">
      <c r="A644" s="123"/>
      <c r="B644" s="124"/>
      <c r="C644" s="124"/>
      <c r="D644" s="20"/>
      <c r="E644" s="160"/>
      <c r="AD644" s="20"/>
    </row>
    <row r="645">
      <c r="A645" s="123"/>
      <c r="B645" s="124"/>
      <c r="C645" s="124"/>
      <c r="D645" s="20"/>
      <c r="E645" s="160"/>
      <c r="AD645" s="20"/>
    </row>
    <row r="646">
      <c r="A646" s="123"/>
      <c r="B646" s="124"/>
      <c r="C646" s="124"/>
      <c r="D646" s="20"/>
      <c r="E646" s="160"/>
      <c r="AD646" s="20"/>
    </row>
    <row r="647">
      <c r="A647" s="123"/>
      <c r="B647" s="124"/>
      <c r="C647" s="124"/>
      <c r="D647" s="20"/>
      <c r="E647" s="160"/>
      <c r="AD647" s="20"/>
    </row>
    <row r="648">
      <c r="A648" s="123"/>
      <c r="B648" s="124"/>
      <c r="C648" s="124"/>
      <c r="D648" s="20"/>
      <c r="E648" s="160"/>
      <c r="AD648" s="20"/>
    </row>
    <row r="649">
      <c r="A649" s="123"/>
      <c r="B649" s="124"/>
      <c r="C649" s="124"/>
      <c r="D649" s="20"/>
      <c r="E649" s="160"/>
      <c r="AD649" s="20"/>
    </row>
    <row r="650">
      <c r="A650" s="123"/>
      <c r="B650" s="124"/>
      <c r="C650" s="124"/>
      <c r="D650" s="20"/>
      <c r="E650" s="160"/>
      <c r="AD650" s="20"/>
    </row>
    <row r="651">
      <c r="A651" s="123"/>
      <c r="B651" s="124"/>
      <c r="C651" s="124"/>
      <c r="D651" s="20"/>
      <c r="E651" s="160"/>
      <c r="AD651" s="20"/>
    </row>
    <row r="652">
      <c r="A652" s="123"/>
      <c r="B652" s="124"/>
      <c r="C652" s="124"/>
      <c r="D652" s="20"/>
      <c r="E652" s="160"/>
      <c r="AD652" s="20"/>
    </row>
    <row r="653">
      <c r="A653" s="123"/>
      <c r="B653" s="124"/>
      <c r="C653" s="124"/>
      <c r="D653" s="20"/>
      <c r="E653" s="160"/>
      <c r="AD653" s="20"/>
    </row>
    <row r="654">
      <c r="A654" s="123"/>
      <c r="B654" s="124"/>
      <c r="C654" s="124"/>
      <c r="D654" s="20"/>
      <c r="E654" s="160"/>
      <c r="AD654" s="20"/>
    </row>
    <row r="655">
      <c r="A655" s="123"/>
      <c r="B655" s="124"/>
      <c r="C655" s="124"/>
      <c r="D655" s="20"/>
      <c r="E655" s="160"/>
      <c r="AD655" s="20"/>
    </row>
    <row r="656">
      <c r="A656" s="123"/>
      <c r="B656" s="124"/>
      <c r="C656" s="124"/>
      <c r="D656" s="20"/>
      <c r="E656" s="160"/>
      <c r="AD656" s="20"/>
    </row>
    <row r="657">
      <c r="A657" s="123"/>
      <c r="B657" s="124"/>
      <c r="C657" s="124"/>
      <c r="D657" s="20"/>
      <c r="E657" s="160"/>
      <c r="AD657" s="20"/>
    </row>
    <row r="658">
      <c r="A658" s="123"/>
      <c r="B658" s="124"/>
      <c r="C658" s="124"/>
      <c r="D658" s="20"/>
      <c r="E658" s="160"/>
      <c r="AD658" s="20"/>
    </row>
    <row r="659">
      <c r="A659" s="123"/>
      <c r="B659" s="124"/>
      <c r="C659" s="124"/>
      <c r="D659" s="20"/>
      <c r="E659" s="160"/>
      <c r="AD659" s="20"/>
    </row>
    <row r="660">
      <c r="A660" s="123"/>
      <c r="B660" s="124"/>
      <c r="C660" s="124"/>
      <c r="D660" s="20"/>
      <c r="E660" s="160"/>
      <c r="AD660" s="20"/>
    </row>
    <row r="661">
      <c r="A661" s="123"/>
      <c r="B661" s="124"/>
      <c r="C661" s="124"/>
      <c r="D661" s="20"/>
      <c r="E661" s="160"/>
      <c r="AD661" s="20"/>
    </row>
    <row r="662">
      <c r="A662" s="123"/>
      <c r="B662" s="124"/>
      <c r="C662" s="124"/>
      <c r="D662" s="20"/>
      <c r="E662" s="160"/>
      <c r="AD662" s="20"/>
    </row>
    <row r="663">
      <c r="A663" s="123"/>
      <c r="B663" s="124"/>
      <c r="C663" s="124"/>
      <c r="D663" s="20"/>
      <c r="E663" s="160"/>
      <c r="AD663" s="20"/>
    </row>
    <row r="664">
      <c r="A664" s="123"/>
      <c r="B664" s="124"/>
      <c r="C664" s="124"/>
      <c r="D664" s="20"/>
      <c r="E664" s="160"/>
      <c r="AD664" s="20"/>
    </row>
    <row r="665">
      <c r="A665" s="123"/>
      <c r="B665" s="124"/>
      <c r="C665" s="124"/>
      <c r="D665" s="20"/>
      <c r="E665" s="160"/>
      <c r="AD665" s="20"/>
    </row>
    <row r="666">
      <c r="A666" s="123"/>
      <c r="B666" s="124"/>
      <c r="C666" s="124"/>
      <c r="D666" s="20"/>
      <c r="E666" s="160"/>
      <c r="AD666" s="20"/>
    </row>
    <row r="667">
      <c r="A667" s="123"/>
      <c r="B667" s="124"/>
      <c r="C667" s="124"/>
      <c r="D667" s="20"/>
      <c r="E667" s="160"/>
      <c r="AD667" s="20"/>
    </row>
    <row r="668">
      <c r="A668" s="123"/>
      <c r="B668" s="124"/>
      <c r="C668" s="124"/>
      <c r="D668" s="20"/>
      <c r="E668" s="160"/>
      <c r="AD668" s="20"/>
    </row>
    <row r="669">
      <c r="A669" s="123"/>
      <c r="B669" s="124"/>
      <c r="C669" s="124"/>
      <c r="D669" s="20"/>
      <c r="E669" s="160"/>
      <c r="AD669" s="20"/>
    </row>
    <row r="670">
      <c r="A670" s="123"/>
      <c r="B670" s="124"/>
      <c r="C670" s="124"/>
      <c r="D670" s="20"/>
      <c r="E670" s="160"/>
      <c r="AD670" s="20"/>
    </row>
    <row r="671">
      <c r="A671" s="123"/>
      <c r="B671" s="124"/>
      <c r="C671" s="124"/>
      <c r="D671" s="20"/>
      <c r="E671" s="160"/>
      <c r="AD671" s="20"/>
    </row>
    <row r="672">
      <c r="A672" s="123"/>
      <c r="B672" s="124"/>
      <c r="C672" s="124"/>
      <c r="D672" s="20"/>
      <c r="E672" s="160"/>
      <c r="AD672" s="20"/>
    </row>
    <row r="673">
      <c r="A673" s="123"/>
      <c r="B673" s="124"/>
      <c r="C673" s="124"/>
      <c r="D673" s="20"/>
      <c r="E673" s="160"/>
      <c r="AD673" s="20"/>
    </row>
    <row r="674">
      <c r="A674" s="123"/>
      <c r="B674" s="124"/>
      <c r="C674" s="124"/>
      <c r="D674" s="20"/>
      <c r="E674" s="160"/>
      <c r="AD674" s="20"/>
    </row>
    <row r="675">
      <c r="A675" s="123"/>
      <c r="B675" s="124"/>
      <c r="C675" s="124"/>
      <c r="D675" s="20"/>
      <c r="E675" s="160"/>
      <c r="AD675" s="20"/>
    </row>
    <row r="676">
      <c r="A676" s="123"/>
      <c r="B676" s="124"/>
      <c r="C676" s="124"/>
      <c r="D676" s="20"/>
      <c r="E676" s="160"/>
      <c r="AD676" s="20"/>
    </row>
    <row r="677">
      <c r="A677" s="123"/>
      <c r="B677" s="124"/>
      <c r="C677" s="124"/>
      <c r="D677" s="20"/>
      <c r="E677" s="160"/>
      <c r="AD677" s="20"/>
    </row>
    <row r="678">
      <c r="A678" s="123"/>
      <c r="B678" s="124"/>
      <c r="C678" s="124"/>
      <c r="D678" s="20"/>
      <c r="E678" s="160"/>
      <c r="AD678" s="20"/>
    </row>
    <row r="679">
      <c r="A679" s="123"/>
      <c r="B679" s="124"/>
      <c r="C679" s="124"/>
      <c r="D679" s="20"/>
      <c r="E679" s="160"/>
      <c r="AD679" s="20"/>
    </row>
    <row r="680">
      <c r="A680" s="123"/>
      <c r="B680" s="124"/>
      <c r="C680" s="124"/>
      <c r="D680" s="20"/>
      <c r="E680" s="160"/>
      <c r="AD680" s="20"/>
    </row>
    <row r="681">
      <c r="A681" s="123"/>
      <c r="B681" s="124"/>
      <c r="C681" s="124"/>
      <c r="D681" s="20"/>
      <c r="E681" s="160"/>
      <c r="AD681" s="20"/>
    </row>
    <row r="682">
      <c r="A682" s="123"/>
      <c r="B682" s="124"/>
      <c r="C682" s="124"/>
      <c r="D682" s="20"/>
      <c r="E682" s="160"/>
      <c r="AD682" s="20"/>
    </row>
    <row r="683">
      <c r="A683" s="123"/>
      <c r="B683" s="124"/>
      <c r="C683" s="124"/>
      <c r="D683" s="20"/>
      <c r="E683" s="160"/>
      <c r="AD683" s="20"/>
    </row>
    <row r="684">
      <c r="A684" s="123"/>
      <c r="B684" s="124"/>
      <c r="C684" s="124"/>
      <c r="D684" s="20"/>
      <c r="E684" s="160"/>
      <c r="AD684" s="20"/>
    </row>
    <row r="685">
      <c r="A685" s="123"/>
      <c r="B685" s="124"/>
      <c r="C685" s="124"/>
      <c r="D685" s="20"/>
      <c r="E685" s="160"/>
      <c r="AD685" s="20"/>
    </row>
    <row r="686">
      <c r="A686" s="123"/>
      <c r="B686" s="124"/>
      <c r="C686" s="124"/>
      <c r="D686" s="20"/>
      <c r="E686" s="160"/>
      <c r="AD686" s="20"/>
    </row>
    <row r="687">
      <c r="A687" s="123"/>
      <c r="B687" s="124"/>
      <c r="C687" s="124"/>
      <c r="D687" s="20"/>
      <c r="E687" s="160"/>
      <c r="AD687" s="20"/>
    </row>
    <row r="688">
      <c r="A688" s="123"/>
      <c r="B688" s="124"/>
      <c r="C688" s="124"/>
      <c r="D688" s="20"/>
      <c r="E688" s="160"/>
      <c r="AD688" s="20"/>
    </row>
    <row r="689">
      <c r="A689" s="123"/>
      <c r="B689" s="124"/>
      <c r="C689" s="124"/>
      <c r="D689" s="20"/>
      <c r="E689" s="160"/>
      <c r="AD689" s="20"/>
    </row>
    <row r="690">
      <c r="A690" s="123"/>
      <c r="B690" s="124"/>
      <c r="C690" s="124"/>
      <c r="D690" s="20"/>
      <c r="E690" s="160"/>
      <c r="AD690" s="20"/>
    </row>
    <row r="691">
      <c r="A691" s="123"/>
      <c r="B691" s="124"/>
      <c r="C691" s="124"/>
      <c r="D691" s="20"/>
      <c r="E691" s="160"/>
      <c r="AD691" s="20"/>
    </row>
    <row r="692">
      <c r="A692" s="123"/>
      <c r="B692" s="124"/>
      <c r="C692" s="124"/>
      <c r="D692" s="20"/>
      <c r="E692" s="160"/>
      <c r="AD692" s="20"/>
    </row>
    <row r="693">
      <c r="A693" s="123"/>
      <c r="B693" s="124"/>
      <c r="C693" s="124"/>
      <c r="D693" s="20"/>
      <c r="E693" s="160"/>
      <c r="AD693" s="20"/>
    </row>
    <row r="694">
      <c r="A694" s="123"/>
      <c r="B694" s="124"/>
      <c r="C694" s="124"/>
      <c r="D694" s="20"/>
      <c r="E694" s="160"/>
      <c r="AD694" s="20"/>
    </row>
    <row r="695">
      <c r="A695" s="123"/>
      <c r="B695" s="124"/>
      <c r="C695" s="124"/>
      <c r="D695" s="20"/>
      <c r="E695" s="160"/>
      <c r="AD695" s="20"/>
    </row>
    <row r="696">
      <c r="A696" s="123"/>
      <c r="B696" s="124"/>
      <c r="C696" s="124"/>
      <c r="D696" s="20"/>
      <c r="E696" s="160"/>
      <c r="AD696" s="20"/>
    </row>
    <row r="697">
      <c r="A697" s="123"/>
      <c r="B697" s="124"/>
      <c r="C697" s="124"/>
      <c r="D697" s="20"/>
      <c r="E697" s="160"/>
      <c r="AD697" s="20"/>
    </row>
    <row r="698">
      <c r="A698" s="123"/>
      <c r="B698" s="124"/>
      <c r="C698" s="124"/>
      <c r="D698" s="20"/>
      <c r="E698" s="160"/>
      <c r="AD698" s="20"/>
    </row>
    <row r="699">
      <c r="A699" s="123"/>
      <c r="B699" s="124"/>
      <c r="C699" s="124"/>
      <c r="D699" s="20"/>
      <c r="E699" s="160"/>
      <c r="AD699" s="20"/>
    </row>
    <row r="700">
      <c r="A700" s="123"/>
      <c r="B700" s="124"/>
      <c r="C700" s="124"/>
      <c r="D700" s="20"/>
      <c r="E700" s="160"/>
      <c r="AD700" s="20"/>
    </row>
    <row r="701">
      <c r="A701" s="123"/>
      <c r="B701" s="124"/>
      <c r="C701" s="124"/>
      <c r="D701" s="20"/>
      <c r="E701" s="160"/>
      <c r="AD701" s="20"/>
    </row>
    <row r="702">
      <c r="A702" s="123"/>
      <c r="B702" s="124"/>
      <c r="C702" s="124"/>
      <c r="D702" s="20"/>
      <c r="E702" s="160"/>
      <c r="AD702" s="20"/>
    </row>
    <row r="703">
      <c r="A703" s="123"/>
      <c r="B703" s="124"/>
      <c r="C703" s="124"/>
      <c r="D703" s="20"/>
      <c r="E703" s="160"/>
      <c r="AD703" s="20"/>
    </row>
    <row r="704">
      <c r="A704" s="123"/>
      <c r="B704" s="124"/>
      <c r="C704" s="124"/>
      <c r="D704" s="20"/>
      <c r="E704" s="160"/>
      <c r="AD704" s="20"/>
    </row>
    <row r="705">
      <c r="A705" s="123"/>
      <c r="B705" s="124"/>
      <c r="C705" s="124"/>
      <c r="D705" s="20"/>
      <c r="E705" s="160"/>
      <c r="AD705" s="20"/>
    </row>
    <row r="706">
      <c r="A706" s="123"/>
      <c r="B706" s="124"/>
      <c r="C706" s="124"/>
      <c r="D706" s="20"/>
      <c r="E706" s="160"/>
      <c r="AD706" s="20"/>
    </row>
    <row r="707">
      <c r="A707" s="123"/>
      <c r="B707" s="124"/>
      <c r="C707" s="124"/>
      <c r="D707" s="20"/>
      <c r="E707" s="160"/>
      <c r="AD707" s="20"/>
    </row>
    <row r="708">
      <c r="A708" s="123"/>
      <c r="B708" s="124"/>
      <c r="C708" s="124"/>
      <c r="D708" s="20"/>
      <c r="E708" s="160"/>
      <c r="AD708" s="20"/>
    </row>
    <row r="709">
      <c r="A709" s="123"/>
      <c r="B709" s="124"/>
      <c r="C709" s="124"/>
      <c r="D709" s="20"/>
      <c r="E709" s="160"/>
      <c r="AD709" s="20"/>
    </row>
    <row r="710">
      <c r="A710" s="123"/>
      <c r="B710" s="124"/>
      <c r="C710" s="124"/>
      <c r="D710" s="20"/>
      <c r="E710" s="160"/>
      <c r="AD710" s="20"/>
    </row>
    <row r="711">
      <c r="A711" s="123"/>
      <c r="B711" s="124"/>
      <c r="C711" s="124"/>
      <c r="D711" s="20"/>
      <c r="E711" s="160"/>
      <c r="AD711" s="20"/>
    </row>
    <row r="712">
      <c r="A712" s="123"/>
      <c r="B712" s="124"/>
      <c r="C712" s="124"/>
      <c r="D712" s="20"/>
      <c r="E712" s="160"/>
      <c r="AD712" s="20"/>
    </row>
    <row r="713">
      <c r="A713" s="123"/>
      <c r="B713" s="124"/>
      <c r="C713" s="124"/>
      <c r="D713" s="20"/>
      <c r="E713" s="160"/>
      <c r="AD713" s="20"/>
    </row>
    <row r="714">
      <c r="A714" s="123"/>
      <c r="B714" s="124"/>
      <c r="C714" s="124"/>
      <c r="D714" s="20"/>
      <c r="E714" s="160"/>
      <c r="AD714" s="20"/>
    </row>
    <row r="715">
      <c r="A715" s="123"/>
      <c r="B715" s="124"/>
      <c r="C715" s="124"/>
      <c r="D715" s="20"/>
      <c r="E715" s="160"/>
      <c r="AD715" s="20"/>
    </row>
    <row r="716">
      <c r="A716" s="123"/>
      <c r="B716" s="124"/>
      <c r="C716" s="124"/>
      <c r="D716" s="20"/>
      <c r="E716" s="160"/>
      <c r="AD716" s="20"/>
    </row>
    <row r="717">
      <c r="A717" s="123"/>
      <c r="B717" s="124"/>
      <c r="C717" s="124"/>
      <c r="D717" s="20"/>
      <c r="E717" s="160"/>
      <c r="AD717" s="20"/>
    </row>
    <row r="718">
      <c r="A718" s="123"/>
      <c r="B718" s="124"/>
      <c r="C718" s="124"/>
      <c r="D718" s="20"/>
      <c r="E718" s="160"/>
      <c r="AD718" s="20"/>
    </row>
    <row r="719">
      <c r="A719" s="123"/>
      <c r="B719" s="124"/>
      <c r="C719" s="124"/>
      <c r="D719" s="20"/>
      <c r="E719" s="160"/>
      <c r="AD719" s="20"/>
    </row>
    <row r="720">
      <c r="A720" s="123"/>
      <c r="B720" s="124"/>
      <c r="C720" s="124"/>
      <c r="D720" s="20"/>
      <c r="E720" s="160"/>
      <c r="AD720" s="20"/>
    </row>
    <row r="721">
      <c r="A721" s="123"/>
      <c r="B721" s="124"/>
      <c r="C721" s="124"/>
      <c r="D721" s="20"/>
      <c r="E721" s="160"/>
      <c r="AD721" s="20"/>
    </row>
    <row r="722">
      <c r="A722" s="123"/>
      <c r="B722" s="124"/>
      <c r="C722" s="124"/>
      <c r="D722" s="20"/>
      <c r="E722" s="160"/>
      <c r="AD722" s="20"/>
    </row>
    <row r="723">
      <c r="A723" s="123"/>
      <c r="B723" s="124"/>
      <c r="C723" s="124"/>
      <c r="D723" s="20"/>
      <c r="E723" s="160"/>
      <c r="AD723" s="20"/>
    </row>
    <row r="724">
      <c r="A724" s="123"/>
      <c r="B724" s="124"/>
      <c r="C724" s="124"/>
      <c r="D724" s="20"/>
      <c r="E724" s="160"/>
      <c r="AD724" s="20"/>
    </row>
    <row r="725">
      <c r="A725" s="123"/>
      <c r="B725" s="124"/>
      <c r="C725" s="124"/>
      <c r="D725" s="20"/>
      <c r="E725" s="160"/>
      <c r="AD725" s="20"/>
    </row>
    <row r="726">
      <c r="A726" s="123"/>
      <c r="B726" s="124"/>
      <c r="C726" s="124"/>
      <c r="D726" s="20"/>
      <c r="E726" s="160"/>
      <c r="AD726" s="20"/>
    </row>
    <row r="727">
      <c r="A727" s="123"/>
      <c r="B727" s="124"/>
      <c r="C727" s="124"/>
      <c r="D727" s="20"/>
      <c r="E727" s="160"/>
      <c r="AD727" s="20"/>
    </row>
    <row r="728">
      <c r="A728" s="123"/>
      <c r="B728" s="124"/>
      <c r="C728" s="124"/>
      <c r="D728" s="20"/>
      <c r="E728" s="160"/>
      <c r="AD728" s="20"/>
    </row>
    <row r="729">
      <c r="A729" s="123"/>
      <c r="B729" s="124"/>
      <c r="C729" s="124"/>
      <c r="D729" s="20"/>
      <c r="E729" s="160"/>
      <c r="AD729" s="20"/>
    </row>
    <row r="730">
      <c r="A730" s="123"/>
      <c r="B730" s="124"/>
      <c r="C730" s="124"/>
      <c r="D730" s="20"/>
      <c r="E730" s="160"/>
      <c r="AD730" s="20"/>
    </row>
    <row r="731">
      <c r="A731" s="123"/>
      <c r="B731" s="124"/>
      <c r="C731" s="124"/>
      <c r="D731" s="20"/>
      <c r="E731" s="160"/>
      <c r="AD731" s="20"/>
    </row>
    <row r="732">
      <c r="A732" s="123"/>
      <c r="B732" s="124"/>
      <c r="C732" s="124"/>
      <c r="D732" s="20"/>
      <c r="E732" s="160"/>
      <c r="AD732" s="20"/>
    </row>
    <row r="733">
      <c r="A733" s="123"/>
      <c r="B733" s="124"/>
      <c r="C733" s="124"/>
      <c r="D733" s="20"/>
      <c r="E733" s="160"/>
      <c r="AD733" s="20"/>
    </row>
    <row r="734">
      <c r="A734" s="123"/>
      <c r="B734" s="124"/>
      <c r="C734" s="124"/>
      <c r="D734" s="20"/>
      <c r="E734" s="160"/>
      <c r="AD734" s="20"/>
    </row>
    <row r="735">
      <c r="A735" s="123"/>
      <c r="B735" s="124"/>
      <c r="C735" s="124"/>
      <c r="D735" s="20"/>
      <c r="E735" s="160"/>
      <c r="AD735" s="20"/>
    </row>
    <row r="736">
      <c r="A736" s="123"/>
      <c r="B736" s="124"/>
      <c r="C736" s="124"/>
      <c r="D736" s="20"/>
      <c r="E736" s="160"/>
      <c r="AD736" s="20"/>
    </row>
    <row r="737">
      <c r="A737" s="123"/>
      <c r="B737" s="124"/>
      <c r="C737" s="124"/>
      <c r="D737" s="20"/>
      <c r="E737" s="160"/>
      <c r="AD737" s="20"/>
    </row>
    <row r="738">
      <c r="A738" s="123"/>
      <c r="B738" s="124"/>
      <c r="C738" s="124"/>
      <c r="D738" s="20"/>
      <c r="E738" s="160"/>
      <c r="AD738" s="20"/>
    </row>
    <row r="739">
      <c r="A739" s="123"/>
      <c r="B739" s="124"/>
      <c r="C739" s="124"/>
      <c r="D739" s="20"/>
      <c r="E739" s="160"/>
      <c r="AD739" s="20"/>
    </row>
    <row r="740">
      <c r="A740" s="123"/>
      <c r="B740" s="124"/>
      <c r="C740" s="124"/>
      <c r="D740" s="20"/>
      <c r="E740" s="160"/>
      <c r="AD740" s="20"/>
    </row>
    <row r="741">
      <c r="A741" s="123"/>
      <c r="B741" s="124"/>
      <c r="C741" s="124"/>
      <c r="D741" s="20"/>
      <c r="E741" s="160"/>
      <c r="AD741" s="20"/>
    </row>
    <row r="742">
      <c r="A742" s="123"/>
      <c r="B742" s="124"/>
      <c r="C742" s="124"/>
      <c r="D742" s="20"/>
      <c r="E742" s="160"/>
      <c r="AD742" s="20"/>
    </row>
    <row r="743">
      <c r="A743" s="123"/>
      <c r="B743" s="124"/>
      <c r="C743" s="124"/>
      <c r="D743" s="20"/>
      <c r="E743" s="160"/>
      <c r="AD743" s="20"/>
    </row>
    <row r="744">
      <c r="A744" s="123"/>
      <c r="B744" s="124"/>
      <c r="C744" s="124"/>
      <c r="D744" s="20"/>
      <c r="E744" s="160"/>
      <c r="AD744" s="20"/>
    </row>
    <row r="745">
      <c r="A745" s="123"/>
      <c r="B745" s="124"/>
      <c r="C745" s="124"/>
      <c r="D745" s="20"/>
      <c r="E745" s="160"/>
      <c r="AD745" s="20"/>
    </row>
    <row r="746">
      <c r="A746" s="123"/>
      <c r="B746" s="124"/>
      <c r="C746" s="124"/>
      <c r="D746" s="20"/>
      <c r="E746" s="160"/>
      <c r="AD746" s="20"/>
    </row>
    <row r="747">
      <c r="A747" s="123"/>
      <c r="B747" s="124"/>
      <c r="C747" s="124"/>
      <c r="D747" s="20"/>
      <c r="E747" s="160"/>
      <c r="AD747" s="20"/>
    </row>
    <row r="748">
      <c r="A748" s="123"/>
      <c r="B748" s="124"/>
      <c r="C748" s="124"/>
      <c r="D748" s="20"/>
      <c r="E748" s="160"/>
      <c r="AD748" s="20"/>
    </row>
    <row r="749">
      <c r="A749" s="123"/>
      <c r="B749" s="124"/>
      <c r="C749" s="124"/>
      <c r="D749" s="20"/>
      <c r="E749" s="160"/>
      <c r="AD749" s="20"/>
    </row>
    <row r="750">
      <c r="A750" s="123"/>
      <c r="B750" s="124"/>
      <c r="C750" s="124"/>
      <c r="D750" s="20"/>
      <c r="E750" s="160"/>
      <c r="AD750" s="20"/>
    </row>
    <row r="751">
      <c r="A751" s="123"/>
      <c r="B751" s="124"/>
      <c r="C751" s="124"/>
      <c r="D751" s="20"/>
      <c r="E751" s="160"/>
      <c r="AD751" s="20"/>
    </row>
    <row r="752">
      <c r="A752" s="123"/>
      <c r="B752" s="124"/>
      <c r="C752" s="124"/>
      <c r="D752" s="20"/>
      <c r="E752" s="160"/>
      <c r="AD752" s="20"/>
    </row>
    <row r="753">
      <c r="A753" s="123"/>
      <c r="B753" s="124"/>
      <c r="C753" s="124"/>
      <c r="D753" s="20"/>
      <c r="E753" s="160"/>
      <c r="AD753" s="20"/>
    </row>
    <row r="754">
      <c r="A754" s="123"/>
      <c r="B754" s="124"/>
      <c r="C754" s="124"/>
      <c r="D754" s="20"/>
      <c r="E754" s="160"/>
      <c r="AD754" s="20"/>
    </row>
    <row r="755">
      <c r="A755" s="123"/>
      <c r="B755" s="124"/>
      <c r="C755" s="124"/>
      <c r="D755" s="20"/>
      <c r="E755" s="160"/>
      <c r="AD755" s="20"/>
    </row>
    <row r="756">
      <c r="A756" s="123"/>
      <c r="B756" s="124"/>
      <c r="C756" s="124"/>
      <c r="D756" s="20"/>
      <c r="E756" s="160"/>
      <c r="AD756" s="20"/>
    </row>
    <row r="757">
      <c r="A757" s="123"/>
      <c r="B757" s="124"/>
      <c r="C757" s="124"/>
      <c r="D757" s="20"/>
      <c r="E757" s="160"/>
      <c r="AD757" s="20"/>
    </row>
    <row r="758">
      <c r="A758" s="123"/>
      <c r="B758" s="124"/>
      <c r="C758" s="124"/>
      <c r="D758" s="20"/>
      <c r="E758" s="160"/>
      <c r="AD758" s="20"/>
    </row>
    <row r="759">
      <c r="A759" s="123"/>
      <c r="B759" s="124"/>
      <c r="C759" s="124"/>
      <c r="D759" s="20"/>
      <c r="E759" s="160"/>
      <c r="AD759" s="20"/>
    </row>
    <row r="760">
      <c r="A760" s="123"/>
      <c r="B760" s="124"/>
      <c r="C760" s="124"/>
      <c r="D760" s="20"/>
      <c r="E760" s="160"/>
      <c r="AD760" s="20"/>
    </row>
    <row r="761">
      <c r="A761" s="123"/>
      <c r="B761" s="124"/>
      <c r="C761" s="124"/>
      <c r="D761" s="20"/>
      <c r="E761" s="160"/>
      <c r="AD761" s="20"/>
    </row>
    <row r="762">
      <c r="A762" s="123"/>
      <c r="B762" s="124"/>
      <c r="C762" s="124"/>
      <c r="D762" s="20"/>
      <c r="E762" s="160"/>
      <c r="AD762" s="20"/>
    </row>
    <row r="763">
      <c r="A763" s="123"/>
      <c r="B763" s="124"/>
      <c r="C763" s="124"/>
      <c r="D763" s="20"/>
      <c r="E763" s="160"/>
      <c r="AD763" s="20"/>
    </row>
    <row r="764">
      <c r="A764" s="123"/>
      <c r="B764" s="124"/>
      <c r="C764" s="124"/>
      <c r="D764" s="20"/>
      <c r="E764" s="160"/>
      <c r="AD764" s="20"/>
    </row>
    <row r="765">
      <c r="A765" s="123"/>
      <c r="B765" s="124"/>
      <c r="C765" s="124"/>
      <c r="D765" s="20"/>
      <c r="E765" s="160"/>
      <c r="AD765" s="20"/>
    </row>
    <row r="766">
      <c r="A766" s="123"/>
      <c r="B766" s="124"/>
      <c r="C766" s="124"/>
      <c r="D766" s="20"/>
      <c r="E766" s="160"/>
      <c r="AD766" s="20"/>
    </row>
    <row r="767">
      <c r="A767" s="123"/>
      <c r="B767" s="124"/>
      <c r="C767" s="124"/>
      <c r="D767" s="20"/>
      <c r="E767" s="160"/>
      <c r="AD767" s="20"/>
    </row>
    <row r="768">
      <c r="A768" s="123"/>
      <c r="B768" s="124"/>
      <c r="C768" s="124"/>
      <c r="D768" s="20"/>
      <c r="E768" s="160"/>
      <c r="AD768" s="20"/>
    </row>
    <row r="769">
      <c r="A769" s="123"/>
      <c r="B769" s="124"/>
      <c r="C769" s="124"/>
      <c r="D769" s="20"/>
      <c r="E769" s="160"/>
      <c r="AD769" s="20"/>
    </row>
    <row r="770">
      <c r="A770" s="123"/>
      <c r="B770" s="124"/>
      <c r="C770" s="124"/>
      <c r="D770" s="20"/>
      <c r="E770" s="160"/>
      <c r="AD770" s="20"/>
    </row>
    <row r="771">
      <c r="A771" s="123"/>
      <c r="B771" s="124"/>
      <c r="C771" s="124"/>
      <c r="D771" s="20"/>
      <c r="E771" s="160"/>
      <c r="AD771" s="20"/>
    </row>
    <row r="772">
      <c r="A772" s="123"/>
      <c r="B772" s="124"/>
      <c r="C772" s="124"/>
      <c r="D772" s="20"/>
      <c r="E772" s="160"/>
      <c r="AD772" s="20"/>
    </row>
    <row r="773">
      <c r="A773" s="123"/>
      <c r="B773" s="124"/>
      <c r="C773" s="124"/>
      <c r="D773" s="20"/>
      <c r="E773" s="160"/>
      <c r="AD773" s="20"/>
    </row>
    <row r="774">
      <c r="A774" s="123"/>
      <c r="B774" s="124"/>
      <c r="C774" s="124"/>
      <c r="D774" s="20"/>
      <c r="E774" s="160"/>
      <c r="AD774" s="20"/>
    </row>
    <row r="775">
      <c r="A775" s="123"/>
      <c r="B775" s="124"/>
      <c r="C775" s="124"/>
      <c r="D775" s="20"/>
      <c r="E775" s="160"/>
      <c r="AD775" s="20"/>
    </row>
    <row r="776">
      <c r="A776" s="123"/>
      <c r="B776" s="124"/>
      <c r="C776" s="124"/>
      <c r="D776" s="20"/>
      <c r="E776" s="160"/>
      <c r="AD776" s="20"/>
    </row>
    <row r="777">
      <c r="A777" s="123"/>
      <c r="B777" s="124"/>
      <c r="C777" s="124"/>
      <c r="D777" s="20"/>
      <c r="E777" s="160"/>
      <c r="AD777" s="20"/>
    </row>
    <row r="778">
      <c r="A778" s="123"/>
      <c r="B778" s="124"/>
      <c r="C778" s="124"/>
      <c r="D778" s="20"/>
      <c r="E778" s="160"/>
      <c r="AD778" s="20"/>
    </row>
    <row r="779">
      <c r="A779" s="123"/>
      <c r="B779" s="124"/>
      <c r="C779" s="124"/>
      <c r="D779" s="20"/>
      <c r="E779" s="160"/>
      <c r="AD779" s="20"/>
    </row>
    <row r="780">
      <c r="A780" s="123"/>
      <c r="B780" s="124"/>
      <c r="C780" s="124"/>
      <c r="D780" s="20"/>
      <c r="E780" s="160"/>
      <c r="AD780" s="20"/>
    </row>
    <row r="781">
      <c r="A781" s="123"/>
      <c r="B781" s="124"/>
      <c r="C781" s="124"/>
      <c r="D781" s="20"/>
      <c r="E781" s="160"/>
      <c r="AD781" s="20"/>
    </row>
    <row r="782">
      <c r="A782" s="123"/>
      <c r="B782" s="124"/>
      <c r="C782" s="124"/>
      <c r="D782" s="20"/>
      <c r="E782" s="160"/>
      <c r="AD782" s="20"/>
    </row>
    <row r="783">
      <c r="A783" s="123"/>
      <c r="B783" s="124"/>
      <c r="C783" s="124"/>
      <c r="D783" s="20"/>
      <c r="E783" s="160"/>
      <c r="AD783" s="20"/>
    </row>
    <row r="784">
      <c r="A784" s="123"/>
      <c r="B784" s="124"/>
      <c r="C784" s="124"/>
      <c r="D784" s="20"/>
      <c r="E784" s="160"/>
      <c r="AD784" s="20"/>
    </row>
    <row r="785">
      <c r="A785" s="123"/>
      <c r="B785" s="124"/>
      <c r="C785" s="124"/>
      <c r="D785" s="20"/>
      <c r="E785" s="160"/>
      <c r="AD785" s="20"/>
    </row>
    <row r="786">
      <c r="A786" s="123"/>
      <c r="B786" s="124"/>
      <c r="C786" s="124"/>
      <c r="D786" s="20"/>
      <c r="E786" s="160"/>
      <c r="AD786" s="20"/>
    </row>
    <row r="787">
      <c r="A787" s="123"/>
      <c r="B787" s="124"/>
      <c r="C787" s="124"/>
      <c r="D787" s="20"/>
      <c r="E787" s="160"/>
      <c r="AD787" s="20"/>
    </row>
    <row r="788">
      <c r="A788" s="123"/>
      <c r="B788" s="124"/>
      <c r="C788" s="124"/>
      <c r="D788" s="20"/>
      <c r="E788" s="160"/>
      <c r="AD788" s="20"/>
    </row>
    <row r="789">
      <c r="A789" s="123"/>
      <c r="B789" s="124"/>
      <c r="C789" s="124"/>
      <c r="D789" s="20"/>
      <c r="E789" s="160"/>
      <c r="AD789" s="20"/>
    </row>
    <row r="790">
      <c r="A790" s="123"/>
      <c r="B790" s="124"/>
      <c r="C790" s="124"/>
      <c r="D790" s="20"/>
      <c r="E790" s="160"/>
      <c r="AD790" s="20"/>
    </row>
    <row r="791">
      <c r="A791" s="123"/>
      <c r="B791" s="124"/>
      <c r="C791" s="124"/>
      <c r="D791" s="20"/>
      <c r="E791" s="160"/>
      <c r="AD791" s="20"/>
    </row>
    <row r="792">
      <c r="A792" s="123"/>
      <c r="B792" s="124"/>
      <c r="C792" s="124"/>
      <c r="D792" s="20"/>
      <c r="E792" s="160"/>
      <c r="AD792" s="20"/>
    </row>
    <row r="793">
      <c r="A793" s="123"/>
      <c r="B793" s="124"/>
      <c r="C793" s="124"/>
      <c r="D793" s="20"/>
      <c r="E793" s="160"/>
      <c r="AD793" s="20"/>
    </row>
    <row r="794">
      <c r="A794" s="123"/>
      <c r="B794" s="124"/>
      <c r="C794" s="124"/>
      <c r="D794" s="20"/>
      <c r="E794" s="160"/>
      <c r="AD794" s="20"/>
    </row>
    <row r="795">
      <c r="A795" s="123"/>
      <c r="B795" s="124"/>
      <c r="C795" s="124"/>
      <c r="D795" s="20"/>
      <c r="E795" s="160"/>
      <c r="AD795" s="20"/>
    </row>
    <row r="796">
      <c r="A796" s="123"/>
      <c r="B796" s="124"/>
      <c r="C796" s="124"/>
      <c r="D796" s="20"/>
      <c r="E796" s="160"/>
      <c r="AD796" s="20"/>
    </row>
    <row r="797">
      <c r="A797" s="123"/>
      <c r="B797" s="124"/>
      <c r="C797" s="124"/>
      <c r="D797" s="20"/>
      <c r="E797" s="160"/>
      <c r="AD797" s="20"/>
    </row>
    <row r="798">
      <c r="A798" s="123"/>
      <c r="B798" s="124"/>
      <c r="C798" s="124"/>
      <c r="D798" s="20"/>
      <c r="E798" s="160"/>
      <c r="AD798" s="20"/>
    </row>
    <row r="799">
      <c r="A799" s="123"/>
      <c r="B799" s="124"/>
      <c r="C799" s="124"/>
      <c r="D799" s="20"/>
      <c r="E799" s="160"/>
      <c r="AD799" s="20"/>
    </row>
    <row r="800">
      <c r="A800" s="123"/>
      <c r="B800" s="124"/>
      <c r="C800" s="124"/>
      <c r="D800" s="20"/>
      <c r="E800" s="160"/>
      <c r="AD800" s="20"/>
    </row>
    <row r="801">
      <c r="A801" s="123"/>
      <c r="B801" s="124"/>
      <c r="C801" s="124"/>
      <c r="D801" s="20"/>
      <c r="E801" s="160"/>
      <c r="AD801" s="20"/>
    </row>
    <row r="802">
      <c r="A802" s="123"/>
      <c r="B802" s="124"/>
      <c r="C802" s="124"/>
      <c r="D802" s="20"/>
      <c r="E802" s="160"/>
      <c r="AD802" s="20"/>
    </row>
    <row r="803">
      <c r="A803" s="123"/>
      <c r="B803" s="124"/>
      <c r="C803" s="124"/>
      <c r="D803" s="20"/>
      <c r="E803" s="160"/>
      <c r="AD803" s="20"/>
    </row>
    <row r="804">
      <c r="A804" s="123"/>
      <c r="B804" s="124"/>
      <c r="C804" s="124"/>
      <c r="D804" s="20"/>
      <c r="E804" s="160"/>
      <c r="AD804" s="20"/>
    </row>
    <row r="805">
      <c r="A805" s="123"/>
      <c r="B805" s="124"/>
      <c r="C805" s="124"/>
      <c r="D805" s="20"/>
      <c r="E805" s="160"/>
      <c r="AD805" s="20"/>
    </row>
    <row r="806">
      <c r="A806" s="123"/>
      <c r="B806" s="124"/>
      <c r="C806" s="124"/>
      <c r="D806" s="20"/>
      <c r="E806" s="160"/>
      <c r="AD806" s="20"/>
    </row>
    <row r="807">
      <c r="A807" s="123"/>
      <c r="B807" s="124"/>
      <c r="C807" s="124"/>
      <c r="D807" s="20"/>
      <c r="E807" s="160"/>
      <c r="AD807" s="20"/>
    </row>
    <row r="808">
      <c r="A808" s="123"/>
      <c r="B808" s="124"/>
      <c r="C808" s="124"/>
      <c r="D808" s="20"/>
      <c r="E808" s="160"/>
      <c r="AD808" s="20"/>
    </row>
    <row r="809">
      <c r="A809" s="123"/>
      <c r="B809" s="124"/>
      <c r="C809" s="124"/>
      <c r="D809" s="20"/>
      <c r="E809" s="160"/>
      <c r="AD809" s="20"/>
    </row>
    <row r="810">
      <c r="A810" s="123"/>
      <c r="B810" s="124"/>
      <c r="C810" s="124"/>
      <c r="D810" s="20"/>
      <c r="E810" s="160"/>
      <c r="AD810" s="20"/>
    </row>
    <row r="811">
      <c r="A811" s="123"/>
      <c r="B811" s="124"/>
      <c r="C811" s="124"/>
      <c r="D811" s="20"/>
      <c r="E811" s="160"/>
      <c r="AD811" s="20"/>
    </row>
    <row r="812">
      <c r="A812" s="123"/>
      <c r="B812" s="124"/>
      <c r="C812" s="124"/>
      <c r="D812" s="20"/>
      <c r="E812" s="160"/>
      <c r="AD812" s="20"/>
    </row>
    <row r="813">
      <c r="A813" s="123"/>
      <c r="B813" s="124"/>
      <c r="C813" s="124"/>
      <c r="D813" s="20"/>
      <c r="E813" s="160"/>
      <c r="AD813" s="20"/>
    </row>
    <row r="814">
      <c r="A814" s="123"/>
      <c r="B814" s="124"/>
      <c r="C814" s="124"/>
      <c r="D814" s="20"/>
      <c r="E814" s="160"/>
      <c r="AD814" s="20"/>
    </row>
    <row r="815">
      <c r="A815" s="123"/>
      <c r="B815" s="124"/>
      <c r="C815" s="124"/>
      <c r="D815" s="20"/>
      <c r="E815" s="160"/>
      <c r="AD815" s="20"/>
    </row>
    <row r="816">
      <c r="A816" s="123"/>
      <c r="B816" s="124"/>
      <c r="C816" s="124"/>
      <c r="D816" s="20"/>
      <c r="E816" s="160"/>
      <c r="AD816" s="20"/>
    </row>
    <row r="817">
      <c r="A817" s="123"/>
      <c r="B817" s="124"/>
      <c r="C817" s="124"/>
      <c r="D817" s="20"/>
      <c r="E817" s="160"/>
      <c r="AD817" s="20"/>
    </row>
    <row r="818">
      <c r="A818" s="123"/>
      <c r="B818" s="124"/>
      <c r="C818" s="124"/>
      <c r="D818" s="20"/>
      <c r="E818" s="160"/>
      <c r="AD818" s="20"/>
    </row>
    <row r="819">
      <c r="A819" s="123"/>
      <c r="B819" s="124"/>
      <c r="C819" s="124"/>
      <c r="D819" s="20"/>
      <c r="E819" s="160"/>
      <c r="AD819" s="20"/>
    </row>
    <row r="820">
      <c r="A820" s="123"/>
      <c r="B820" s="124"/>
      <c r="C820" s="124"/>
      <c r="D820" s="20"/>
      <c r="E820" s="160"/>
      <c r="AD820" s="20"/>
    </row>
    <row r="821">
      <c r="A821" s="123"/>
      <c r="B821" s="124"/>
      <c r="C821" s="124"/>
      <c r="D821" s="20"/>
      <c r="E821" s="160"/>
      <c r="AD821" s="20"/>
    </row>
    <row r="822">
      <c r="A822" s="123"/>
      <c r="B822" s="124"/>
      <c r="C822" s="124"/>
      <c r="D822" s="20"/>
      <c r="E822" s="160"/>
      <c r="AD822" s="20"/>
    </row>
    <row r="823">
      <c r="A823" s="123"/>
      <c r="B823" s="124"/>
      <c r="C823" s="124"/>
      <c r="D823" s="20"/>
      <c r="E823" s="160"/>
      <c r="AD823" s="20"/>
    </row>
    <row r="824">
      <c r="A824" s="123"/>
      <c r="B824" s="124"/>
      <c r="C824" s="124"/>
      <c r="D824" s="20"/>
      <c r="E824" s="160"/>
      <c r="AD824" s="20"/>
    </row>
    <row r="825">
      <c r="A825" s="123"/>
      <c r="B825" s="124"/>
      <c r="C825" s="124"/>
      <c r="D825" s="20"/>
      <c r="E825" s="160"/>
      <c r="AD825" s="20"/>
    </row>
    <row r="826">
      <c r="A826" s="123"/>
      <c r="B826" s="124"/>
      <c r="C826" s="124"/>
      <c r="D826" s="20"/>
      <c r="E826" s="160"/>
      <c r="AD826" s="20"/>
    </row>
    <row r="827">
      <c r="A827" s="123"/>
      <c r="B827" s="124"/>
      <c r="C827" s="124"/>
      <c r="D827" s="20"/>
      <c r="E827" s="160"/>
      <c r="AD827" s="20"/>
    </row>
    <row r="828">
      <c r="A828" s="123"/>
      <c r="B828" s="124"/>
      <c r="C828" s="124"/>
      <c r="D828" s="20"/>
      <c r="E828" s="160"/>
      <c r="AD828" s="20"/>
    </row>
    <row r="829">
      <c r="A829" s="123"/>
      <c r="B829" s="124"/>
      <c r="C829" s="124"/>
      <c r="D829" s="20"/>
      <c r="E829" s="160"/>
      <c r="AD829" s="20"/>
    </row>
    <row r="830">
      <c r="A830" s="123"/>
      <c r="B830" s="124"/>
      <c r="C830" s="124"/>
      <c r="D830" s="20"/>
      <c r="E830" s="160"/>
      <c r="AD830" s="20"/>
    </row>
    <row r="831">
      <c r="A831" s="123"/>
      <c r="B831" s="124"/>
      <c r="C831" s="124"/>
      <c r="D831" s="20"/>
      <c r="E831" s="160"/>
      <c r="AD831" s="20"/>
    </row>
    <row r="832">
      <c r="A832" s="123"/>
      <c r="B832" s="124"/>
      <c r="C832" s="124"/>
      <c r="D832" s="20"/>
      <c r="E832" s="160"/>
      <c r="AD832" s="20"/>
    </row>
    <row r="833">
      <c r="A833" s="123"/>
      <c r="B833" s="124"/>
      <c r="C833" s="124"/>
      <c r="D833" s="20"/>
      <c r="E833" s="160"/>
      <c r="AD833" s="20"/>
    </row>
    <row r="834">
      <c r="A834" s="123"/>
      <c r="B834" s="124"/>
      <c r="C834" s="124"/>
      <c r="D834" s="20"/>
      <c r="E834" s="160"/>
      <c r="AD834" s="20"/>
    </row>
    <row r="835">
      <c r="A835" s="123"/>
      <c r="B835" s="124"/>
      <c r="C835" s="124"/>
      <c r="D835" s="20"/>
      <c r="E835" s="160"/>
      <c r="AD835" s="20"/>
    </row>
    <row r="836">
      <c r="A836" s="123"/>
      <c r="B836" s="124"/>
      <c r="C836" s="124"/>
      <c r="D836" s="20"/>
      <c r="E836" s="160"/>
      <c r="AD836" s="20"/>
    </row>
    <row r="837">
      <c r="A837" s="123"/>
      <c r="B837" s="124"/>
      <c r="C837" s="124"/>
      <c r="D837" s="20"/>
      <c r="E837" s="160"/>
      <c r="AD837" s="20"/>
    </row>
    <row r="838">
      <c r="A838" s="123"/>
      <c r="B838" s="124"/>
      <c r="C838" s="124"/>
      <c r="D838" s="20"/>
      <c r="E838" s="160"/>
      <c r="AD838" s="20"/>
    </row>
    <row r="839">
      <c r="A839" s="123"/>
      <c r="B839" s="124"/>
      <c r="C839" s="124"/>
      <c r="D839" s="20"/>
      <c r="E839" s="160"/>
      <c r="AD839" s="20"/>
    </row>
    <row r="840">
      <c r="A840" s="123"/>
      <c r="B840" s="124"/>
      <c r="C840" s="124"/>
      <c r="D840" s="20"/>
      <c r="E840" s="160"/>
      <c r="AD840" s="20"/>
    </row>
    <row r="841">
      <c r="A841" s="123"/>
      <c r="B841" s="124"/>
      <c r="C841" s="124"/>
      <c r="D841" s="20"/>
      <c r="E841" s="160"/>
      <c r="AD841" s="20"/>
    </row>
    <row r="842">
      <c r="A842" s="123"/>
      <c r="B842" s="124"/>
      <c r="C842" s="124"/>
      <c r="D842" s="20"/>
      <c r="E842" s="160"/>
      <c r="AD842" s="20"/>
    </row>
    <row r="843">
      <c r="A843" s="123"/>
      <c r="B843" s="124"/>
      <c r="C843" s="124"/>
      <c r="D843" s="20"/>
      <c r="E843" s="160"/>
      <c r="AD843" s="20"/>
    </row>
    <row r="844">
      <c r="A844" s="123"/>
      <c r="B844" s="124"/>
      <c r="C844" s="124"/>
      <c r="D844" s="20"/>
      <c r="E844" s="160"/>
      <c r="AD844" s="20"/>
    </row>
    <row r="845">
      <c r="A845" s="123"/>
      <c r="B845" s="124"/>
      <c r="C845" s="124"/>
      <c r="D845" s="20"/>
      <c r="E845" s="160"/>
      <c r="AD845" s="20"/>
    </row>
    <row r="846">
      <c r="A846" s="123"/>
      <c r="B846" s="124"/>
      <c r="C846" s="124"/>
      <c r="D846" s="20"/>
      <c r="E846" s="160"/>
      <c r="AD846" s="20"/>
    </row>
    <row r="847">
      <c r="A847" s="123"/>
      <c r="B847" s="124"/>
      <c r="C847" s="124"/>
      <c r="D847" s="20"/>
      <c r="E847" s="160"/>
      <c r="AD847" s="20"/>
    </row>
    <row r="848">
      <c r="A848" s="123"/>
      <c r="B848" s="124"/>
      <c r="C848" s="124"/>
      <c r="D848" s="20"/>
      <c r="E848" s="160"/>
      <c r="AD848" s="20"/>
    </row>
    <row r="849">
      <c r="A849" s="123"/>
      <c r="B849" s="124"/>
      <c r="C849" s="124"/>
      <c r="D849" s="20"/>
      <c r="E849" s="160"/>
      <c r="AD849" s="20"/>
    </row>
    <row r="850">
      <c r="A850" s="123"/>
      <c r="B850" s="124"/>
      <c r="C850" s="124"/>
      <c r="D850" s="20"/>
      <c r="E850" s="160"/>
      <c r="AD850" s="20"/>
    </row>
    <row r="851">
      <c r="A851" s="123"/>
      <c r="B851" s="124"/>
      <c r="C851" s="124"/>
      <c r="D851" s="20"/>
      <c r="E851" s="160"/>
      <c r="AD851" s="20"/>
    </row>
    <row r="852">
      <c r="A852" s="123"/>
      <c r="B852" s="124"/>
      <c r="C852" s="124"/>
      <c r="D852" s="20"/>
      <c r="E852" s="160"/>
      <c r="AD852" s="20"/>
    </row>
    <row r="853">
      <c r="A853" s="123"/>
      <c r="B853" s="124"/>
      <c r="C853" s="124"/>
      <c r="D853" s="20"/>
      <c r="E853" s="160"/>
      <c r="AD853" s="20"/>
    </row>
    <row r="854">
      <c r="A854" s="123"/>
      <c r="B854" s="124"/>
      <c r="C854" s="124"/>
      <c r="D854" s="20"/>
      <c r="E854" s="160"/>
      <c r="AD854" s="20"/>
    </row>
    <row r="855">
      <c r="A855" s="123"/>
      <c r="B855" s="124"/>
      <c r="C855" s="124"/>
      <c r="D855" s="20"/>
      <c r="E855" s="160"/>
      <c r="AD855" s="20"/>
    </row>
    <row r="856">
      <c r="A856" s="123"/>
      <c r="B856" s="124"/>
      <c r="C856" s="124"/>
      <c r="D856" s="20"/>
      <c r="E856" s="160"/>
      <c r="AD856" s="20"/>
    </row>
    <row r="857">
      <c r="A857" s="123"/>
      <c r="B857" s="124"/>
      <c r="C857" s="124"/>
      <c r="D857" s="20"/>
      <c r="E857" s="160"/>
      <c r="AD857" s="20"/>
    </row>
    <row r="858">
      <c r="A858" s="123"/>
      <c r="B858" s="124"/>
      <c r="C858" s="124"/>
      <c r="D858" s="20"/>
      <c r="E858" s="160"/>
      <c r="AD858" s="20"/>
    </row>
    <row r="859">
      <c r="A859" s="123"/>
      <c r="B859" s="124"/>
      <c r="C859" s="124"/>
      <c r="D859" s="20"/>
      <c r="E859" s="160"/>
      <c r="AD859" s="20"/>
    </row>
    <row r="860">
      <c r="A860" s="123"/>
      <c r="B860" s="124"/>
      <c r="C860" s="124"/>
      <c r="D860" s="20"/>
      <c r="E860" s="160"/>
      <c r="AD860" s="20"/>
    </row>
    <row r="861">
      <c r="A861" s="123"/>
      <c r="B861" s="124"/>
      <c r="C861" s="124"/>
      <c r="D861" s="20"/>
      <c r="E861" s="160"/>
      <c r="AD861" s="20"/>
    </row>
    <row r="862">
      <c r="A862" s="123"/>
      <c r="B862" s="124"/>
      <c r="C862" s="124"/>
      <c r="D862" s="20"/>
      <c r="E862" s="160"/>
      <c r="AD862" s="20"/>
    </row>
    <row r="863">
      <c r="A863" s="123"/>
      <c r="B863" s="124"/>
      <c r="C863" s="124"/>
      <c r="D863" s="20"/>
      <c r="E863" s="160"/>
      <c r="AD863" s="20"/>
    </row>
    <row r="864">
      <c r="A864" s="123"/>
      <c r="B864" s="124"/>
      <c r="C864" s="124"/>
      <c r="D864" s="20"/>
      <c r="E864" s="160"/>
      <c r="AD864" s="20"/>
    </row>
    <row r="865">
      <c r="A865" s="123"/>
      <c r="B865" s="124"/>
      <c r="C865" s="124"/>
      <c r="D865" s="20"/>
      <c r="E865" s="160"/>
      <c r="AD865" s="20"/>
    </row>
    <row r="866">
      <c r="A866" s="123"/>
      <c r="B866" s="124"/>
      <c r="C866" s="124"/>
      <c r="D866" s="20"/>
      <c r="E866" s="160"/>
      <c r="AD866" s="20"/>
    </row>
    <row r="867">
      <c r="A867" s="123"/>
      <c r="B867" s="124"/>
      <c r="C867" s="124"/>
      <c r="D867" s="20"/>
      <c r="E867" s="160"/>
      <c r="AD867" s="20"/>
    </row>
    <row r="868">
      <c r="A868" s="123"/>
      <c r="B868" s="124"/>
      <c r="C868" s="124"/>
      <c r="D868" s="20"/>
      <c r="E868" s="160"/>
      <c r="AD868" s="20"/>
    </row>
    <row r="869">
      <c r="A869" s="123"/>
      <c r="B869" s="124"/>
      <c r="C869" s="124"/>
      <c r="D869" s="20"/>
      <c r="E869" s="160"/>
      <c r="AD869" s="20"/>
    </row>
    <row r="870">
      <c r="A870" s="123"/>
      <c r="B870" s="124"/>
      <c r="C870" s="124"/>
      <c r="D870" s="20"/>
      <c r="E870" s="160"/>
      <c r="AD870" s="20"/>
    </row>
    <row r="871">
      <c r="A871" s="123"/>
      <c r="B871" s="124"/>
      <c r="C871" s="124"/>
      <c r="D871" s="20"/>
      <c r="E871" s="160"/>
      <c r="AD871" s="20"/>
    </row>
    <row r="872">
      <c r="A872" s="123"/>
      <c r="B872" s="124"/>
      <c r="C872" s="124"/>
      <c r="D872" s="20"/>
      <c r="E872" s="160"/>
      <c r="AD872" s="20"/>
    </row>
    <row r="873">
      <c r="A873" s="123"/>
      <c r="B873" s="124"/>
      <c r="C873" s="124"/>
      <c r="D873" s="20"/>
      <c r="E873" s="160"/>
      <c r="AD873" s="20"/>
    </row>
    <row r="874">
      <c r="A874" s="123"/>
      <c r="B874" s="124"/>
      <c r="C874" s="124"/>
      <c r="D874" s="20"/>
      <c r="E874" s="160"/>
      <c r="AD874" s="20"/>
    </row>
    <row r="875">
      <c r="A875" s="123"/>
      <c r="B875" s="124"/>
      <c r="C875" s="124"/>
      <c r="D875" s="20"/>
      <c r="E875" s="160"/>
      <c r="AD875" s="20"/>
    </row>
    <row r="876">
      <c r="A876" s="123"/>
      <c r="B876" s="124"/>
      <c r="C876" s="124"/>
      <c r="D876" s="20"/>
      <c r="E876" s="160"/>
      <c r="AD876" s="20"/>
    </row>
    <row r="877">
      <c r="A877" s="123"/>
      <c r="B877" s="124"/>
      <c r="C877" s="124"/>
      <c r="D877" s="20"/>
      <c r="E877" s="160"/>
      <c r="AD877" s="20"/>
    </row>
    <row r="878">
      <c r="A878" s="123"/>
      <c r="B878" s="124"/>
      <c r="C878" s="124"/>
      <c r="D878" s="20"/>
      <c r="E878" s="160"/>
      <c r="AD878" s="20"/>
    </row>
    <row r="879">
      <c r="A879" s="123"/>
      <c r="B879" s="124"/>
      <c r="C879" s="124"/>
      <c r="D879" s="20"/>
      <c r="E879" s="160"/>
      <c r="AD879" s="20"/>
    </row>
    <row r="880">
      <c r="A880" s="123"/>
      <c r="B880" s="124"/>
      <c r="C880" s="124"/>
      <c r="D880" s="20"/>
      <c r="E880" s="160"/>
      <c r="AD880" s="20"/>
    </row>
    <row r="881">
      <c r="A881" s="123"/>
      <c r="B881" s="124"/>
      <c r="C881" s="124"/>
      <c r="D881" s="20"/>
      <c r="E881" s="160"/>
      <c r="AD881" s="20"/>
    </row>
    <row r="882">
      <c r="A882" s="123"/>
      <c r="B882" s="124"/>
      <c r="C882" s="124"/>
      <c r="D882" s="20"/>
      <c r="E882" s="160"/>
      <c r="AD882" s="20"/>
    </row>
    <row r="883">
      <c r="A883" s="123"/>
      <c r="B883" s="124"/>
      <c r="C883" s="124"/>
      <c r="D883" s="20"/>
      <c r="E883" s="160"/>
      <c r="AD883" s="20"/>
    </row>
    <row r="884">
      <c r="A884" s="123"/>
      <c r="B884" s="124"/>
      <c r="C884" s="124"/>
      <c r="D884" s="20"/>
      <c r="E884" s="160"/>
      <c r="AD884" s="20"/>
    </row>
    <row r="885">
      <c r="A885" s="123"/>
      <c r="B885" s="124"/>
      <c r="C885" s="124"/>
      <c r="D885" s="20"/>
      <c r="E885" s="160"/>
      <c r="AD885" s="20"/>
    </row>
    <row r="886">
      <c r="A886" s="123"/>
      <c r="B886" s="124"/>
      <c r="C886" s="124"/>
      <c r="D886" s="20"/>
      <c r="E886" s="160"/>
      <c r="AD886" s="20"/>
    </row>
    <row r="887">
      <c r="A887" s="123"/>
      <c r="B887" s="124"/>
      <c r="C887" s="124"/>
      <c r="D887" s="20"/>
      <c r="E887" s="160"/>
      <c r="AD887" s="20"/>
    </row>
    <row r="888">
      <c r="A888" s="123"/>
      <c r="B888" s="124"/>
      <c r="C888" s="124"/>
      <c r="D888" s="20"/>
      <c r="E888" s="160"/>
      <c r="AD888" s="20"/>
    </row>
    <row r="889">
      <c r="A889" s="123"/>
      <c r="B889" s="124"/>
      <c r="C889" s="124"/>
      <c r="D889" s="20"/>
      <c r="E889" s="160"/>
      <c r="AD889" s="20"/>
    </row>
    <row r="890">
      <c r="A890" s="123"/>
      <c r="B890" s="124"/>
      <c r="C890" s="124"/>
      <c r="D890" s="20"/>
      <c r="E890" s="160"/>
      <c r="AD890" s="20"/>
    </row>
    <row r="891">
      <c r="A891" s="123"/>
      <c r="B891" s="124"/>
      <c r="C891" s="124"/>
      <c r="D891" s="20"/>
      <c r="E891" s="160"/>
      <c r="AD891" s="20"/>
    </row>
    <row r="892">
      <c r="A892" s="123"/>
      <c r="B892" s="124"/>
      <c r="C892" s="124"/>
      <c r="D892" s="20"/>
      <c r="E892" s="160"/>
      <c r="AD892" s="20"/>
    </row>
    <row r="893">
      <c r="A893" s="123"/>
      <c r="B893" s="124"/>
      <c r="C893" s="124"/>
      <c r="D893" s="20"/>
      <c r="E893" s="160"/>
      <c r="AD893" s="20"/>
    </row>
    <row r="894">
      <c r="A894" s="123"/>
      <c r="B894" s="124"/>
      <c r="C894" s="124"/>
      <c r="D894" s="20"/>
      <c r="E894" s="160"/>
      <c r="AD894" s="20"/>
    </row>
    <row r="895">
      <c r="A895" s="123"/>
      <c r="B895" s="124"/>
      <c r="C895" s="124"/>
      <c r="D895" s="20"/>
      <c r="E895" s="160"/>
      <c r="AD895" s="20"/>
    </row>
    <row r="896">
      <c r="A896" s="123"/>
      <c r="B896" s="124"/>
      <c r="C896" s="124"/>
      <c r="D896" s="20"/>
      <c r="E896" s="160"/>
      <c r="AD896" s="20"/>
    </row>
    <row r="897">
      <c r="A897" s="123"/>
      <c r="B897" s="124"/>
      <c r="C897" s="124"/>
      <c r="D897" s="20"/>
      <c r="E897" s="160"/>
      <c r="AD897" s="20"/>
    </row>
    <row r="898">
      <c r="A898" s="123"/>
      <c r="B898" s="124"/>
      <c r="C898" s="124"/>
      <c r="D898" s="20"/>
      <c r="E898" s="160"/>
      <c r="AD898" s="20"/>
    </row>
    <row r="899">
      <c r="A899" s="123"/>
      <c r="B899" s="124"/>
      <c r="C899" s="124"/>
      <c r="D899" s="20"/>
      <c r="E899" s="160"/>
      <c r="AD899" s="20"/>
    </row>
    <row r="900">
      <c r="A900" s="123"/>
      <c r="B900" s="124"/>
      <c r="C900" s="124"/>
      <c r="D900" s="20"/>
      <c r="E900" s="160"/>
      <c r="AD900" s="20"/>
    </row>
    <row r="901">
      <c r="A901" s="123"/>
      <c r="B901" s="124"/>
      <c r="C901" s="124"/>
      <c r="D901" s="20"/>
      <c r="E901" s="160"/>
      <c r="AD901" s="20"/>
    </row>
    <row r="902">
      <c r="A902" s="123"/>
      <c r="B902" s="124"/>
      <c r="C902" s="124"/>
      <c r="D902" s="20"/>
      <c r="E902" s="160"/>
      <c r="AD902" s="20"/>
    </row>
    <row r="903">
      <c r="A903" s="123"/>
      <c r="B903" s="124"/>
      <c r="C903" s="124"/>
      <c r="D903" s="20"/>
      <c r="E903" s="160"/>
      <c r="AD903" s="20"/>
    </row>
    <row r="904">
      <c r="A904" s="123"/>
      <c r="B904" s="124"/>
      <c r="C904" s="124"/>
      <c r="D904" s="20"/>
      <c r="E904" s="160"/>
      <c r="AD904" s="20"/>
    </row>
    <row r="905">
      <c r="A905" s="123"/>
      <c r="B905" s="124"/>
      <c r="C905" s="124"/>
      <c r="D905" s="20"/>
      <c r="E905" s="160"/>
      <c r="AD905" s="20"/>
    </row>
    <row r="906">
      <c r="A906" s="123"/>
      <c r="B906" s="124"/>
      <c r="C906" s="124"/>
      <c r="D906" s="20"/>
      <c r="E906" s="160"/>
      <c r="AD906" s="20"/>
    </row>
    <row r="907">
      <c r="A907" s="123"/>
      <c r="B907" s="124"/>
      <c r="C907" s="124"/>
      <c r="D907" s="20"/>
      <c r="E907" s="160"/>
      <c r="AD907" s="20"/>
    </row>
    <row r="908">
      <c r="A908" s="123"/>
      <c r="B908" s="124"/>
      <c r="C908" s="124"/>
      <c r="D908" s="20"/>
      <c r="E908" s="160"/>
      <c r="AD908" s="20"/>
    </row>
    <row r="909">
      <c r="A909" s="123"/>
      <c r="B909" s="124"/>
      <c r="C909" s="124"/>
      <c r="D909" s="20"/>
      <c r="E909" s="160"/>
      <c r="AD909" s="20"/>
    </row>
    <row r="910">
      <c r="A910" s="123"/>
      <c r="B910" s="124"/>
      <c r="C910" s="124"/>
      <c r="D910" s="20"/>
      <c r="E910" s="160"/>
      <c r="AD910" s="20"/>
    </row>
    <row r="911">
      <c r="A911" s="123"/>
      <c r="B911" s="124"/>
      <c r="C911" s="124"/>
      <c r="D911" s="20"/>
      <c r="E911" s="160"/>
      <c r="AD911" s="20"/>
    </row>
    <row r="912">
      <c r="A912" s="123"/>
      <c r="B912" s="124"/>
      <c r="C912" s="124"/>
      <c r="D912" s="20"/>
      <c r="E912" s="160"/>
      <c r="AD912" s="20"/>
    </row>
    <row r="913">
      <c r="A913" s="123"/>
      <c r="B913" s="124"/>
      <c r="C913" s="124"/>
      <c r="D913" s="20"/>
      <c r="E913" s="160"/>
      <c r="AD913" s="20"/>
    </row>
    <row r="914">
      <c r="A914" s="123"/>
      <c r="B914" s="124"/>
      <c r="C914" s="124"/>
      <c r="D914" s="20"/>
      <c r="E914" s="160"/>
      <c r="AD914" s="20"/>
    </row>
    <row r="915">
      <c r="A915" s="123"/>
      <c r="B915" s="124"/>
      <c r="C915" s="124"/>
      <c r="D915" s="20"/>
      <c r="E915" s="160"/>
      <c r="AD915" s="20"/>
    </row>
    <row r="916">
      <c r="A916" s="123"/>
      <c r="B916" s="124"/>
      <c r="C916" s="124"/>
      <c r="D916" s="20"/>
      <c r="E916" s="160"/>
      <c r="AD916" s="20"/>
    </row>
    <row r="917">
      <c r="A917" s="123"/>
      <c r="B917" s="124"/>
      <c r="C917" s="124"/>
      <c r="D917" s="20"/>
      <c r="E917" s="160"/>
      <c r="AD917" s="20"/>
    </row>
    <row r="918">
      <c r="A918" s="123"/>
      <c r="B918" s="124"/>
      <c r="C918" s="124"/>
      <c r="D918" s="20"/>
      <c r="E918" s="160"/>
      <c r="AD918" s="20"/>
    </row>
    <row r="919">
      <c r="A919" s="123"/>
      <c r="B919" s="124"/>
      <c r="C919" s="124"/>
      <c r="D919" s="20"/>
      <c r="E919" s="160"/>
      <c r="AD919" s="20"/>
    </row>
    <row r="920">
      <c r="A920" s="123"/>
      <c r="B920" s="124"/>
      <c r="C920" s="124"/>
      <c r="D920" s="20"/>
      <c r="E920" s="160"/>
      <c r="AD920" s="20"/>
    </row>
    <row r="921">
      <c r="A921" s="123"/>
      <c r="B921" s="124"/>
      <c r="C921" s="124"/>
      <c r="D921" s="20"/>
      <c r="E921" s="160"/>
      <c r="AD921" s="20"/>
    </row>
    <row r="922">
      <c r="A922" s="123"/>
      <c r="B922" s="124"/>
      <c r="C922" s="124"/>
      <c r="D922" s="20"/>
      <c r="E922" s="160"/>
      <c r="AD922" s="20"/>
    </row>
    <row r="923">
      <c r="A923" s="123"/>
      <c r="B923" s="124"/>
      <c r="C923" s="124"/>
      <c r="D923" s="20"/>
      <c r="E923" s="160"/>
      <c r="AD923" s="20"/>
    </row>
    <row r="924">
      <c r="A924" s="123"/>
      <c r="B924" s="124"/>
      <c r="C924" s="124"/>
      <c r="D924" s="20"/>
      <c r="E924" s="160"/>
      <c r="AD924" s="20"/>
    </row>
    <row r="925">
      <c r="A925" s="123"/>
      <c r="B925" s="124"/>
      <c r="C925" s="124"/>
      <c r="D925" s="20"/>
      <c r="E925" s="160"/>
      <c r="AD925" s="20"/>
    </row>
    <row r="926">
      <c r="A926" s="123"/>
      <c r="B926" s="124"/>
      <c r="C926" s="124"/>
      <c r="D926" s="20"/>
      <c r="E926" s="160"/>
      <c r="AD926" s="20"/>
    </row>
    <row r="927">
      <c r="A927" s="123"/>
      <c r="B927" s="124"/>
      <c r="C927" s="124"/>
      <c r="D927" s="20"/>
      <c r="E927" s="160"/>
      <c r="AD927" s="20"/>
    </row>
    <row r="928">
      <c r="A928" s="123"/>
      <c r="B928" s="124"/>
      <c r="C928" s="124"/>
      <c r="D928" s="20"/>
      <c r="E928" s="160"/>
      <c r="AD928" s="20"/>
    </row>
    <row r="929">
      <c r="A929" s="123"/>
      <c r="B929" s="124"/>
      <c r="C929" s="124"/>
      <c r="D929" s="20"/>
      <c r="E929" s="160"/>
      <c r="AD929" s="20"/>
    </row>
    <row r="930">
      <c r="A930" s="123"/>
      <c r="B930" s="124"/>
      <c r="C930" s="124"/>
      <c r="D930" s="20"/>
      <c r="E930" s="160"/>
      <c r="AD930" s="20"/>
    </row>
    <row r="931">
      <c r="A931" s="123"/>
      <c r="B931" s="124"/>
      <c r="C931" s="124"/>
      <c r="D931" s="20"/>
      <c r="E931" s="160"/>
      <c r="AD931" s="20"/>
    </row>
    <row r="932">
      <c r="A932" s="123"/>
      <c r="B932" s="124"/>
      <c r="C932" s="124"/>
      <c r="D932" s="20"/>
      <c r="E932" s="160"/>
      <c r="AD932" s="20"/>
    </row>
    <row r="933">
      <c r="A933" s="123"/>
      <c r="B933" s="124"/>
      <c r="C933" s="124"/>
      <c r="D933" s="20"/>
      <c r="E933" s="160"/>
      <c r="AD933" s="20"/>
    </row>
    <row r="934">
      <c r="A934" s="123"/>
      <c r="B934" s="124"/>
      <c r="C934" s="124"/>
      <c r="D934" s="20"/>
      <c r="E934" s="160"/>
      <c r="AD934" s="20"/>
    </row>
    <row r="935">
      <c r="A935" s="123"/>
      <c r="B935" s="124"/>
      <c r="C935" s="124"/>
      <c r="D935" s="20"/>
      <c r="E935" s="160"/>
      <c r="AD935" s="20"/>
    </row>
    <row r="936">
      <c r="A936" s="123"/>
      <c r="B936" s="124"/>
      <c r="C936" s="124"/>
      <c r="D936" s="20"/>
      <c r="E936" s="160"/>
      <c r="AD936" s="20"/>
    </row>
    <row r="937">
      <c r="A937" s="123"/>
      <c r="B937" s="124"/>
      <c r="C937" s="124"/>
      <c r="D937" s="20"/>
      <c r="E937" s="160"/>
      <c r="AD937" s="20"/>
    </row>
    <row r="938">
      <c r="A938" s="123"/>
      <c r="B938" s="124"/>
      <c r="C938" s="124"/>
      <c r="D938" s="20"/>
      <c r="E938" s="160"/>
      <c r="AD938" s="20"/>
    </row>
    <row r="939">
      <c r="A939" s="123"/>
      <c r="B939" s="124"/>
      <c r="C939" s="124"/>
      <c r="D939" s="20"/>
      <c r="E939" s="160"/>
      <c r="AD939" s="20"/>
    </row>
    <row r="940">
      <c r="A940" s="123"/>
      <c r="B940" s="124"/>
      <c r="C940" s="124"/>
      <c r="D940" s="20"/>
      <c r="E940" s="160"/>
      <c r="AD940" s="20"/>
    </row>
    <row r="941">
      <c r="A941" s="123"/>
      <c r="B941" s="124"/>
      <c r="C941" s="124"/>
      <c r="D941" s="20"/>
      <c r="E941" s="160"/>
      <c r="AD941" s="20"/>
    </row>
    <row r="942">
      <c r="A942" s="123"/>
      <c r="B942" s="124"/>
      <c r="C942" s="124"/>
      <c r="D942" s="20"/>
      <c r="E942" s="160"/>
      <c r="AD942" s="20"/>
    </row>
    <row r="943">
      <c r="A943" s="123"/>
      <c r="B943" s="124"/>
      <c r="C943" s="124"/>
      <c r="D943" s="20"/>
      <c r="E943" s="160"/>
      <c r="AD943" s="20"/>
    </row>
    <row r="944">
      <c r="A944" s="123"/>
      <c r="B944" s="124"/>
      <c r="C944" s="124"/>
      <c r="D944" s="20"/>
      <c r="E944" s="160"/>
      <c r="AD944" s="20"/>
    </row>
    <row r="945">
      <c r="A945" s="123"/>
      <c r="B945" s="124"/>
      <c r="C945" s="124"/>
      <c r="D945" s="20"/>
      <c r="E945" s="160"/>
      <c r="AD945" s="20"/>
    </row>
    <row r="946">
      <c r="A946" s="123"/>
      <c r="B946" s="124"/>
      <c r="C946" s="124"/>
      <c r="D946" s="20"/>
      <c r="E946" s="160"/>
      <c r="AD946" s="20"/>
    </row>
    <row r="947">
      <c r="A947" s="123"/>
      <c r="B947" s="124"/>
      <c r="C947" s="124"/>
      <c r="D947" s="20"/>
      <c r="E947" s="160"/>
      <c r="AD947" s="20"/>
    </row>
    <row r="948">
      <c r="A948" s="123"/>
      <c r="B948" s="124"/>
      <c r="C948" s="124"/>
      <c r="D948" s="20"/>
      <c r="E948" s="160"/>
      <c r="AD948" s="20"/>
    </row>
    <row r="949">
      <c r="A949" s="123"/>
      <c r="B949" s="124"/>
      <c r="C949" s="124"/>
      <c r="D949" s="20"/>
      <c r="E949" s="160"/>
      <c r="AD949" s="20"/>
    </row>
    <row r="950">
      <c r="A950" s="123"/>
      <c r="B950" s="124"/>
      <c r="C950" s="124"/>
      <c r="D950" s="20"/>
      <c r="E950" s="160"/>
      <c r="AD950" s="20"/>
    </row>
    <row r="951">
      <c r="A951" s="123"/>
      <c r="B951" s="124"/>
      <c r="C951" s="124"/>
      <c r="D951" s="20"/>
      <c r="E951" s="160"/>
      <c r="AD951" s="20"/>
    </row>
    <row r="952">
      <c r="A952" s="123"/>
      <c r="B952" s="124"/>
      <c r="C952" s="124"/>
      <c r="D952" s="20"/>
      <c r="E952" s="160"/>
      <c r="AD952" s="20"/>
    </row>
    <row r="953">
      <c r="A953" s="123"/>
      <c r="B953" s="124"/>
      <c r="C953" s="124"/>
      <c r="D953" s="20"/>
      <c r="E953" s="160"/>
      <c r="AD953" s="20"/>
    </row>
    <row r="954">
      <c r="A954" s="123"/>
      <c r="B954" s="124"/>
      <c r="C954" s="124"/>
      <c r="D954" s="20"/>
      <c r="E954" s="160"/>
      <c r="AD954" s="20"/>
    </row>
    <row r="955">
      <c r="A955" s="123"/>
      <c r="B955" s="124"/>
      <c r="C955" s="124"/>
      <c r="D955" s="20"/>
      <c r="E955" s="160"/>
      <c r="AD955" s="20"/>
    </row>
    <row r="956">
      <c r="A956" s="123"/>
      <c r="B956" s="124"/>
      <c r="C956" s="124"/>
      <c r="D956" s="20"/>
      <c r="E956" s="160"/>
      <c r="AD956" s="20"/>
    </row>
    <row r="957">
      <c r="A957" s="123"/>
      <c r="B957" s="124"/>
      <c r="C957" s="124"/>
      <c r="D957" s="20"/>
      <c r="E957" s="160"/>
      <c r="AD957" s="20"/>
    </row>
    <row r="958">
      <c r="A958" s="123"/>
      <c r="B958" s="124"/>
      <c r="C958" s="124"/>
      <c r="D958" s="20"/>
      <c r="E958" s="160"/>
      <c r="AD958" s="20"/>
    </row>
    <row r="959">
      <c r="A959" s="123"/>
      <c r="B959" s="124"/>
      <c r="C959" s="124"/>
      <c r="D959" s="20"/>
      <c r="E959" s="160"/>
      <c r="AD959" s="20"/>
    </row>
    <row r="960">
      <c r="A960" s="123"/>
      <c r="B960" s="124"/>
      <c r="C960" s="124"/>
      <c r="D960" s="20"/>
      <c r="E960" s="160"/>
      <c r="AD960" s="20"/>
    </row>
    <row r="961">
      <c r="A961" s="123"/>
      <c r="B961" s="124"/>
      <c r="C961" s="124"/>
      <c r="D961" s="20"/>
      <c r="E961" s="160"/>
      <c r="AD961" s="20"/>
    </row>
    <row r="962">
      <c r="A962" s="123"/>
      <c r="B962" s="124"/>
      <c r="C962" s="124"/>
      <c r="D962" s="20"/>
      <c r="E962" s="160"/>
      <c r="AD962" s="20"/>
    </row>
    <row r="963">
      <c r="A963" s="123"/>
      <c r="B963" s="124"/>
      <c r="C963" s="124"/>
      <c r="D963" s="20"/>
      <c r="E963" s="160"/>
      <c r="AD963" s="20"/>
    </row>
    <row r="964">
      <c r="A964" s="123"/>
      <c r="B964" s="124"/>
      <c r="C964" s="124"/>
      <c r="D964" s="20"/>
      <c r="E964" s="160"/>
      <c r="AD964" s="20"/>
    </row>
    <row r="965">
      <c r="A965" s="123"/>
      <c r="B965" s="124"/>
      <c r="C965" s="124"/>
      <c r="D965" s="20"/>
      <c r="E965" s="160"/>
      <c r="AD965" s="20"/>
    </row>
    <row r="966">
      <c r="A966" s="123"/>
      <c r="B966" s="124"/>
      <c r="C966" s="124"/>
      <c r="D966" s="20"/>
      <c r="E966" s="160"/>
      <c r="AD966" s="20"/>
    </row>
    <row r="967">
      <c r="A967" s="123"/>
      <c r="B967" s="124"/>
      <c r="C967" s="124"/>
      <c r="D967" s="20"/>
      <c r="E967" s="160"/>
      <c r="AD967" s="20"/>
    </row>
    <row r="968">
      <c r="A968" s="123"/>
      <c r="B968" s="124"/>
      <c r="C968" s="124"/>
      <c r="D968" s="20"/>
      <c r="E968" s="160"/>
      <c r="AD968" s="20"/>
    </row>
    <row r="969">
      <c r="A969" s="123"/>
      <c r="B969" s="124"/>
      <c r="C969" s="124"/>
      <c r="D969" s="20"/>
      <c r="E969" s="160"/>
      <c r="AD969" s="20"/>
    </row>
    <row r="970">
      <c r="A970" s="123"/>
      <c r="B970" s="124"/>
      <c r="C970" s="124"/>
      <c r="D970" s="20"/>
      <c r="E970" s="160"/>
      <c r="AD970" s="20"/>
    </row>
    <row r="971">
      <c r="A971" s="123"/>
      <c r="B971" s="124"/>
      <c r="C971" s="124"/>
      <c r="D971" s="20"/>
      <c r="E971" s="160"/>
      <c r="AD971" s="20"/>
    </row>
    <row r="972">
      <c r="A972" s="123"/>
      <c r="B972" s="124"/>
      <c r="C972" s="124"/>
      <c r="D972" s="20"/>
      <c r="E972" s="160"/>
      <c r="AD972" s="20"/>
    </row>
    <row r="973">
      <c r="A973" s="123"/>
      <c r="B973" s="124"/>
      <c r="C973" s="124"/>
      <c r="D973" s="20"/>
      <c r="E973" s="160"/>
      <c r="AD973" s="20"/>
    </row>
    <row r="974">
      <c r="A974" s="123"/>
      <c r="B974" s="124"/>
      <c r="C974" s="124"/>
      <c r="D974" s="20"/>
      <c r="E974" s="160"/>
      <c r="AD974" s="20"/>
    </row>
    <row r="975">
      <c r="A975" s="123"/>
      <c r="B975" s="124"/>
      <c r="C975" s="124"/>
      <c r="D975" s="20"/>
      <c r="E975" s="160"/>
      <c r="AD975" s="20"/>
    </row>
    <row r="976">
      <c r="A976" s="123"/>
      <c r="B976" s="124"/>
      <c r="C976" s="124"/>
      <c r="D976" s="20"/>
      <c r="E976" s="160"/>
      <c r="AD976" s="20"/>
    </row>
    <row r="977">
      <c r="A977" s="123"/>
      <c r="B977" s="124"/>
      <c r="C977" s="124"/>
      <c r="D977" s="20"/>
      <c r="E977" s="160"/>
      <c r="AD977" s="20"/>
    </row>
    <row r="978">
      <c r="A978" s="123"/>
      <c r="B978" s="124"/>
      <c r="C978" s="124"/>
      <c r="D978" s="20"/>
      <c r="E978" s="160"/>
      <c r="AD978" s="20"/>
    </row>
    <row r="979">
      <c r="A979" s="123"/>
      <c r="B979" s="124"/>
      <c r="C979" s="124"/>
      <c r="D979" s="20"/>
      <c r="E979" s="160"/>
      <c r="AD979" s="20"/>
    </row>
    <row r="980">
      <c r="A980" s="123"/>
      <c r="B980" s="124"/>
      <c r="C980" s="124"/>
      <c r="D980" s="20"/>
      <c r="E980" s="160"/>
      <c r="AD980" s="20"/>
    </row>
    <row r="981">
      <c r="A981" s="123"/>
      <c r="B981" s="124"/>
      <c r="C981" s="124"/>
      <c r="D981" s="20"/>
      <c r="E981" s="160"/>
      <c r="AD981" s="20"/>
    </row>
    <row r="982">
      <c r="A982" s="123"/>
      <c r="B982" s="124"/>
      <c r="C982" s="124"/>
      <c r="D982" s="20"/>
      <c r="E982" s="160"/>
      <c r="AD982" s="20"/>
    </row>
    <row r="983">
      <c r="A983" s="123"/>
      <c r="B983" s="124"/>
      <c r="C983" s="124"/>
      <c r="D983" s="20"/>
      <c r="E983" s="160"/>
      <c r="AD983" s="20"/>
    </row>
    <row r="984">
      <c r="A984" s="123"/>
      <c r="B984" s="124"/>
      <c r="C984" s="124"/>
      <c r="D984" s="20"/>
      <c r="E984" s="160"/>
      <c r="AD984" s="20"/>
    </row>
    <row r="985">
      <c r="A985" s="123"/>
      <c r="B985" s="124"/>
      <c r="C985" s="124"/>
      <c r="D985" s="20"/>
      <c r="E985" s="160"/>
      <c r="AD985" s="20"/>
    </row>
    <row r="986">
      <c r="A986" s="123"/>
      <c r="B986" s="124"/>
      <c r="C986" s="124"/>
      <c r="D986" s="20"/>
      <c r="E986" s="160"/>
      <c r="AD986" s="20"/>
    </row>
    <row r="987">
      <c r="A987" s="123"/>
      <c r="B987" s="124"/>
      <c r="C987" s="124"/>
      <c r="D987" s="20"/>
      <c r="E987" s="160"/>
      <c r="AD987" s="20"/>
    </row>
    <row r="988">
      <c r="A988" s="123"/>
      <c r="B988" s="124"/>
      <c r="C988" s="124"/>
      <c r="D988" s="20"/>
      <c r="E988" s="160"/>
      <c r="AD988" s="20"/>
    </row>
    <row r="989">
      <c r="A989" s="123"/>
      <c r="B989" s="124"/>
      <c r="C989" s="124"/>
      <c r="D989" s="20"/>
      <c r="E989" s="160"/>
      <c r="AD989" s="20"/>
    </row>
    <row r="990">
      <c r="A990" s="123"/>
      <c r="B990" s="124"/>
      <c r="C990" s="124"/>
      <c r="D990" s="20"/>
      <c r="E990" s="160"/>
      <c r="AD990" s="20"/>
    </row>
    <row r="991">
      <c r="A991" s="123"/>
      <c r="B991" s="124"/>
      <c r="C991" s="124"/>
      <c r="D991" s="20"/>
      <c r="E991" s="160"/>
      <c r="AD991" s="20"/>
    </row>
    <row r="992">
      <c r="A992" s="123"/>
      <c r="B992" s="124"/>
      <c r="C992" s="124"/>
      <c r="D992" s="20"/>
      <c r="E992" s="160"/>
      <c r="AD992" s="20"/>
    </row>
    <row r="993">
      <c r="A993" s="123"/>
      <c r="B993" s="124"/>
      <c r="C993" s="124"/>
      <c r="D993" s="20"/>
      <c r="E993" s="160"/>
      <c r="AD993" s="20"/>
    </row>
    <row r="994">
      <c r="A994" s="123"/>
      <c r="B994" s="124"/>
      <c r="C994" s="124"/>
      <c r="D994" s="20"/>
      <c r="E994" s="160"/>
      <c r="AD994" s="20"/>
    </row>
    <row r="995">
      <c r="A995" s="123"/>
      <c r="B995" s="124"/>
      <c r="C995" s="124"/>
      <c r="D995" s="20"/>
      <c r="E995" s="160"/>
      <c r="AD995" s="20"/>
    </row>
    <row r="996">
      <c r="A996" s="123"/>
      <c r="B996" s="124"/>
      <c r="C996" s="124"/>
      <c r="D996" s="20"/>
      <c r="E996" s="160"/>
      <c r="AD996" s="20"/>
    </row>
    <row r="997">
      <c r="A997" s="123"/>
      <c r="B997" s="124"/>
      <c r="C997" s="124"/>
      <c r="D997" s="20"/>
      <c r="E997" s="160"/>
      <c r="AD997" s="20"/>
    </row>
    <row r="998">
      <c r="A998" s="123"/>
      <c r="B998" s="124"/>
      <c r="C998" s="124"/>
      <c r="D998" s="20"/>
      <c r="E998" s="160"/>
      <c r="AD998" s="20"/>
    </row>
    <row r="999">
      <c r="A999" s="123"/>
      <c r="B999" s="124"/>
      <c r="C999" s="124"/>
      <c r="D999" s="20"/>
      <c r="E999" s="160"/>
      <c r="AD999" s="20"/>
    </row>
    <row r="1000">
      <c r="A1000" s="123"/>
      <c r="B1000" s="124"/>
      <c r="C1000" s="124"/>
      <c r="D1000" s="20"/>
      <c r="E1000" s="160"/>
      <c r="AD1000" s="20"/>
    </row>
    <row r="1001">
      <c r="A1001" s="123"/>
      <c r="B1001" s="124"/>
      <c r="C1001" s="124"/>
      <c r="D1001" s="20"/>
      <c r="E1001" s="20"/>
      <c r="AD1001" s="20"/>
    </row>
    <row r="1002">
      <c r="AD1002" s="20"/>
    </row>
    <row r="1003">
      <c r="AD1003" s="20"/>
    </row>
    <row r="1004">
      <c r="AD1004" s="20"/>
    </row>
    <row r="1005">
      <c r="AD1005" s="20"/>
    </row>
    <row r="1006">
      <c r="AD1006" s="20"/>
    </row>
    <row r="1007">
      <c r="AD1007" s="20"/>
    </row>
    <row r="1008">
      <c r="AD1008" s="20"/>
    </row>
    <row r="1009">
      <c r="AD1009" s="20"/>
    </row>
    <row r="1010">
      <c r="AD1010" s="20"/>
    </row>
    <row r="1011">
      <c r="AD1011" s="20"/>
    </row>
    <row r="1012">
      <c r="AD1012" s="20"/>
    </row>
    <row r="1013">
      <c r="AD1013" s="20"/>
    </row>
    <row r="1014">
      <c r="AD1014" s="20"/>
    </row>
    <row r="1015">
      <c r="AD1015" s="20"/>
    </row>
  </sheetData>
  <mergeCells count="2">
    <mergeCell ref="K25:M25"/>
    <mergeCell ref="Y90:AA90"/>
  </mergeCells>
  <dataValidations>
    <dataValidation type="custom" allowBlank="1" showDropDown="1" sqref="B2:C251 E2:E251 AD16:AD265">
      <formula1>AND(ISNUMBER(B2),(NOT(OR(NOT(ISERROR(DATEVALUE(B2))), AND(ISNUMBER(B2), LEFT(CELL("format", B2))="D")))))</formula1>
    </dataValidation>
  </dataValidations>
  <drawing r:id="rId1"/>
  <tableParts count="2"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5" max="5" width="15.5"/>
    <col customWidth="1" min="6" max="6" width="21.13"/>
    <col customWidth="1" min="7" max="7" width="17.0"/>
    <col customWidth="1" min="8" max="8" width="14.88"/>
    <col customWidth="1" min="9" max="9" width="24.5"/>
    <col customWidth="1" min="11" max="11" width="25.38"/>
    <col customWidth="1" min="12" max="12" width="20.5"/>
    <col customWidth="1" min="13" max="13" width="23.5"/>
    <col customWidth="1" min="14" max="14" width="19.5"/>
    <col customWidth="1" min="15" max="15" width="21.25"/>
  </cols>
  <sheetData>
    <row r="1">
      <c r="A1" s="163" t="s">
        <v>66</v>
      </c>
      <c r="B1" s="164" t="s">
        <v>67</v>
      </c>
      <c r="C1" s="165" t="s">
        <v>62</v>
      </c>
      <c r="D1" s="163" t="s">
        <v>63</v>
      </c>
      <c r="E1" s="165" t="s">
        <v>12</v>
      </c>
      <c r="F1" s="164" t="s">
        <v>68</v>
      </c>
      <c r="G1" s="164" t="s">
        <v>69</v>
      </c>
      <c r="H1" s="166" t="s">
        <v>70</v>
      </c>
      <c r="I1" s="166" t="s">
        <v>71</v>
      </c>
      <c r="J1" s="66"/>
      <c r="K1" s="66"/>
      <c r="L1" s="66"/>
      <c r="M1" s="66"/>
      <c r="N1" s="66"/>
      <c r="O1" s="66"/>
      <c r="P1" s="66"/>
    </row>
    <row r="2">
      <c r="A2" s="167">
        <v>45779.0</v>
      </c>
      <c r="B2" s="168">
        <v>52456.95</v>
      </c>
      <c r="C2" s="169">
        <v>24346.7</v>
      </c>
      <c r="D2" s="170">
        <v>21627.45</v>
      </c>
      <c r="E2" s="168">
        <v>24694.15</v>
      </c>
      <c r="F2" s="166">
        <v>2.173344343E-4</v>
      </c>
      <c r="G2" s="166">
        <v>5.135484461E-4</v>
      </c>
      <c r="H2" s="166">
        <v>-0.006682067909</v>
      </c>
      <c r="I2" s="166">
        <v>-0.003387800114</v>
      </c>
      <c r="J2" s="66"/>
      <c r="K2" s="71"/>
      <c r="L2" s="66"/>
      <c r="M2" s="66"/>
      <c r="N2" s="66"/>
      <c r="O2" s="66"/>
      <c r="P2" s="66"/>
    </row>
    <row r="3">
      <c r="A3" s="167">
        <v>45782.0</v>
      </c>
      <c r="B3" s="168">
        <v>52462.5</v>
      </c>
      <c r="C3" s="169">
        <v>24461.15</v>
      </c>
      <c r="D3" s="170">
        <v>21775.75</v>
      </c>
      <c r="E3" s="168">
        <v>24834.3</v>
      </c>
      <c r="F3" s="170">
        <f t="shared" ref="F3:I3" si="1">LN(B3/B2)</f>
        <v>0.000105795446</v>
      </c>
      <c r="G3" s="170">
        <f t="shared" si="1"/>
        <v>0.004689827959</v>
      </c>
      <c r="H3" s="170">
        <f t="shared" si="1"/>
        <v>0.006833624116</v>
      </c>
      <c r="I3" s="170">
        <f t="shared" si="1"/>
        <v>0.005659388657</v>
      </c>
      <c r="J3" s="66"/>
      <c r="K3" s="171" t="s">
        <v>50</v>
      </c>
      <c r="L3" s="74"/>
      <c r="M3" s="74"/>
      <c r="N3" s="66"/>
      <c r="O3" s="66"/>
      <c r="P3" s="66"/>
    </row>
    <row r="4">
      <c r="A4" s="167">
        <v>45783.0</v>
      </c>
      <c r="B4" s="168">
        <v>51981.2</v>
      </c>
      <c r="C4" s="169">
        <v>24379.6</v>
      </c>
      <c r="D4" s="170">
        <v>21534.35</v>
      </c>
      <c r="E4" s="168">
        <v>24779.3</v>
      </c>
      <c r="F4" s="170">
        <f t="shared" ref="F4:I4" si="2">LN(B4/B3)</f>
        <v>-0.009216513911</v>
      </c>
      <c r="G4" s="170">
        <f t="shared" si="2"/>
        <v>-0.003339427662</v>
      </c>
      <c r="H4" s="170">
        <f t="shared" si="2"/>
        <v>-0.01114763069</v>
      </c>
      <c r="I4" s="170">
        <f t="shared" si="2"/>
        <v>-0.00221713492</v>
      </c>
      <c r="J4" s="66"/>
      <c r="K4" s="172" t="s">
        <v>26</v>
      </c>
      <c r="L4" s="172" t="s">
        <v>27</v>
      </c>
      <c r="M4" s="172" t="s">
        <v>28</v>
      </c>
      <c r="N4" s="66"/>
      <c r="O4" s="66"/>
      <c r="P4" s="66"/>
    </row>
    <row r="5">
      <c r="A5" s="167">
        <v>45784.0</v>
      </c>
      <c r="B5" s="168">
        <v>52120.45</v>
      </c>
      <c r="C5" s="169">
        <v>24414.4</v>
      </c>
      <c r="D5" s="170">
        <v>21462.45</v>
      </c>
      <c r="E5" s="168">
        <v>24905.95</v>
      </c>
      <c r="F5" s="170">
        <f t="shared" ref="F5:I5" si="3">LN(B5/B4)</f>
        <v>0.002675271392</v>
      </c>
      <c r="G5" s="170">
        <f t="shared" si="3"/>
        <v>0.001426405128</v>
      </c>
      <c r="H5" s="170">
        <f t="shared" si="3"/>
        <v>-0.003344438052</v>
      </c>
      <c r="I5" s="170">
        <f t="shared" si="3"/>
        <v>0.005098103534</v>
      </c>
      <c r="J5" s="66"/>
      <c r="K5" s="82">
        <f>F25</f>
        <v>-0.4780914136</v>
      </c>
      <c r="L5" s="173">
        <v>0.25</v>
      </c>
      <c r="M5" s="174">
        <f t="shared" ref="M5:M8" si="5">K5*L5</f>
        <v>-0.1195228534</v>
      </c>
      <c r="N5" s="66"/>
      <c r="O5" s="66"/>
      <c r="P5" s="66"/>
    </row>
    <row r="6">
      <c r="A6" s="167">
        <v>45785.0</v>
      </c>
      <c r="B6" s="168">
        <v>52300.5</v>
      </c>
      <c r="C6" s="169">
        <v>24273.8</v>
      </c>
      <c r="D6" s="170">
        <v>21115.05</v>
      </c>
      <c r="E6" s="168">
        <v>25028.15</v>
      </c>
      <c r="F6" s="170">
        <f t="shared" ref="F6:I6" si="4">LN(B6/B5)</f>
        <v>0.003448545114</v>
      </c>
      <c r="G6" s="170">
        <f t="shared" si="4"/>
        <v>-0.005775542773</v>
      </c>
      <c r="H6" s="170">
        <f t="shared" si="4"/>
        <v>-0.01631884021</v>
      </c>
      <c r="I6" s="170">
        <f t="shared" si="4"/>
        <v>0.004894460657</v>
      </c>
      <c r="J6" s="66"/>
      <c r="K6" s="66">
        <f>G25</f>
        <v>0.2257707039</v>
      </c>
      <c r="L6" s="173">
        <v>0.25</v>
      </c>
      <c r="M6" s="66">
        <f t="shared" si="5"/>
        <v>0.05644267598</v>
      </c>
      <c r="N6" s="66"/>
      <c r="O6" s="66"/>
      <c r="P6" s="66"/>
    </row>
    <row r="7">
      <c r="A7" s="167">
        <v>45786.0</v>
      </c>
      <c r="B7" s="168">
        <v>52057.1</v>
      </c>
      <c r="C7" s="169">
        <v>24008.0</v>
      </c>
      <c r="D7" s="170">
        <v>21071.75</v>
      </c>
      <c r="E7" s="168">
        <v>24889.4</v>
      </c>
      <c r="F7" s="170">
        <f t="shared" ref="F7:I7" si="6">LN(B7/B6)</f>
        <v>-0.004664738196</v>
      </c>
      <c r="G7" s="170">
        <f t="shared" si="6"/>
        <v>-0.01101047124</v>
      </c>
      <c r="H7" s="170">
        <f t="shared" si="6"/>
        <v>-0.002052775522</v>
      </c>
      <c r="I7" s="170">
        <f t="shared" si="6"/>
        <v>-0.005559181383</v>
      </c>
      <c r="J7" s="66"/>
      <c r="K7" s="66">
        <f>H25</f>
        <v>-0.1677017113</v>
      </c>
      <c r="L7" s="173">
        <v>0.25</v>
      </c>
      <c r="M7" s="66">
        <f t="shared" si="5"/>
        <v>-0.04192542782</v>
      </c>
      <c r="N7" s="66"/>
      <c r="O7" s="66"/>
      <c r="P7" s="66"/>
    </row>
    <row r="8">
      <c r="A8" s="175">
        <v>45789.0</v>
      </c>
      <c r="B8" s="168">
        <v>51691.25</v>
      </c>
      <c r="C8" s="169">
        <v>24924.7</v>
      </c>
      <c r="D8" s="170">
        <v>21102.7</v>
      </c>
      <c r="E8" s="168">
        <v>24678.45</v>
      </c>
      <c r="F8" s="170">
        <f t="shared" ref="F8:I8" si="7">LN(B8/B7)</f>
        <v>-0.007052671516</v>
      </c>
      <c r="G8" s="170">
        <f t="shared" si="7"/>
        <v>0.03747217153</v>
      </c>
      <c r="H8" s="170">
        <f t="shared" si="7"/>
        <v>0.001467713535</v>
      </c>
      <c r="I8" s="170">
        <f t="shared" si="7"/>
        <v>-0.008511616847</v>
      </c>
      <c r="J8" s="66"/>
      <c r="K8" s="66">
        <f>I25</f>
        <v>-0.1473849621</v>
      </c>
      <c r="L8" s="173">
        <v>0.25</v>
      </c>
      <c r="M8" s="66">
        <f t="shared" si="5"/>
        <v>-0.03684624053</v>
      </c>
      <c r="N8" s="66"/>
      <c r="O8" s="66"/>
      <c r="P8" s="66"/>
    </row>
    <row r="9">
      <c r="A9" s="175">
        <v>45790.0</v>
      </c>
      <c r="B9" s="168">
        <v>51975.0</v>
      </c>
      <c r="C9" s="169">
        <v>24578.35</v>
      </c>
      <c r="D9" s="170">
        <v>21359.75</v>
      </c>
      <c r="E9" s="168">
        <v>24912.9</v>
      </c>
      <c r="F9" s="170">
        <f t="shared" ref="F9:I9" si="8">LN(B9/B8)</f>
        <v>0.005474312201</v>
      </c>
      <c r="G9" s="170">
        <f t="shared" si="8"/>
        <v>-0.01399330553</v>
      </c>
      <c r="H9" s="170">
        <f t="shared" si="8"/>
        <v>0.01210731552</v>
      </c>
      <c r="I9" s="170">
        <f t="shared" si="8"/>
        <v>0.009455348432</v>
      </c>
      <c r="J9" s="66"/>
      <c r="K9" s="66"/>
      <c r="L9" s="66"/>
      <c r="M9" s="66"/>
      <c r="N9" s="66"/>
      <c r="O9" s="66"/>
      <c r="P9" s="66"/>
    </row>
    <row r="10">
      <c r="A10" s="175">
        <v>45791.0</v>
      </c>
      <c r="B10" s="168">
        <v>51615.4</v>
      </c>
      <c r="C10" s="169">
        <v>24666.9</v>
      </c>
      <c r="D10" s="170">
        <v>21480.5</v>
      </c>
      <c r="E10" s="168">
        <v>24758.85</v>
      </c>
      <c r="F10" s="170">
        <f t="shared" ref="F10:I10" si="9">LN(B10/B9)</f>
        <v>-0.006942756171</v>
      </c>
      <c r="G10" s="170">
        <f t="shared" si="9"/>
        <v>0.003596289812</v>
      </c>
      <c r="H10" s="170">
        <f t="shared" si="9"/>
        <v>0.005637236934</v>
      </c>
      <c r="I10" s="170">
        <f t="shared" si="9"/>
        <v>-0.006202740749</v>
      </c>
      <c r="J10" s="66"/>
      <c r="K10" s="176" t="s">
        <v>29</v>
      </c>
      <c r="L10" s="177">
        <f>SUM(M5:M8)</f>
        <v>-0.1418518458</v>
      </c>
      <c r="M10" s="66"/>
      <c r="N10" s="66"/>
      <c r="O10" s="66"/>
      <c r="P10" s="66"/>
    </row>
    <row r="11">
      <c r="A11" s="175">
        <v>45792.0</v>
      </c>
      <c r="B11" s="168">
        <v>52403.45</v>
      </c>
      <c r="C11" s="169">
        <v>25062.1</v>
      </c>
      <c r="D11" s="170">
        <v>21650.65</v>
      </c>
      <c r="E11" s="168">
        <v>25096.55</v>
      </c>
      <c r="F11" s="170">
        <f t="shared" ref="F11:I11" si="10">LN(B11/B10)</f>
        <v>0.01515235128</v>
      </c>
      <c r="G11" s="170">
        <f t="shared" si="10"/>
        <v>0.01589448089</v>
      </c>
      <c r="H11" s="170">
        <f t="shared" si="10"/>
        <v>0.007889930255</v>
      </c>
      <c r="I11" s="170">
        <f t="shared" si="10"/>
        <v>0.01354738563</v>
      </c>
      <c r="J11" s="66"/>
      <c r="K11" s="82" t="s">
        <v>30</v>
      </c>
      <c r="L11" s="83">
        <v>0.07</v>
      </c>
      <c r="M11" s="66"/>
      <c r="N11" s="66"/>
      <c r="O11" s="66"/>
      <c r="P11" s="66"/>
    </row>
    <row r="12">
      <c r="A12" s="175">
        <v>45793.0</v>
      </c>
      <c r="B12" s="168">
        <v>52466.2</v>
      </c>
      <c r="C12" s="169">
        <v>25019.8</v>
      </c>
      <c r="D12" s="170">
        <v>21633.2</v>
      </c>
      <c r="E12" s="168">
        <v>25093.3</v>
      </c>
      <c r="F12" s="170">
        <f t="shared" ref="F12:I12" si="11">LN(B12/B11)</f>
        <v>0.001196723885</v>
      </c>
      <c r="G12" s="170">
        <f t="shared" si="11"/>
        <v>-0.001689233438</v>
      </c>
      <c r="H12" s="170">
        <f t="shared" si="11"/>
        <v>-0.0008063053978</v>
      </c>
      <c r="I12" s="170">
        <f t="shared" si="11"/>
        <v>-0.0001295082573</v>
      </c>
      <c r="J12" s="66"/>
      <c r="K12" s="82" t="s">
        <v>31</v>
      </c>
      <c r="L12" s="66">
        <f t="array" ref="L12">MMULT(TRANSPOSE(L5:L8),MMULT(L17:O20,L5:L8))</f>
        <v>0.00004788305656</v>
      </c>
      <c r="M12" s="66"/>
      <c r="N12" s="66"/>
      <c r="O12" s="66"/>
      <c r="P12" s="66"/>
    </row>
    <row r="13">
      <c r="A13" s="175">
        <v>45796.0</v>
      </c>
      <c r="B13" s="168">
        <v>52152.4</v>
      </c>
      <c r="C13" s="169">
        <v>24945.45</v>
      </c>
      <c r="D13" s="170">
        <v>21740.45</v>
      </c>
      <c r="E13" s="168">
        <v>25070.85</v>
      </c>
      <c r="F13" s="170">
        <f t="shared" ref="F13:I13" si="12">LN(B13/B12)</f>
        <v>-0.005998951259</v>
      </c>
      <c r="G13" s="170">
        <f t="shared" si="12"/>
        <v>-0.002976070564</v>
      </c>
      <c r="H13" s="170">
        <f t="shared" si="12"/>
        <v>0.004945408956</v>
      </c>
      <c r="I13" s="170">
        <f t="shared" si="12"/>
        <v>-0.0008950615728</v>
      </c>
      <c r="J13" s="66"/>
      <c r="K13" s="82" t="s">
        <v>32</v>
      </c>
      <c r="L13" s="66">
        <f>SQRT(L12)</f>
        <v>0.006919758418</v>
      </c>
      <c r="M13" s="66"/>
      <c r="N13" s="66"/>
      <c r="O13" s="66"/>
      <c r="P13" s="66"/>
    </row>
    <row r="14">
      <c r="A14" s="175">
        <v>45797.0</v>
      </c>
      <c r="B14" s="168">
        <v>51807.0</v>
      </c>
      <c r="C14" s="169">
        <v>24683.9</v>
      </c>
      <c r="D14" s="170">
        <v>21456.15</v>
      </c>
      <c r="E14" s="168">
        <v>24720.35</v>
      </c>
      <c r="F14" s="170">
        <f t="shared" ref="F14:I14" si="13">LN(B14/B13)</f>
        <v>-0.00664492621</v>
      </c>
      <c r="G14" s="170">
        <f t="shared" si="13"/>
        <v>-0.01054023159</v>
      </c>
      <c r="H14" s="170">
        <f t="shared" si="13"/>
        <v>-0.01316326308</v>
      </c>
      <c r="I14" s="170">
        <f t="shared" si="13"/>
        <v>-0.0140790256</v>
      </c>
      <c r="J14" s="66"/>
      <c r="K14" s="82" t="s">
        <v>33</v>
      </c>
      <c r="L14" s="66">
        <f>SQRT(20)*L13</f>
        <v>0.03094610042</v>
      </c>
      <c r="M14" s="66"/>
      <c r="N14" s="66"/>
      <c r="O14" s="66"/>
      <c r="P14" s="66"/>
    </row>
    <row r="15">
      <c r="A15" s="175">
        <v>45798.0</v>
      </c>
      <c r="B15" s="168">
        <v>51187.7</v>
      </c>
      <c r="C15" s="169">
        <v>24813.45</v>
      </c>
      <c r="D15" s="170">
        <v>21723.65</v>
      </c>
      <c r="E15" s="168">
        <v>24666.35</v>
      </c>
      <c r="F15" s="170">
        <f t="shared" ref="F15:I15" si="14">LN(B15/B14)</f>
        <v>-0.01202600646</v>
      </c>
      <c r="G15" s="170">
        <f t="shared" si="14"/>
        <v>0.005234635625</v>
      </c>
      <c r="H15" s="170">
        <f t="shared" si="14"/>
        <v>0.01239021126</v>
      </c>
      <c r="I15" s="170">
        <f t="shared" si="14"/>
        <v>-0.002186824449</v>
      </c>
      <c r="J15" s="66"/>
      <c r="K15" s="66"/>
      <c r="L15" s="66"/>
      <c r="M15" s="66"/>
      <c r="N15" s="66"/>
      <c r="O15" s="66"/>
      <c r="P15" s="66"/>
    </row>
    <row r="16">
      <c r="A16" s="175">
        <v>45799.0</v>
      </c>
      <c r="B16" s="168">
        <v>51154.75</v>
      </c>
      <c r="C16" s="169">
        <v>24609.7</v>
      </c>
      <c r="D16" s="170">
        <v>21521.75</v>
      </c>
      <c r="E16" s="168">
        <v>24863.65</v>
      </c>
      <c r="F16" s="170">
        <f t="shared" ref="F16:I16" si="15">LN(B16/B15)</f>
        <v>-0.0006439165984</v>
      </c>
      <c r="G16" s="170">
        <f t="shared" si="15"/>
        <v>-0.008245170706</v>
      </c>
      <c r="H16" s="170">
        <f t="shared" si="15"/>
        <v>-0.009337477139</v>
      </c>
      <c r="I16" s="170">
        <f t="shared" si="15"/>
        <v>0.007966930894</v>
      </c>
      <c r="J16" s="66"/>
      <c r="K16" s="66"/>
      <c r="L16" s="164" t="s">
        <v>67</v>
      </c>
      <c r="M16" s="82" t="s">
        <v>62</v>
      </c>
      <c r="N16" s="82" t="s">
        <v>72</v>
      </c>
      <c r="O16" s="165" t="s">
        <v>12</v>
      </c>
      <c r="P16" s="66"/>
    </row>
    <row r="17">
      <c r="A17" s="175">
        <v>45800.0</v>
      </c>
      <c r="B17" s="168">
        <v>48948.7</v>
      </c>
      <c r="C17" s="169">
        <v>24853.15</v>
      </c>
      <c r="D17" s="170">
        <v>21434.25</v>
      </c>
      <c r="E17" s="168">
        <v>24144.4</v>
      </c>
      <c r="F17" s="170">
        <f t="shared" ref="F17:I17" si="16">LN(B17/B16)</f>
        <v>-0.0440825413</v>
      </c>
      <c r="G17" s="170">
        <f t="shared" si="16"/>
        <v>0.009843830911</v>
      </c>
      <c r="H17" s="170">
        <f t="shared" si="16"/>
        <v>-0.004073941755</v>
      </c>
      <c r="I17" s="170">
        <f t="shared" si="16"/>
        <v>-0.02935442836</v>
      </c>
      <c r="J17" s="66"/>
      <c r="K17" s="164" t="s">
        <v>67</v>
      </c>
      <c r="L17" s="178">
        <f>_xlfn.COVARIANCE.S(F3:F22,F3:F22)</f>
        <v>0.0001891647578</v>
      </c>
      <c r="M17" s="178">
        <f>_xlfn.COVARIANCE.S(F2:F22, G2:G22)</f>
        <v>-0.00001644101104</v>
      </c>
      <c r="N17" s="178">
        <f>_xlfn.COVARIANCE.S(F2:F22, H2:H22)</f>
        <v>0.00003205022268</v>
      </c>
      <c r="O17" s="178">
        <f>_xlfn.COVARIANCE.S(F2:F22, I2:I22)</f>
        <v>0.0001091954035</v>
      </c>
      <c r="P17" s="66"/>
    </row>
    <row r="18">
      <c r="A18" s="175">
        <v>45803.0</v>
      </c>
      <c r="B18" s="168">
        <v>49332.35</v>
      </c>
      <c r="C18" s="169">
        <v>25001.15</v>
      </c>
      <c r="D18" s="170">
        <v>21501.8</v>
      </c>
      <c r="E18" s="168">
        <v>24264.8</v>
      </c>
      <c r="F18" s="170">
        <f t="shared" ref="F18:I18" si="17">LN(B18/B17)</f>
        <v>0.007807241553</v>
      </c>
      <c r="G18" s="170">
        <f t="shared" si="17"/>
        <v>0.005937318738</v>
      </c>
      <c r="H18" s="170">
        <f t="shared" si="17"/>
        <v>0.003146542625</v>
      </c>
      <c r="I18" s="170">
        <f t="shared" si="17"/>
        <v>0.004974271348</v>
      </c>
      <c r="J18" s="66"/>
      <c r="K18" s="82" t="s">
        <v>62</v>
      </c>
      <c r="L18" s="179">
        <f>_xlfn.COVARIANCE.S(G3:G22, F3:F22)</f>
        <v>-0.00001726083368</v>
      </c>
      <c r="M18" s="178">
        <f>VARP(G2:G22)</f>
        <v>0.0001177267953</v>
      </c>
      <c r="N18" s="178">
        <f>_xlfn.COVARIANCE.S(G2:G22, H2:H22)</f>
        <v>0.00002653998907</v>
      </c>
      <c r="O18" s="178">
        <f>_xlfn.COVARIANCE.S(G2:G22, I2:I22)</f>
        <v>-0.00002017669165</v>
      </c>
      <c r="P18" s="66"/>
    </row>
    <row r="19">
      <c r="A19" s="175">
        <v>45804.0</v>
      </c>
      <c r="B19" s="168">
        <v>50101.4</v>
      </c>
      <c r="C19" s="169">
        <v>24826.2</v>
      </c>
      <c r="D19" s="170">
        <v>21524.95</v>
      </c>
      <c r="E19" s="168">
        <v>24525.35</v>
      </c>
      <c r="F19" s="170">
        <f t="shared" ref="F19:I19" si="18">LN(B19/B18)</f>
        <v>0.01546889935</v>
      </c>
      <c r="G19" s="170">
        <f t="shared" si="18"/>
        <v>-0.007022276679</v>
      </c>
      <c r="H19" s="170">
        <f t="shared" si="18"/>
        <v>0.001076074871</v>
      </c>
      <c r="I19" s="170">
        <f t="shared" si="18"/>
        <v>0.010680536</v>
      </c>
      <c r="J19" s="66"/>
      <c r="K19" s="82" t="s">
        <v>73</v>
      </c>
      <c r="L19" s="178">
        <f>_xlfn.COVARIANCE.S(H2:H22, F2:F22)</f>
        <v>0.00003205022268</v>
      </c>
      <c r="M19" s="178">
        <f>_xlfn.COVARIANCE.S(H2:H22, G2:G22)</f>
        <v>0.00002653998907</v>
      </c>
      <c r="N19" s="179">
        <f>VARP(H2:H22)</f>
        <v>0.00006492490662</v>
      </c>
      <c r="O19" s="178">
        <f>_xlfn.COVARIANCE.S(H2:H22, I2:I22)</f>
        <v>0.00002321461461</v>
      </c>
      <c r="P19" s="66"/>
    </row>
    <row r="20">
      <c r="A20" s="175">
        <v>45805.0</v>
      </c>
      <c r="B20" s="168">
        <v>49496.1</v>
      </c>
      <c r="C20" s="169">
        <v>24752.45</v>
      </c>
      <c r="D20" s="170">
        <v>21393.3</v>
      </c>
      <c r="E20" s="168">
        <v>24501.65</v>
      </c>
      <c r="F20" s="170">
        <f t="shared" ref="F20:I20" si="19">LN(B20/B19)</f>
        <v>-0.01215507322</v>
      </c>
      <c r="G20" s="170">
        <f t="shared" si="19"/>
        <v>-0.002975073117</v>
      </c>
      <c r="H20" s="170">
        <f t="shared" si="19"/>
        <v>-0.006134938536</v>
      </c>
      <c r="I20" s="170">
        <f t="shared" si="19"/>
        <v>-0.0009668142797</v>
      </c>
      <c r="J20" s="66"/>
      <c r="K20" s="165" t="s">
        <v>12</v>
      </c>
      <c r="L20" s="180">
        <f>_xlfn.COVARIANCE.S(I2:I22, F2:F22)</f>
        <v>0.0001091954035</v>
      </c>
      <c r="M20" s="178">
        <f>_xlfn.COVARIANCE.S(I2:I22, G2:G22)</f>
        <v>-0.00002017669165</v>
      </c>
      <c r="N20" s="178">
        <f>_xlfn.COVARIANCE.S(I2:I22, H2:H22)</f>
        <v>0.00002321461461</v>
      </c>
      <c r="O20" s="178">
        <f>VARP(I2:I22)</f>
        <v>0.0000863672134</v>
      </c>
      <c r="P20" s="66"/>
    </row>
    <row r="21">
      <c r="A21" s="175">
        <v>45806.0</v>
      </c>
      <c r="B21" s="168">
        <v>50479.8</v>
      </c>
      <c r="C21" s="169">
        <v>24833.6</v>
      </c>
      <c r="D21" s="170">
        <v>21589.35</v>
      </c>
      <c r="E21" s="168">
        <v>24583.4</v>
      </c>
      <c r="F21" s="170">
        <f t="shared" ref="F21:I21" si="20">LN(B21/B20)</f>
        <v>0.01967937767</v>
      </c>
      <c r="G21" s="170">
        <f t="shared" si="20"/>
        <v>0.0032731009</v>
      </c>
      <c r="H21" s="170">
        <f t="shared" si="20"/>
        <v>0.009122348648</v>
      </c>
      <c r="I21" s="170">
        <f t="shared" si="20"/>
        <v>0.003330956191</v>
      </c>
      <c r="J21" s="66"/>
      <c r="K21" s="66"/>
      <c r="L21" s="66"/>
      <c r="M21" s="66"/>
      <c r="N21" s="66"/>
      <c r="O21" s="66"/>
      <c r="P21" s="66"/>
    </row>
    <row r="22">
      <c r="A22" s="175">
        <v>45807.0</v>
      </c>
      <c r="B22" s="168">
        <v>49682.7</v>
      </c>
      <c r="C22" s="169">
        <v>24750.7</v>
      </c>
      <c r="D22" s="170">
        <v>21442.05</v>
      </c>
      <c r="E22" s="168">
        <v>24451.0</v>
      </c>
      <c r="F22" s="170">
        <f t="shared" ref="F22:I22" si="21">LN(B22/B21)</f>
        <v>-0.01591647229</v>
      </c>
      <c r="G22" s="170">
        <f t="shared" si="21"/>
        <v>-0.003343803472</v>
      </c>
      <c r="H22" s="170">
        <f t="shared" si="21"/>
        <v>-0.006846190239</v>
      </c>
      <c r="I22" s="170">
        <f t="shared" si="21"/>
        <v>-0.005400303533</v>
      </c>
      <c r="J22" s="66"/>
      <c r="K22" s="51" t="s">
        <v>37</v>
      </c>
      <c r="L22" s="52">
        <f>(L10-L11)/L14</f>
        <v>-6.845833332</v>
      </c>
      <c r="M22" s="66"/>
      <c r="N22" s="66"/>
      <c r="O22" s="66"/>
      <c r="P22" s="66"/>
    </row>
    <row r="23">
      <c r="A23" s="66"/>
      <c r="B23" s="181"/>
      <c r="C23" s="66"/>
      <c r="D23" s="66"/>
      <c r="E23" s="181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</row>
    <row r="24">
      <c r="A24" s="66"/>
      <c r="B24" s="170"/>
      <c r="C24" s="66"/>
      <c r="D24" s="66"/>
      <c r="E24" s="182" t="s">
        <v>44</v>
      </c>
      <c r="F24" s="66">
        <f t="shared" ref="F24:I24" si="22">AVERAGE(F2:F22)</f>
        <v>-0.002577081657</v>
      </c>
      <c r="G24" s="66">
        <f t="shared" si="22"/>
        <v>0.0008081430076</v>
      </c>
      <c r="H24" s="66">
        <f t="shared" si="22"/>
        <v>-0.0007281648478</v>
      </c>
      <c r="I24" s="66">
        <f t="shared" si="22"/>
        <v>-0.0006325266053</v>
      </c>
      <c r="J24" s="66"/>
      <c r="K24" s="66"/>
      <c r="L24" s="66"/>
      <c r="M24" s="66"/>
      <c r="N24" s="66"/>
      <c r="O24" s="66"/>
      <c r="P24" s="66"/>
    </row>
    <row r="25">
      <c r="A25" s="66"/>
      <c r="B25" s="170"/>
      <c r="C25" s="66"/>
      <c r="D25" s="66"/>
      <c r="E25" s="182" t="s">
        <v>26</v>
      </c>
      <c r="F25" s="66">
        <f t="shared" ref="F25:I25" si="23">((1+F24)^252)-1</f>
        <v>-0.4780914136</v>
      </c>
      <c r="G25" s="66">
        <f t="shared" si="23"/>
        <v>0.2257707039</v>
      </c>
      <c r="H25" s="66">
        <f t="shared" si="23"/>
        <v>-0.1677017113</v>
      </c>
      <c r="I25" s="66">
        <f t="shared" si="23"/>
        <v>-0.1473849621</v>
      </c>
      <c r="J25" s="66"/>
      <c r="K25" s="99" t="s">
        <v>38</v>
      </c>
      <c r="L25" s="47"/>
      <c r="M25" s="47"/>
      <c r="N25" s="66"/>
      <c r="O25" s="66"/>
      <c r="P25" s="66"/>
    </row>
    <row r="26">
      <c r="A26" s="66"/>
      <c r="B26" s="170"/>
      <c r="C26" s="66"/>
      <c r="D26" s="66"/>
      <c r="E26" s="170"/>
      <c r="F26" s="66"/>
      <c r="G26" s="66"/>
      <c r="H26" s="66"/>
      <c r="I26" s="66"/>
      <c r="J26" s="66"/>
      <c r="K26" s="183" t="s">
        <v>26</v>
      </c>
      <c r="L26" s="183" t="s">
        <v>27</v>
      </c>
      <c r="M26" s="183" t="s">
        <v>28</v>
      </c>
      <c r="N26" s="66"/>
      <c r="O26" s="66"/>
      <c r="P26" s="66"/>
    </row>
    <row r="27">
      <c r="A27" s="66"/>
      <c r="B27" s="170"/>
      <c r="C27" s="66"/>
      <c r="D27" s="66"/>
      <c r="E27" s="170"/>
      <c r="F27" s="66"/>
      <c r="G27" s="66"/>
      <c r="H27" s="66"/>
      <c r="I27" s="66"/>
      <c r="J27" s="66"/>
      <c r="K27" s="82">
        <v>0.02110302329</v>
      </c>
      <c r="L27" s="184">
        <v>0.144535019343021</v>
      </c>
      <c r="M27" s="82">
        <v>0.02110302329</v>
      </c>
      <c r="N27" s="66"/>
      <c r="O27" s="66"/>
      <c r="P27" s="66"/>
    </row>
    <row r="28">
      <c r="A28" s="66"/>
      <c r="B28" s="170"/>
      <c r="C28" s="66"/>
      <c r="D28" s="66"/>
      <c r="E28" s="170"/>
      <c r="F28" s="66"/>
      <c r="G28" s="66"/>
      <c r="H28" s="66"/>
      <c r="I28" s="66"/>
      <c r="J28" s="66"/>
      <c r="K28" s="82">
        <v>0.01793082707</v>
      </c>
      <c r="L28" s="86">
        <v>0.0</v>
      </c>
      <c r="M28" s="82">
        <v>0.0</v>
      </c>
      <c r="N28" s="66"/>
      <c r="O28" s="66"/>
      <c r="P28" s="66"/>
    </row>
    <row r="29">
      <c r="A29" s="66"/>
      <c r="B29" s="170"/>
      <c r="C29" s="66"/>
      <c r="D29" s="66"/>
      <c r="E29" s="170"/>
      <c r="F29" s="66"/>
      <c r="G29" s="66"/>
      <c r="H29" s="66"/>
      <c r="I29" s="66"/>
      <c r="J29" s="66"/>
      <c r="K29" s="82">
        <v>-0.01589773743</v>
      </c>
      <c r="L29" s="184">
        <v>0.855464980656979</v>
      </c>
      <c r="M29" s="82">
        <f>K29*L29</f>
        <v>-0.01359995764</v>
      </c>
      <c r="N29" s="66"/>
      <c r="O29" s="66"/>
      <c r="P29" s="66"/>
    </row>
    <row r="30">
      <c r="A30" s="66"/>
      <c r="B30" s="170"/>
      <c r="C30" s="66"/>
      <c r="D30" s="66"/>
      <c r="E30" s="170"/>
      <c r="F30" s="66"/>
      <c r="G30" s="66"/>
      <c r="H30" s="66"/>
      <c r="I30" s="66"/>
      <c r="J30" s="66"/>
      <c r="K30" s="66">
        <f>I25</f>
        <v>-0.1473849621</v>
      </c>
      <c r="L30" s="82">
        <v>0.0</v>
      </c>
      <c r="M30" s="82">
        <v>0.0</v>
      </c>
      <c r="N30" s="66"/>
      <c r="O30" s="66"/>
      <c r="P30" s="66"/>
    </row>
    <row r="31">
      <c r="A31" s="66"/>
      <c r="B31" s="170"/>
      <c r="C31" s="66"/>
      <c r="D31" s="66"/>
      <c r="E31" s="170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</row>
    <row r="32" ht="16.5" customHeight="1">
      <c r="A32" s="66"/>
      <c r="B32" s="170"/>
      <c r="C32" s="66"/>
      <c r="D32" s="66"/>
      <c r="E32" s="170"/>
      <c r="F32" s="66"/>
      <c r="G32" s="66"/>
      <c r="H32" s="66"/>
      <c r="I32" s="66"/>
      <c r="J32" s="66"/>
      <c r="K32" s="51" t="s">
        <v>39</v>
      </c>
      <c r="L32" s="52">
        <f>SUM(M27:M30)</f>
        <v>0.007503065647</v>
      </c>
      <c r="M32" s="66"/>
      <c r="N32" s="66"/>
      <c r="O32" s="66"/>
      <c r="P32" s="66"/>
    </row>
    <row r="33">
      <c r="A33" s="66"/>
      <c r="B33" s="170"/>
      <c r="C33" s="66"/>
      <c r="D33" s="66"/>
      <c r="E33" s="170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</row>
    <row r="34">
      <c r="A34" s="66"/>
      <c r="B34" s="170"/>
      <c r="C34" s="66"/>
      <c r="D34" s="66"/>
      <c r="E34" s="170"/>
      <c r="F34" s="66"/>
      <c r="G34" s="66"/>
      <c r="H34" s="66"/>
      <c r="I34" s="66"/>
      <c r="J34" s="66"/>
      <c r="K34" s="185" t="s">
        <v>30</v>
      </c>
      <c r="L34" s="82">
        <v>0.07</v>
      </c>
      <c r="M34" s="66"/>
      <c r="N34" s="66"/>
      <c r="O34" s="66"/>
      <c r="P34" s="66"/>
    </row>
    <row r="35">
      <c r="A35" s="66"/>
      <c r="B35" s="170"/>
      <c r="C35" s="66"/>
      <c r="D35" s="66"/>
      <c r="E35" s="170"/>
      <c r="F35" s="66"/>
      <c r="G35" s="66"/>
      <c r="H35" s="66"/>
      <c r="I35" s="66"/>
      <c r="J35" s="66"/>
      <c r="K35" s="82" t="s">
        <v>40</v>
      </c>
      <c r="L35" s="66">
        <v>4.788305656042246E-5</v>
      </c>
      <c r="M35" s="66"/>
      <c r="N35" s="66"/>
      <c r="O35" s="66"/>
      <c r="P35" s="66"/>
    </row>
    <row r="36">
      <c r="A36" s="66"/>
      <c r="B36" s="170"/>
      <c r="C36" s="66"/>
      <c r="D36" s="66"/>
      <c r="E36" s="170"/>
      <c r="F36" s="66"/>
      <c r="G36" s="66"/>
      <c r="H36" s="66"/>
      <c r="I36" s="66"/>
      <c r="J36" s="66"/>
      <c r="K36" s="82" t="s">
        <v>41</v>
      </c>
      <c r="L36" s="66">
        <f>SQRT(L35)</f>
        <v>0.006919758418</v>
      </c>
      <c r="M36" s="66"/>
      <c r="N36" s="66"/>
      <c r="O36" s="66"/>
      <c r="P36" s="66"/>
    </row>
    <row r="37">
      <c r="A37" s="66"/>
      <c r="B37" s="170"/>
      <c r="C37" s="66"/>
      <c r="D37" s="66"/>
      <c r="E37" s="170"/>
      <c r="F37" s="66"/>
      <c r="G37" s="66"/>
      <c r="H37" s="66"/>
      <c r="I37" s="66"/>
      <c r="J37" s="66"/>
      <c r="K37" s="82" t="s">
        <v>42</v>
      </c>
      <c r="L37" s="66">
        <f>SQRT(22)*L36</f>
        <v>0.03245654394</v>
      </c>
      <c r="M37" s="66"/>
      <c r="N37" s="66"/>
      <c r="O37" s="66"/>
      <c r="P37" s="66"/>
    </row>
    <row r="38">
      <c r="A38" s="66"/>
      <c r="B38" s="170"/>
      <c r="C38" s="66"/>
      <c r="D38" s="66"/>
      <c r="E38" s="170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</row>
    <row r="39">
      <c r="A39" s="66"/>
      <c r="B39" s="170"/>
      <c r="C39" s="66"/>
      <c r="D39" s="66"/>
      <c r="E39" s="170"/>
      <c r="F39" s="66"/>
      <c r="G39" s="66"/>
      <c r="H39" s="66"/>
      <c r="I39" s="66"/>
      <c r="J39" s="66"/>
      <c r="K39" s="51" t="s">
        <v>37</v>
      </c>
      <c r="L39" s="52">
        <f>(L32-L34)/L37</f>
        <v>-1.925557277</v>
      </c>
      <c r="M39" s="66"/>
      <c r="N39" s="66"/>
      <c r="O39" s="66"/>
      <c r="P39" s="66"/>
    </row>
    <row r="40">
      <c r="A40" s="66"/>
      <c r="B40" s="170"/>
      <c r="C40" s="66"/>
      <c r="D40" s="66"/>
      <c r="E40" s="170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</row>
    <row r="41">
      <c r="A41" s="66"/>
      <c r="B41" s="170"/>
      <c r="C41" s="66"/>
      <c r="D41" s="66"/>
      <c r="E41" s="170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</row>
    <row r="42">
      <c r="A42" s="66"/>
      <c r="B42" s="170"/>
      <c r="C42" s="66"/>
      <c r="D42" s="66"/>
      <c r="E42" s="170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</row>
    <row r="43">
      <c r="A43" s="66"/>
      <c r="B43" s="170"/>
      <c r="C43" s="66"/>
      <c r="D43" s="66"/>
      <c r="E43" s="170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</row>
    <row r="44">
      <c r="A44" s="66"/>
      <c r="B44" s="170"/>
      <c r="C44" s="66"/>
      <c r="D44" s="66"/>
      <c r="E44" s="170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</row>
    <row r="45">
      <c r="A45" s="66"/>
      <c r="B45" s="170"/>
      <c r="C45" s="66"/>
      <c r="D45" s="66"/>
      <c r="E45" s="170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</row>
    <row r="46">
      <c r="A46" s="66"/>
      <c r="B46" s="170"/>
      <c r="C46" s="66"/>
      <c r="D46" s="66"/>
      <c r="E46" s="170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</row>
    <row r="47">
      <c r="A47" s="66"/>
      <c r="B47" s="170"/>
      <c r="C47" s="66"/>
      <c r="D47" s="66"/>
      <c r="E47" s="170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</row>
    <row r="48">
      <c r="A48" s="66"/>
      <c r="B48" s="170"/>
      <c r="C48" s="66"/>
      <c r="D48" s="66"/>
      <c r="E48" s="170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</row>
    <row r="49">
      <c r="A49" s="66"/>
      <c r="B49" s="170"/>
      <c r="C49" s="66"/>
      <c r="D49" s="66"/>
      <c r="E49" s="170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</row>
    <row r="50">
      <c r="A50" s="66"/>
      <c r="B50" s="170"/>
      <c r="C50" s="66"/>
      <c r="D50" s="66"/>
      <c r="E50" s="170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</row>
    <row r="51">
      <c r="A51" s="66"/>
      <c r="B51" s="170"/>
      <c r="C51" s="66"/>
      <c r="D51" s="66"/>
      <c r="E51" s="170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</row>
    <row r="52">
      <c r="A52" s="66"/>
      <c r="B52" s="170"/>
      <c r="C52" s="66"/>
      <c r="D52" s="66"/>
      <c r="E52" s="170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</row>
    <row r="53">
      <c r="A53" s="66"/>
      <c r="B53" s="170"/>
      <c r="C53" s="66"/>
      <c r="D53" s="66"/>
      <c r="E53" s="170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</row>
    <row r="54">
      <c r="A54" s="66"/>
      <c r="B54" s="170"/>
      <c r="C54" s="66"/>
      <c r="D54" s="66"/>
      <c r="E54" s="170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</row>
    <row r="55">
      <c r="A55" s="66"/>
      <c r="B55" s="170"/>
      <c r="C55" s="66"/>
      <c r="D55" s="66"/>
      <c r="E55" s="170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</row>
    <row r="56">
      <c r="A56" s="66"/>
      <c r="B56" s="170"/>
      <c r="C56" s="66"/>
      <c r="D56" s="66"/>
      <c r="E56" s="170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</row>
    <row r="57">
      <c r="A57" s="66"/>
      <c r="B57" s="170"/>
      <c r="C57" s="66"/>
      <c r="D57" s="66"/>
      <c r="E57" s="170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</row>
    <row r="58">
      <c r="A58" s="66"/>
      <c r="B58" s="170"/>
      <c r="C58" s="66"/>
      <c r="D58" s="66"/>
      <c r="E58" s="170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</row>
    <row r="59">
      <c r="A59" s="66"/>
      <c r="B59" s="170"/>
      <c r="C59" s="66"/>
      <c r="D59" s="66"/>
      <c r="E59" s="170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</row>
    <row r="60">
      <c r="A60" s="66"/>
      <c r="B60" s="170"/>
      <c r="C60" s="66"/>
      <c r="D60" s="66"/>
      <c r="E60" s="170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</row>
    <row r="61">
      <c r="A61" s="66"/>
      <c r="B61" s="170"/>
      <c r="C61" s="66"/>
      <c r="D61" s="66"/>
      <c r="E61" s="170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</row>
    <row r="62">
      <c r="A62" s="66"/>
      <c r="B62" s="170"/>
      <c r="C62" s="66"/>
      <c r="D62" s="66"/>
      <c r="E62" s="170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</row>
    <row r="63">
      <c r="A63" s="66"/>
      <c r="B63" s="170"/>
      <c r="C63" s="66"/>
      <c r="D63" s="66"/>
      <c r="E63" s="170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</row>
    <row r="64">
      <c r="A64" s="66"/>
      <c r="B64" s="170"/>
      <c r="C64" s="66"/>
      <c r="D64" s="66"/>
      <c r="E64" s="170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</row>
    <row r="65">
      <c r="A65" s="66"/>
      <c r="B65" s="170"/>
      <c r="C65" s="66"/>
      <c r="D65" s="66"/>
      <c r="E65" s="170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</row>
    <row r="66">
      <c r="A66" s="66"/>
      <c r="B66" s="170"/>
      <c r="C66" s="66"/>
      <c r="D66" s="66"/>
      <c r="E66" s="170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</row>
    <row r="67">
      <c r="A67" s="66"/>
      <c r="B67" s="170"/>
      <c r="C67" s="66"/>
      <c r="D67" s="66"/>
      <c r="E67" s="170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</row>
    <row r="68">
      <c r="A68" s="66"/>
      <c r="B68" s="170"/>
      <c r="C68" s="66"/>
      <c r="D68" s="66"/>
      <c r="E68" s="170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</row>
    <row r="69">
      <c r="A69" s="66"/>
      <c r="B69" s="170"/>
      <c r="C69" s="66"/>
      <c r="D69" s="66"/>
      <c r="E69" s="170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</row>
    <row r="70">
      <c r="A70" s="66"/>
      <c r="B70" s="170"/>
      <c r="C70" s="66"/>
      <c r="D70" s="66"/>
      <c r="E70" s="170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</row>
    <row r="71">
      <c r="A71" s="66"/>
      <c r="B71" s="170"/>
      <c r="C71" s="66"/>
      <c r="D71" s="66"/>
      <c r="E71" s="170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</row>
    <row r="72">
      <c r="A72" s="66"/>
      <c r="B72" s="170"/>
      <c r="C72" s="66"/>
      <c r="D72" s="66"/>
      <c r="E72" s="170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</row>
    <row r="73">
      <c r="A73" s="66"/>
      <c r="B73" s="170"/>
      <c r="C73" s="66"/>
      <c r="D73" s="66"/>
      <c r="E73" s="170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</row>
    <row r="74">
      <c r="A74" s="66"/>
      <c r="B74" s="170"/>
      <c r="C74" s="66"/>
      <c r="D74" s="66"/>
      <c r="E74" s="170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</row>
    <row r="75">
      <c r="A75" s="66"/>
      <c r="B75" s="170"/>
      <c r="C75" s="66"/>
      <c r="D75" s="66"/>
      <c r="E75" s="170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</row>
    <row r="76">
      <c r="A76" s="66"/>
      <c r="B76" s="170"/>
      <c r="C76" s="66"/>
      <c r="D76" s="66"/>
      <c r="E76" s="170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</row>
    <row r="77">
      <c r="A77" s="66"/>
      <c r="B77" s="170"/>
      <c r="C77" s="66"/>
      <c r="D77" s="66"/>
      <c r="E77" s="170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</row>
    <row r="78">
      <c r="A78" s="66"/>
      <c r="B78" s="170"/>
      <c r="C78" s="66"/>
      <c r="D78" s="66"/>
      <c r="E78" s="170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</row>
    <row r="79">
      <c r="A79" s="66"/>
      <c r="B79" s="170"/>
      <c r="C79" s="66"/>
      <c r="D79" s="66"/>
      <c r="E79" s="170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</row>
    <row r="80">
      <c r="A80" s="66"/>
      <c r="B80" s="170"/>
      <c r="C80" s="66"/>
      <c r="D80" s="66"/>
      <c r="E80" s="170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</row>
    <row r="81">
      <c r="A81" s="66"/>
      <c r="B81" s="170"/>
      <c r="C81" s="66"/>
      <c r="D81" s="66"/>
      <c r="E81" s="170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</row>
    <row r="82">
      <c r="A82" s="66"/>
      <c r="B82" s="170"/>
      <c r="C82" s="66"/>
      <c r="D82" s="66"/>
      <c r="E82" s="170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</row>
    <row r="83">
      <c r="A83" s="66"/>
      <c r="B83" s="170"/>
      <c r="C83" s="66"/>
      <c r="D83" s="66"/>
      <c r="E83" s="170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</row>
    <row r="84">
      <c r="A84" s="66"/>
      <c r="B84" s="170"/>
      <c r="C84" s="66"/>
      <c r="D84" s="66"/>
      <c r="E84" s="170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</row>
    <row r="85">
      <c r="A85" s="66"/>
      <c r="B85" s="170"/>
      <c r="C85" s="66"/>
      <c r="D85" s="66"/>
      <c r="E85" s="170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</row>
    <row r="86">
      <c r="A86" s="66"/>
      <c r="B86" s="170"/>
      <c r="C86" s="66"/>
      <c r="D86" s="66"/>
      <c r="E86" s="170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</row>
    <row r="87">
      <c r="A87" s="66"/>
      <c r="B87" s="170"/>
      <c r="C87" s="66"/>
      <c r="D87" s="66"/>
      <c r="E87" s="170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</row>
    <row r="88">
      <c r="A88" s="66"/>
      <c r="B88" s="170"/>
      <c r="C88" s="66"/>
      <c r="D88" s="66"/>
      <c r="E88" s="170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</row>
    <row r="89">
      <c r="A89" s="66"/>
      <c r="B89" s="170"/>
      <c r="C89" s="66"/>
      <c r="D89" s="66"/>
      <c r="E89" s="170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</row>
    <row r="90">
      <c r="A90" s="66"/>
      <c r="B90" s="170"/>
      <c r="C90" s="66"/>
      <c r="D90" s="66"/>
      <c r="E90" s="170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</row>
    <row r="91">
      <c r="A91" s="66"/>
      <c r="B91" s="170"/>
      <c r="C91" s="66"/>
      <c r="D91" s="66"/>
      <c r="E91" s="170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</row>
    <row r="92">
      <c r="A92" s="66"/>
      <c r="B92" s="170"/>
      <c r="C92" s="66"/>
      <c r="D92" s="66"/>
      <c r="E92" s="170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</row>
    <row r="93">
      <c r="A93" s="66"/>
      <c r="B93" s="170"/>
      <c r="C93" s="66"/>
      <c r="D93" s="66"/>
      <c r="E93" s="170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</row>
    <row r="94">
      <c r="A94" s="66"/>
      <c r="B94" s="170"/>
      <c r="C94" s="66"/>
      <c r="D94" s="66"/>
      <c r="E94" s="170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</row>
    <row r="95">
      <c r="A95" s="66"/>
      <c r="B95" s="170"/>
      <c r="C95" s="66"/>
      <c r="D95" s="66"/>
      <c r="E95" s="170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</row>
    <row r="96">
      <c r="A96" s="66"/>
      <c r="B96" s="170"/>
      <c r="C96" s="66"/>
      <c r="D96" s="66"/>
      <c r="E96" s="170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</row>
    <row r="97">
      <c r="A97" s="66"/>
      <c r="B97" s="170"/>
      <c r="C97" s="66"/>
      <c r="D97" s="66"/>
      <c r="E97" s="170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</row>
    <row r="98">
      <c r="A98" s="66"/>
      <c r="B98" s="170"/>
      <c r="C98" s="66"/>
      <c r="D98" s="66"/>
      <c r="E98" s="170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</row>
    <row r="99">
      <c r="A99" s="66"/>
      <c r="B99" s="170"/>
      <c r="C99" s="66"/>
      <c r="D99" s="66"/>
      <c r="E99" s="170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</row>
    <row r="100">
      <c r="A100" s="66"/>
      <c r="B100" s="170"/>
      <c r="C100" s="66"/>
      <c r="D100" s="66"/>
      <c r="E100" s="170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</row>
    <row r="101">
      <c r="A101" s="66"/>
      <c r="B101" s="170"/>
      <c r="C101" s="66"/>
      <c r="D101" s="66"/>
      <c r="E101" s="170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</row>
    <row r="102">
      <c r="A102" s="66"/>
      <c r="B102" s="170"/>
      <c r="C102" s="66"/>
      <c r="D102" s="66"/>
      <c r="E102" s="170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</row>
    <row r="103">
      <c r="A103" s="66"/>
      <c r="B103" s="170"/>
      <c r="C103" s="66"/>
      <c r="D103" s="66"/>
      <c r="E103" s="170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</row>
    <row r="104">
      <c r="A104" s="66"/>
      <c r="B104" s="170"/>
      <c r="C104" s="66"/>
      <c r="D104" s="66"/>
      <c r="E104" s="170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</row>
    <row r="105">
      <c r="A105" s="66"/>
      <c r="B105" s="170"/>
      <c r="C105" s="66"/>
      <c r="D105" s="66"/>
      <c r="E105" s="170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</row>
    <row r="106">
      <c r="A106" s="66"/>
      <c r="B106" s="170"/>
      <c r="C106" s="66"/>
      <c r="D106" s="66"/>
      <c r="E106" s="170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</row>
    <row r="107">
      <c r="A107" s="66"/>
      <c r="B107" s="170"/>
      <c r="C107" s="66"/>
      <c r="D107" s="66"/>
      <c r="E107" s="170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</row>
    <row r="108">
      <c r="A108" s="66"/>
      <c r="B108" s="170"/>
      <c r="C108" s="66"/>
      <c r="D108" s="66"/>
      <c r="E108" s="170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</row>
    <row r="109">
      <c r="A109" s="66"/>
      <c r="B109" s="170"/>
      <c r="C109" s="66"/>
      <c r="D109" s="66"/>
      <c r="E109" s="170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</row>
    <row r="110">
      <c r="A110" s="66"/>
      <c r="B110" s="170"/>
      <c r="C110" s="66"/>
      <c r="D110" s="66"/>
      <c r="E110" s="170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</row>
    <row r="111">
      <c r="A111" s="66"/>
      <c r="B111" s="170"/>
      <c r="C111" s="66"/>
      <c r="D111" s="66"/>
      <c r="E111" s="170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</row>
    <row r="112">
      <c r="A112" s="66"/>
      <c r="B112" s="170"/>
      <c r="C112" s="66"/>
      <c r="D112" s="66"/>
      <c r="E112" s="170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</row>
    <row r="113">
      <c r="A113" s="66"/>
      <c r="B113" s="170"/>
      <c r="C113" s="66"/>
      <c r="D113" s="66"/>
      <c r="E113" s="170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</row>
    <row r="114">
      <c r="A114" s="66"/>
      <c r="B114" s="170"/>
      <c r="C114" s="66"/>
      <c r="D114" s="66"/>
      <c r="E114" s="170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</row>
    <row r="115">
      <c r="A115" s="66"/>
      <c r="B115" s="170"/>
      <c r="C115" s="66"/>
      <c r="D115" s="66"/>
      <c r="E115" s="170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</row>
    <row r="116">
      <c r="A116" s="66"/>
      <c r="B116" s="170"/>
      <c r="C116" s="66"/>
      <c r="D116" s="66"/>
      <c r="E116" s="170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</row>
    <row r="117">
      <c r="A117" s="66"/>
      <c r="B117" s="170"/>
      <c r="C117" s="66"/>
      <c r="D117" s="66"/>
      <c r="E117" s="170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</row>
    <row r="118">
      <c r="A118" s="66"/>
      <c r="B118" s="170"/>
      <c r="C118" s="66"/>
      <c r="D118" s="66"/>
      <c r="E118" s="170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</row>
    <row r="119">
      <c r="A119" s="66"/>
      <c r="B119" s="170"/>
      <c r="C119" s="66"/>
      <c r="D119" s="66"/>
      <c r="E119" s="170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</row>
    <row r="120">
      <c r="A120" s="66"/>
      <c r="B120" s="170"/>
      <c r="C120" s="66"/>
      <c r="D120" s="66"/>
      <c r="E120" s="170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</row>
    <row r="121">
      <c r="A121" s="66"/>
      <c r="B121" s="170"/>
      <c r="C121" s="66"/>
      <c r="D121" s="66"/>
      <c r="E121" s="170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</row>
    <row r="122">
      <c r="A122" s="66"/>
      <c r="B122" s="170"/>
      <c r="C122" s="66"/>
      <c r="D122" s="66"/>
      <c r="E122" s="170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</row>
    <row r="123">
      <c r="A123" s="66"/>
      <c r="B123" s="170"/>
      <c r="C123" s="66"/>
      <c r="D123" s="66"/>
      <c r="E123" s="170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</row>
    <row r="124">
      <c r="A124" s="66"/>
      <c r="B124" s="170"/>
      <c r="C124" s="66"/>
      <c r="D124" s="66"/>
      <c r="E124" s="170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</row>
    <row r="125">
      <c r="A125" s="66"/>
      <c r="B125" s="170"/>
      <c r="C125" s="66"/>
      <c r="D125" s="66"/>
      <c r="E125" s="170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</row>
    <row r="126">
      <c r="A126" s="66"/>
      <c r="B126" s="170"/>
      <c r="C126" s="66"/>
      <c r="D126" s="66"/>
      <c r="E126" s="170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</row>
    <row r="127">
      <c r="A127" s="66"/>
      <c r="B127" s="170"/>
      <c r="C127" s="66"/>
      <c r="D127" s="66"/>
      <c r="E127" s="170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</row>
    <row r="128">
      <c r="A128" s="66"/>
      <c r="B128" s="170"/>
      <c r="C128" s="66"/>
      <c r="D128" s="66"/>
      <c r="E128" s="170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</row>
    <row r="129">
      <c r="A129" s="66"/>
      <c r="B129" s="170"/>
      <c r="C129" s="66"/>
      <c r="D129" s="66"/>
      <c r="E129" s="170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</row>
    <row r="130">
      <c r="A130" s="66"/>
      <c r="B130" s="170"/>
      <c r="C130" s="66"/>
      <c r="D130" s="66"/>
      <c r="E130" s="170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</row>
    <row r="131">
      <c r="A131" s="66"/>
      <c r="B131" s="170"/>
      <c r="C131" s="66"/>
      <c r="D131" s="66"/>
      <c r="E131" s="170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</row>
    <row r="132">
      <c r="A132" s="66"/>
      <c r="B132" s="170"/>
      <c r="C132" s="66"/>
      <c r="D132" s="66"/>
      <c r="E132" s="170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</row>
    <row r="133">
      <c r="A133" s="66"/>
      <c r="B133" s="170"/>
      <c r="C133" s="66"/>
      <c r="D133" s="66"/>
      <c r="E133" s="170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</row>
    <row r="134">
      <c r="A134" s="66"/>
      <c r="B134" s="170"/>
      <c r="C134" s="66"/>
      <c r="D134" s="66"/>
      <c r="E134" s="170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</row>
    <row r="135">
      <c r="A135" s="66"/>
      <c r="B135" s="170"/>
      <c r="C135" s="66"/>
      <c r="D135" s="66"/>
      <c r="E135" s="170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</row>
    <row r="136">
      <c r="A136" s="66"/>
      <c r="B136" s="170"/>
      <c r="C136" s="66"/>
      <c r="D136" s="66"/>
      <c r="E136" s="170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</row>
    <row r="137">
      <c r="A137" s="66"/>
      <c r="B137" s="170"/>
      <c r="C137" s="66"/>
      <c r="D137" s="66"/>
      <c r="E137" s="170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</row>
    <row r="138">
      <c r="A138" s="66"/>
      <c r="B138" s="170"/>
      <c r="C138" s="66"/>
      <c r="D138" s="66"/>
      <c r="E138" s="170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</row>
    <row r="139">
      <c r="A139" s="66"/>
      <c r="B139" s="170"/>
      <c r="C139" s="66"/>
      <c r="D139" s="66"/>
      <c r="E139" s="170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</row>
    <row r="140">
      <c r="A140" s="66"/>
      <c r="B140" s="170"/>
      <c r="C140" s="66"/>
      <c r="D140" s="66"/>
      <c r="E140" s="170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</row>
    <row r="141">
      <c r="A141" s="66"/>
      <c r="B141" s="170"/>
      <c r="C141" s="66"/>
      <c r="D141" s="66"/>
      <c r="E141" s="170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</row>
    <row r="142">
      <c r="A142" s="66"/>
      <c r="B142" s="170"/>
      <c r="C142" s="66"/>
      <c r="D142" s="66"/>
      <c r="E142" s="170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</row>
    <row r="143">
      <c r="A143" s="66"/>
      <c r="B143" s="170"/>
      <c r="C143" s="66"/>
      <c r="D143" s="66"/>
      <c r="E143" s="170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</row>
    <row r="144">
      <c r="A144" s="66"/>
      <c r="B144" s="170"/>
      <c r="C144" s="66"/>
      <c r="D144" s="66"/>
      <c r="E144" s="170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</row>
    <row r="145">
      <c r="A145" s="66"/>
      <c r="B145" s="170"/>
      <c r="C145" s="66"/>
      <c r="D145" s="66"/>
      <c r="E145" s="170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</row>
    <row r="146">
      <c r="A146" s="66"/>
      <c r="B146" s="170"/>
      <c r="C146" s="66"/>
      <c r="D146" s="66"/>
      <c r="E146" s="170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</row>
    <row r="147">
      <c r="A147" s="66"/>
      <c r="B147" s="170"/>
      <c r="C147" s="66"/>
      <c r="D147" s="66"/>
      <c r="E147" s="170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</row>
    <row r="148">
      <c r="A148" s="66"/>
      <c r="B148" s="170"/>
      <c r="C148" s="66"/>
      <c r="D148" s="66"/>
      <c r="E148" s="170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</row>
    <row r="149">
      <c r="A149" s="66"/>
      <c r="B149" s="170"/>
      <c r="C149" s="66"/>
      <c r="D149" s="66"/>
      <c r="E149" s="170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</row>
    <row r="150">
      <c r="A150" s="66"/>
      <c r="B150" s="170"/>
      <c r="C150" s="66"/>
      <c r="D150" s="66"/>
      <c r="E150" s="170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</row>
    <row r="151">
      <c r="A151" s="66"/>
      <c r="B151" s="170"/>
      <c r="C151" s="66"/>
      <c r="D151" s="66"/>
      <c r="E151" s="170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</row>
    <row r="152">
      <c r="A152" s="66"/>
      <c r="B152" s="170"/>
      <c r="C152" s="66"/>
      <c r="D152" s="66"/>
      <c r="E152" s="170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</row>
    <row r="153">
      <c r="A153" s="66"/>
      <c r="B153" s="170"/>
      <c r="C153" s="66"/>
      <c r="D153" s="66"/>
      <c r="E153" s="170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</row>
    <row r="154">
      <c r="A154" s="66"/>
      <c r="B154" s="170"/>
      <c r="C154" s="66"/>
      <c r="D154" s="66"/>
      <c r="E154" s="170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</row>
    <row r="155">
      <c r="A155" s="66"/>
      <c r="B155" s="170"/>
      <c r="C155" s="66"/>
      <c r="D155" s="66"/>
      <c r="E155" s="170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</row>
    <row r="156">
      <c r="A156" s="66"/>
      <c r="B156" s="170"/>
      <c r="C156" s="66"/>
      <c r="D156" s="66"/>
      <c r="E156" s="170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</row>
    <row r="157">
      <c r="A157" s="66"/>
      <c r="B157" s="170"/>
      <c r="C157" s="66"/>
      <c r="D157" s="66"/>
      <c r="E157" s="170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</row>
    <row r="158">
      <c r="A158" s="66"/>
      <c r="B158" s="170"/>
      <c r="C158" s="66"/>
      <c r="D158" s="66"/>
      <c r="E158" s="170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</row>
    <row r="159">
      <c r="A159" s="66"/>
      <c r="B159" s="170"/>
      <c r="C159" s="66"/>
      <c r="D159" s="66"/>
      <c r="E159" s="170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</row>
    <row r="160">
      <c r="A160" s="66"/>
      <c r="B160" s="170"/>
      <c r="C160" s="66"/>
      <c r="D160" s="66"/>
      <c r="E160" s="170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</row>
    <row r="161">
      <c r="A161" s="66"/>
      <c r="B161" s="170"/>
      <c r="C161" s="66"/>
      <c r="D161" s="66"/>
      <c r="E161" s="170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</row>
    <row r="162">
      <c r="A162" s="66"/>
      <c r="B162" s="170"/>
      <c r="C162" s="66"/>
      <c r="D162" s="66"/>
      <c r="E162" s="170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</row>
    <row r="163">
      <c r="A163" s="66"/>
      <c r="B163" s="170"/>
      <c r="C163" s="66"/>
      <c r="D163" s="66"/>
      <c r="E163" s="170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</row>
    <row r="164">
      <c r="A164" s="66"/>
      <c r="B164" s="170"/>
      <c r="C164" s="66"/>
      <c r="D164" s="66"/>
      <c r="E164" s="170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</row>
    <row r="165">
      <c r="A165" s="66"/>
      <c r="B165" s="170"/>
      <c r="C165" s="66"/>
      <c r="D165" s="66"/>
      <c r="E165" s="170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</row>
    <row r="166">
      <c r="A166" s="66"/>
      <c r="B166" s="170"/>
      <c r="C166" s="66"/>
      <c r="D166" s="66"/>
      <c r="E166" s="170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</row>
    <row r="167">
      <c r="A167" s="66"/>
      <c r="B167" s="170"/>
      <c r="C167" s="66"/>
      <c r="D167" s="66"/>
      <c r="E167" s="170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</row>
    <row r="168">
      <c r="A168" s="66"/>
      <c r="B168" s="170"/>
      <c r="C168" s="66"/>
      <c r="D168" s="66"/>
      <c r="E168" s="170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</row>
    <row r="169">
      <c r="A169" s="66"/>
      <c r="B169" s="170"/>
      <c r="C169" s="66"/>
      <c r="D169" s="66"/>
      <c r="E169" s="170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</row>
    <row r="170">
      <c r="A170" s="66"/>
      <c r="B170" s="170"/>
      <c r="C170" s="66"/>
      <c r="D170" s="66"/>
      <c r="E170" s="170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</row>
    <row r="171">
      <c r="A171" s="66"/>
      <c r="B171" s="170"/>
      <c r="C171" s="66"/>
      <c r="D171" s="66"/>
      <c r="E171" s="170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</row>
    <row r="172">
      <c r="A172" s="66"/>
      <c r="B172" s="170"/>
      <c r="C172" s="66"/>
      <c r="D172" s="66"/>
      <c r="E172" s="170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</row>
    <row r="173">
      <c r="A173" s="66"/>
      <c r="B173" s="170"/>
      <c r="C173" s="66"/>
      <c r="D173" s="66"/>
      <c r="E173" s="170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</row>
    <row r="174">
      <c r="A174" s="66"/>
      <c r="B174" s="170"/>
      <c r="C174" s="66"/>
      <c r="D174" s="66"/>
      <c r="E174" s="170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</row>
    <row r="175">
      <c r="A175" s="66"/>
      <c r="B175" s="170"/>
      <c r="C175" s="66"/>
      <c r="D175" s="66"/>
      <c r="E175" s="170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</row>
    <row r="176">
      <c r="A176" s="66"/>
      <c r="B176" s="170"/>
      <c r="C176" s="66"/>
      <c r="D176" s="66"/>
      <c r="E176" s="170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</row>
    <row r="177">
      <c r="A177" s="66"/>
      <c r="B177" s="170"/>
      <c r="C177" s="66"/>
      <c r="D177" s="66"/>
      <c r="E177" s="170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</row>
    <row r="178">
      <c r="A178" s="66"/>
      <c r="B178" s="170"/>
      <c r="C178" s="66"/>
      <c r="D178" s="66"/>
      <c r="E178" s="170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</row>
    <row r="179">
      <c r="A179" s="66"/>
      <c r="B179" s="170"/>
      <c r="C179" s="66"/>
      <c r="D179" s="66"/>
      <c r="E179" s="170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</row>
    <row r="180">
      <c r="A180" s="66"/>
      <c r="B180" s="170"/>
      <c r="C180" s="66"/>
      <c r="D180" s="66"/>
      <c r="E180" s="170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</row>
    <row r="181">
      <c r="A181" s="66"/>
      <c r="B181" s="170"/>
      <c r="C181" s="66"/>
      <c r="D181" s="66"/>
      <c r="E181" s="170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</row>
    <row r="182">
      <c r="A182" s="66"/>
      <c r="B182" s="170"/>
      <c r="C182" s="66"/>
      <c r="D182" s="66"/>
      <c r="E182" s="170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</row>
    <row r="183">
      <c r="A183" s="66"/>
      <c r="B183" s="170"/>
      <c r="C183" s="66"/>
      <c r="D183" s="66"/>
      <c r="E183" s="170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</row>
    <row r="184">
      <c r="A184" s="66"/>
      <c r="B184" s="170"/>
      <c r="C184" s="66"/>
      <c r="D184" s="66"/>
      <c r="E184" s="170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</row>
    <row r="185">
      <c r="A185" s="66"/>
      <c r="B185" s="170"/>
      <c r="C185" s="66"/>
      <c r="D185" s="66"/>
      <c r="E185" s="170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</row>
    <row r="186">
      <c r="A186" s="66"/>
      <c r="B186" s="170"/>
      <c r="C186" s="66"/>
      <c r="D186" s="66"/>
      <c r="E186" s="170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</row>
    <row r="187">
      <c r="A187" s="66"/>
      <c r="B187" s="170"/>
      <c r="C187" s="66"/>
      <c r="D187" s="66"/>
      <c r="E187" s="170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</row>
    <row r="188">
      <c r="A188" s="66"/>
      <c r="B188" s="170"/>
      <c r="C188" s="66"/>
      <c r="D188" s="66"/>
      <c r="E188" s="170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</row>
    <row r="189">
      <c r="A189" s="66"/>
      <c r="B189" s="170"/>
      <c r="C189" s="66"/>
      <c r="D189" s="66"/>
      <c r="E189" s="170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</row>
    <row r="190">
      <c r="A190" s="66"/>
      <c r="B190" s="170"/>
      <c r="C190" s="66"/>
      <c r="D190" s="66"/>
      <c r="E190" s="170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</row>
    <row r="191">
      <c r="A191" s="66"/>
      <c r="B191" s="170"/>
      <c r="C191" s="66"/>
      <c r="D191" s="66"/>
      <c r="E191" s="170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</row>
    <row r="192">
      <c r="A192" s="66"/>
      <c r="B192" s="170"/>
      <c r="C192" s="66"/>
      <c r="D192" s="66"/>
      <c r="E192" s="170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</row>
    <row r="193">
      <c r="A193" s="66"/>
      <c r="B193" s="170"/>
      <c r="C193" s="66"/>
      <c r="D193" s="66"/>
      <c r="E193" s="170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</row>
    <row r="194">
      <c r="A194" s="66"/>
      <c r="B194" s="170"/>
      <c r="C194" s="66"/>
      <c r="D194" s="66"/>
      <c r="E194" s="170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</row>
    <row r="195">
      <c r="A195" s="66"/>
      <c r="B195" s="170"/>
      <c r="C195" s="66"/>
      <c r="D195" s="66"/>
      <c r="E195" s="170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</row>
    <row r="196">
      <c r="A196" s="66"/>
      <c r="B196" s="170"/>
      <c r="C196" s="66"/>
      <c r="D196" s="66"/>
      <c r="E196" s="170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</row>
    <row r="197">
      <c r="A197" s="66"/>
      <c r="B197" s="170"/>
      <c r="C197" s="66"/>
      <c r="D197" s="66"/>
      <c r="E197" s="170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</row>
    <row r="198">
      <c r="A198" s="66"/>
      <c r="B198" s="170"/>
      <c r="C198" s="66"/>
      <c r="D198" s="66"/>
      <c r="E198" s="170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</row>
    <row r="199">
      <c r="A199" s="66"/>
      <c r="B199" s="170"/>
      <c r="C199" s="66"/>
      <c r="D199" s="66"/>
      <c r="E199" s="170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</row>
    <row r="200">
      <c r="A200" s="66"/>
      <c r="B200" s="170"/>
      <c r="C200" s="66"/>
      <c r="D200" s="66"/>
      <c r="E200" s="170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</row>
    <row r="201">
      <c r="A201" s="66"/>
      <c r="B201" s="170"/>
      <c r="C201" s="66"/>
      <c r="D201" s="66"/>
      <c r="E201" s="170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</row>
    <row r="202">
      <c r="A202" s="66"/>
      <c r="B202" s="170"/>
      <c r="C202" s="66"/>
      <c r="D202" s="66"/>
      <c r="E202" s="170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</row>
    <row r="203">
      <c r="A203" s="66"/>
      <c r="B203" s="170"/>
      <c r="C203" s="66"/>
      <c r="D203" s="66"/>
      <c r="E203" s="170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</row>
    <row r="204">
      <c r="A204" s="66"/>
      <c r="B204" s="170"/>
      <c r="C204" s="66"/>
      <c r="D204" s="66"/>
      <c r="E204" s="170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</row>
    <row r="205">
      <c r="A205" s="66"/>
      <c r="B205" s="170"/>
      <c r="C205" s="66"/>
      <c r="D205" s="66"/>
      <c r="E205" s="170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</row>
    <row r="206">
      <c r="A206" s="66"/>
      <c r="B206" s="170"/>
      <c r="C206" s="66"/>
      <c r="D206" s="66"/>
      <c r="E206" s="170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</row>
    <row r="207">
      <c r="A207" s="66"/>
      <c r="B207" s="170"/>
      <c r="C207" s="66"/>
      <c r="D207" s="66"/>
      <c r="E207" s="170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</row>
    <row r="208">
      <c r="A208" s="66"/>
      <c r="B208" s="170"/>
      <c r="C208" s="66"/>
      <c r="D208" s="66"/>
      <c r="E208" s="170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</row>
    <row r="209">
      <c r="A209" s="66"/>
      <c r="B209" s="170"/>
      <c r="C209" s="66"/>
      <c r="D209" s="66"/>
      <c r="E209" s="170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</row>
    <row r="210">
      <c r="A210" s="66"/>
      <c r="B210" s="170"/>
      <c r="C210" s="66"/>
      <c r="D210" s="66"/>
      <c r="E210" s="170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</row>
    <row r="211">
      <c r="A211" s="66"/>
      <c r="B211" s="170"/>
      <c r="C211" s="66"/>
      <c r="D211" s="66"/>
      <c r="E211" s="170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</row>
    <row r="212">
      <c r="A212" s="66"/>
      <c r="B212" s="170"/>
      <c r="C212" s="66"/>
      <c r="D212" s="66"/>
      <c r="E212" s="170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</row>
    <row r="213">
      <c r="A213" s="66"/>
      <c r="B213" s="170"/>
      <c r="C213" s="66"/>
      <c r="D213" s="66"/>
      <c r="E213" s="170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</row>
    <row r="214">
      <c r="A214" s="66"/>
      <c r="B214" s="170"/>
      <c r="C214" s="66"/>
      <c r="D214" s="66"/>
      <c r="E214" s="170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</row>
    <row r="215">
      <c r="A215" s="66"/>
      <c r="B215" s="170"/>
      <c r="C215" s="66"/>
      <c r="D215" s="66"/>
      <c r="E215" s="170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</row>
    <row r="216">
      <c r="A216" s="66"/>
      <c r="B216" s="170"/>
      <c r="C216" s="66"/>
      <c r="D216" s="66"/>
      <c r="E216" s="170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</row>
    <row r="217">
      <c r="A217" s="66"/>
      <c r="B217" s="170"/>
      <c r="C217" s="66"/>
      <c r="D217" s="66"/>
      <c r="E217" s="170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</row>
    <row r="218">
      <c r="A218" s="66"/>
      <c r="B218" s="170"/>
      <c r="C218" s="66"/>
      <c r="D218" s="66"/>
      <c r="E218" s="170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</row>
    <row r="219">
      <c r="A219" s="66"/>
      <c r="B219" s="170"/>
      <c r="C219" s="66"/>
      <c r="D219" s="66"/>
      <c r="E219" s="170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</row>
    <row r="220">
      <c r="A220" s="66"/>
      <c r="B220" s="170"/>
      <c r="C220" s="66"/>
      <c r="D220" s="66"/>
      <c r="E220" s="170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</row>
    <row r="221">
      <c r="A221" s="66"/>
      <c r="B221" s="170"/>
      <c r="C221" s="66"/>
      <c r="D221" s="66"/>
      <c r="E221" s="170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</row>
    <row r="222">
      <c r="A222" s="66"/>
      <c r="B222" s="170"/>
      <c r="C222" s="66"/>
      <c r="D222" s="66"/>
      <c r="E222" s="170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</row>
    <row r="223">
      <c r="A223" s="66"/>
      <c r="B223" s="170"/>
      <c r="C223" s="66"/>
      <c r="D223" s="66"/>
      <c r="E223" s="170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</row>
    <row r="224">
      <c r="A224" s="66"/>
      <c r="B224" s="170"/>
      <c r="C224" s="66"/>
      <c r="D224" s="66"/>
      <c r="E224" s="170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</row>
    <row r="225">
      <c r="A225" s="66"/>
      <c r="B225" s="170"/>
      <c r="C225" s="66"/>
      <c r="D225" s="66"/>
      <c r="E225" s="170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</row>
    <row r="226">
      <c r="A226" s="66"/>
      <c r="B226" s="170"/>
      <c r="C226" s="66"/>
      <c r="D226" s="66"/>
      <c r="E226" s="170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</row>
    <row r="227">
      <c r="A227" s="66"/>
      <c r="B227" s="170"/>
      <c r="C227" s="66"/>
      <c r="D227" s="66"/>
      <c r="E227" s="170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</row>
    <row r="228">
      <c r="A228" s="66"/>
      <c r="B228" s="170"/>
      <c r="C228" s="66"/>
      <c r="D228" s="66"/>
      <c r="E228" s="170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</row>
    <row r="229">
      <c r="A229" s="66"/>
      <c r="B229" s="170"/>
      <c r="C229" s="66"/>
      <c r="D229" s="66"/>
      <c r="E229" s="170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</row>
    <row r="230">
      <c r="A230" s="66"/>
      <c r="B230" s="170"/>
      <c r="C230" s="66"/>
      <c r="D230" s="66"/>
      <c r="E230" s="170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</row>
    <row r="231">
      <c r="A231" s="66"/>
      <c r="B231" s="170"/>
      <c r="C231" s="66"/>
      <c r="D231" s="66"/>
      <c r="E231" s="170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</row>
    <row r="232">
      <c r="A232" s="66"/>
      <c r="B232" s="170"/>
      <c r="C232" s="66"/>
      <c r="D232" s="66"/>
      <c r="E232" s="170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</row>
    <row r="233">
      <c r="A233" s="66"/>
      <c r="B233" s="170"/>
      <c r="C233" s="66"/>
      <c r="D233" s="66"/>
      <c r="E233" s="170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</row>
    <row r="234">
      <c r="A234" s="66"/>
      <c r="B234" s="170"/>
      <c r="C234" s="66"/>
      <c r="D234" s="66"/>
      <c r="E234" s="170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</row>
    <row r="235">
      <c r="A235" s="66"/>
      <c r="B235" s="170"/>
      <c r="C235" s="66"/>
      <c r="D235" s="66"/>
      <c r="E235" s="170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</row>
    <row r="236">
      <c r="A236" s="66"/>
      <c r="B236" s="170"/>
      <c r="C236" s="66"/>
      <c r="D236" s="66"/>
      <c r="E236" s="170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</row>
    <row r="237">
      <c r="A237" s="66"/>
      <c r="B237" s="170"/>
      <c r="C237" s="66"/>
      <c r="D237" s="66"/>
      <c r="E237" s="170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</row>
    <row r="238">
      <c r="A238" s="66"/>
      <c r="B238" s="170"/>
      <c r="C238" s="66"/>
      <c r="D238" s="66"/>
      <c r="E238" s="170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</row>
    <row r="239">
      <c r="A239" s="66"/>
      <c r="B239" s="170"/>
      <c r="C239" s="66"/>
      <c r="D239" s="66"/>
      <c r="E239" s="170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</row>
    <row r="240">
      <c r="A240" s="66"/>
      <c r="B240" s="170"/>
      <c r="C240" s="66"/>
      <c r="D240" s="66"/>
      <c r="E240" s="170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</row>
    <row r="241">
      <c r="A241" s="66"/>
      <c r="B241" s="170"/>
      <c r="C241" s="66"/>
      <c r="D241" s="66"/>
      <c r="E241" s="170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</row>
    <row r="242">
      <c r="A242" s="66"/>
      <c r="B242" s="170"/>
      <c r="C242" s="66"/>
      <c r="D242" s="66"/>
      <c r="E242" s="170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</row>
    <row r="243">
      <c r="A243" s="66"/>
      <c r="B243" s="170"/>
      <c r="C243" s="66"/>
      <c r="D243" s="66"/>
      <c r="E243" s="170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</row>
    <row r="244">
      <c r="A244" s="66"/>
      <c r="B244" s="170"/>
      <c r="C244" s="66"/>
      <c r="D244" s="66"/>
      <c r="E244" s="170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</row>
    <row r="245">
      <c r="A245" s="66"/>
      <c r="B245" s="170"/>
      <c r="C245" s="66"/>
      <c r="D245" s="66"/>
      <c r="E245" s="170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</row>
    <row r="246">
      <c r="A246" s="66"/>
      <c r="B246" s="170"/>
      <c r="C246" s="66"/>
      <c r="D246" s="66"/>
      <c r="E246" s="170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</row>
    <row r="247">
      <c r="A247" s="66"/>
      <c r="B247" s="170"/>
      <c r="C247" s="66"/>
      <c r="D247" s="66"/>
      <c r="E247" s="170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</row>
    <row r="248">
      <c r="A248" s="66"/>
      <c r="B248" s="170"/>
      <c r="C248" s="66"/>
      <c r="D248" s="66"/>
      <c r="E248" s="170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</row>
    <row r="249">
      <c r="A249" s="66"/>
      <c r="B249" s="170"/>
      <c r="C249" s="66"/>
      <c r="D249" s="66"/>
      <c r="E249" s="170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</row>
    <row r="250">
      <c r="A250" s="66"/>
      <c r="B250" s="170"/>
      <c r="C250" s="66"/>
      <c r="D250" s="66"/>
      <c r="E250" s="170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</row>
    <row r="251">
      <c r="A251" s="66"/>
      <c r="B251" s="170"/>
      <c r="C251" s="66"/>
      <c r="D251" s="66"/>
      <c r="E251" s="170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</row>
    <row r="252">
      <c r="A252" s="66"/>
      <c r="B252" s="170"/>
      <c r="C252" s="66"/>
      <c r="D252" s="66"/>
      <c r="E252" s="170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</row>
    <row r="253">
      <c r="A253" s="66"/>
      <c r="B253" s="170"/>
      <c r="C253" s="66"/>
      <c r="D253" s="66"/>
      <c r="E253" s="170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</row>
    <row r="254">
      <c r="A254" s="66"/>
      <c r="B254" s="170"/>
      <c r="C254" s="66"/>
      <c r="D254" s="66"/>
      <c r="E254" s="170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</row>
    <row r="255">
      <c r="A255" s="66"/>
      <c r="B255" s="170"/>
      <c r="C255" s="66"/>
      <c r="D255" s="66"/>
      <c r="E255" s="170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</row>
    <row r="256">
      <c r="A256" s="66"/>
      <c r="B256" s="170"/>
      <c r="C256" s="66"/>
      <c r="D256" s="66"/>
      <c r="E256" s="170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</row>
    <row r="257">
      <c r="A257" s="66"/>
      <c r="B257" s="170"/>
      <c r="C257" s="66"/>
      <c r="D257" s="66"/>
      <c r="E257" s="170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</row>
    <row r="258">
      <c r="A258" s="66"/>
      <c r="B258" s="170"/>
      <c r="C258" s="66"/>
      <c r="D258" s="66"/>
      <c r="E258" s="170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</row>
    <row r="259">
      <c r="A259" s="66"/>
      <c r="B259" s="170"/>
      <c r="C259" s="66"/>
      <c r="D259" s="66"/>
      <c r="E259" s="170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</row>
    <row r="260">
      <c r="A260" s="66"/>
      <c r="B260" s="170"/>
      <c r="C260" s="66"/>
      <c r="D260" s="66"/>
      <c r="E260" s="170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</row>
    <row r="261">
      <c r="A261" s="66"/>
      <c r="B261" s="170"/>
      <c r="C261" s="66"/>
      <c r="D261" s="66"/>
      <c r="E261" s="170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</row>
    <row r="262">
      <c r="A262" s="66"/>
      <c r="B262" s="170"/>
      <c r="C262" s="66"/>
      <c r="D262" s="66"/>
      <c r="E262" s="170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</row>
    <row r="263">
      <c r="A263" s="66"/>
      <c r="B263" s="170"/>
      <c r="C263" s="66"/>
      <c r="D263" s="66"/>
      <c r="E263" s="170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</row>
    <row r="264">
      <c r="A264" s="66"/>
      <c r="B264" s="170"/>
      <c r="C264" s="66"/>
      <c r="D264" s="66"/>
      <c r="E264" s="170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</row>
    <row r="265">
      <c r="A265" s="66"/>
      <c r="B265" s="170"/>
      <c r="C265" s="66"/>
      <c r="D265" s="66"/>
      <c r="E265" s="170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</row>
    <row r="266">
      <c r="A266" s="66"/>
      <c r="B266" s="170"/>
      <c r="C266" s="66"/>
      <c r="D266" s="66"/>
      <c r="E266" s="170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</row>
    <row r="267">
      <c r="A267" s="66"/>
      <c r="B267" s="170"/>
      <c r="C267" s="66"/>
      <c r="D267" s="66"/>
      <c r="E267" s="170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</row>
    <row r="268">
      <c r="A268" s="66"/>
      <c r="B268" s="170"/>
      <c r="C268" s="66"/>
      <c r="D268" s="66"/>
      <c r="E268" s="170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</row>
    <row r="269">
      <c r="A269" s="66"/>
      <c r="B269" s="170"/>
      <c r="C269" s="66"/>
      <c r="D269" s="66"/>
      <c r="E269" s="170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</row>
    <row r="270">
      <c r="A270" s="66"/>
      <c r="B270" s="170"/>
      <c r="C270" s="66"/>
      <c r="D270" s="66"/>
      <c r="E270" s="170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</row>
    <row r="271">
      <c r="A271" s="66"/>
      <c r="B271" s="170"/>
      <c r="C271" s="66"/>
      <c r="D271" s="66"/>
      <c r="E271" s="170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</row>
    <row r="272">
      <c r="A272" s="66"/>
      <c r="B272" s="170"/>
      <c r="C272" s="66"/>
      <c r="D272" s="66"/>
      <c r="E272" s="170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</row>
    <row r="273">
      <c r="A273" s="66"/>
      <c r="B273" s="170"/>
      <c r="C273" s="66"/>
      <c r="D273" s="66"/>
      <c r="E273" s="170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</row>
    <row r="274">
      <c r="A274" s="66"/>
      <c r="B274" s="170"/>
      <c r="C274" s="66"/>
      <c r="D274" s="66"/>
      <c r="E274" s="170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</row>
    <row r="275">
      <c r="A275" s="66"/>
      <c r="B275" s="170"/>
      <c r="C275" s="66"/>
      <c r="D275" s="66"/>
      <c r="E275" s="170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</row>
    <row r="276">
      <c r="A276" s="66"/>
      <c r="B276" s="170"/>
      <c r="C276" s="66"/>
      <c r="D276" s="66"/>
      <c r="E276" s="170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</row>
    <row r="277">
      <c r="A277" s="66"/>
      <c r="B277" s="170"/>
      <c r="C277" s="66"/>
      <c r="D277" s="66"/>
      <c r="E277" s="170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</row>
    <row r="278">
      <c r="A278" s="66"/>
      <c r="B278" s="170"/>
      <c r="C278" s="66"/>
      <c r="D278" s="66"/>
      <c r="E278" s="170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</row>
    <row r="279">
      <c r="A279" s="66"/>
      <c r="B279" s="170"/>
      <c r="C279" s="66"/>
      <c r="D279" s="66"/>
      <c r="E279" s="170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</row>
    <row r="280">
      <c r="A280" s="66"/>
      <c r="B280" s="170"/>
      <c r="C280" s="66"/>
      <c r="D280" s="66"/>
      <c r="E280" s="170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</row>
    <row r="281">
      <c r="A281" s="66"/>
      <c r="B281" s="170"/>
      <c r="C281" s="66"/>
      <c r="D281" s="66"/>
      <c r="E281" s="170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</row>
    <row r="282">
      <c r="A282" s="66"/>
      <c r="B282" s="170"/>
      <c r="C282" s="66"/>
      <c r="D282" s="66"/>
      <c r="E282" s="170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</row>
    <row r="283">
      <c r="A283" s="66"/>
      <c r="B283" s="170"/>
      <c r="C283" s="66"/>
      <c r="D283" s="66"/>
      <c r="E283" s="170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</row>
    <row r="284">
      <c r="A284" s="66"/>
      <c r="B284" s="170"/>
      <c r="C284" s="66"/>
      <c r="D284" s="66"/>
      <c r="E284" s="170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</row>
    <row r="285">
      <c r="A285" s="66"/>
      <c r="B285" s="170"/>
      <c r="C285" s="66"/>
      <c r="D285" s="66"/>
      <c r="E285" s="170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</row>
    <row r="286">
      <c r="A286" s="66"/>
      <c r="B286" s="170"/>
      <c r="C286" s="66"/>
      <c r="D286" s="66"/>
      <c r="E286" s="170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</row>
    <row r="287">
      <c r="A287" s="66"/>
      <c r="B287" s="170"/>
      <c r="C287" s="66"/>
      <c r="D287" s="66"/>
      <c r="E287" s="170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</row>
    <row r="288">
      <c r="A288" s="66"/>
      <c r="B288" s="170"/>
      <c r="C288" s="66"/>
      <c r="D288" s="66"/>
      <c r="E288" s="170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</row>
    <row r="289">
      <c r="A289" s="66"/>
      <c r="B289" s="170"/>
      <c r="C289" s="66"/>
      <c r="D289" s="66"/>
      <c r="E289" s="170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</row>
    <row r="290">
      <c r="A290" s="66"/>
      <c r="B290" s="170"/>
      <c r="C290" s="66"/>
      <c r="D290" s="66"/>
      <c r="E290" s="170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</row>
    <row r="291">
      <c r="A291" s="66"/>
      <c r="B291" s="170"/>
      <c r="C291" s="66"/>
      <c r="D291" s="66"/>
      <c r="E291" s="170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</row>
    <row r="292">
      <c r="A292" s="66"/>
      <c r="B292" s="170"/>
      <c r="C292" s="66"/>
      <c r="D292" s="66"/>
      <c r="E292" s="170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</row>
    <row r="293">
      <c r="A293" s="66"/>
      <c r="B293" s="170"/>
      <c r="C293" s="66"/>
      <c r="D293" s="66"/>
      <c r="E293" s="170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</row>
    <row r="294">
      <c r="A294" s="66"/>
      <c r="B294" s="170"/>
      <c r="C294" s="66"/>
      <c r="D294" s="66"/>
      <c r="E294" s="170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</row>
    <row r="295">
      <c r="A295" s="66"/>
      <c r="B295" s="170"/>
      <c r="C295" s="66"/>
      <c r="D295" s="66"/>
      <c r="E295" s="170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</row>
    <row r="296">
      <c r="A296" s="66"/>
      <c r="B296" s="170"/>
      <c r="C296" s="66"/>
      <c r="D296" s="66"/>
      <c r="E296" s="170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</row>
    <row r="297">
      <c r="A297" s="66"/>
      <c r="B297" s="170"/>
      <c r="C297" s="66"/>
      <c r="D297" s="66"/>
      <c r="E297" s="170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</row>
    <row r="298">
      <c r="A298" s="66"/>
      <c r="B298" s="170"/>
      <c r="C298" s="66"/>
      <c r="D298" s="66"/>
      <c r="E298" s="170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</row>
    <row r="299">
      <c r="A299" s="66"/>
      <c r="B299" s="170"/>
      <c r="C299" s="66"/>
      <c r="D299" s="66"/>
      <c r="E299" s="170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</row>
    <row r="300">
      <c r="A300" s="66"/>
      <c r="B300" s="170"/>
      <c r="C300" s="66"/>
      <c r="D300" s="66"/>
      <c r="E300" s="170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</row>
    <row r="301">
      <c r="A301" s="66"/>
      <c r="B301" s="170"/>
      <c r="C301" s="66"/>
      <c r="D301" s="66"/>
      <c r="E301" s="170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</row>
    <row r="302">
      <c r="A302" s="66"/>
      <c r="B302" s="170"/>
      <c r="C302" s="66"/>
      <c r="D302" s="66"/>
      <c r="E302" s="170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</row>
    <row r="303">
      <c r="A303" s="66"/>
      <c r="B303" s="170"/>
      <c r="C303" s="66"/>
      <c r="D303" s="66"/>
      <c r="E303" s="170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</row>
    <row r="304">
      <c r="A304" s="66"/>
      <c r="B304" s="170"/>
      <c r="C304" s="66"/>
      <c r="D304" s="66"/>
      <c r="E304" s="170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</row>
    <row r="305">
      <c r="A305" s="66"/>
      <c r="B305" s="170"/>
      <c r="C305" s="66"/>
      <c r="D305" s="66"/>
      <c r="E305" s="170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</row>
    <row r="306">
      <c r="A306" s="66"/>
      <c r="B306" s="170"/>
      <c r="C306" s="66"/>
      <c r="D306" s="66"/>
      <c r="E306" s="170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</row>
    <row r="307">
      <c r="A307" s="66"/>
      <c r="B307" s="170"/>
      <c r="C307" s="66"/>
      <c r="D307" s="66"/>
      <c r="E307" s="170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</row>
    <row r="308">
      <c r="A308" s="66"/>
      <c r="B308" s="170"/>
      <c r="C308" s="66"/>
      <c r="D308" s="66"/>
      <c r="E308" s="170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</row>
    <row r="309">
      <c r="A309" s="66"/>
      <c r="B309" s="170"/>
      <c r="C309" s="66"/>
      <c r="D309" s="66"/>
      <c r="E309" s="170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</row>
    <row r="310">
      <c r="A310" s="66"/>
      <c r="B310" s="170"/>
      <c r="C310" s="66"/>
      <c r="D310" s="66"/>
      <c r="E310" s="170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</row>
    <row r="311">
      <c r="A311" s="66"/>
      <c r="B311" s="170"/>
      <c r="C311" s="66"/>
      <c r="D311" s="66"/>
      <c r="E311" s="170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</row>
    <row r="312">
      <c r="A312" s="66"/>
      <c r="B312" s="170"/>
      <c r="C312" s="66"/>
      <c r="D312" s="66"/>
      <c r="E312" s="170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</row>
    <row r="313">
      <c r="A313" s="66"/>
      <c r="B313" s="170"/>
      <c r="C313" s="66"/>
      <c r="D313" s="66"/>
      <c r="E313" s="170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</row>
    <row r="314">
      <c r="A314" s="66"/>
      <c r="B314" s="170"/>
      <c r="C314" s="66"/>
      <c r="D314" s="66"/>
      <c r="E314" s="170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</row>
    <row r="315">
      <c r="A315" s="66"/>
      <c r="B315" s="170"/>
      <c r="C315" s="66"/>
      <c r="D315" s="66"/>
      <c r="E315" s="170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</row>
    <row r="316">
      <c r="A316" s="66"/>
      <c r="B316" s="170"/>
      <c r="C316" s="66"/>
      <c r="D316" s="66"/>
      <c r="E316" s="170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</row>
    <row r="317">
      <c r="A317" s="66"/>
      <c r="B317" s="170"/>
      <c r="C317" s="66"/>
      <c r="D317" s="66"/>
      <c r="E317" s="170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</row>
    <row r="318">
      <c r="A318" s="66"/>
      <c r="B318" s="170"/>
      <c r="C318" s="66"/>
      <c r="D318" s="66"/>
      <c r="E318" s="170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</row>
    <row r="319">
      <c r="A319" s="66"/>
      <c r="B319" s="170"/>
      <c r="C319" s="66"/>
      <c r="D319" s="66"/>
      <c r="E319" s="170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</row>
    <row r="320">
      <c r="A320" s="66"/>
      <c r="B320" s="170"/>
      <c r="C320" s="66"/>
      <c r="D320" s="66"/>
      <c r="E320" s="170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</row>
    <row r="321">
      <c r="A321" s="66"/>
      <c r="B321" s="170"/>
      <c r="C321" s="66"/>
      <c r="D321" s="66"/>
      <c r="E321" s="170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</row>
    <row r="322">
      <c r="A322" s="66"/>
      <c r="B322" s="170"/>
      <c r="C322" s="66"/>
      <c r="D322" s="66"/>
      <c r="E322" s="170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</row>
    <row r="323">
      <c r="A323" s="66"/>
      <c r="B323" s="170"/>
      <c r="C323" s="66"/>
      <c r="D323" s="66"/>
      <c r="E323" s="170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</row>
    <row r="324">
      <c r="A324" s="66"/>
      <c r="B324" s="170"/>
      <c r="C324" s="66"/>
      <c r="D324" s="66"/>
      <c r="E324" s="170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</row>
    <row r="325">
      <c r="A325" s="66"/>
      <c r="B325" s="170"/>
      <c r="C325" s="66"/>
      <c r="D325" s="66"/>
      <c r="E325" s="170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</row>
    <row r="326">
      <c r="A326" s="66"/>
      <c r="B326" s="170"/>
      <c r="C326" s="66"/>
      <c r="D326" s="66"/>
      <c r="E326" s="170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</row>
    <row r="327">
      <c r="A327" s="66"/>
      <c r="B327" s="170"/>
      <c r="C327" s="66"/>
      <c r="D327" s="66"/>
      <c r="E327" s="170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</row>
    <row r="328">
      <c r="A328" s="66"/>
      <c r="B328" s="170"/>
      <c r="C328" s="66"/>
      <c r="D328" s="66"/>
      <c r="E328" s="170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</row>
    <row r="329">
      <c r="A329" s="66"/>
      <c r="B329" s="170"/>
      <c r="C329" s="66"/>
      <c r="D329" s="66"/>
      <c r="E329" s="170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</row>
    <row r="330">
      <c r="A330" s="66"/>
      <c r="B330" s="170"/>
      <c r="C330" s="66"/>
      <c r="D330" s="66"/>
      <c r="E330" s="170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</row>
    <row r="331">
      <c r="A331" s="66"/>
      <c r="B331" s="170"/>
      <c r="C331" s="66"/>
      <c r="D331" s="66"/>
      <c r="E331" s="170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</row>
    <row r="332">
      <c r="A332" s="66"/>
      <c r="B332" s="170"/>
      <c r="C332" s="66"/>
      <c r="D332" s="66"/>
      <c r="E332" s="170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</row>
    <row r="333">
      <c r="A333" s="66"/>
      <c r="B333" s="170"/>
      <c r="C333" s="66"/>
      <c r="D333" s="66"/>
      <c r="E333" s="170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</row>
    <row r="334">
      <c r="A334" s="66"/>
      <c r="B334" s="170"/>
      <c r="C334" s="66"/>
      <c r="D334" s="66"/>
      <c r="E334" s="170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</row>
    <row r="335">
      <c r="A335" s="66"/>
      <c r="B335" s="170"/>
      <c r="C335" s="66"/>
      <c r="D335" s="66"/>
      <c r="E335" s="170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</row>
    <row r="336">
      <c r="A336" s="66"/>
      <c r="B336" s="170"/>
      <c r="C336" s="66"/>
      <c r="D336" s="66"/>
      <c r="E336" s="170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</row>
    <row r="337">
      <c r="A337" s="66"/>
      <c r="B337" s="170"/>
      <c r="C337" s="66"/>
      <c r="D337" s="66"/>
      <c r="E337" s="170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</row>
    <row r="338">
      <c r="A338" s="66"/>
      <c r="B338" s="170"/>
      <c r="C338" s="66"/>
      <c r="D338" s="66"/>
      <c r="E338" s="170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</row>
    <row r="339">
      <c r="A339" s="66"/>
      <c r="B339" s="170"/>
      <c r="C339" s="66"/>
      <c r="D339" s="66"/>
      <c r="E339" s="170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</row>
    <row r="340">
      <c r="A340" s="66"/>
      <c r="B340" s="170"/>
      <c r="C340" s="66"/>
      <c r="D340" s="66"/>
      <c r="E340" s="170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</row>
    <row r="341">
      <c r="A341" s="66"/>
      <c r="B341" s="170"/>
      <c r="C341" s="66"/>
      <c r="D341" s="66"/>
      <c r="E341" s="170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</row>
    <row r="342">
      <c r="A342" s="66"/>
      <c r="B342" s="170"/>
      <c r="C342" s="66"/>
      <c r="D342" s="66"/>
      <c r="E342" s="170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</row>
    <row r="343">
      <c r="A343" s="66"/>
      <c r="B343" s="170"/>
      <c r="C343" s="66"/>
      <c r="D343" s="66"/>
      <c r="E343" s="170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</row>
    <row r="344">
      <c r="A344" s="66"/>
      <c r="B344" s="170"/>
      <c r="C344" s="66"/>
      <c r="D344" s="66"/>
      <c r="E344" s="170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</row>
    <row r="345">
      <c r="A345" s="66"/>
      <c r="B345" s="170"/>
      <c r="C345" s="66"/>
      <c r="D345" s="66"/>
      <c r="E345" s="170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</row>
    <row r="346">
      <c r="A346" s="66"/>
      <c r="B346" s="170"/>
      <c r="C346" s="66"/>
      <c r="D346" s="66"/>
      <c r="E346" s="170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</row>
    <row r="347">
      <c r="A347" s="66"/>
      <c r="B347" s="170"/>
      <c r="C347" s="66"/>
      <c r="D347" s="66"/>
      <c r="E347" s="170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</row>
    <row r="348">
      <c r="A348" s="66"/>
      <c r="B348" s="170"/>
      <c r="C348" s="66"/>
      <c r="D348" s="66"/>
      <c r="E348" s="170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</row>
    <row r="349">
      <c r="A349" s="66"/>
      <c r="B349" s="170"/>
      <c r="C349" s="66"/>
      <c r="D349" s="66"/>
      <c r="E349" s="170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</row>
    <row r="350">
      <c r="A350" s="66"/>
      <c r="B350" s="170"/>
      <c r="C350" s="66"/>
      <c r="D350" s="66"/>
      <c r="E350" s="170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</row>
    <row r="351">
      <c r="A351" s="66"/>
      <c r="B351" s="170"/>
      <c r="C351" s="66"/>
      <c r="D351" s="66"/>
      <c r="E351" s="170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</row>
    <row r="352">
      <c r="A352" s="66"/>
      <c r="B352" s="170"/>
      <c r="C352" s="66"/>
      <c r="D352" s="66"/>
      <c r="E352" s="170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</row>
    <row r="353">
      <c r="A353" s="66"/>
      <c r="B353" s="170"/>
      <c r="C353" s="66"/>
      <c r="D353" s="66"/>
      <c r="E353" s="170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</row>
    <row r="354">
      <c r="A354" s="66"/>
      <c r="B354" s="170"/>
      <c r="C354" s="66"/>
      <c r="D354" s="66"/>
      <c r="E354" s="170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</row>
    <row r="355">
      <c r="A355" s="66"/>
      <c r="B355" s="170"/>
      <c r="C355" s="66"/>
      <c r="D355" s="66"/>
      <c r="E355" s="170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</row>
    <row r="356">
      <c r="A356" s="66"/>
      <c r="B356" s="170"/>
      <c r="C356" s="66"/>
      <c r="D356" s="66"/>
      <c r="E356" s="170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</row>
    <row r="357">
      <c r="A357" s="66"/>
      <c r="B357" s="170"/>
      <c r="C357" s="66"/>
      <c r="D357" s="66"/>
      <c r="E357" s="170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</row>
    <row r="358">
      <c r="A358" s="66"/>
      <c r="B358" s="170"/>
      <c r="C358" s="66"/>
      <c r="D358" s="66"/>
      <c r="E358" s="170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</row>
    <row r="359">
      <c r="A359" s="66"/>
      <c r="B359" s="170"/>
      <c r="C359" s="66"/>
      <c r="D359" s="66"/>
      <c r="E359" s="170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</row>
    <row r="360">
      <c r="A360" s="66"/>
      <c r="B360" s="170"/>
      <c r="C360" s="66"/>
      <c r="D360" s="66"/>
      <c r="E360" s="170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</row>
    <row r="361">
      <c r="A361" s="66"/>
      <c r="B361" s="170"/>
      <c r="C361" s="66"/>
      <c r="D361" s="66"/>
      <c r="E361" s="170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</row>
    <row r="362">
      <c r="A362" s="66"/>
      <c r="B362" s="170"/>
      <c r="C362" s="66"/>
      <c r="D362" s="66"/>
      <c r="E362" s="170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</row>
    <row r="363">
      <c r="A363" s="66"/>
      <c r="B363" s="170"/>
      <c r="C363" s="66"/>
      <c r="D363" s="66"/>
      <c r="E363" s="170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</row>
    <row r="364">
      <c r="A364" s="66"/>
      <c r="B364" s="170"/>
      <c r="C364" s="66"/>
      <c r="D364" s="66"/>
      <c r="E364" s="170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</row>
    <row r="365">
      <c r="A365" s="66"/>
      <c r="B365" s="170"/>
      <c r="C365" s="66"/>
      <c r="D365" s="66"/>
      <c r="E365" s="170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</row>
    <row r="366">
      <c r="A366" s="66"/>
      <c r="B366" s="170"/>
      <c r="C366" s="66"/>
      <c r="D366" s="66"/>
      <c r="E366" s="170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</row>
    <row r="367">
      <c r="A367" s="66"/>
      <c r="B367" s="170"/>
      <c r="C367" s="66"/>
      <c r="D367" s="66"/>
      <c r="E367" s="170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</row>
    <row r="368">
      <c r="A368" s="66"/>
      <c r="B368" s="170"/>
      <c r="C368" s="66"/>
      <c r="D368" s="66"/>
      <c r="E368" s="170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</row>
    <row r="369">
      <c r="A369" s="66"/>
      <c r="B369" s="170"/>
      <c r="C369" s="66"/>
      <c r="D369" s="66"/>
      <c r="E369" s="170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</row>
    <row r="370">
      <c r="A370" s="66"/>
      <c r="B370" s="170"/>
      <c r="C370" s="66"/>
      <c r="D370" s="66"/>
      <c r="E370" s="170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</row>
    <row r="371">
      <c r="A371" s="66"/>
      <c r="B371" s="170"/>
      <c r="C371" s="66"/>
      <c r="D371" s="66"/>
      <c r="E371" s="170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</row>
    <row r="372">
      <c r="A372" s="66"/>
      <c r="B372" s="170"/>
      <c r="C372" s="66"/>
      <c r="D372" s="66"/>
      <c r="E372" s="170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</row>
    <row r="373">
      <c r="A373" s="66"/>
      <c r="B373" s="170"/>
      <c r="C373" s="66"/>
      <c r="D373" s="66"/>
      <c r="E373" s="170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</row>
    <row r="374">
      <c r="A374" s="66"/>
      <c r="B374" s="170"/>
      <c r="C374" s="66"/>
      <c r="D374" s="66"/>
      <c r="E374" s="170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</row>
    <row r="375">
      <c r="A375" s="66"/>
      <c r="B375" s="170"/>
      <c r="C375" s="66"/>
      <c r="D375" s="66"/>
      <c r="E375" s="170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</row>
    <row r="376">
      <c r="A376" s="66"/>
      <c r="B376" s="170"/>
      <c r="C376" s="66"/>
      <c r="D376" s="66"/>
      <c r="E376" s="170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</row>
    <row r="377">
      <c r="A377" s="66"/>
      <c r="B377" s="170"/>
      <c r="C377" s="66"/>
      <c r="D377" s="66"/>
      <c r="E377" s="170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</row>
    <row r="378">
      <c r="A378" s="66"/>
      <c r="B378" s="170"/>
      <c r="C378" s="66"/>
      <c r="D378" s="66"/>
      <c r="E378" s="170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</row>
    <row r="379">
      <c r="A379" s="66"/>
      <c r="B379" s="170"/>
      <c r="C379" s="66"/>
      <c r="D379" s="66"/>
      <c r="E379" s="170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</row>
    <row r="380">
      <c r="A380" s="66"/>
      <c r="B380" s="170"/>
      <c r="C380" s="66"/>
      <c r="D380" s="66"/>
      <c r="E380" s="170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</row>
    <row r="381">
      <c r="A381" s="66"/>
      <c r="B381" s="170"/>
      <c r="C381" s="66"/>
      <c r="D381" s="66"/>
      <c r="E381" s="170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</row>
    <row r="382">
      <c r="A382" s="66"/>
      <c r="B382" s="170"/>
      <c r="C382" s="66"/>
      <c r="D382" s="66"/>
      <c r="E382" s="170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</row>
    <row r="383">
      <c r="A383" s="66"/>
      <c r="B383" s="170"/>
      <c r="C383" s="66"/>
      <c r="D383" s="66"/>
      <c r="E383" s="170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</row>
    <row r="384">
      <c r="A384" s="66"/>
      <c r="B384" s="170"/>
      <c r="C384" s="66"/>
      <c r="D384" s="66"/>
      <c r="E384" s="170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</row>
    <row r="385">
      <c r="A385" s="66"/>
      <c r="B385" s="170"/>
      <c r="C385" s="66"/>
      <c r="D385" s="66"/>
      <c r="E385" s="170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</row>
    <row r="386">
      <c r="A386" s="66"/>
      <c r="B386" s="170"/>
      <c r="C386" s="66"/>
      <c r="D386" s="66"/>
      <c r="E386" s="170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</row>
    <row r="387">
      <c r="A387" s="66"/>
      <c r="B387" s="170"/>
      <c r="C387" s="66"/>
      <c r="D387" s="66"/>
      <c r="E387" s="170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</row>
    <row r="388">
      <c r="A388" s="66"/>
      <c r="B388" s="170"/>
      <c r="C388" s="66"/>
      <c r="D388" s="66"/>
      <c r="E388" s="170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</row>
    <row r="389">
      <c r="A389" s="66"/>
      <c r="B389" s="170"/>
      <c r="C389" s="66"/>
      <c r="D389" s="66"/>
      <c r="E389" s="170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</row>
    <row r="390">
      <c r="A390" s="66"/>
      <c r="B390" s="170"/>
      <c r="C390" s="66"/>
      <c r="D390" s="66"/>
      <c r="E390" s="170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</row>
    <row r="391">
      <c r="A391" s="66"/>
      <c r="B391" s="170"/>
      <c r="C391" s="66"/>
      <c r="D391" s="66"/>
      <c r="E391" s="170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</row>
    <row r="392">
      <c r="A392" s="66"/>
      <c r="B392" s="170"/>
      <c r="C392" s="66"/>
      <c r="D392" s="66"/>
      <c r="E392" s="170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</row>
    <row r="393">
      <c r="A393" s="66"/>
      <c r="B393" s="170"/>
      <c r="C393" s="66"/>
      <c r="D393" s="66"/>
      <c r="E393" s="170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</row>
    <row r="394">
      <c r="A394" s="66"/>
      <c r="B394" s="170"/>
      <c r="C394" s="66"/>
      <c r="D394" s="66"/>
      <c r="E394" s="170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</row>
    <row r="395">
      <c r="A395" s="66"/>
      <c r="B395" s="170"/>
      <c r="C395" s="66"/>
      <c r="D395" s="66"/>
      <c r="E395" s="170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</row>
    <row r="396">
      <c r="A396" s="66"/>
      <c r="B396" s="170"/>
      <c r="C396" s="66"/>
      <c r="D396" s="66"/>
      <c r="E396" s="170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</row>
    <row r="397">
      <c r="A397" s="66"/>
      <c r="B397" s="170"/>
      <c r="C397" s="66"/>
      <c r="D397" s="66"/>
      <c r="E397" s="170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</row>
    <row r="398">
      <c r="A398" s="66"/>
      <c r="B398" s="170"/>
      <c r="C398" s="66"/>
      <c r="D398" s="66"/>
      <c r="E398" s="170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</row>
    <row r="399">
      <c r="A399" s="66"/>
      <c r="B399" s="170"/>
      <c r="C399" s="66"/>
      <c r="D399" s="66"/>
      <c r="E399" s="170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</row>
    <row r="400">
      <c r="A400" s="66"/>
      <c r="B400" s="170"/>
      <c r="C400" s="66"/>
      <c r="D400" s="66"/>
      <c r="E400" s="170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</row>
    <row r="401">
      <c r="A401" s="66"/>
      <c r="B401" s="170"/>
      <c r="C401" s="66"/>
      <c r="D401" s="66"/>
      <c r="E401" s="170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</row>
    <row r="402">
      <c r="A402" s="66"/>
      <c r="B402" s="170"/>
      <c r="C402" s="66"/>
      <c r="D402" s="66"/>
      <c r="E402" s="170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</row>
    <row r="403">
      <c r="A403" s="66"/>
      <c r="B403" s="170"/>
      <c r="C403" s="66"/>
      <c r="D403" s="66"/>
      <c r="E403" s="170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</row>
    <row r="404">
      <c r="A404" s="66"/>
      <c r="B404" s="170"/>
      <c r="C404" s="66"/>
      <c r="D404" s="66"/>
      <c r="E404" s="170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</row>
    <row r="405">
      <c r="A405" s="66"/>
      <c r="B405" s="170"/>
      <c r="C405" s="66"/>
      <c r="D405" s="66"/>
      <c r="E405" s="170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</row>
    <row r="406">
      <c r="A406" s="66"/>
      <c r="B406" s="170"/>
      <c r="C406" s="66"/>
      <c r="D406" s="66"/>
      <c r="E406" s="170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</row>
    <row r="407">
      <c r="A407" s="66"/>
      <c r="B407" s="170"/>
      <c r="C407" s="66"/>
      <c r="D407" s="66"/>
      <c r="E407" s="170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</row>
    <row r="408">
      <c r="A408" s="66"/>
      <c r="B408" s="170"/>
      <c r="C408" s="66"/>
      <c r="D408" s="66"/>
      <c r="E408" s="170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</row>
    <row r="409">
      <c r="A409" s="66"/>
      <c r="B409" s="170"/>
      <c r="C409" s="66"/>
      <c r="D409" s="66"/>
      <c r="E409" s="170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</row>
    <row r="410">
      <c r="A410" s="66"/>
      <c r="B410" s="170"/>
      <c r="C410" s="66"/>
      <c r="D410" s="66"/>
      <c r="E410" s="170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</row>
    <row r="411">
      <c r="A411" s="66"/>
      <c r="B411" s="170"/>
      <c r="C411" s="66"/>
      <c r="D411" s="66"/>
      <c r="E411" s="170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</row>
    <row r="412">
      <c r="A412" s="66"/>
      <c r="B412" s="170"/>
      <c r="C412" s="66"/>
      <c r="D412" s="66"/>
      <c r="E412" s="170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</row>
    <row r="413">
      <c r="A413" s="66"/>
      <c r="B413" s="170"/>
      <c r="C413" s="66"/>
      <c r="D413" s="66"/>
      <c r="E413" s="170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</row>
    <row r="414">
      <c r="A414" s="66"/>
      <c r="B414" s="170"/>
      <c r="C414" s="66"/>
      <c r="D414" s="66"/>
      <c r="E414" s="170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</row>
    <row r="415">
      <c r="A415" s="66"/>
      <c r="B415" s="170"/>
      <c r="C415" s="66"/>
      <c r="D415" s="66"/>
      <c r="E415" s="170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</row>
    <row r="416">
      <c r="A416" s="66"/>
      <c r="B416" s="170"/>
      <c r="C416" s="66"/>
      <c r="D416" s="66"/>
      <c r="E416" s="170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</row>
    <row r="417">
      <c r="A417" s="66"/>
      <c r="B417" s="170"/>
      <c r="C417" s="66"/>
      <c r="D417" s="66"/>
      <c r="E417" s="170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</row>
    <row r="418">
      <c r="A418" s="66"/>
      <c r="B418" s="170"/>
      <c r="C418" s="66"/>
      <c r="D418" s="66"/>
      <c r="E418" s="170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</row>
    <row r="419">
      <c r="A419" s="66"/>
      <c r="B419" s="170"/>
      <c r="C419" s="66"/>
      <c r="D419" s="66"/>
      <c r="E419" s="170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</row>
    <row r="420">
      <c r="A420" s="66"/>
      <c r="B420" s="170"/>
      <c r="C420" s="66"/>
      <c r="D420" s="66"/>
      <c r="E420" s="170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</row>
    <row r="421">
      <c r="A421" s="66"/>
      <c r="B421" s="170"/>
      <c r="C421" s="66"/>
      <c r="D421" s="66"/>
      <c r="E421" s="170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</row>
    <row r="422">
      <c r="A422" s="66"/>
      <c r="B422" s="170"/>
      <c r="C422" s="66"/>
      <c r="D422" s="66"/>
      <c r="E422" s="170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</row>
    <row r="423">
      <c r="A423" s="66"/>
      <c r="B423" s="170"/>
      <c r="C423" s="66"/>
      <c r="D423" s="66"/>
      <c r="E423" s="170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</row>
    <row r="424">
      <c r="A424" s="66"/>
      <c r="B424" s="170"/>
      <c r="C424" s="66"/>
      <c r="D424" s="66"/>
      <c r="E424" s="170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</row>
    <row r="425">
      <c r="A425" s="66"/>
      <c r="B425" s="170"/>
      <c r="C425" s="66"/>
      <c r="D425" s="66"/>
      <c r="E425" s="170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</row>
    <row r="426">
      <c r="A426" s="66"/>
      <c r="B426" s="170"/>
      <c r="C426" s="66"/>
      <c r="D426" s="66"/>
      <c r="E426" s="170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</row>
    <row r="427">
      <c r="A427" s="66"/>
      <c r="B427" s="170"/>
      <c r="C427" s="66"/>
      <c r="D427" s="66"/>
      <c r="E427" s="170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</row>
    <row r="428">
      <c r="A428" s="66"/>
      <c r="B428" s="170"/>
      <c r="C428" s="66"/>
      <c r="D428" s="66"/>
      <c r="E428" s="170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</row>
    <row r="429">
      <c r="A429" s="66"/>
      <c r="B429" s="170"/>
      <c r="C429" s="66"/>
      <c r="D429" s="66"/>
      <c r="E429" s="170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</row>
    <row r="430">
      <c r="A430" s="66"/>
      <c r="B430" s="170"/>
      <c r="C430" s="66"/>
      <c r="D430" s="66"/>
      <c r="E430" s="170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</row>
    <row r="431">
      <c r="A431" s="66"/>
      <c r="B431" s="170"/>
      <c r="C431" s="66"/>
      <c r="D431" s="66"/>
      <c r="E431" s="170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</row>
    <row r="432">
      <c r="A432" s="66"/>
      <c r="B432" s="170"/>
      <c r="C432" s="66"/>
      <c r="D432" s="66"/>
      <c r="E432" s="170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</row>
    <row r="433">
      <c r="A433" s="66"/>
      <c r="B433" s="170"/>
      <c r="C433" s="66"/>
      <c r="D433" s="66"/>
      <c r="E433" s="170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</row>
    <row r="434">
      <c r="A434" s="66"/>
      <c r="B434" s="170"/>
      <c r="C434" s="66"/>
      <c r="D434" s="66"/>
      <c r="E434" s="170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</row>
    <row r="435">
      <c r="A435" s="66"/>
      <c r="B435" s="170"/>
      <c r="C435" s="66"/>
      <c r="D435" s="66"/>
      <c r="E435" s="170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</row>
    <row r="436">
      <c r="A436" s="66"/>
      <c r="B436" s="170"/>
      <c r="C436" s="66"/>
      <c r="D436" s="66"/>
      <c r="E436" s="170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</row>
    <row r="437">
      <c r="A437" s="66"/>
      <c r="B437" s="170"/>
      <c r="C437" s="66"/>
      <c r="D437" s="66"/>
      <c r="E437" s="170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</row>
    <row r="438">
      <c r="A438" s="66"/>
      <c r="B438" s="170"/>
      <c r="C438" s="66"/>
      <c r="D438" s="66"/>
      <c r="E438" s="170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</row>
    <row r="439">
      <c r="A439" s="66"/>
      <c r="B439" s="170"/>
      <c r="C439" s="66"/>
      <c r="D439" s="66"/>
      <c r="E439" s="170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</row>
    <row r="440">
      <c r="A440" s="66"/>
      <c r="B440" s="170"/>
      <c r="C440" s="66"/>
      <c r="D440" s="66"/>
      <c r="E440" s="170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</row>
    <row r="441">
      <c r="A441" s="66"/>
      <c r="B441" s="170"/>
      <c r="C441" s="66"/>
      <c r="D441" s="66"/>
      <c r="E441" s="170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</row>
    <row r="442">
      <c r="A442" s="66"/>
      <c r="B442" s="170"/>
      <c r="C442" s="66"/>
      <c r="D442" s="66"/>
      <c r="E442" s="170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</row>
    <row r="443">
      <c r="A443" s="66"/>
      <c r="B443" s="170"/>
      <c r="C443" s="66"/>
      <c r="D443" s="66"/>
      <c r="E443" s="170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</row>
    <row r="444">
      <c r="A444" s="66"/>
      <c r="B444" s="170"/>
      <c r="C444" s="66"/>
      <c r="D444" s="66"/>
      <c r="E444" s="170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</row>
    <row r="445">
      <c r="A445" s="66"/>
      <c r="B445" s="170"/>
      <c r="C445" s="66"/>
      <c r="D445" s="66"/>
      <c r="E445" s="170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</row>
    <row r="446">
      <c r="A446" s="66"/>
      <c r="B446" s="170"/>
      <c r="C446" s="66"/>
      <c r="D446" s="66"/>
      <c r="E446" s="170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</row>
    <row r="447">
      <c r="A447" s="66"/>
      <c r="B447" s="170"/>
      <c r="C447" s="66"/>
      <c r="D447" s="66"/>
      <c r="E447" s="170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</row>
    <row r="448">
      <c r="A448" s="66"/>
      <c r="B448" s="170"/>
      <c r="C448" s="66"/>
      <c r="D448" s="66"/>
      <c r="E448" s="170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</row>
    <row r="449">
      <c r="A449" s="66"/>
      <c r="B449" s="170"/>
      <c r="C449" s="66"/>
      <c r="D449" s="66"/>
      <c r="E449" s="170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</row>
    <row r="450">
      <c r="A450" s="66"/>
      <c r="B450" s="170"/>
      <c r="C450" s="66"/>
      <c r="D450" s="66"/>
      <c r="E450" s="170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</row>
    <row r="451">
      <c r="A451" s="66"/>
      <c r="B451" s="170"/>
      <c r="C451" s="66"/>
      <c r="D451" s="66"/>
      <c r="E451" s="170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</row>
    <row r="452">
      <c r="A452" s="66"/>
      <c r="B452" s="170"/>
      <c r="C452" s="66"/>
      <c r="D452" s="66"/>
      <c r="E452" s="170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</row>
    <row r="453">
      <c r="A453" s="66"/>
      <c r="B453" s="170"/>
      <c r="C453" s="66"/>
      <c r="D453" s="66"/>
      <c r="E453" s="170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</row>
    <row r="454">
      <c r="A454" s="66"/>
      <c r="B454" s="170"/>
      <c r="C454" s="66"/>
      <c r="D454" s="66"/>
      <c r="E454" s="170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</row>
    <row r="455">
      <c r="A455" s="66"/>
      <c r="B455" s="170"/>
      <c r="C455" s="66"/>
      <c r="D455" s="66"/>
      <c r="E455" s="170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</row>
    <row r="456">
      <c r="A456" s="66"/>
      <c r="B456" s="170"/>
      <c r="C456" s="66"/>
      <c r="D456" s="66"/>
      <c r="E456" s="170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</row>
    <row r="457">
      <c r="A457" s="66"/>
      <c r="B457" s="170"/>
      <c r="C457" s="66"/>
      <c r="D457" s="66"/>
      <c r="E457" s="170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</row>
    <row r="458">
      <c r="A458" s="66"/>
      <c r="B458" s="170"/>
      <c r="C458" s="66"/>
      <c r="D458" s="66"/>
      <c r="E458" s="170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</row>
    <row r="459">
      <c r="A459" s="66"/>
      <c r="B459" s="170"/>
      <c r="C459" s="66"/>
      <c r="D459" s="66"/>
      <c r="E459" s="170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</row>
    <row r="460">
      <c r="A460" s="66"/>
      <c r="B460" s="170"/>
      <c r="C460" s="66"/>
      <c r="D460" s="66"/>
      <c r="E460" s="170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</row>
    <row r="461">
      <c r="A461" s="66"/>
      <c r="B461" s="170"/>
      <c r="C461" s="66"/>
      <c r="D461" s="66"/>
      <c r="E461" s="170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</row>
    <row r="462">
      <c r="A462" s="66"/>
      <c r="B462" s="170"/>
      <c r="C462" s="66"/>
      <c r="D462" s="66"/>
      <c r="E462" s="170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</row>
    <row r="463">
      <c r="A463" s="66"/>
      <c r="B463" s="170"/>
      <c r="C463" s="66"/>
      <c r="D463" s="66"/>
      <c r="E463" s="170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</row>
    <row r="464">
      <c r="A464" s="66"/>
      <c r="B464" s="170"/>
      <c r="C464" s="66"/>
      <c r="D464" s="66"/>
      <c r="E464" s="170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</row>
    <row r="465">
      <c r="A465" s="66"/>
      <c r="B465" s="170"/>
      <c r="C465" s="66"/>
      <c r="D465" s="66"/>
      <c r="E465" s="170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</row>
    <row r="466">
      <c r="A466" s="66"/>
      <c r="B466" s="170"/>
      <c r="C466" s="66"/>
      <c r="D466" s="66"/>
      <c r="E466" s="170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</row>
    <row r="467">
      <c r="A467" s="66"/>
      <c r="B467" s="170"/>
      <c r="C467" s="66"/>
      <c r="D467" s="66"/>
      <c r="E467" s="170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</row>
    <row r="468">
      <c r="A468" s="66"/>
      <c r="B468" s="170"/>
      <c r="C468" s="66"/>
      <c r="D468" s="66"/>
      <c r="E468" s="170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</row>
    <row r="469">
      <c r="A469" s="66"/>
      <c r="B469" s="170"/>
      <c r="C469" s="66"/>
      <c r="D469" s="66"/>
      <c r="E469" s="170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</row>
    <row r="470">
      <c r="A470" s="66"/>
      <c r="B470" s="170"/>
      <c r="C470" s="66"/>
      <c r="D470" s="66"/>
      <c r="E470" s="170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</row>
    <row r="471">
      <c r="A471" s="66"/>
      <c r="B471" s="170"/>
      <c r="C471" s="66"/>
      <c r="D471" s="66"/>
      <c r="E471" s="170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</row>
    <row r="472">
      <c r="A472" s="66"/>
      <c r="B472" s="170"/>
      <c r="C472" s="66"/>
      <c r="D472" s="66"/>
      <c r="E472" s="170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</row>
    <row r="473">
      <c r="A473" s="66"/>
      <c r="B473" s="170"/>
      <c r="C473" s="66"/>
      <c r="D473" s="66"/>
      <c r="E473" s="170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</row>
    <row r="474">
      <c r="A474" s="66"/>
      <c r="B474" s="170"/>
      <c r="C474" s="66"/>
      <c r="D474" s="66"/>
      <c r="E474" s="170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</row>
    <row r="475">
      <c r="A475" s="66"/>
      <c r="B475" s="170"/>
      <c r="C475" s="66"/>
      <c r="D475" s="66"/>
      <c r="E475" s="170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</row>
    <row r="476">
      <c r="A476" s="66"/>
      <c r="B476" s="170"/>
      <c r="C476" s="66"/>
      <c r="D476" s="66"/>
      <c r="E476" s="170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</row>
    <row r="477">
      <c r="A477" s="66"/>
      <c r="B477" s="170"/>
      <c r="C477" s="66"/>
      <c r="D477" s="66"/>
      <c r="E477" s="170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</row>
    <row r="478">
      <c r="A478" s="66"/>
      <c r="B478" s="170"/>
      <c r="C478" s="66"/>
      <c r="D478" s="66"/>
      <c r="E478" s="170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</row>
    <row r="479">
      <c r="A479" s="66"/>
      <c r="B479" s="170"/>
      <c r="C479" s="66"/>
      <c r="D479" s="66"/>
      <c r="E479" s="170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</row>
    <row r="480">
      <c r="A480" s="66"/>
      <c r="B480" s="170"/>
      <c r="C480" s="66"/>
      <c r="D480" s="66"/>
      <c r="E480" s="170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</row>
    <row r="481">
      <c r="A481" s="66"/>
      <c r="B481" s="170"/>
      <c r="C481" s="66"/>
      <c r="D481" s="66"/>
      <c r="E481" s="170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</row>
    <row r="482">
      <c r="A482" s="66"/>
      <c r="B482" s="170"/>
      <c r="C482" s="66"/>
      <c r="D482" s="66"/>
      <c r="E482" s="170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</row>
    <row r="483">
      <c r="A483" s="66"/>
      <c r="B483" s="170"/>
      <c r="C483" s="66"/>
      <c r="D483" s="66"/>
      <c r="E483" s="170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</row>
    <row r="484">
      <c r="A484" s="66"/>
      <c r="B484" s="170"/>
      <c r="C484" s="66"/>
      <c r="D484" s="66"/>
      <c r="E484" s="170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</row>
    <row r="485">
      <c r="A485" s="66"/>
      <c r="B485" s="170"/>
      <c r="C485" s="66"/>
      <c r="D485" s="66"/>
      <c r="E485" s="170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</row>
    <row r="486">
      <c r="A486" s="66"/>
      <c r="B486" s="170"/>
      <c r="C486" s="66"/>
      <c r="D486" s="66"/>
      <c r="E486" s="170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</row>
    <row r="487">
      <c r="A487" s="66"/>
      <c r="B487" s="170"/>
      <c r="C487" s="66"/>
      <c r="D487" s="66"/>
      <c r="E487" s="170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</row>
    <row r="488">
      <c r="A488" s="66"/>
      <c r="B488" s="170"/>
      <c r="C488" s="66"/>
      <c r="D488" s="66"/>
      <c r="E488" s="170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</row>
    <row r="489">
      <c r="A489" s="66"/>
      <c r="B489" s="170"/>
      <c r="C489" s="66"/>
      <c r="D489" s="66"/>
      <c r="E489" s="170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</row>
    <row r="490">
      <c r="A490" s="66"/>
      <c r="B490" s="170"/>
      <c r="C490" s="66"/>
      <c r="D490" s="66"/>
      <c r="E490" s="170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</row>
    <row r="491">
      <c r="A491" s="66"/>
      <c r="B491" s="170"/>
      <c r="C491" s="66"/>
      <c r="D491" s="66"/>
      <c r="E491" s="170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</row>
    <row r="492">
      <c r="A492" s="66"/>
      <c r="B492" s="170"/>
      <c r="C492" s="66"/>
      <c r="D492" s="66"/>
      <c r="E492" s="170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</row>
    <row r="493">
      <c r="A493" s="66"/>
      <c r="B493" s="170"/>
      <c r="C493" s="66"/>
      <c r="D493" s="66"/>
      <c r="E493" s="170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</row>
    <row r="494">
      <c r="A494" s="66"/>
      <c r="B494" s="170"/>
      <c r="C494" s="66"/>
      <c r="D494" s="66"/>
      <c r="E494" s="170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</row>
    <row r="495">
      <c r="A495" s="66"/>
      <c r="B495" s="170"/>
      <c r="C495" s="66"/>
      <c r="D495" s="66"/>
      <c r="E495" s="170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</row>
    <row r="496">
      <c r="A496" s="66"/>
      <c r="B496" s="170"/>
      <c r="C496" s="66"/>
      <c r="D496" s="66"/>
      <c r="E496" s="170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</row>
    <row r="497">
      <c r="A497" s="66"/>
      <c r="B497" s="170"/>
      <c r="C497" s="66"/>
      <c r="D497" s="66"/>
      <c r="E497" s="170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</row>
    <row r="498">
      <c r="A498" s="66"/>
      <c r="B498" s="170"/>
      <c r="C498" s="66"/>
      <c r="D498" s="66"/>
      <c r="E498" s="170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</row>
    <row r="499">
      <c r="A499" s="66"/>
      <c r="B499" s="170"/>
      <c r="C499" s="66"/>
      <c r="D499" s="66"/>
      <c r="E499" s="170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</row>
    <row r="500">
      <c r="A500" s="66"/>
      <c r="B500" s="170"/>
      <c r="C500" s="66"/>
      <c r="D500" s="66"/>
      <c r="E500" s="170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</row>
    <row r="501">
      <c r="A501" s="66"/>
      <c r="B501" s="170"/>
      <c r="C501" s="66"/>
      <c r="D501" s="66"/>
      <c r="E501" s="170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</row>
    <row r="502">
      <c r="A502" s="66"/>
      <c r="B502" s="170"/>
      <c r="C502" s="66"/>
      <c r="D502" s="66"/>
      <c r="E502" s="170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</row>
    <row r="503">
      <c r="A503" s="66"/>
      <c r="B503" s="170"/>
      <c r="C503" s="66"/>
      <c r="D503" s="66"/>
      <c r="E503" s="170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</row>
    <row r="504">
      <c r="A504" s="66"/>
      <c r="B504" s="170"/>
      <c r="C504" s="66"/>
      <c r="D504" s="66"/>
      <c r="E504" s="170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</row>
    <row r="505">
      <c r="A505" s="66"/>
      <c r="B505" s="170"/>
      <c r="C505" s="66"/>
      <c r="D505" s="66"/>
      <c r="E505" s="170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</row>
    <row r="506">
      <c r="A506" s="66"/>
      <c r="B506" s="170"/>
      <c r="C506" s="66"/>
      <c r="D506" s="66"/>
      <c r="E506" s="170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</row>
    <row r="507">
      <c r="A507" s="66"/>
      <c r="B507" s="170"/>
      <c r="C507" s="66"/>
      <c r="D507" s="66"/>
      <c r="E507" s="170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</row>
    <row r="508">
      <c r="A508" s="66"/>
      <c r="B508" s="170"/>
      <c r="C508" s="66"/>
      <c r="D508" s="66"/>
      <c r="E508" s="170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</row>
    <row r="509">
      <c r="A509" s="66"/>
      <c r="B509" s="170"/>
      <c r="C509" s="66"/>
      <c r="D509" s="66"/>
      <c r="E509" s="170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</row>
    <row r="510">
      <c r="A510" s="66"/>
      <c r="B510" s="170"/>
      <c r="C510" s="66"/>
      <c r="D510" s="66"/>
      <c r="E510" s="170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</row>
    <row r="511">
      <c r="A511" s="66"/>
      <c r="B511" s="170"/>
      <c r="C511" s="66"/>
      <c r="D511" s="66"/>
      <c r="E511" s="170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</row>
    <row r="512">
      <c r="A512" s="66"/>
      <c r="B512" s="170"/>
      <c r="C512" s="66"/>
      <c r="D512" s="66"/>
      <c r="E512" s="170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</row>
    <row r="513">
      <c r="A513" s="66"/>
      <c r="B513" s="170"/>
      <c r="C513" s="66"/>
      <c r="D513" s="66"/>
      <c r="E513" s="170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</row>
    <row r="514">
      <c r="A514" s="66"/>
      <c r="B514" s="170"/>
      <c r="C514" s="66"/>
      <c r="D514" s="66"/>
      <c r="E514" s="170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</row>
    <row r="515">
      <c r="A515" s="66"/>
      <c r="B515" s="170"/>
      <c r="C515" s="66"/>
      <c r="D515" s="66"/>
      <c r="E515" s="170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</row>
    <row r="516">
      <c r="A516" s="66"/>
      <c r="B516" s="170"/>
      <c r="C516" s="66"/>
      <c r="D516" s="66"/>
      <c r="E516" s="170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</row>
    <row r="517">
      <c r="A517" s="66"/>
      <c r="B517" s="170"/>
      <c r="C517" s="66"/>
      <c r="D517" s="66"/>
      <c r="E517" s="170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</row>
    <row r="518">
      <c r="A518" s="66"/>
      <c r="B518" s="170"/>
      <c r="C518" s="66"/>
      <c r="D518" s="66"/>
      <c r="E518" s="170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</row>
    <row r="519">
      <c r="A519" s="66"/>
      <c r="B519" s="170"/>
      <c r="C519" s="66"/>
      <c r="D519" s="66"/>
      <c r="E519" s="170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</row>
    <row r="520">
      <c r="A520" s="66"/>
      <c r="B520" s="170"/>
      <c r="C520" s="66"/>
      <c r="D520" s="66"/>
      <c r="E520" s="170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</row>
    <row r="521">
      <c r="A521" s="66"/>
      <c r="B521" s="170"/>
      <c r="C521" s="66"/>
      <c r="D521" s="66"/>
      <c r="E521" s="170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</row>
    <row r="522">
      <c r="A522" s="66"/>
      <c r="B522" s="170"/>
      <c r="C522" s="66"/>
      <c r="D522" s="66"/>
      <c r="E522" s="170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</row>
    <row r="523">
      <c r="A523" s="66"/>
      <c r="B523" s="170"/>
      <c r="C523" s="66"/>
      <c r="D523" s="66"/>
      <c r="E523" s="170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</row>
    <row r="524">
      <c r="A524" s="66"/>
      <c r="B524" s="170"/>
      <c r="C524" s="66"/>
      <c r="D524" s="66"/>
      <c r="E524" s="170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</row>
    <row r="525">
      <c r="A525" s="66"/>
      <c r="B525" s="170"/>
      <c r="C525" s="66"/>
      <c r="D525" s="66"/>
      <c r="E525" s="170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</row>
    <row r="526">
      <c r="A526" s="66"/>
      <c r="B526" s="170"/>
      <c r="C526" s="66"/>
      <c r="D526" s="66"/>
      <c r="E526" s="170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</row>
    <row r="527">
      <c r="A527" s="66"/>
      <c r="B527" s="170"/>
      <c r="C527" s="66"/>
      <c r="D527" s="66"/>
      <c r="E527" s="170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</row>
    <row r="528">
      <c r="A528" s="66"/>
      <c r="B528" s="170"/>
      <c r="C528" s="66"/>
      <c r="D528" s="66"/>
      <c r="E528" s="170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</row>
    <row r="529">
      <c r="A529" s="66"/>
      <c r="B529" s="170"/>
      <c r="C529" s="66"/>
      <c r="D529" s="66"/>
      <c r="E529" s="170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</row>
    <row r="530">
      <c r="A530" s="66"/>
      <c r="B530" s="170"/>
      <c r="C530" s="66"/>
      <c r="D530" s="66"/>
      <c r="E530" s="170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</row>
    <row r="531">
      <c r="A531" s="66"/>
      <c r="B531" s="170"/>
      <c r="C531" s="66"/>
      <c r="D531" s="66"/>
      <c r="E531" s="170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</row>
    <row r="532">
      <c r="A532" s="66"/>
      <c r="B532" s="170"/>
      <c r="C532" s="66"/>
      <c r="D532" s="66"/>
      <c r="E532" s="170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</row>
    <row r="533">
      <c r="A533" s="66"/>
      <c r="B533" s="170"/>
      <c r="C533" s="66"/>
      <c r="D533" s="66"/>
      <c r="E533" s="170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</row>
    <row r="534">
      <c r="A534" s="66"/>
      <c r="B534" s="170"/>
      <c r="C534" s="66"/>
      <c r="D534" s="66"/>
      <c r="E534" s="170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</row>
    <row r="535">
      <c r="A535" s="66"/>
      <c r="B535" s="170"/>
      <c r="C535" s="66"/>
      <c r="D535" s="66"/>
      <c r="E535" s="170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</row>
    <row r="536">
      <c r="A536" s="66"/>
      <c r="B536" s="170"/>
      <c r="C536" s="66"/>
      <c r="D536" s="66"/>
      <c r="E536" s="170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</row>
    <row r="537">
      <c r="A537" s="66"/>
      <c r="B537" s="170"/>
      <c r="C537" s="66"/>
      <c r="D537" s="66"/>
      <c r="E537" s="170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</row>
    <row r="538">
      <c r="A538" s="66"/>
      <c r="B538" s="170"/>
      <c r="C538" s="66"/>
      <c r="D538" s="66"/>
      <c r="E538" s="170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</row>
    <row r="539">
      <c r="A539" s="66"/>
      <c r="B539" s="170"/>
      <c r="C539" s="66"/>
      <c r="D539" s="66"/>
      <c r="E539" s="170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</row>
    <row r="540">
      <c r="A540" s="66"/>
      <c r="B540" s="170"/>
      <c r="C540" s="66"/>
      <c r="D540" s="66"/>
      <c r="E540" s="170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</row>
    <row r="541">
      <c r="A541" s="66"/>
      <c r="B541" s="170"/>
      <c r="C541" s="66"/>
      <c r="D541" s="66"/>
      <c r="E541" s="170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</row>
    <row r="542">
      <c r="A542" s="66"/>
      <c r="B542" s="170"/>
      <c r="C542" s="66"/>
      <c r="D542" s="66"/>
      <c r="E542" s="170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</row>
    <row r="543">
      <c r="A543" s="66"/>
      <c r="B543" s="170"/>
      <c r="C543" s="66"/>
      <c r="D543" s="66"/>
      <c r="E543" s="170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</row>
    <row r="544">
      <c r="A544" s="66"/>
      <c r="B544" s="170"/>
      <c r="C544" s="66"/>
      <c r="D544" s="66"/>
      <c r="E544" s="170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</row>
    <row r="545">
      <c r="A545" s="66"/>
      <c r="B545" s="170"/>
      <c r="C545" s="66"/>
      <c r="D545" s="66"/>
      <c r="E545" s="170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</row>
    <row r="546">
      <c r="A546" s="66"/>
      <c r="B546" s="170"/>
      <c r="C546" s="66"/>
      <c r="D546" s="66"/>
      <c r="E546" s="170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</row>
    <row r="547">
      <c r="A547" s="66"/>
      <c r="B547" s="170"/>
      <c r="C547" s="66"/>
      <c r="D547" s="66"/>
      <c r="E547" s="170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</row>
    <row r="548">
      <c r="A548" s="66"/>
      <c r="B548" s="170"/>
      <c r="C548" s="66"/>
      <c r="D548" s="66"/>
      <c r="E548" s="170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</row>
    <row r="549">
      <c r="A549" s="66"/>
      <c r="B549" s="170"/>
      <c r="C549" s="66"/>
      <c r="D549" s="66"/>
      <c r="E549" s="170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</row>
    <row r="550">
      <c r="A550" s="66"/>
      <c r="B550" s="170"/>
      <c r="C550" s="66"/>
      <c r="D550" s="66"/>
      <c r="E550" s="170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</row>
    <row r="551">
      <c r="A551" s="66"/>
      <c r="B551" s="170"/>
      <c r="C551" s="66"/>
      <c r="D551" s="66"/>
      <c r="E551" s="170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</row>
    <row r="552">
      <c r="A552" s="66"/>
      <c r="B552" s="170"/>
      <c r="C552" s="66"/>
      <c r="D552" s="66"/>
      <c r="E552" s="170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</row>
    <row r="553">
      <c r="A553" s="66"/>
      <c r="B553" s="170"/>
      <c r="C553" s="66"/>
      <c r="D553" s="66"/>
      <c r="E553" s="170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</row>
    <row r="554">
      <c r="A554" s="66"/>
      <c r="B554" s="170"/>
      <c r="C554" s="66"/>
      <c r="D554" s="66"/>
      <c r="E554" s="170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</row>
    <row r="555">
      <c r="A555" s="66"/>
      <c r="B555" s="170"/>
      <c r="C555" s="66"/>
      <c r="D555" s="66"/>
      <c r="E555" s="170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</row>
    <row r="556">
      <c r="A556" s="66"/>
      <c r="B556" s="170"/>
      <c r="C556" s="66"/>
      <c r="D556" s="66"/>
      <c r="E556" s="170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</row>
    <row r="557">
      <c r="A557" s="66"/>
      <c r="B557" s="170"/>
      <c r="C557" s="66"/>
      <c r="D557" s="66"/>
      <c r="E557" s="170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</row>
    <row r="558">
      <c r="A558" s="66"/>
      <c r="B558" s="170"/>
      <c r="C558" s="66"/>
      <c r="D558" s="66"/>
      <c r="E558" s="170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</row>
    <row r="559">
      <c r="A559" s="66"/>
      <c r="B559" s="170"/>
      <c r="C559" s="66"/>
      <c r="D559" s="66"/>
      <c r="E559" s="170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</row>
    <row r="560">
      <c r="A560" s="66"/>
      <c r="B560" s="170"/>
      <c r="C560" s="66"/>
      <c r="D560" s="66"/>
      <c r="E560" s="170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</row>
    <row r="561">
      <c r="A561" s="66"/>
      <c r="B561" s="170"/>
      <c r="C561" s="66"/>
      <c r="D561" s="66"/>
      <c r="E561" s="170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</row>
    <row r="562">
      <c r="A562" s="66"/>
      <c r="B562" s="170"/>
      <c r="C562" s="66"/>
      <c r="D562" s="66"/>
      <c r="E562" s="170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</row>
    <row r="563">
      <c r="A563" s="66"/>
      <c r="B563" s="170"/>
      <c r="C563" s="66"/>
      <c r="D563" s="66"/>
      <c r="E563" s="170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</row>
    <row r="564">
      <c r="A564" s="66"/>
      <c r="B564" s="170"/>
      <c r="C564" s="66"/>
      <c r="D564" s="66"/>
      <c r="E564" s="170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</row>
    <row r="565">
      <c r="A565" s="66"/>
      <c r="B565" s="170"/>
      <c r="C565" s="66"/>
      <c r="D565" s="66"/>
      <c r="E565" s="170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</row>
    <row r="566">
      <c r="A566" s="66"/>
      <c r="B566" s="170"/>
      <c r="C566" s="66"/>
      <c r="D566" s="66"/>
      <c r="E566" s="170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</row>
    <row r="567">
      <c r="A567" s="66"/>
      <c r="B567" s="170"/>
      <c r="C567" s="66"/>
      <c r="D567" s="66"/>
      <c r="E567" s="170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</row>
    <row r="568">
      <c r="A568" s="66"/>
      <c r="B568" s="170"/>
      <c r="C568" s="66"/>
      <c r="D568" s="66"/>
      <c r="E568" s="170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</row>
    <row r="569">
      <c r="A569" s="66"/>
      <c r="B569" s="170"/>
      <c r="C569" s="66"/>
      <c r="D569" s="66"/>
      <c r="E569" s="170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</row>
    <row r="570">
      <c r="A570" s="66"/>
      <c r="B570" s="170"/>
      <c r="C570" s="66"/>
      <c r="D570" s="66"/>
      <c r="E570" s="170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</row>
    <row r="571">
      <c r="A571" s="66"/>
      <c r="B571" s="170"/>
      <c r="C571" s="66"/>
      <c r="D571" s="66"/>
      <c r="E571" s="170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</row>
    <row r="572">
      <c r="A572" s="66"/>
      <c r="B572" s="170"/>
      <c r="C572" s="66"/>
      <c r="D572" s="66"/>
      <c r="E572" s="170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</row>
    <row r="573">
      <c r="A573" s="66"/>
      <c r="B573" s="170"/>
      <c r="C573" s="66"/>
      <c r="D573" s="66"/>
      <c r="E573" s="170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</row>
    <row r="574">
      <c r="A574" s="66"/>
      <c r="B574" s="170"/>
      <c r="C574" s="66"/>
      <c r="D574" s="66"/>
      <c r="E574" s="170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</row>
    <row r="575">
      <c r="A575" s="66"/>
      <c r="B575" s="170"/>
      <c r="C575" s="66"/>
      <c r="D575" s="66"/>
      <c r="E575" s="170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</row>
    <row r="576">
      <c r="A576" s="66"/>
      <c r="B576" s="170"/>
      <c r="C576" s="66"/>
      <c r="D576" s="66"/>
      <c r="E576" s="170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</row>
    <row r="577">
      <c r="A577" s="66"/>
      <c r="B577" s="170"/>
      <c r="C577" s="66"/>
      <c r="D577" s="66"/>
      <c r="E577" s="170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</row>
    <row r="578">
      <c r="A578" s="66"/>
      <c r="B578" s="170"/>
      <c r="C578" s="66"/>
      <c r="D578" s="66"/>
      <c r="E578" s="170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</row>
    <row r="579">
      <c r="A579" s="66"/>
      <c r="B579" s="170"/>
      <c r="C579" s="66"/>
      <c r="D579" s="66"/>
      <c r="E579" s="170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</row>
    <row r="580">
      <c r="A580" s="66"/>
      <c r="B580" s="170"/>
      <c r="C580" s="66"/>
      <c r="D580" s="66"/>
      <c r="E580" s="170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</row>
    <row r="581">
      <c r="A581" s="66"/>
      <c r="B581" s="170"/>
      <c r="C581" s="66"/>
      <c r="D581" s="66"/>
      <c r="E581" s="170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</row>
    <row r="582">
      <c r="A582" s="66"/>
      <c r="B582" s="170"/>
      <c r="C582" s="66"/>
      <c r="D582" s="66"/>
      <c r="E582" s="170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</row>
    <row r="583">
      <c r="A583" s="66"/>
      <c r="B583" s="170"/>
      <c r="C583" s="66"/>
      <c r="D583" s="66"/>
      <c r="E583" s="170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</row>
    <row r="584">
      <c r="A584" s="66"/>
      <c r="B584" s="170"/>
      <c r="C584" s="66"/>
      <c r="D584" s="66"/>
      <c r="E584" s="170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</row>
    <row r="585">
      <c r="A585" s="66"/>
      <c r="B585" s="170"/>
      <c r="C585" s="66"/>
      <c r="D585" s="66"/>
      <c r="E585" s="170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</row>
    <row r="586">
      <c r="A586" s="66"/>
      <c r="B586" s="170"/>
      <c r="C586" s="66"/>
      <c r="D586" s="66"/>
      <c r="E586" s="170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</row>
    <row r="587">
      <c r="A587" s="66"/>
      <c r="B587" s="170"/>
      <c r="C587" s="66"/>
      <c r="D587" s="66"/>
      <c r="E587" s="170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</row>
    <row r="588">
      <c r="A588" s="66"/>
      <c r="B588" s="170"/>
      <c r="C588" s="66"/>
      <c r="D588" s="66"/>
      <c r="E588" s="170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</row>
    <row r="589">
      <c r="A589" s="66"/>
      <c r="B589" s="170"/>
      <c r="C589" s="66"/>
      <c r="D589" s="66"/>
      <c r="E589" s="170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</row>
    <row r="590">
      <c r="A590" s="66"/>
      <c r="B590" s="170"/>
      <c r="C590" s="66"/>
      <c r="D590" s="66"/>
      <c r="E590" s="170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</row>
    <row r="591">
      <c r="A591" s="66"/>
      <c r="B591" s="170"/>
      <c r="C591" s="66"/>
      <c r="D591" s="66"/>
      <c r="E591" s="170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</row>
    <row r="592">
      <c r="A592" s="66"/>
      <c r="B592" s="170"/>
      <c r="C592" s="66"/>
      <c r="D592" s="66"/>
      <c r="E592" s="170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</row>
    <row r="593">
      <c r="A593" s="66"/>
      <c r="B593" s="170"/>
      <c r="C593" s="66"/>
      <c r="D593" s="66"/>
      <c r="E593" s="170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</row>
    <row r="594">
      <c r="A594" s="66"/>
      <c r="B594" s="170"/>
      <c r="C594" s="66"/>
      <c r="D594" s="66"/>
      <c r="E594" s="170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</row>
    <row r="595">
      <c r="A595" s="66"/>
      <c r="B595" s="170"/>
      <c r="C595" s="66"/>
      <c r="D595" s="66"/>
      <c r="E595" s="170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</row>
    <row r="596">
      <c r="A596" s="66"/>
      <c r="B596" s="170"/>
      <c r="C596" s="66"/>
      <c r="D596" s="66"/>
      <c r="E596" s="170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</row>
    <row r="597">
      <c r="A597" s="66"/>
      <c r="B597" s="170"/>
      <c r="C597" s="66"/>
      <c r="D597" s="66"/>
      <c r="E597" s="170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</row>
    <row r="598">
      <c r="A598" s="66"/>
      <c r="B598" s="170"/>
      <c r="C598" s="66"/>
      <c r="D598" s="66"/>
      <c r="E598" s="170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</row>
    <row r="599">
      <c r="A599" s="66"/>
      <c r="B599" s="170"/>
      <c r="C599" s="66"/>
      <c r="D599" s="66"/>
      <c r="E599" s="170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</row>
    <row r="600">
      <c r="A600" s="66"/>
      <c r="B600" s="170"/>
      <c r="C600" s="66"/>
      <c r="D600" s="66"/>
      <c r="E600" s="170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</row>
    <row r="601">
      <c r="A601" s="66"/>
      <c r="B601" s="170"/>
      <c r="C601" s="66"/>
      <c r="D601" s="66"/>
      <c r="E601" s="170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</row>
    <row r="602">
      <c r="A602" s="66"/>
      <c r="B602" s="170"/>
      <c r="C602" s="66"/>
      <c r="D602" s="66"/>
      <c r="E602" s="170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</row>
    <row r="603">
      <c r="A603" s="66"/>
      <c r="B603" s="170"/>
      <c r="C603" s="66"/>
      <c r="D603" s="66"/>
      <c r="E603" s="170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</row>
    <row r="604">
      <c r="A604" s="66"/>
      <c r="B604" s="170"/>
      <c r="C604" s="66"/>
      <c r="D604" s="66"/>
      <c r="E604" s="170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</row>
    <row r="605">
      <c r="A605" s="66"/>
      <c r="B605" s="170"/>
      <c r="C605" s="66"/>
      <c r="D605" s="66"/>
      <c r="E605" s="170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</row>
    <row r="606">
      <c r="A606" s="66"/>
      <c r="B606" s="170"/>
      <c r="C606" s="66"/>
      <c r="D606" s="66"/>
      <c r="E606" s="170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</row>
    <row r="607">
      <c r="A607" s="66"/>
      <c r="B607" s="170"/>
      <c r="C607" s="66"/>
      <c r="D607" s="66"/>
      <c r="E607" s="170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</row>
    <row r="608">
      <c r="A608" s="66"/>
      <c r="B608" s="170"/>
      <c r="C608" s="66"/>
      <c r="D608" s="66"/>
      <c r="E608" s="170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</row>
    <row r="609">
      <c r="A609" s="66"/>
      <c r="B609" s="170"/>
      <c r="C609" s="66"/>
      <c r="D609" s="66"/>
      <c r="E609" s="170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</row>
    <row r="610">
      <c r="A610" s="66"/>
      <c r="B610" s="170"/>
      <c r="C610" s="66"/>
      <c r="D610" s="66"/>
      <c r="E610" s="170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</row>
    <row r="611">
      <c r="A611" s="66"/>
      <c r="B611" s="170"/>
      <c r="C611" s="66"/>
      <c r="D611" s="66"/>
      <c r="E611" s="170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</row>
    <row r="612">
      <c r="A612" s="66"/>
      <c r="B612" s="170"/>
      <c r="C612" s="66"/>
      <c r="D612" s="66"/>
      <c r="E612" s="170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</row>
    <row r="613">
      <c r="A613" s="66"/>
      <c r="B613" s="170"/>
      <c r="C613" s="66"/>
      <c r="D613" s="66"/>
      <c r="E613" s="170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</row>
    <row r="614">
      <c r="A614" s="66"/>
      <c r="B614" s="170"/>
      <c r="C614" s="66"/>
      <c r="D614" s="66"/>
      <c r="E614" s="170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</row>
    <row r="615">
      <c r="A615" s="66"/>
      <c r="B615" s="170"/>
      <c r="C615" s="66"/>
      <c r="D615" s="66"/>
      <c r="E615" s="170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</row>
    <row r="616">
      <c r="A616" s="66"/>
      <c r="B616" s="170"/>
      <c r="C616" s="66"/>
      <c r="D616" s="66"/>
      <c r="E616" s="170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</row>
    <row r="617">
      <c r="A617" s="66"/>
      <c r="B617" s="170"/>
      <c r="C617" s="66"/>
      <c r="D617" s="66"/>
      <c r="E617" s="170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</row>
    <row r="618">
      <c r="A618" s="66"/>
      <c r="B618" s="170"/>
      <c r="C618" s="66"/>
      <c r="D618" s="66"/>
      <c r="E618" s="170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</row>
    <row r="619">
      <c r="A619" s="66"/>
      <c r="B619" s="170"/>
      <c r="C619" s="66"/>
      <c r="D619" s="66"/>
      <c r="E619" s="170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</row>
    <row r="620">
      <c r="A620" s="66"/>
      <c r="B620" s="170"/>
      <c r="C620" s="66"/>
      <c r="D620" s="66"/>
      <c r="E620" s="170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</row>
    <row r="621">
      <c r="A621" s="66"/>
      <c r="B621" s="170"/>
      <c r="C621" s="66"/>
      <c r="D621" s="66"/>
      <c r="E621" s="170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</row>
    <row r="622">
      <c r="A622" s="66"/>
      <c r="B622" s="170"/>
      <c r="C622" s="66"/>
      <c r="D622" s="66"/>
      <c r="E622" s="170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</row>
    <row r="623">
      <c r="A623" s="66"/>
      <c r="B623" s="170"/>
      <c r="C623" s="66"/>
      <c r="D623" s="66"/>
      <c r="E623" s="170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</row>
    <row r="624">
      <c r="A624" s="66"/>
      <c r="B624" s="170"/>
      <c r="C624" s="66"/>
      <c r="D624" s="66"/>
      <c r="E624" s="170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</row>
    <row r="625">
      <c r="A625" s="66"/>
      <c r="B625" s="170"/>
      <c r="C625" s="66"/>
      <c r="D625" s="66"/>
      <c r="E625" s="170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</row>
    <row r="626">
      <c r="A626" s="66"/>
      <c r="B626" s="170"/>
      <c r="C626" s="66"/>
      <c r="D626" s="66"/>
      <c r="E626" s="170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</row>
    <row r="627">
      <c r="A627" s="66"/>
      <c r="B627" s="170"/>
      <c r="C627" s="66"/>
      <c r="D627" s="66"/>
      <c r="E627" s="170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</row>
    <row r="628">
      <c r="A628" s="66"/>
      <c r="B628" s="170"/>
      <c r="C628" s="66"/>
      <c r="D628" s="66"/>
      <c r="E628" s="170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</row>
    <row r="629">
      <c r="A629" s="66"/>
      <c r="B629" s="170"/>
      <c r="C629" s="66"/>
      <c r="D629" s="66"/>
      <c r="E629" s="170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</row>
    <row r="630">
      <c r="A630" s="66"/>
      <c r="B630" s="170"/>
      <c r="C630" s="66"/>
      <c r="D630" s="66"/>
      <c r="E630" s="170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</row>
    <row r="631">
      <c r="A631" s="66"/>
      <c r="B631" s="170"/>
      <c r="C631" s="66"/>
      <c r="D631" s="66"/>
      <c r="E631" s="170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</row>
    <row r="632">
      <c r="A632" s="66"/>
      <c r="B632" s="170"/>
      <c r="C632" s="66"/>
      <c r="D632" s="66"/>
      <c r="E632" s="170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</row>
    <row r="633">
      <c r="A633" s="66"/>
      <c r="B633" s="170"/>
      <c r="C633" s="66"/>
      <c r="D633" s="66"/>
      <c r="E633" s="170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</row>
    <row r="634">
      <c r="A634" s="66"/>
      <c r="B634" s="170"/>
      <c r="C634" s="66"/>
      <c r="D634" s="66"/>
      <c r="E634" s="170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</row>
    <row r="635">
      <c r="A635" s="66"/>
      <c r="B635" s="170"/>
      <c r="C635" s="66"/>
      <c r="D635" s="66"/>
      <c r="E635" s="170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</row>
    <row r="636">
      <c r="A636" s="66"/>
      <c r="B636" s="170"/>
      <c r="C636" s="66"/>
      <c r="D636" s="66"/>
      <c r="E636" s="170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</row>
    <row r="637">
      <c r="A637" s="66"/>
      <c r="B637" s="170"/>
      <c r="C637" s="66"/>
      <c r="D637" s="66"/>
      <c r="E637" s="170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</row>
    <row r="638">
      <c r="A638" s="66"/>
      <c r="B638" s="170"/>
      <c r="C638" s="66"/>
      <c r="D638" s="66"/>
      <c r="E638" s="170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</row>
    <row r="639">
      <c r="A639" s="66"/>
      <c r="B639" s="170"/>
      <c r="C639" s="66"/>
      <c r="D639" s="66"/>
      <c r="E639" s="170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</row>
    <row r="640">
      <c r="A640" s="66"/>
      <c r="B640" s="170"/>
      <c r="C640" s="66"/>
      <c r="D640" s="66"/>
      <c r="E640" s="170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</row>
    <row r="641">
      <c r="A641" s="66"/>
      <c r="B641" s="170"/>
      <c r="C641" s="66"/>
      <c r="D641" s="66"/>
      <c r="E641" s="170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</row>
    <row r="642">
      <c r="A642" s="66"/>
      <c r="B642" s="170"/>
      <c r="C642" s="66"/>
      <c r="D642" s="66"/>
      <c r="E642" s="170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</row>
    <row r="643">
      <c r="A643" s="66"/>
      <c r="B643" s="170"/>
      <c r="C643" s="66"/>
      <c r="D643" s="66"/>
      <c r="E643" s="170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</row>
    <row r="644">
      <c r="A644" s="66"/>
      <c r="B644" s="170"/>
      <c r="C644" s="66"/>
      <c r="D644" s="66"/>
      <c r="E644" s="170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</row>
    <row r="645">
      <c r="A645" s="66"/>
      <c r="B645" s="170"/>
      <c r="C645" s="66"/>
      <c r="D645" s="66"/>
      <c r="E645" s="170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</row>
    <row r="646">
      <c r="A646" s="66"/>
      <c r="B646" s="170"/>
      <c r="C646" s="66"/>
      <c r="D646" s="66"/>
      <c r="E646" s="170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</row>
    <row r="647">
      <c r="A647" s="66"/>
      <c r="B647" s="170"/>
      <c r="C647" s="66"/>
      <c r="D647" s="66"/>
      <c r="E647" s="170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</row>
    <row r="648">
      <c r="A648" s="66"/>
      <c r="B648" s="170"/>
      <c r="C648" s="66"/>
      <c r="D648" s="66"/>
      <c r="E648" s="170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</row>
    <row r="649">
      <c r="A649" s="66"/>
      <c r="B649" s="170"/>
      <c r="C649" s="66"/>
      <c r="D649" s="66"/>
      <c r="E649" s="170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</row>
    <row r="650">
      <c r="A650" s="66"/>
      <c r="B650" s="170"/>
      <c r="C650" s="66"/>
      <c r="D650" s="66"/>
      <c r="E650" s="170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</row>
    <row r="651">
      <c r="A651" s="66"/>
      <c r="B651" s="170"/>
      <c r="C651" s="66"/>
      <c r="D651" s="66"/>
      <c r="E651" s="170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</row>
    <row r="652">
      <c r="A652" s="66"/>
      <c r="B652" s="170"/>
      <c r="C652" s="66"/>
      <c r="D652" s="66"/>
      <c r="E652" s="170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</row>
    <row r="653">
      <c r="A653" s="66"/>
      <c r="B653" s="170"/>
      <c r="C653" s="66"/>
      <c r="D653" s="66"/>
      <c r="E653" s="170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</row>
    <row r="654">
      <c r="A654" s="66"/>
      <c r="B654" s="170"/>
      <c r="C654" s="66"/>
      <c r="D654" s="66"/>
      <c r="E654" s="170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</row>
    <row r="655">
      <c r="A655" s="66"/>
      <c r="B655" s="170"/>
      <c r="C655" s="66"/>
      <c r="D655" s="66"/>
      <c r="E655" s="170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</row>
    <row r="656">
      <c r="A656" s="66"/>
      <c r="B656" s="170"/>
      <c r="C656" s="66"/>
      <c r="D656" s="66"/>
      <c r="E656" s="170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</row>
    <row r="657">
      <c r="A657" s="66"/>
      <c r="B657" s="170"/>
      <c r="C657" s="66"/>
      <c r="D657" s="66"/>
      <c r="E657" s="170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</row>
    <row r="658">
      <c r="A658" s="66"/>
      <c r="B658" s="170"/>
      <c r="C658" s="66"/>
      <c r="D658" s="66"/>
      <c r="E658" s="170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</row>
    <row r="659">
      <c r="A659" s="66"/>
      <c r="B659" s="170"/>
      <c r="C659" s="66"/>
      <c r="D659" s="66"/>
      <c r="E659" s="170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</row>
    <row r="660">
      <c r="A660" s="66"/>
      <c r="B660" s="170"/>
      <c r="C660" s="66"/>
      <c r="D660" s="66"/>
      <c r="E660" s="170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</row>
    <row r="661">
      <c r="A661" s="66"/>
      <c r="B661" s="170"/>
      <c r="C661" s="66"/>
      <c r="D661" s="66"/>
      <c r="E661" s="170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</row>
    <row r="662">
      <c r="A662" s="66"/>
      <c r="B662" s="170"/>
      <c r="C662" s="66"/>
      <c r="D662" s="66"/>
      <c r="E662" s="170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</row>
    <row r="663">
      <c r="A663" s="66"/>
      <c r="B663" s="170"/>
      <c r="C663" s="66"/>
      <c r="D663" s="66"/>
      <c r="E663" s="170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</row>
    <row r="664">
      <c r="A664" s="66"/>
      <c r="B664" s="170"/>
      <c r="C664" s="66"/>
      <c r="D664" s="66"/>
      <c r="E664" s="170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</row>
    <row r="665">
      <c r="A665" s="66"/>
      <c r="B665" s="170"/>
      <c r="C665" s="66"/>
      <c r="D665" s="66"/>
      <c r="E665" s="170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</row>
    <row r="666">
      <c r="A666" s="66"/>
      <c r="B666" s="170"/>
      <c r="C666" s="66"/>
      <c r="D666" s="66"/>
      <c r="E666" s="170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</row>
    <row r="667">
      <c r="A667" s="66"/>
      <c r="B667" s="170"/>
      <c r="C667" s="66"/>
      <c r="D667" s="66"/>
      <c r="E667" s="170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</row>
    <row r="668">
      <c r="A668" s="66"/>
      <c r="B668" s="170"/>
      <c r="C668" s="66"/>
      <c r="D668" s="66"/>
      <c r="E668" s="170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</row>
    <row r="669">
      <c r="A669" s="66"/>
      <c r="B669" s="170"/>
      <c r="C669" s="66"/>
      <c r="D669" s="66"/>
      <c r="E669" s="170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</row>
    <row r="670">
      <c r="A670" s="66"/>
      <c r="B670" s="170"/>
      <c r="C670" s="66"/>
      <c r="D670" s="66"/>
      <c r="E670" s="170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</row>
    <row r="671">
      <c r="A671" s="66"/>
      <c r="B671" s="170"/>
      <c r="C671" s="66"/>
      <c r="D671" s="66"/>
      <c r="E671" s="170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</row>
    <row r="672">
      <c r="A672" s="66"/>
      <c r="B672" s="170"/>
      <c r="C672" s="66"/>
      <c r="D672" s="66"/>
      <c r="E672" s="170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</row>
    <row r="673">
      <c r="A673" s="66"/>
      <c r="B673" s="170"/>
      <c r="C673" s="66"/>
      <c r="D673" s="66"/>
      <c r="E673" s="170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</row>
    <row r="674">
      <c r="A674" s="66"/>
      <c r="B674" s="170"/>
      <c r="C674" s="66"/>
      <c r="D674" s="66"/>
      <c r="E674" s="170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</row>
    <row r="675">
      <c r="A675" s="66"/>
      <c r="B675" s="170"/>
      <c r="C675" s="66"/>
      <c r="D675" s="66"/>
      <c r="E675" s="170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</row>
    <row r="676">
      <c r="A676" s="66"/>
      <c r="B676" s="170"/>
      <c r="C676" s="66"/>
      <c r="D676" s="66"/>
      <c r="E676" s="170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</row>
    <row r="677">
      <c r="A677" s="66"/>
      <c r="B677" s="170"/>
      <c r="C677" s="66"/>
      <c r="D677" s="66"/>
      <c r="E677" s="170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</row>
    <row r="678">
      <c r="A678" s="66"/>
      <c r="B678" s="170"/>
      <c r="C678" s="66"/>
      <c r="D678" s="66"/>
      <c r="E678" s="170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</row>
    <row r="679">
      <c r="A679" s="66"/>
      <c r="B679" s="170"/>
      <c r="C679" s="66"/>
      <c r="D679" s="66"/>
      <c r="E679" s="170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</row>
    <row r="680">
      <c r="A680" s="66"/>
      <c r="B680" s="170"/>
      <c r="C680" s="66"/>
      <c r="D680" s="66"/>
      <c r="E680" s="170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</row>
    <row r="681">
      <c r="A681" s="66"/>
      <c r="B681" s="170"/>
      <c r="C681" s="66"/>
      <c r="D681" s="66"/>
      <c r="E681" s="170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</row>
    <row r="682">
      <c r="A682" s="66"/>
      <c r="B682" s="170"/>
      <c r="C682" s="66"/>
      <c r="D682" s="66"/>
      <c r="E682" s="170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</row>
    <row r="683">
      <c r="A683" s="66"/>
      <c r="B683" s="170"/>
      <c r="C683" s="66"/>
      <c r="D683" s="66"/>
      <c r="E683" s="170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</row>
    <row r="684">
      <c r="A684" s="66"/>
      <c r="B684" s="170"/>
      <c r="C684" s="66"/>
      <c r="D684" s="66"/>
      <c r="E684" s="170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</row>
    <row r="685">
      <c r="A685" s="66"/>
      <c r="B685" s="170"/>
      <c r="C685" s="66"/>
      <c r="D685" s="66"/>
      <c r="E685" s="170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</row>
    <row r="686">
      <c r="A686" s="66"/>
      <c r="B686" s="170"/>
      <c r="C686" s="66"/>
      <c r="D686" s="66"/>
      <c r="E686" s="170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</row>
    <row r="687">
      <c r="A687" s="66"/>
      <c r="B687" s="170"/>
      <c r="C687" s="66"/>
      <c r="D687" s="66"/>
      <c r="E687" s="170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</row>
    <row r="688">
      <c r="A688" s="66"/>
      <c r="B688" s="170"/>
      <c r="C688" s="66"/>
      <c r="D688" s="66"/>
      <c r="E688" s="170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</row>
    <row r="689">
      <c r="A689" s="66"/>
      <c r="B689" s="170"/>
      <c r="C689" s="66"/>
      <c r="D689" s="66"/>
      <c r="E689" s="170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</row>
    <row r="690">
      <c r="A690" s="66"/>
      <c r="B690" s="170"/>
      <c r="C690" s="66"/>
      <c r="D690" s="66"/>
      <c r="E690" s="170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</row>
    <row r="691">
      <c r="A691" s="66"/>
      <c r="B691" s="170"/>
      <c r="C691" s="66"/>
      <c r="D691" s="66"/>
      <c r="E691" s="170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</row>
    <row r="692">
      <c r="A692" s="66"/>
      <c r="B692" s="170"/>
      <c r="C692" s="66"/>
      <c r="D692" s="66"/>
      <c r="E692" s="170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</row>
    <row r="693">
      <c r="A693" s="66"/>
      <c r="B693" s="170"/>
      <c r="C693" s="66"/>
      <c r="D693" s="66"/>
      <c r="E693" s="170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</row>
    <row r="694">
      <c r="A694" s="66"/>
      <c r="B694" s="170"/>
      <c r="C694" s="66"/>
      <c r="D694" s="66"/>
      <c r="E694" s="170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</row>
    <row r="695">
      <c r="A695" s="66"/>
      <c r="B695" s="170"/>
      <c r="C695" s="66"/>
      <c r="D695" s="66"/>
      <c r="E695" s="170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</row>
    <row r="696">
      <c r="A696" s="66"/>
      <c r="B696" s="170"/>
      <c r="C696" s="66"/>
      <c r="D696" s="66"/>
      <c r="E696" s="170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</row>
    <row r="697">
      <c r="A697" s="66"/>
      <c r="B697" s="170"/>
      <c r="C697" s="66"/>
      <c r="D697" s="66"/>
      <c r="E697" s="170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</row>
    <row r="698">
      <c r="A698" s="66"/>
      <c r="B698" s="170"/>
      <c r="C698" s="66"/>
      <c r="D698" s="66"/>
      <c r="E698" s="170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</row>
    <row r="699">
      <c r="A699" s="66"/>
      <c r="B699" s="170"/>
      <c r="C699" s="66"/>
      <c r="D699" s="66"/>
      <c r="E699" s="170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</row>
    <row r="700">
      <c r="A700" s="66"/>
      <c r="B700" s="170"/>
      <c r="C700" s="66"/>
      <c r="D700" s="66"/>
      <c r="E700" s="170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</row>
    <row r="701">
      <c r="A701" s="66"/>
      <c r="B701" s="170"/>
      <c r="C701" s="66"/>
      <c r="D701" s="66"/>
      <c r="E701" s="170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</row>
    <row r="702">
      <c r="A702" s="66"/>
      <c r="B702" s="170"/>
      <c r="C702" s="66"/>
      <c r="D702" s="66"/>
      <c r="E702" s="170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</row>
    <row r="703">
      <c r="A703" s="66"/>
      <c r="B703" s="170"/>
      <c r="C703" s="66"/>
      <c r="D703" s="66"/>
      <c r="E703" s="170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</row>
    <row r="704">
      <c r="A704" s="66"/>
      <c r="B704" s="170"/>
      <c r="C704" s="66"/>
      <c r="D704" s="66"/>
      <c r="E704" s="170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</row>
    <row r="705">
      <c r="A705" s="66"/>
      <c r="B705" s="170"/>
      <c r="C705" s="66"/>
      <c r="D705" s="66"/>
      <c r="E705" s="170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</row>
    <row r="706">
      <c r="A706" s="66"/>
      <c r="B706" s="170"/>
      <c r="C706" s="66"/>
      <c r="D706" s="66"/>
      <c r="E706" s="170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</row>
    <row r="707">
      <c r="A707" s="66"/>
      <c r="B707" s="170"/>
      <c r="C707" s="66"/>
      <c r="D707" s="66"/>
      <c r="E707" s="170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</row>
    <row r="708">
      <c r="A708" s="66"/>
      <c r="B708" s="170"/>
      <c r="C708" s="66"/>
      <c r="D708" s="66"/>
      <c r="E708" s="170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</row>
    <row r="709">
      <c r="A709" s="66"/>
      <c r="B709" s="170"/>
      <c r="C709" s="66"/>
      <c r="D709" s="66"/>
      <c r="E709" s="170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</row>
    <row r="710">
      <c r="A710" s="66"/>
      <c r="B710" s="170"/>
      <c r="C710" s="66"/>
      <c r="D710" s="66"/>
      <c r="E710" s="170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</row>
    <row r="711">
      <c r="A711" s="66"/>
      <c r="B711" s="170"/>
      <c r="C711" s="66"/>
      <c r="D711" s="66"/>
      <c r="E711" s="170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</row>
    <row r="712">
      <c r="A712" s="66"/>
      <c r="B712" s="170"/>
      <c r="C712" s="66"/>
      <c r="D712" s="66"/>
      <c r="E712" s="170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</row>
    <row r="713">
      <c r="A713" s="66"/>
      <c r="B713" s="170"/>
      <c r="C713" s="66"/>
      <c r="D713" s="66"/>
      <c r="E713" s="170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</row>
    <row r="714">
      <c r="A714" s="66"/>
      <c r="B714" s="170"/>
      <c r="C714" s="66"/>
      <c r="D714" s="66"/>
      <c r="E714" s="170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</row>
    <row r="715">
      <c r="A715" s="66"/>
      <c r="B715" s="170"/>
      <c r="C715" s="66"/>
      <c r="D715" s="66"/>
      <c r="E715" s="170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</row>
    <row r="716">
      <c r="A716" s="66"/>
      <c r="B716" s="170"/>
      <c r="C716" s="66"/>
      <c r="D716" s="66"/>
      <c r="E716" s="170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</row>
    <row r="717">
      <c r="A717" s="66"/>
      <c r="B717" s="170"/>
      <c r="C717" s="66"/>
      <c r="D717" s="66"/>
      <c r="E717" s="170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</row>
    <row r="718">
      <c r="A718" s="66"/>
      <c r="B718" s="170"/>
      <c r="C718" s="66"/>
      <c r="D718" s="66"/>
      <c r="E718" s="170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</row>
    <row r="719">
      <c r="A719" s="66"/>
      <c r="B719" s="170"/>
      <c r="C719" s="66"/>
      <c r="D719" s="66"/>
      <c r="E719" s="170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</row>
    <row r="720">
      <c r="A720" s="66"/>
      <c r="B720" s="170"/>
      <c r="C720" s="66"/>
      <c r="D720" s="66"/>
      <c r="E720" s="170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</row>
    <row r="721">
      <c r="A721" s="66"/>
      <c r="B721" s="170"/>
      <c r="C721" s="66"/>
      <c r="D721" s="66"/>
      <c r="E721" s="170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</row>
    <row r="722">
      <c r="A722" s="66"/>
      <c r="B722" s="170"/>
      <c r="C722" s="66"/>
      <c r="D722" s="66"/>
      <c r="E722" s="170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</row>
    <row r="723">
      <c r="A723" s="66"/>
      <c r="B723" s="170"/>
      <c r="C723" s="66"/>
      <c r="D723" s="66"/>
      <c r="E723" s="170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</row>
    <row r="724">
      <c r="A724" s="66"/>
      <c r="B724" s="170"/>
      <c r="C724" s="66"/>
      <c r="D724" s="66"/>
      <c r="E724" s="170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</row>
    <row r="725">
      <c r="A725" s="66"/>
      <c r="B725" s="170"/>
      <c r="C725" s="66"/>
      <c r="D725" s="66"/>
      <c r="E725" s="170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</row>
    <row r="726">
      <c r="A726" s="66"/>
      <c r="B726" s="170"/>
      <c r="C726" s="66"/>
      <c r="D726" s="66"/>
      <c r="E726" s="170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</row>
    <row r="727">
      <c r="A727" s="66"/>
      <c r="B727" s="170"/>
      <c r="C727" s="66"/>
      <c r="D727" s="66"/>
      <c r="E727" s="170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</row>
    <row r="728">
      <c r="A728" s="66"/>
      <c r="B728" s="170"/>
      <c r="C728" s="66"/>
      <c r="D728" s="66"/>
      <c r="E728" s="170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</row>
    <row r="729">
      <c r="A729" s="66"/>
      <c r="B729" s="170"/>
      <c r="C729" s="66"/>
      <c r="D729" s="66"/>
      <c r="E729" s="170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</row>
    <row r="730">
      <c r="A730" s="66"/>
      <c r="B730" s="170"/>
      <c r="C730" s="66"/>
      <c r="D730" s="66"/>
      <c r="E730" s="170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</row>
    <row r="731">
      <c r="A731" s="66"/>
      <c r="B731" s="170"/>
      <c r="C731" s="66"/>
      <c r="D731" s="66"/>
      <c r="E731" s="170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</row>
    <row r="732">
      <c r="A732" s="66"/>
      <c r="B732" s="170"/>
      <c r="C732" s="66"/>
      <c r="D732" s="66"/>
      <c r="E732" s="170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</row>
    <row r="733">
      <c r="A733" s="66"/>
      <c r="B733" s="170"/>
      <c r="C733" s="66"/>
      <c r="D733" s="66"/>
      <c r="E733" s="170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</row>
    <row r="734">
      <c r="A734" s="66"/>
      <c r="B734" s="170"/>
      <c r="C734" s="66"/>
      <c r="D734" s="66"/>
      <c r="E734" s="170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</row>
    <row r="735">
      <c r="A735" s="66"/>
      <c r="B735" s="170"/>
      <c r="C735" s="66"/>
      <c r="D735" s="66"/>
      <c r="E735" s="170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</row>
    <row r="736">
      <c r="A736" s="66"/>
      <c r="B736" s="170"/>
      <c r="C736" s="66"/>
      <c r="D736" s="66"/>
      <c r="E736" s="170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</row>
    <row r="737">
      <c r="A737" s="66"/>
      <c r="B737" s="170"/>
      <c r="C737" s="66"/>
      <c r="D737" s="66"/>
      <c r="E737" s="170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</row>
    <row r="738">
      <c r="A738" s="66"/>
      <c r="B738" s="170"/>
      <c r="C738" s="66"/>
      <c r="D738" s="66"/>
      <c r="E738" s="170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</row>
    <row r="739">
      <c r="A739" s="66"/>
      <c r="B739" s="170"/>
      <c r="C739" s="66"/>
      <c r="D739" s="66"/>
      <c r="E739" s="170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</row>
    <row r="740">
      <c r="A740" s="66"/>
      <c r="B740" s="170"/>
      <c r="C740" s="66"/>
      <c r="D740" s="66"/>
      <c r="E740" s="170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</row>
    <row r="741">
      <c r="A741" s="66"/>
      <c r="B741" s="170"/>
      <c r="C741" s="66"/>
      <c r="D741" s="66"/>
      <c r="E741" s="170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</row>
    <row r="742">
      <c r="A742" s="66"/>
      <c r="B742" s="170"/>
      <c r="C742" s="66"/>
      <c r="D742" s="66"/>
      <c r="E742" s="170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</row>
    <row r="743">
      <c r="A743" s="66"/>
      <c r="B743" s="170"/>
      <c r="C743" s="66"/>
      <c r="D743" s="66"/>
      <c r="E743" s="170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</row>
    <row r="744">
      <c r="A744" s="66"/>
      <c r="B744" s="170"/>
      <c r="C744" s="66"/>
      <c r="D744" s="66"/>
      <c r="E744" s="170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</row>
    <row r="745">
      <c r="A745" s="66"/>
      <c r="B745" s="170"/>
      <c r="C745" s="66"/>
      <c r="D745" s="66"/>
      <c r="E745" s="170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</row>
    <row r="746">
      <c r="A746" s="66"/>
      <c r="B746" s="170"/>
      <c r="C746" s="66"/>
      <c r="D746" s="66"/>
      <c r="E746" s="170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</row>
    <row r="747">
      <c r="A747" s="66"/>
      <c r="B747" s="170"/>
      <c r="C747" s="66"/>
      <c r="D747" s="66"/>
      <c r="E747" s="170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</row>
    <row r="748">
      <c r="A748" s="66"/>
      <c r="B748" s="170"/>
      <c r="C748" s="66"/>
      <c r="D748" s="66"/>
      <c r="E748" s="170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</row>
    <row r="749">
      <c r="A749" s="66"/>
      <c r="B749" s="170"/>
      <c r="C749" s="66"/>
      <c r="D749" s="66"/>
      <c r="E749" s="170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</row>
    <row r="750">
      <c r="A750" s="66"/>
      <c r="B750" s="170"/>
      <c r="C750" s="66"/>
      <c r="D750" s="66"/>
      <c r="E750" s="170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</row>
    <row r="751">
      <c r="A751" s="66"/>
      <c r="B751" s="170"/>
      <c r="C751" s="66"/>
      <c r="D751" s="66"/>
      <c r="E751" s="170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</row>
    <row r="752">
      <c r="A752" s="66"/>
      <c r="B752" s="170"/>
      <c r="C752" s="66"/>
      <c r="D752" s="66"/>
      <c r="E752" s="170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</row>
    <row r="753">
      <c r="A753" s="66"/>
      <c r="B753" s="170"/>
      <c r="C753" s="66"/>
      <c r="D753" s="66"/>
      <c r="E753" s="170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</row>
    <row r="754">
      <c r="A754" s="66"/>
      <c r="B754" s="170"/>
      <c r="C754" s="66"/>
      <c r="D754" s="66"/>
      <c r="E754" s="170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</row>
    <row r="755">
      <c r="A755" s="66"/>
      <c r="B755" s="170"/>
      <c r="C755" s="66"/>
      <c r="D755" s="66"/>
      <c r="E755" s="170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</row>
    <row r="756">
      <c r="A756" s="66"/>
      <c r="B756" s="170"/>
      <c r="C756" s="66"/>
      <c r="D756" s="66"/>
      <c r="E756" s="170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</row>
    <row r="757">
      <c r="A757" s="66"/>
      <c r="B757" s="170"/>
      <c r="C757" s="66"/>
      <c r="D757" s="66"/>
      <c r="E757" s="170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</row>
    <row r="758">
      <c r="A758" s="66"/>
      <c r="B758" s="170"/>
      <c r="C758" s="66"/>
      <c r="D758" s="66"/>
      <c r="E758" s="170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</row>
    <row r="759">
      <c r="A759" s="66"/>
      <c r="B759" s="170"/>
      <c r="C759" s="66"/>
      <c r="D759" s="66"/>
      <c r="E759" s="170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</row>
    <row r="760">
      <c r="A760" s="66"/>
      <c r="B760" s="170"/>
      <c r="C760" s="66"/>
      <c r="D760" s="66"/>
      <c r="E760" s="170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</row>
    <row r="761">
      <c r="A761" s="66"/>
      <c r="B761" s="170"/>
      <c r="C761" s="66"/>
      <c r="D761" s="66"/>
      <c r="E761" s="170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</row>
    <row r="762">
      <c r="A762" s="66"/>
      <c r="B762" s="170"/>
      <c r="C762" s="66"/>
      <c r="D762" s="66"/>
      <c r="E762" s="170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</row>
    <row r="763">
      <c r="A763" s="66"/>
      <c r="B763" s="170"/>
      <c r="C763" s="66"/>
      <c r="D763" s="66"/>
      <c r="E763" s="170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</row>
    <row r="764">
      <c r="A764" s="66"/>
      <c r="B764" s="170"/>
      <c r="C764" s="66"/>
      <c r="D764" s="66"/>
      <c r="E764" s="170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</row>
    <row r="765">
      <c r="A765" s="66"/>
      <c r="B765" s="170"/>
      <c r="C765" s="66"/>
      <c r="D765" s="66"/>
      <c r="E765" s="170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</row>
    <row r="766">
      <c r="A766" s="66"/>
      <c r="B766" s="170"/>
      <c r="C766" s="66"/>
      <c r="D766" s="66"/>
      <c r="E766" s="170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</row>
    <row r="767">
      <c r="A767" s="66"/>
      <c r="B767" s="170"/>
      <c r="C767" s="66"/>
      <c r="D767" s="66"/>
      <c r="E767" s="170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</row>
    <row r="768">
      <c r="A768" s="66"/>
      <c r="B768" s="170"/>
      <c r="C768" s="66"/>
      <c r="D768" s="66"/>
      <c r="E768" s="170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</row>
    <row r="769">
      <c r="A769" s="66"/>
      <c r="B769" s="170"/>
      <c r="C769" s="66"/>
      <c r="D769" s="66"/>
      <c r="E769" s="170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</row>
    <row r="770">
      <c r="A770" s="66"/>
      <c r="B770" s="170"/>
      <c r="C770" s="66"/>
      <c r="D770" s="66"/>
      <c r="E770" s="170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</row>
    <row r="771">
      <c r="A771" s="66"/>
      <c r="B771" s="170"/>
      <c r="C771" s="66"/>
      <c r="D771" s="66"/>
      <c r="E771" s="170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</row>
    <row r="772">
      <c r="A772" s="66"/>
      <c r="B772" s="170"/>
      <c r="C772" s="66"/>
      <c r="D772" s="66"/>
      <c r="E772" s="170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</row>
    <row r="773">
      <c r="A773" s="66"/>
      <c r="B773" s="170"/>
      <c r="C773" s="66"/>
      <c r="D773" s="66"/>
      <c r="E773" s="170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</row>
    <row r="774">
      <c r="A774" s="66"/>
      <c r="B774" s="170"/>
      <c r="C774" s="66"/>
      <c r="D774" s="66"/>
      <c r="E774" s="170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</row>
    <row r="775">
      <c r="A775" s="66"/>
      <c r="B775" s="170"/>
      <c r="C775" s="66"/>
      <c r="D775" s="66"/>
      <c r="E775" s="170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</row>
    <row r="776">
      <c r="A776" s="66"/>
      <c r="B776" s="170"/>
      <c r="C776" s="66"/>
      <c r="D776" s="66"/>
      <c r="E776" s="170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</row>
    <row r="777">
      <c r="A777" s="66"/>
      <c r="B777" s="170"/>
      <c r="C777" s="66"/>
      <c r="D777" s="66"/>
      <c r="E777" s="170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</row>
    <row r="778">
      <c r="A778" s="66"/>
      <c r="B778" s="170"/>
      <c r="C778" s="66"/>
      <c r="D778" s="66"/>
      <c r="E778" s="170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</row>
    <row r="779">
      <c r="A779" s="66"/>
      <c r="B779" s="170"/>
      <c r="C779" s="66"/>
      <c r="D779" s="66"/>
      <c r="E779" s="170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</row>
    <row r="780">
      <c r="A780" s="66"/>
      <c r="B780" s="170"/>
      <c r="C780" s="66"/>
      <c r="D780" s="66"/>
      <c r="E780" s="170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</row>
    <row r="781">
      <c r="A781" s="66"/>
      <c r="B781" s="170"/>
      <c r="C781" s="66"/>
      <c r="D781" s="66"/>
      <c r="E781" s="170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</row>
    <row r="782">
      <c r="A782" s="66"/>
      <c r="B782" s="170"/>
      <c r="C782" s="66"/>
      <c r="D782" s="66"/>
      <c r="E782" s="170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</row>
    <row r="783">
      <c r="A783" s="66"/>
      <c r="B783" s="170"/>
      <c r="C783" s="66"/>
      <c r="D783" s="66"/>
      <c r="E783" s="170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</row>
    <row r="784">
      <c r="A784" s="66"/>
      <c r="B784" s="170"/>
      <c r="C784" s="66"/>
      <c r="D784" s="66"/>
      <c r="E784" s="170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</row>
    <row r="785">
      <c r="A785" s="66"/>
      <c r="B785" s="170"/>
      <c r="C785" s="66"/>
      <c r="D785" s="66"/>
      <c r="E785" s="170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</row>
    <row r="786">
      <c r="A786" s="66"/>
      <c r="B786" s="170"/>
      <c r="C786" s="66"/>
      <c r="D786" s="66"/>
      <c r="E786" s="170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</row>
    <row r="787">
      <c r="A787" s="66"/>
      <c r="B787" s="170"/>
      <c r="C787" s="66"/>
      <c r="D787" s="66"/>
      <c r="E787" s="170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</row>
    <row r="788">
      <c r="A788" s="66"/>
      <c r="B788" s="170"/>
      <c r="C788" s="66"/>
      <c r="D788" s="66"/>
      <c r="E788" s="170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</row>
    <row r="789">
      <c r="A789" s="66"/>
      <c r="B789" s="170"/>
      <c r="C789" s="66"/>
      <c r="D789" s="66"/>
      <c r="E789" s="170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</row>
    <row r="790">
      <c r="A790" s="66"/>
      <c r="B790" s="170"/>
      <c r="C790" s="66"/>
      <c r="D790" s="66"/>
      <c r="E790" s="170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</row>
    <row r="791">
      <c r="A791" s="66"/>
      <c r="B791" s="170"/>
      <c r="C791" s="66"/>
      <c r="D791" s="66"/>
      <c r="E791" s="170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</row>
    <row r="792">
      <c r="A792" s="66"/>
      <c r="B792" s="170"/>
      <c r="C792" s="66"/>
      <c r="D792" s="66"/>
      <c r="E792" s="170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</row>
    <row r="793">
      <c r="A793" s="66"/>
      <c r="B793" s="170"/>
      <c r="C793" s="66"/>
      <c r="D793" s="66"/>
      <c r="E793" s="170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</row>
    <row r="794">
      <c r="A794" s="66"/>
      <c r="B794" s="170"/>
      <c r="C794" s="66"/>
      <c r="D794" s="66"/>
      <c r="E794" s="170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</row>
    <row r="795">
      <c r="A795" s="66"/>
      <c r="B795" s="170"/>
      <c r="C795" s="66"/>
      <c r="D795" s="66"/>
      <c r="E795" s="170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</row>
    <row r="796">
      <c r="A796" s="66"/>
      <c r="B796" s="170"/>
      <c r="C796" s="66"/>
      <c r="D796" s="66"/>
      <c r="E796" s="170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</row>
    <row r="797">
      <c r="A797" s="66"/>
      <c r="B797" s="170"/>
      <c r="C797" s="66"/>
      <c r="D797" s="66"/>
      <c r="E797" s="170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</row>
    <row r="798">
      <c r="A798" s="66"/>
      <c r="B798" s="170"/>
      <c r="C798" s="66"/>
      <c r="D798" s="66"/>
      <c r="E798" s="170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</row>
    <row r="799">
      <c r="A799" s="66"/>
      <c r="B799" s="170"/>
      <c r="C799" s="66"/>
      <c r="D799" s="66"/>
      <c r="E799" s="170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</row>
    <row r="800">
      <c r="A800" s="66"/>
      <c r="B800" s="170"/>
      <c r="C800" s="66"/>
      <c r="D800" s="66"/>
      <c r="E800" s="170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</row>
    <row r="801">
      <c r="A801" s="66"/>
      <c r="B801" s="170"/>
      <c r="C801" s="66"/>
      <c r="D801" s="66"/>
      <c r="E801" s="170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</row>
    <row r="802">
      <c r="A802" s="66"/>
      <c r="B802" s="170"/>
      <c r="C802" s="66"/>
      <c r="D802" s="66"/>
      <c r="E802" s="170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</row>
    <row r="803">
      <c r="A803" s="66"/>
      <c r="B803" s="170"/>
      <c r="C803" s="66"/>
      <c r="D803" s="66"/>
      <c r="E803" s="170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</row>
    <row r="804">
      <c r="A804" s="66"/>
      <c r="B804" s="170"/>
      <c r="C804" s="66"/>
      <c r="D804" s="66"/>
      <c r="E804" s="170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</row>
    <row r="805">
      <c r="A805" s="66"/>
      <c r="B805" s="170"/>
      <c r="C805" s="66"/>
      <c r="D805" s="66"/>
      <c r="E805" s="170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</row>
    <row r="806">
      <c r="A806" s="66"/>
      <c r="B806" s="170"/>
      <c r="C806" s="66"/>
      <c r="D806" s="66"/>
      <c r="E806" s="170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</row>
    <row r="807">
      <c r="A807" s="66"/>
      <c r="B807" s="170"/>
      <c r="C807" s="66"/>
      <c r="D807" s="66"/>
      <c r="E807" s="170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</row>
    <row r="808">
      <c r="A808" s="66"/>
      <c r="B808" s="170"/>
      <c r="C808" s="66"/>
      <c r="D808" s="66"/>
      <c r="E808" s="170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</row>
    <row r="809">
      <c r="A809" s="66"/>
      <c r="B809" s="170"/>
      <c r="C809" s="66"/>
      <c r="D809" s="66"/>
      <c r="E809" s="170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</row>
    <row r="810">
      <c r="A810" s="66"/>
      <c r="B810" s="170"/>
      <c r="C810" s="66"/>
      <c r="D810" s="66"/>
      <c r="E810" s="170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</row>
    <row r="811">
      <c r="A811" s="66"/>
      <c r="B811" s="170"/>
      <c r="C811" s="66"/>
      <c r="D811" s="66"/>
      <c r="E811" s="170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</row>
    <row r="812">
      <c r="A812" s="66"/>
      <c r="B812" s="170"/>
      <c r="C812" s="66"/>
      <c r="D812" s="66"/>
      <c r="E812" s="170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</row>
    <row r="813">
      <c r="A813" s="66"/>
      <c r="B813" s="170"/>
      <c r="C813" s="66"/>
      <c r="D813" s="66"/>
      <c r="E813" s="170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</row>
    <row r="814">
      <c r="A814" s="66"/>
      <c r="B814" s="170"/>
      <c r="C814" s="66"/>
      <c r="D814" s="66"/>
      <c r="E814" s="170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</row>
    <row r="815">
      <c r="A815" s="66"/>
      <c r="B815" s="170"/>
      <c r="C815" s="66"/>
      <c r="D815" s="66"/>
      <c r="E815" s="170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</row>
    <row r="816">
      <c r="A816" s="66"/>
      <c r="B816" s="170"/>
      <c r="C816" s="66"/>
      <c r="D816" s="66"/>
      <c r="E816" s="170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</row>
    <row r="817">
      <c r="A817" s="66"/>
      <c r="B817" s="170"/>
      <c r="C817" s="66"/>
      <c r="D817" s="66"/>
      <c r="E817" s="170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</row>
    <row r="818">
      <c r="A818" s="66"/>
      <c r="B818" s="170"/>
      <c r="C818" s="66"/>
      <c r="D818" s="66"/>
      <c r="E818" s="170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</row>
    <row r="819">
      <c r="A819" s="66"/>
      <c r="B819" s="170"/>
      <c r="C819" s="66"/>
      <c r="D819" s="66"/>
      <c r="E819" s="170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</row>
    <row r="820">
      <c r="A820" s="66"/>
      <c r="B820" s="170"/>
      <c r="C820" s="66"/>
      <c r="D820" s="66"/>
      <c r="E820" s="170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</row>
    <row r="821">
      <c r="A821" s="66"/>
      <c r="B821" s="170"/>
      <c r="C821" s="66"/>
      <c r="D821" s="66"/>
      <c r="E821" s="170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</row>
    <row r="822">
      <c r="A822" s="66"/>
      <c r="B822" s="170"/>
      <c r="C822" s="66"/>
      <c r="D822" s="66"/>
      <c r="E822" s="170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</row>
    <row r="823">
      <c r="A823" s="66"/>
      <c r="B823" s="170"/>
      <c r="C823" s="66"/>
      <c r="D823" s="66"/>
      <c r="E823" s="170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</row>
    <row r="824">
      <c r="A824" s="66"/>
      <c r="B824" s="170"/>
      <c r="C824" s="66"/>
      <c r="D824" s="66"/>
      <c r="E824" s="170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</row>
    <row r="825">
      <c r="A825" s="66"/>
      <c r="B825" s="170"/>
      <c r="C825" s="66"/>
      <c r="D825" s="66"/>
      <c r="E825" s="170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</row>
    <row r="826">
      <c r="A826" s="66"/>
      <c r="B826" s="170"/>
      <c r="C826" s="66"/>
      <c r="D826" s="66"/>
      <c r="E826" s="170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</row>
    <row r="827">
      <c r="A827" s="66"/>
      <c r="B827" s="170"/>
      <c r="C827" s="66"/>
      <c r="D827" s="66"/>
      <c r="E827" s="170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</row>
    <row r="828">
      <c r="A828" s="66"/>
      <c r="B828" s="170"/>
      <c r="C828" s="66"/>
      <c r="D828" s="66"/>
      <c r="E828" s="170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</row>
    <row r="829">
      <c r="A829" s="66"/>
      <c r="B829" s="170"/>
      <c r="C829" s="66"/>
      <c r="D829" s="66"/>
      <c r="E829" s="170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</row>
    <row r="830">
      <c r="A830" s="66"/>
      <c r="B830" s="170"/>
      <c r="C830" s="66"/>
      <c r="D830" s="66"/>
      <c r="E830" s="170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</row>
    <row r="831">
      <c r="A831" s="66"/>
      <c r="B831" s="170"/>
      <c r="C831" s="66"/>
      <c r="D831" s="66"/>
      <c r="E831" s="170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</row>
    <row r="832">
      <c r="A832" s="66"/>
      <c r="B832" s="170"/>
      <c r="C832" s="66"/>
      <c r="D832" s="66"/>
      <c r="E832" s="170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</row>
    <row r="833">
      <c r="A833" s="66"/>
      <c r="B833" s="170"/>
      <c r="C833" s="66"/>
      <c r="D833" s="66"/>
      <c r="E833" s="170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</row>
    <row r="834">
      <c r="A834" s="66"/>
      <c r="B834" s="170"/>
      <c r="C834" s="66"/>
      <c r="D834" s="66"/>
      <c r="E834" s="170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</row>
    <row r="835">
      <c r="A835" s="66"/>
      <c r="B835" s="170"/>
      <c r="C835" s="66"/>
      <c r="D835" s="66"/>
      <c r="E835" s="170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</row>
    <row r="836">
      <c r="A836" s="66"/>
      <c r="B836" s="170"/>
      <c r="C836" s="66"/>
      <c r="D836" s="66"/>
      <c r="E836" s="170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</row>
    <row r="837">
      <c r="A837" s="66"/>
      <c r="B837" s="170"/>
      <c r="C837" s="66"/>
      <c r="D837" s="66"/>
      <c r="E837" s="170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</row>
    <row r="838">
      <c r="A838" s="66"/>
      <c r="B838" s="170"/>
      <c r="C838" s="66"/>
      <c r="D838" s="66"/>
      <c r="E838" s="170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</row>
    <row r="839">
      <c r="A839" s="66"/>
      <c r="B839" s="170"/>
      <c r="C839" s="66"/>
      <c r="D839" s="66"/>
      <c r="E839" s="170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</row>
    <row r="840">
      <c r="A840" s="66"/>
      <c r="B840" s="170"/>
      <c r="C840" s="66"/>
      <c r="D840" s="66"/>
      <c r="E840" s="170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</row>
    <row r="841">
      <c r="A841" s="66"/>
      <c r="B841" s="170"/>
      <c r="C841" s="66"/>
      <c r="D841" s="66"/>
      <c r="E841" s="170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</row>
    <row r="842">
      <c r="A842" s="66"/>
      <c r="B842" s="170"/>
      <c r="C842" s="66"/>
      <c r="D842" s="66"/>
      <c r="E842" s="170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</row>
    <row r="843">
      <c r="A843" s="66"/>
      <c r="B843" s="170"/>
      <c r="C843" s="66"/>
      <c r="D843" s="66"/>
      <c r="E843" s="170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</row>
    <row r="844">
      <c r="A844" s="66"/>
      <c r="B844" s="170"/>
      <c r="C844" s="66"/>
      <c r="D844" s="66"/>
      <c r="E844" s="170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</row>
    <row r="845">
      <c r="A845" s="66"/>
      <c r="B845" s="170"/>
      <c r="C845" s="66"/>
      <c r="D845" s="66"/>
      <c r="E845" s="170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</row>
    <row r="846">
      <c r="A846" s="66"/>
      <c r="B846" s="170"/>
      <c r="C846" s="66"/>
      <c r="D846" s="66"/>
      <c r="E846" s="170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</row>
    <row r="847">
      <c r="A847" s="66"/>
      <c r="B847" s="170"/>
      <c r="C847" s="66"/>
      <c r="D847" s="66"/>
      <c r="E847" s="170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</row>
    <row r="848">
      <c r="A848" s="66"/>
      <c r="B848" s="170"/>
      <c r="C848" s="66"/>
      <c r="D848" s="66"/>
      <c r="E848" s="170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</row>
    <row r="849">
      <c r="A849" s="66"/>
      <c r="B849" s="170"/>
      <c r="C849" s="66"/>
      <c r="D849" s="66"/>
      <c r="E849" s="170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</row>
    <row r="850">
      <c r="A850" s="66"/>
      <c r="B850" s="170"/>
      <c r="C850" s="66"/>
      <c r="D850" s="66"/>
      <c r="E850" s="170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</row>
    <row r="851">
      <c r="A851" s="66"/>
      <c r="B851" s="170"/>
      <c r="C851" s="66"/>
      <c r="D851" s="66"/>
      <c r="E851" s="170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</row>
    <row r="852">
      <c r="A852" s="66"/>
      <c r="B852" s="170"/>
      <c r="C852" s="66"/>
      <c r="D852" s="66"/>
      <c r="E852" s="170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</row>
    <row r="853">
      <c r="A853" s="66"/>
      <c r="B853" s="170"/>
      <c r="C853" s="66"/>
      <c r="D853" s="66"/>
      <c r="E853" s="170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</row>
    <row r="854">
      <c r="A854" s="66"/>
      <c r="B854" s="170"/>
      <c r="C854" s="66"/>
      <c r="D854" s="66"/>
      <c r="E854" s="170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</row>
    <row r="855">
      <c r="A855" s="66"/>
      <c r="B855" s="170"/>
      <c r="C855" s="66"/>
      <c r="D855" s="66"/>
      <c r="E855" s="170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</row>
    <row r="856">
      <c r="A856" s="66"/>
      <c r="B856" s="170"/>
      <c r="C856" s="66"/>
      <c r="D856" s="66"/>
      <c r="E856" s="170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</row>
    <row r="857">
      <c r="A857" s="66"/>
      <c r="B857" s="170"/>
      <c r="C857" s="66"/>
      <c r="D857" s="66"/>
      <c r="E857" s="170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</row>
    <row r="858">
      <c r="A858" s="66"/>
      <c r="B858" s="170"/>
      <c r="C858" s="66"/>
      <c r="D858" s="66"/>
      <c r="E858" s="170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</row>
    <row r="859">
      <c r="A859" s="66"/>
      <c r="B859" s="170"/>
      <c r="C859" s="66"/>
      <c r="D859" s="66"/>
      <c r="E859" s="170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</row>
    <row r="860">
      <c r="A860" s="66"/>
      <c r="B860" s="170"/>
      <c r="C860" s="66"/>
      <c r="D860" s="66"/>
      <c r="E860" s="170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</row>
    <row r="861">
      <c r="A861" s="66"/>
      <c r="B861" s="170"/>
      <c r="C861" s="66"/>
      <c r="D861" s="66"/>
      <c r="E861" s="170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</row>
    <row r="862">
      <c r="A862" s="66"/>
      <c r="B862" s="170"/>
      <c r="C862" s="66"/>
      <c r="D862" s="66"/>
      <c r="E862" s="170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</row>
    <row r="863">
      <c r="A863" s="66"/>
      <c r="B863" s="170"/>
      <c r="C863" s="66"/>
      <c r="D863" s="66"/>
      <c r="E863" s="170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</row>
    <row r="864">
      <c r="A864" s="66"/>
      <c r="B864" s="170"/>
      <c r="C864" s="66"/>
      <c r="D864" s="66"/>
      <c r="E864" s="170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</row>
    <row r="865">
      <c r="A865" s="66"/>
      <c r="B865" s="170"/>
      <c r="C865" s="66"/>
      <c r="D865" s="66"/>
      <c r="E865" s="170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</row>
    <row r="866">
      <c r="A866" s="66"/>
      <c r="B866" s="170"/>
      <c r="C866" s="66"/>
      <c r="D866" s="66"/>
      <c r="E866" s="170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</row>
    <row r="867">
      <c r="A867" s="66"/>
      <c r="B867" s="170"/>
      <c r="C867" s="66"/>
      <c r="D867" s="66"/>
      <c r="E867" s="170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</row>
    <row r="868">
      <c r="A868" s="66"/>
      <c r="B868" s="170"/>
      <c r="C868" s="66"/>
      <c r="D868" s="66"/>
      <c r="E868" s="170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</row>
    <row r="869">
      <c r="A869" s="66"/>
      <c r="B869" s="170"/>
      <c r="C869" s="66"/>
      <c r="D869" s="66"/>
      <c r="E869" s="170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</row>
    <row r="870">
      <c r="A870" s="66"/>
      <c r="B870" s="170"/>
      <c r="C870" s="66"/>
      <c r="D870" s="66"/>
      <c r="E870" s="170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</row>
    <row r="871">
      <c r="A871" s="66"/>
      <c r="B871" s="170"/>
      <c r="C871" s="66"/>
      <c r="D871" s="66"/>
      <c r="E871" s="170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</row>
    <row r="872">
      <c r="A872" s="66"/>
      <c r="B872" s="170"/>
      <c r="C872" s="66"/>
      <c r="D872" s="66"/>
      <c r="E872" s="170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</row>
    <row r="873">
      <c r="A873" s="66"/>
      <c r="B873" s="170"/>
      <c r="C873" s="66"/>
      <c r="D873" s="66"/>
      <c r="E873" s="170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</row>
    <row r="874">
      <c r="A874" s="66"/>
      <c r="B874" s="170"/>
      <c r="C874" s="66"/>
      <c r="D874" s="66"/>
      <c r="E874" s="170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</row>
    <row r="875">
      <c r="A875" s="66"/>
      <c r="B875" s="170"/>
      <c r="C875" s="66"/>
      <c r="D875" s="66"/>
      <c r="E875" s="170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</row>
    <row r="876">
      <c r="A876" s="66"/>
      <c r="B876" s="170"/>
      <c r="C876" s="66"/>
      <c r="D876" s="66"/>
      <c r="E876" s="170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</row>
    <row r="877">
      <c r="A877" s="66"/>
      <c r="B877" s="170"/>
      <c r="C877" s="66"/>
      <c r="D877" s="66"/>
      <c r="E877" s="170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</row>
    <row r="878">
      <c r="A878" s="66"/>
      <c r="B878" s="170"/>
      <c r="C878" s="66"/>
      <c r="D878" s="66"/>
      <c r="E878" s="170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</row>
    <row r="879">
      <c r="A879" s="66"/>
      <c r="B879" s="170"/>
      <c r="C879" s="66"/>
      <c r="D879" s="66"/>
      <c r="E879" s="170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</row>
    <row r="880">
      <c r="A880" s="66"/>
      <c r="B880" s="170"/>
      <c r="C880" s="66"/>
      <c r="D880" s="66"/>
      <c r="E880" s="170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</row>
    <row r="881">
      <c r="A881" s="66"/>
      <c r="B881" s="170"/>
      <c r="C881" s="66"/>
      <c r="D881" s="66"/>
      <c r="E881" s="170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</row>
    <row r="882">
      <c r="A882" s="66"/>
      <c r="B882" s="170"/>
      <c r="C882" s="66"/>
      <c r="D882" s="66"/>
      <c r="E882" s="170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</row>
    <row r="883">
      <c r="A883" s="66"/>
      <c r="B883" s="170"/>
      <c r="C883" s="66"/>
      <c r="D883" s="66"/>
      <c r="E883" s="170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</row>
    <row r="884">
      <c r="A884" s="66"/>
      <c r="B884" s="170"/>
      <c r="C884" s="66"/>
      <c r="D884" s="66"/>
      <c r="E884" s="170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</row>
    <row r="885">
      <c r="A885" s="66"/>
      <c r="B885" s="170"/>
      <c r="C885" s="66"/>
      <c r="D885" s="66"/>
      <c r="E885" s="170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</row>
    <row r="886">
      <c r="A886" s="66"/>
      <c r="B886" s="170"/>
      <c r="C886" s="66"/>
      <c r="D886" s="66"/>
      <c r="E886" s="170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</row>
    <row r="887">
      <c r="A887" s="66"/>
      <c r="B887" s="170"/>
      <c r="C887" s="66"/>
      <c r="D887" s="66"/>
      <c r="E887" s="170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</row>
    <row r="888">
      <c r="A888" s="66"/>
      <c r="B888" s="170"/>
      <c r="C888" s="66"/>
      <c r="D888" s="66"/>
      <c r="E888" s="170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</row>
    <row r="889">
      <c r="A889" s="66"/>
      <c r="B889" s="170"/>
      <c r="C889" s="66"/>
      <c r="D889" s="66"/>
      <c r="E889" s="170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</row>
    <row r="890">
      <c r="A890" s="66"/>
      <c r="B890" s="170"/>
      <c r="C890" s="66"/>
      <c r="D890" s="66"/>
      <c r="E890" s="170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</row>
    <row r="891">
      <c r="A891" s="66"/>
      <c r="B891" s="170"/>
      <c r="C891" s="66"/>
      <c r="D891" s="66"/>
      <c r="E891" s="170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</row>
    <row r="892">
      <c r="A892" s="66"/>
      <c r="B892" s="170"/>
      <c r="C892" s="66"/>
      <c r="D892" s="66"/>
      <c r="E892" s="170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</row>
    <row r="893">
      <c r="A893" s="66"/>
      <c r="B893" s="170"/>
      <c r="C893" s="66"/>
      <c r="D893" s="66"/>
      <c r="E893" s="170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</row>
    <row r="894">
      <c r="A894" s="66"/>
      <c r="B894" s="170"/>
      <c r="C894" s="66"/>
      <c r="D894" s="66"/>
      <c r="E894" s="170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</row>
    <row r="895">
      <c r="A895" s="66"/>
      <c r="B895" s="170"/>
      <c r="C895" s="66"/>
      <c r="D895" s="66"/>
      <c r="E895" s="170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</row>
    <row r="896">
      <c r="A896" s="66"/>
      <c r="B896" s="170"/>
      <c r="C896" s="66"/>
      <c r="D896" s="66"/>
      <c r="E896" s="170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</row>
    <row r="897">
      <c r="A897" s="66"/>
      <c r="B897" s="170"/>
      <c r="C897" s="66"/>
      <c r="D897" s="66"/>
      <c r="E897" s="170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</row>
    <row r="898">
      <c r="A898" s="66"/>
      <c r="B898" s="170"/>
      <c r="C898" s="66"/>
      <c r="D898" s="66"/>
      <c r="E898" s="170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</row>
    <row r="899">
      <c r="A899" s="66"/>
      <c r="B899" s="170"/>
      <c r="C899" s="66"/>
      <c r="D899" s="66"/>
      <c r="E899" s="170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</row>
    <row r="900">
      <c r="A900" s="66"/>
      <c r="B900" s="170"/>
      <c r="C900" s="66"/>
      <c r="D900" s="66"/>
      <c r="E900" s="170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</row>
    <row r="901">
      <c r="A901" s="66"/>
      <c r="B901" s="170"/>
      <c r="C901" s="66"/>
      <c r="D901" s="66"/>
      <c r="E901" s="170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</row>
    <row r="902">
      <c r="A902" s="66"/>
      <c r="B902" s="170"/>
      <c r="C902" s="66"/>
      <c r="D902" s="66"/>
      <c r="E902" s="170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</row>
    <row r="903">
      <c r="A903" s="66"/>
      <c r="B903" s="170"/>
      <c r="C903" s="66"/>
      <c r="D903" s="66"/>
      <c r="E903" s="170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</row>
    <row r="904">
      <c r="A904" s="66"/>
      <c r="B904" s="170"/>
      <c r="C904" s="66"/>
      <c r="D904" s="66"/>
      <c r="E904" s="170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</row>
    <row r="905">
      <c r="A905" s="66"/>
      <c r="B905" s="170"/>
      <c r="C905" s="66"/>
      <c r="D905" s="66"/>
      <c r="E905" s="170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</row>
    <row r="906">
      <c r="A906" s="66"/>
      <c r="B906" s="170"/>
      <c r="C906" s="66"/>
      <c r="D906" s="66"/>
      <c r="E906" s="170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</row>
    <row r="907">
      <c r="A907" s="66"/>
      <c r="B907" s="170"/>
      <c r="C907" s="66"/>
      <c r="D907" s="66"/>
      <c r="E907" s="170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</row>
    <row r="908">
      <c r="A908" s="66"/>
      <c r="B908" s="170"/>
      <c r="C908" s="66"/>
      <c r="D908" s="66"/>
      <c r="E908" s="170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</row>
    <row r="909">
      <c r="A909" s="66"/>
      <c r="B909" s="170"/>
      <c r="C909" s="66"/>
      <c r="D909" s="66"/>
      <c r="E909" s="170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</row>
    <row r="910">
      <c r="A910" s="66"/>
      <c r="B910" s="170"/>
      <c r="C910" s="66"/>
      <c r="D910" s="66"/>
      <c r="E910" s="170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</row>
    <row r="911">
      <c r="A911" s="66"/>
      <c r="B911" s="170"/>
      <c r="C911" s="66"/>
      <c r="D911" s="66"/>
      <c r="E911" s="170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</row>
    <row r="912">
      <c r="A912" s="66"/>
      <c r="B912" s="170"/>
      <c r="C912" s="66"/>
      <c r="D912" s="66"/>
      <c r="E912" s="170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</row>
    <row r="913">
      <c r="A913" s="66"/>
      <c r="B913" s="170"/>
      <c r="C913" s="66"/>
      <c r="D913" s="66"/>
      <c r="E913" s="170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</row>
    <row r="914">
      <c r="A914" s="66"/>
      <c r="B914" s="170"/>
      <c r="C914" s="66"/>
      <c r="D914" s="66"/>
      <c r="E914" s="170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</row>
    <row r="915">
      <c r="A915" s="66"/>
      <c r="B915" s="170"/>
      <c r="C915" s="66"/>
      <c r="D915" s="66"/>
      <c r="E915" s="170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</row>
    <row r="916">
      <c r="A916" s="66"/>
      <c r="B916" s="170"/>
      <c r="C916" s="66"/>
      <c r="D916" s="66"/>
      <c r="E916" s="170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</row>
    <row r="917">
      <c r="A917" s="66"/>
      <c r="B917" s="170"/>
      <c r="C917" s="66"/>
      <c r="D917" s="66"/>
      <c r="E917" s="170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</row>
    <row r="918">
      <c r="A918" s="66"/>
      <c r="B918" s="170"/>
      <c r="C918" s="66"/>
      <c r="D918" s="66"/>
      <c r="E918" s="170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</row>
    <row r="919">
      <c r="A919" s="66"/>
      <c r="B919" s="170"/>
      <c r="C919" s="66"/>
      <c r="D919" s="66"/>
      <c r="E919" s="170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</row>
    <row r="920">
      <c r="A920" s="66"/>
      <c r="B920" s="170"/>
      <c r="C920" s="66"/>
      <c r="D920" s="66"/>
      <c r="E920" s="170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</row>
    <row r="921">
      <c r="A921" s="66"/>
      <c r="B921" s="170"/>
      <c r="C921" s="66"/>
      <c r="D921" s="66"/>
      <c r="E921" s="170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</row>
    <row r="922">
      <c r="A922" s="66"/>
      <c r="B922" s="170"/>
      <c r="C922" s="66"/>
      <c r="D922" s="66"/>
      <c r="E922" s="170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</row>
    <row r="923">
      <c r="A923" s="66"/>
      <c r="B923" s="170"/>
      <c r="C923" s="66"/>
      <c r="D923" s="66"/>
      <c r="E923" s="170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</row>
    <row r="924">
      <c r="A924" s="66"/>
      <c r="B924" s="170"/>
      <c r="C924" s="66"/>
      <c r="D924" s="66"/>
      <c r="E924" s="170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</row>
    <row r="925">
      <c r="A925" s="66"/>
      <c r="B925" s="170"/>
      <c r="C925" s="66"/>
      <c r="D925" s="66"/>
      <c r="E925" s="170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</row>
    <row r="926">
      <c r="A926" s="66"/>
      <c r="B926" s="170"/>
      <c r="C926" s="66"/>
      <c r="D926" s="66"/>
      <c r="E926" s="170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</row>
    <row r="927">
      <c r="A927" s="66"/>
      <c r="B927" s="170"/>
      <c r="C927" s="66"/>
      <c r="D927" s="66"/>
      <c r="E927" s="170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</row>
    <row r="928">
      <c r="A928" s="66"/>
      <c r="B928" s="170"/>
      <c r="C928" s="66"/>
      <c r="D928" s="66"/>
      <c r="E928" s="170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</row>
    <row r="929">
      <c r="A929" s="66"/>
      <c r="B929" s="170"/>
      <c r="C929" s="66"/>
      <c r="D929" s="66"/>
      <c r="E929" s="170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</row>
    <row r="930">
      <c r="A930" s="66"/>
      <c r="B930" s="170"/>
      <c r="C930" s="66"/>
      <c r="D930" s="66"/>
      <c r="E930" s="170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</row>
    <row r="931">
      <c r="A931" s="66"/>
      <c r="B931" s="170"/>
      <c r="C931" s="66"/>
      <c r="D931" s="66"/>
      <c r="E931" s="170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</row>
    <row r="932">
      <c r="A932" s="66"/>
      <c r="B932" s="170"/>
      <c r="C932" s="66"/>
      <c r="D932" s="66"/>
      <c r="E932" s="170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</row>
    <row r="933">
      <c r="A933" s="66"/>
      <c r="B933" s="170"/>
      <c r="C933" s="66"/>
      <c r="D933" s="66"/>
      <c r="E933" s="170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</row>
    <row r="934">
      <c r="A934" s="66"/>
      <c r="B934" s="170"/>
      <c r="C934" s="66"/>
      <c r="D934" s="66"/>
      <c r="E934" s="170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</row>
    <row r="935">
      <c r="A935" s="66"/>
      <c r="B935" s="170"/>
      <c r="C935" s="66"/>
      <c r="D935" s="66"/>
      <c r="E935" s="170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</row>
    <row r="936">
      <c r="A936" s="66"/>
      <c r="B936" s="170"/>
      <c r="C936" s="66"/>
      <c r="D936" s="66"/>
      <c r="E936" s="170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</row>
    <row r="937">
      <c r="A937" s="66"/>
      <c r="B937" s="170"/>
      <c r="C937" s="66"/>
      <c r="D937" s="66"/>
      <c r="E937" s="170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</row>
    <row r="938">
      <c r="A938" s="66"/>
      <c r="B938" s="170"/>
      <c r="C938" s="66"/>
      <c r="D938" s="66"/>
      <c r="E938" s="170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</row>
    <row r="939">
      <c r="A939" s="66"/>
      <c r="B939" s="170"/>
      <c r="C939" s="66"/>
      <c r="D939" s="66"/>
      <c r="E939" s="170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</row>
    <row r="940">
      <c r="A940" s="66"/>
      <c r="B940" s="170"/>
      <c r="C940" s="66"/>
      <c r="D940" s="66"/>
      <c r="E940" s="170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</row>
    <row r="941">
      <c r="A941" s="66"/>
      <c r="B941" s="170"/>
      <c r="C941" s="66"/>
      <c r="D941" s="66"/>
      <c r="E941" s="170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</row>
    <row r="942">
      <c r="A942" s="66"/>
      <c r="B942" s="170"/>
      <c r="C942" s="66"/>
      <c r="D942" s="66"/>
      <c r="E942" s="170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</row>
    <row r="943">
      <c r="A943" s="66"/>
      <c r="B943" s="170"/>
      <c r="C943" s="66"/>
      <c r="D943" s="66"/>
      <c r="E943" s="170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</row>
    <row r="944">
      <c r="A944" s="66"/>
      <c r="B944" s="170"/>
      <c r="C944" s="66"/>
      <c r="D944" s="66"/>
      <c r="E944" s="170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</row>
    <row r="945">
      <c r="A945" s="66"/>
      <c r="B945" s="170"/>
      <c r="C945" s="66"/>
      <c r="D945" s="66"/>
      <c r="E945" s="170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</row>
    <row r="946">
      <c r="A946" s="66"/>
      <c r="B946" s="170"/>
      <c r="C946" s="66"/>
      <c r="D946" s="66"/>
      <c r="E946" s="170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</row>
    <row r="947">
      <c r="A947" s="66"/>
      <c r="B947" s="170"/>
      <c r="C947" s="66"/>
      <c r="D947" s="66"/>
      <c r="E947" s="170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</row>
    <row r="948">
      <c r="A948" s="66"/>
      <c r="B948" s="170"/>
      <c r="C948" s="66"/>
      <c r="D948" s="66"/>
      <c r="E948" s="170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</row>
    <row r="949">
      <c r="A949" s="66"/>
      <c r="B949" s="170"/>
      <c r="C949" s="66"/>
      <c r="D949" s="66"/>
      <c r="E949" s="170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</row>
    <row r="950">
      <c r="A950" s="66"/>
      <c r="B950" s="170"/>
      <c r="C950" s="66"/>
      <c r="D950" s="66"/>
      <c r="E950" s="170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</row>
    <row r="951">
      <c r="A951" s="66"/>
      <c r="B951" s="170"/>
      <c r="C951" s="66"/>
      <c r="D951" s="66"/>
      <c r="E951" s="170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</row>
    <row r="952">
      <c r="A952" s="66"/>
      <c r="B952" s="170"/>
      <c r="C952" s="66"/>
      <c r="D952" s="66"/>
      <c r="E952" s="170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</row>
    <row r="953">
      <c r="A953" s="66"/>
      <c r="B953" s="170"/>
      <c r="C953" s="66"/>
      <c r="D953" s="66"/>
      <c r="E953" s="170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</row>
    <row r="954">
      <c r="A954" s="66"/>
      <c r="B954" s="170"/>
      <c r="C954" s="66"/>
      <c r="D954" s="66"/>
      <c r="E954" s="170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</row>
    <row r="955">
      <c r="A955" s="66"/>
      <c r="B955" s="170"/>
      <c r="C955" s="66"/>
      <c r="D955" s="66"/>
      <c r="E955" s="170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</row>
    <row r="956">
      <c r="A956" s="66"/>
      <c r="B956" s="170"/>
      <c r="C956" s="66"/>
      <c r="D956" s="66"/>
      <c r="E956" s="170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</row>
    <row r="957">
      <c r="A957" s="66"/>
      <c r="B957" s="170"/>
      <c r="C957" s="66"/>
      <c r="D957" s="66"/>
      <c r="E957" s="170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</row>
    <row r="958">
      <c r="A958" s="66"/>
      <c r="B958" s="170"/>
      <c r="C958" s="66"/>
      <c r="D958" s="66"/>
      <c r="E958" s="170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</row>
    <row r="959">
      <c r="A959" s="66"/>
      <c r="B959" s="170"/>
      <c r="C959" s="66"/>
      <c r="D959" s="66"/>
      <c r="E959" s="170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</row>
    <row r="960">
      <c r="A960" s="66"/>
      <c r="B960" s="170"/>
      <c r="C960" s="66"/>
      <c r="D960" s="66"/>
      <c r="E960" s="170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</row>
    <row r="961">
      <c r="A961" s="66"/>
      <c r="B961" s="170"/>
      <c r="C961" s="66"/>
      <c r="D961" s="66"/>
      <c r="E961" s="170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</row>
    <row r="962">
      <c r="A962" s="66"/>
      <c r="B962" s="170"/>
      <c r="C962" s="66"/>
      <c r="D962" s="66"/>
      <c r="E962" s="170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</row>
    <row r="963">
      <c r="A963" s="66"/>
      <c r="B963" s="170"/>
      <c r="C963" s="66"/>
      <c r="D963" s="66"/>
      <c r="E963" s="170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</row>
    <row r="964">
      <c r="A964" s="66"/>
      <c r="B964" s="170"/>
      <c r="C964" s="66"/>
      <c r="D964" s="66"/>
      <c r="E964" s="170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</row>
    <row r="965">
      <c r="A965" s="66"/>
      <c r="B965" s="170"/>
      <c r="C965" s="66"/>
      <c r="D965" s="66"/>
      <c r="E965" s="170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</row>
    <row r="966">
      <c r="A966" s="66"/>
      <c r="B966" s="170"/>
      <c r="C966" s="66"/>
      <c r="D966" s="66"/>
      <c r="E966" s="170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</row>
    <row r="967">
      <c r="A967" s="66"/>
      <c r="B967" s="170"/>
      <c r="C967" s="66"/>
      <c r="D967" s="66"/>
      <c r="E967" s="170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</row>
    <row r="968">
      <c r="A968" s="66"/>
      <c r="B968" s="170"/>
      <c r="C968" s="66"/>
      <c r="D968" s="66"/>
      <c r="E968" s="170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</row>
    <row r="969">
      <c r="A969" s="66"/>
      <c r="B969" s="170"/>
      <c r="C969" s="66"/>
      <c r="D969" s="66"/>
      <c r="E969" s="170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</row>
    <row r="970">
      <c r="A970" s="66"/>
      <c r="B970" s="170"/>
      <c r="C970" s="66"/>
      <c r="D970" s="66"/>
      <c r="E970" s="170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</row>
    <row r="971">
      <c r="A971" s="66"/>
      <c r="B971" s="170"/>
      <c r="C971" s="66"/>
      <c r="D971" s="66"/>
      <c r="E971" s="170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</row>
    <row r="972">
      <c r="A972" s="66"/>
      <c r="B972" s="170"/>
      <c r="C972" s="66"/>
      <c r="D972" s="66"/>
      <c r="E972" s="170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</row>
    <row r="973">
      <c r="A973" s="66"/>
      <c r="B973" s="170"/>
      <c r="C973" s="66"/>
      <c r="D973" s="66"/>
      <c r="E973" s="170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</row>
    <row r="974">
      <c r="A974" s="66"/>
      <c r="B974" s="170"/>
      <c r="C974" s="66"/>
      <c r="D974" s="66"/>
      <c r="E974" s="170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</row>
    <row r="975">
      <c r="A975" s="66"/>
      <c r="B975" s="170"/>
      <c r="C975" s="66"/>
      <c r="D975" s="66"/>
      <c r="E975" s="170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</row>
    <row r="976">
      <c r="A976" s="66"/>
      <c r="B976" s="170"/>
      <c r="C976" s="66"/>
      <c r="D976" s="66"/>
      <c r="E976" s="170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</row>
    <row r="977">
      <c r="A977" s="66"/>
      <c r="B977" s="170"/>
      <c r="C977" s="66"/>
      <c r="D977" s="66"/>
      <c r="E977" s="170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</row>
    <row r="978">
      <c r="A978" s="66"/>
      <c r="B978" s="170"/>
      <c r="C978" s="66"/>
      <c r="D978" s="66"/>
      <c r="E978" s="170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</row>
    <row r="979">
      <c r="A979" s="66"/>
      <c r="B979" s="170"/>
      <c r="C979" s="66"/>
      <c r="D979" s="66"/>
      <c r="E979" s="170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</row>
    <row r="980">
      <c r="A980" s="66"/>
      <c r="B980" s="170"/>
      <c r="C980" s="66"/>
      <c r="D980" s="66"/>
      <c r="E980" s="170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</row>
    <row r="981">
      <c r="A981" s="66"/>
      <c r="B981" s="170"/>
      <c r="C981" s="66"/>
      <c r="D981" s="66"/>
      <c r="E981" s="170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</row>
    <row r="982">
      <c r="A982" s="66"/>
      <c r="B982" s="170"/>
      <c r="C982" s="66"/>
      <c r="D982" s="66"/>
      <c r="E982" s="170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</row>
    <row r="983">
      <c r="A983" s="66"/>
      <c r="B983" s="170"/>
      <c r="C983" s="66"/>
      <c r="D983" s="66"/>
      <c r="E983" s="170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</row>
    <row r="984">
      <c r="A984" s="66"/>
      <c r="B984" s="170"/>
      <c r="C984" s="66"/>
      <c r="D984" s="66"/>
      <c r="E984" s="170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</row>
    <row r="985">
      <c r="A985" s="66"/>
      <c r="B985" s="170"/>
      <c r="C985" s="66"/>
      <c r="D985" s="66"/>
      <c r="E985" s="170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</row>
    <row r="986">
      <c r="A986" s="66"/>
      <c r="B986" s="170"/>
      <c r="C986" s="66"/>
      <c r="D986" s="66"/>
      <c r="E986" s="170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</row>
    <row r="987">
      <c r="A987" s="66"/>
      <c r="B987" s="170"/>
      <c r="C987" s="66"/>
      <c r="D987" s="66"/>
      <c r="E987" s="170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</row>
    <row r="988">
      <c r="A988" s="66"/>
      <c r="B988" s="170"/>
      <c r="C988" s="66"/>
      <c r="D988" s="66"/>
      <c r="E988" s="170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</row>
    <row r="989">
      <c r="A989" s="66"/>
      <c r="B989" s="170"/>
      <c r="C989" s="66"/>
      <c r="D989" s="66"/>
      <c r="E989" s="170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</row>
    <row r="990">
      <c r="A990" s="66"/>
      <c r="B990" s="170"/>
      <c r="C990" s="66"/>
      <c r="D990" s="66"/>
      <c r="E990" s="170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</row>
    <row r="991">
      <c r="A991" s="66"/>
      <c r="B991" s="170"/>
      <c r="C991" s="66"/>
      <c r="D991" s="66"/>
      <c r="E991" s="170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</row>
    <row r="992">
      <c r="A992" s="66"/>
      <c r="B992" s="170"/>
      <c r="C992" s="66"/>
      <c r="D992" s="66"/>
      <c r="E992" s="170"/>
      <c r="F992" s="66"/>
      <c r="G992" s="66"/>
      <c r="H992" s="66"/>
      <c r="I992" s="66"/>
      <c r="J992" s="66"/>
      <c r="K992" s="66"/>
      <c r="L992" s="66"/>
      <c r="M992" s="66"/>
      <c r="N992" s="66"/>
      <c r="O992" s="66"/>
      <c r="P992" s="66"/>
    </row>
    <row r="993">
      <c r="A993" s="66"/>
      <c r="B993" s="170"/>
      <c r="C993" s="66"/>
      <c r="D993" s="66"/>
      <c r="E993" s="170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</row>
    <row r="994">
      <c r="A994" s="66"/>
      <c r="B994" s="170"/>
      <c r="C994" s="66"/>
      <c r="D994" s="66"/>
      <c r="E994" s="170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</row>
    <row r="995">
      <c r="A995" s="66"/>
      <c r="B995" s="170"/>
      <c r="C995" s="66"/>
      <c r="D995" s="66"/>
      <c r="E995" s="170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</row>
    <row r="996">
      <c r="A996" s="66"/>
      <c r="B996" s="170"/>
      <c r="C996" s="66"/>
      <c r="D996" s="66"/>
      <c r="E996" s="170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</row>
    <row r="997">
      <c r="A997" s="66"/>
      <c r="B997" s="170"/>
      <c r="C997" s="66"/>
      <c r="D997" s="66"/>
      <c r="E997" s="170"/>
      <c r="F997" s="66"/>
      <c r="G997" s="66"/>
      <c r="H997" s="66"/>
      <c r="I997" s="66"/>
      <c r="J997" s="66"/>
      <c r="K997" s="66"/>
      <c r="L997" s="66"/>
      <c r="M997" s="66"/>
      <c r="N997" s="66"/>
      <c r="O997" s="66"/>
      <c r="P997" s="66"/>
    </row>
    <row r="998">
      <c r="A998" s="66"/>
      <c r="B998" s="170"/>
      <c r="C998" s="66"/>
      <c r="D998" s="66"/>
      <c r="E998" s="170"/>
      <c r="F998" s="66"/>
      <c r="G998" s="66"/>
      <c r="H998" s="66"/>
      <c r="I998" s="66"/>
      <c r="J998" s="66"/>
      <c r="K998" s="66"/>
      <c r="L998" s="66"/>
      <c r="M998" s="66"/>
      <c r="N998" s="66"/>
      <c r="O998" s="66"/>
      <c r="P998" s="66"/>
    </row>
    <row r="999">
      <c r="A999" s="66"/>
      <c r="B999" s="170"/>
      <c r="C999" s="66"/>
      <c r="D999" s="66"/>
      <c r="E999" s="170"/>
      <c r="F999" s="66"/>
      <c r="G999" s="66"/>
      <c r="H999" s="66"/>
      <c r="I999" s="66"/>
      <c r="J999" s="66"/>
      <c r="K999" s="66"/>
      <c r="L999" s="66"/>
      <c r="M999" s="66"/>
      <c r="N999" s="66"/>
      <c r="O999" s="66"/>
      <c r="P999" s="66"/>
    </row>
    <row r="1000">
      <c r="A1000" s="66"/>
      <c r="B1000" s="170"/>
      <c r="C1000" s="66"/>
      <c r="D1000" s="66"/>
      <c r="E1000" s="170"/>
      <c r="F1000" s="66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</row>
    <row r="1001">
      <c r="A1001" s="66"/>
      <c r="B1001" s="170"/>
      <c r="C1001" s="66"/>
      <c r="D1001" s="66"/>
      <c r="E1001" s="170"/>
      <c r="F1001" s="66"/>
      <c r="G1001" s="66"/>
      <c r="H1001" s="66"/>
      <c r="I1001" s="66"/>
      <c r="J1001" s="66"/>
      <c r="K1001" s="66"/>
      <c r="L1001" s="66"/>
      <c r="M1001" s="66"/>
      <c r="N1001" s="66"/>
      <c r="O1001" s="66"/>
      <c r="P1001" s="66"/>
    </row>
  </sheetData>
  <mergeCells count="1">
    <mergeCell ref="K25:M25"/>
  </mergeCells>
  <drawing r:id="rId1"/>
  <tableParts count="1">
    <tablePart r:id="rId3"/>
  </tableParts>
</worksheet>
</file>