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Analysis" sheetId="1" r:id="rId1"/>
  </sheets>
  <calcPr calcId="152511"/>
</workbook>
</file>

<file path=xl/calcChain.xml><?xml version="1.0" encoding="utf-8"?>
<calcChain xmlns="http://schemas.openxmlformats.org/spreadsheetml/2006/main">
  <c r="H14" i="1" l="1"/>
  <c r="R14" i="1"/>
  <c r="R15" i="1"/>
  <c r="R13" i="1"/>
  <c r="Q14" i="1"/>
  <c r="Q15" i="1"/>
  <c r="P14" i="1"/>
  <c r="P15" i="1"/>
  <c r="O14" i="1"/>
  <c r="O15" i="1"/>
  <c r="O13" i="1"/>
  <c r="Q13" i="1"/>
  <c r="P13" i="1"/>
  <c r="F12" i="1"/>
  <c r="J13" i="1" l="1"/>
  <c r="H13" i="1"/>
  <c r="H12" i="1"/>
  <c r="F13" i="1"/>
  <c r="F14" i="1"/>
  <c r="J14" i="1" s="1"/>
  <c r="D13" i="1"/>
  <c r="D14" i="1"/>
  <c r="D12" i="1"/>
  <c r="J12" i="1"/>
</calcChain>
</file>

<file path=xl/sharedStrings.xml><?xml version="1.0" encoding="utf-8"?>
<sst xmlns="http://schemas.openxmlformats.org/spreadsheetml/2006/main" count="23" uniqueCount="23">
  <si>
    <t>Total Subscriber Analysis</t>
  </si>
  <si>
    <t>Reconcillations (Excel vs SQL)</t>
  </si>
  <si>
    <t>Conversion Rate</t>
  </si>
  <si>
    <t>Product Cost</t>
  </si>
  <si>
    <t>Campaign Cost</t>
  </si>
  <si>
    <t>Channel Name</t>
  </si>
  <si>
    <t>Potential Product Sales Per Video (Excel)</t>
  </si>
  <si>
    <t>Potential Product Sales Per Video (SQL)</t>
  </si>
  <si>
    <t>Avg Views Per Video (Excel)</t>
  </si>
  <si>
    <t>Avg Views Per Video (SQL)</t>
  </si>
  <si>
    <t>Potential Revenue Per Video (Excel)</t>
  </si>
  <si>
    <t>Potential Revenue Per Video (SQL)</t>
  </si>
  <si>
    <t>Net Profit (Excel)</t>
  </si>
  <si>
    <t>Net Profit (SQL)</t>
  </si>
  <si>
    <t>Difference</t>
  </si>
  <si>
    <t>NoCopyrightSounds</t>
  </si>
  <si>
    <t>DanTDM</t>
  </si>
  <si>
    <t>Dan Rhodes</t>
  </si>
  <si>
    <t>Difference (Excel vs SQL)</t>
  </si>
  <si>
    <t>Avg Views Per Video</t>
  </si>
  <si>
    <t xml:space="preserve">Potential Product Sales Per Video </t>
  </si>
  <si>
    <t xml:space="preserve">Potential Revenue Per Video </t>
  </si>
  <si>
    <t xml:space="preserve">Net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</si>
</sst>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US$&quot;* #,##0.00_-;\-&quot;US$&quot;* #,##0.00_-;_-&quot;US$&quot;* &quot;-&quot;??_-;_-@_-"/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10" borderId="2" applyNumberFormat="0" applyFont="0" applyAlignment="0" applyProtection="0"/>
  </cellStyleXfs>
  <cellXfs count="22">
    <xf numFmtId="0" fontId="0" fillId="0" borderId="0" xfId="0"/>
    <xf numFmtId="0" fontId="0" fillId="0" borderId="1" xfId="0" applyBorder="1"/>
    <xf numFmtId="44" fontId="0" fillId="0" borderId="1" xfId="2" applyFont="1" applyBorder="1"/>
    <xf numFmtId="0" fontId="0" fillId="5" borderId="1" xfId="0" applyFill="1" applyBorder="1"/>
    <xf numFmtId="0" fontId="0" fillId="8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64" fontId="0" fillId="0" borderId="1" xfId="1" applyNumberFormat="1" applyFont="1" applyBorder="1"/>
    <xf numFmtId="44" fontId="0" fillId="0" borderId="1" xfId="0" applyNumberFormat="1" applyBorder="1"/>
    <xf numFmtId="43" fontId="0" fillId="0" borderId="1" xfId="1" applyNumberFormat="1" applyFont="1" applyBorder="1"/>
    <xf numFmtId="0" fontId="2" fillId="2" borderId="1" xfId="3" applyBorder="1" applyAlignment="1">
      <alignment vertical="center" wrapText="1"/>
    </xf>
    <xf numFmtId="0" fontId="3" fillId="3" borderId="1" xfId="4" applyBorder="1" applyAlignment="1">
      <alignment vertical="center" wrapText="1"/>
    </xf>
    <xf numFmtId="0" fontId="2" fillId="2" borderId="1" xfId="3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64" fontId="0" fillId="0" borderId="0" xfId="0" applyNumberFormat="1"/>
    <xf numFmtId="44" fontId="0" fillId="0" borderId="0" xfId="0" applyNumberFormat="1"/>
    <xf numFmtId="0" fontId="4" fillId="4" borderId="0" xfId="0" applyFont="1" applyFill="1" applyAlignment="1">
      <alignment horizontal="center"/>
    </xf>
    <xf numFmtId="0" fontId="5" fillId="0" borderId="0" xfId="0" applyFont="1"/>
    <xf numFmtId="0" fontId="6" fillId="10" borderId="2" xfId="5" applyFont="1" applyAlignment="1">
      <alignment horizontal="center"/>
    </xf>
  </cellXfs>
  <cellStyles count="6">
    <cellStyle name="60% - Accent1" xfId="4" builtinId="32"/>
    <cellStyle name="Bad" xfId="3" builtinId="27"/>
    <cellStyle name="Comma" xfId="1" builtinId="3"/>
    <cellStyle name="Currency" xfId="2" builtinId="4"/>
    <cellStyle name="Normal" xfId="0" builtinId="0"/>
    <cellStyle name="Note" xfId="5" builtinId="1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CC0000"/>
      <color rgb="FFFF33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zoomScaleNormal="100" workbookViewId="0">
      <selection activeCell="F19" sqref="F19"/>
    </sheetView>
  </sheetViews>
  <sheetFormatPr defaultRowHeight="14.5" x14ac:dyDescent="0.35"/>
  <cols>
    <col min="1" max="1" width="17.453125" bestFit="1" customWidth="1"/>
    <col min="2" max="2" width="14.1796875" customWidth="1"/>
    <col min="3" max="3" width="13" customWidth="1"/>
    <col min="4" max="4" width="19.54296875" customWidth="1"/>
    <col min="5" max="5" width="19.08984375" customWidth="1"/>
    <col min="6" max="7" width="15.90625" bestFit="1" customWidth="1"/>
    <col min="8" max="9" width="15.81640625" bestFit="1" customWidth="1"/>
    <col min="10" max="10" width="12.54296875" bestFit="1" customWidth="1"/>
    <col min="15" max="15" width="17.6328125" bestFit="1" customWidth="1"/>
    <col min="16" max="16" width="28.90625" customWidth="1"/>
    <col min="17" max="17" width="24.90625" customWidth="1"/>
    <col min="18" max="18" width="9.1796875" customWidth="1"/>
  </cols>
  <sheetData>
    <row r="1" spans="1:18" ht="21" x14ac:dyDescent="0.5">
      <c r="A1" s="19" t="s">
        <v>0</v>
      </c>
      <c r="B1" s="19"/>
      <c r="C1" s="19"/>
      <c r="D1" s="19"/>
    </row>
    <row r="5" spans="1:18" x14ac:dyDescent="0.35">
      <c r="A5" s="20" t="s">
        <v>1</v>
      </c>
      <c r="B5" s="20"/>
      <c r="C5" s="20"/>
      <c r="E5" s="3" t="s">
        <v>2</v>
      </c>
      <c r="F5" s="1">
        <v>0.02</v>
      </c>
    </row>
    <row r="6" spans="1:18" x14ac:dyDescent="0.35">
      <c r="E6" s="3" t="s">
        <v>3</v>
      </c>
      <c r="F6" s="2">
        <v>5</v>
      </c>
    </row>
    <row r="7" spans="1:18" x14ac:dyDescent="0.35">
      <c r="E7" s="3" t="s">
        <v>4</v>
      </c>
      <c r="F7" s="2">
        <v>50000</v>
      </c>
    </row>
    <row r="11" spans="1:18" ht="46" customHeight="1" x14ac:dyDescent="0.65">
      <c r="A11" s="12" t="s">
        <v>5</v>
      </c>
      <c r="B11" s="11" t="s">
        <v>8</v>
      </c>
      <c r="C11" s="11" t="s">
        <v>9</v>
      </c>
      <c r="D11" s="4" t="s">
        <v>6</v>
      </c>
      <c r="E11" s="4" t="s">
        <v>7</v>
      </c>
      <c r="F11" s="5" t="s">
        <v>10</v>
      </c>
      <c r="G11" s="5" t="s">
        <v>11</v>
      </c>
      <c r="H11" s="6" t="s">
        <v>12</v>
      </c>
      <c r="I11" s="6" t="s">
        <v>13</v>
      </c>
      <c r="J11" s="7" t="s">
        <v>14</v>
      </c>
      <c r="O11" s="21" t="s">
        <v>18</v>
      </c>
      <c r="P11" s="21"/>
      <c r="Q11" s="21"/>
      <c r="R11" s="21"/>
    </row>
    <row r="12" spans="1:18" ht="15.5" customHeight="1" x14ac:dyDescent="0.35">
      <c r="A12" s="1" t="s">
        <v>15</v>
      </c>
      <c r="B12" s="8">
        <v>6710000</v>
      </c>
      <c r="C12" s="8">
        <v>6710000</v>
      </c>
      <c r="D12" s="8">
        <f>B12*$F$5</f>
        <v>134200</v>
      </c>
      <c r="E12" s="8">
        <v>134200</v>
      </c>
      <c r="F12" s="9">
        <f>D12*$F$6</f>
        <v>671000</v>
      </c>
      <c r="G12" s="9">
        <v>671000</v>
      </c>
      <c r="H12" s="9">
        <f>F12-$F$7</f>
        <v>621000</v>
      </c>
      <c r="I12" s="2">
        <v>621000</v>
      </c>
      <c r="J12" s="10">
        <f>H12-I12</f>
        <v>0</v>
      </c>
      <c r="O12" s="13" t="s">
        <v>19</v>
      </c>
      <c r="P12" s="14" t="s">
        <v>20</v>
      </c>
      <c r="Q12" s="15" t="s">
        <v>21</v>
      </c>
      <c r="R12" s="16" t="s">
        <v>22</v>
      </c>
    </row>
    <row r="13" spans="1:18" x14ac:dyDescent="0.35">
      <c r="A13" s="1" t="s">
        <v>16</v>
      </c>
      <c r="B13" s="8">
        <v>5350000</v>
      </c>
      <c r="C13" s="8">
        <v>5350000</v>
      </c>
      <c r="D13" s="8">
        <f t="shared" ref="D13:D14" si="0">B13*$F$5</f>
        <v>107000</v>
      </c>
      <c r="E13" s="8">
        <v>107000</v>
      </c>
      <c r="F13" s="9">
        <f t="shared" ref="F13:F14" si="1">D13*$F$6</f>
        <v>535000</v>
      </c>
      <c r="G13" s="9">
        <v>535000</v>
      </c>
      <c r="H13" s="9">
        <f t="shared" ref="H13:H14" si="2">F13-$F$7</f>
        <v>485000</v>
      </c>
      <c r="I13" s="2">
        <v>485000</v>
      </c>
      <c r="J13" s="10">
        <f t="shared" ref="J13:J14" si="3">H13-I13</f>
        <v>0</v>
      </c>
      <c r="O13" s="17">
        <f>B12-C12</f>
        <v>0</v>
      </c>
      <c r="P13" s="17">
        <f>D12-E12</f>
        <v>0</v>
      </c>
      <c r="Q13" s="18">
        <f>F12-G12</f>
        <v>0</v>
      </c>
      <c r="R13" s="18">
        <f>H12-I12</f>
        <v>0</v>
      </c>
    </row>
    <row r="14" spans="1:18" x14ac:dyDescent="0.35">
      <c r="A14" s="1" t="s">
        <v>17</v>
      </c>
      <c r="B14" s="8">
        <v>11240000</v>
      </c>
      <c r="C14" s="8">
        <v>11240000</v>
      </c>
      <c r="D14" s="8">
        <f t="shared" si="0"/>
        <v>224800</v>
      </c>
      <c r="E14" s="8">
        <v>224800</v>
      </c>
      <c r="F14" s="9">
        <f t="shared" si="1"/>
        <v>1124000</v>
      </c>
      <c r="G14" s="9">
        <v>1124000</v>
      </c>
      <c r="H14" s="9">
        <f t="shared" si="2"/>
        <v>1074000</v>
      </c>
      <c r="I14" s="2">
        <v>1074000</v>
      </c>
      <c r="J14" s="10">
        <f t="shared" si="3"/>
        <v>0</v>
      </c>
      <c r="O14" s="17">
        <f t="shared" ref="O14:O15" si="4">B13-C13</f>
        <v>0</v>
      </c>
      <c r="P14" s="17">
        <f t="shared" ref="P14:P15" si="5">D13-E13</f>
        <v>0</v>
      </c>
      <c r="Q14" s="18">
        <f t="shared" ref="Q14:Q15" si="6">F13-G13</f>
        <v>0</v>
      </c>
      <c r="R14" s="18">
        <f t="shared" ref="R14:R15" si="7">H13-I13</f>
        <v>0</v>
      </c>
    </row>
    <row r="15" spans="1:18" x14ac:dyDescent="0.35">
      <c r="O15" s="17">
        <f t="shared" si="4"/>
        <v>0</v>
      </c>
      <c r="P15" s="17">
        <f t="shared" si="5"/>
        <v>0</v>
      </c>
      <c r="Q15" s="18">
        <f t="shared" si="6"/>
        <v>0</v>
      </c>
      <c r="R15" s="18">
        <f t="shared" si="7"/>
        <v>0</v>
      </c>
    </row>
  </sheetData>
  <mergeCells count="3">
    <mergeCell ref="A1:D1"/>
    <mergeCell ref="A5:C5"/>
    <mergeCell ref="O11:R11"/>
  </mergeCells>
  <conditionalFormatting sqref="J12:J14">
    <cfRule type="expression" dxfId="1" priority="2">
      <formula>J12 &lt;&gt; 0</formula>
    </cfRule>
  </conditionalFormatting>
  <conditionalFormatting sqref="O13:R15">
    <cfRule type="cellIs" dxfId="0" priority="1" operator="notEqual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2024-06-14T04:59:21Z</dcterms:modified>
</cp:coreProperties>
</file>