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amp64\www\d3-coordinated-viz\data\"/>
    </mc:Choice>
  </mc:AlternateContent>
  <bookViews>
    <workbookView xWindow="0" yWindow="0" windowWidth="9870" windowHeight="5940"/>
  </bookViews>
  <sheets>
    <sheet name="StateEnergyProfiles" sheetId="1" r:id="rId1"/>
  </sheets>
  <definedNames>
    <definedName name="_xlnm._FilterDatabase" localSheetId="0" hidden="1">StateEnergyProfiles!$C$1:$P$52</definedName>
  </definedNames>
  <calcPr calcId="171027"/>
</workbook>
</file>

<file path=xl/calcChain.xml><?xml version="1.0" encoding="utf-8"?>
<calcChain xmlns="http://schemas.openxmlformats.org/spreadsheetml/2006/main">
  <c r="N2" i="1" l="1"/>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2" i="1"/>
</calcChain>
</file>

<file path=xl/sharedStrings.xml><?xml version="1.0" encoding="utf-8"?>
<sst xmlns="http://schemas.openxmlformats.org/spreadsheetml/2006/main" count="118" uniqueCount="117">
  <si>
    <t>fipscode</t>
  </si>
  <si>
    <t>State</t>
  </si>
  <si>
    <t>AveRetailPrice_CentsPerKWH</t>
  </si>
  <si>
    <t>NetSummerCapacity_MW</t>
  </si>
  <si>
    <t>NetGeneration_MWH</t>
  </si>
  <si>
    <t>NumElectricCo</t>
  </si>
  <si>
    <t>ElectricCompanyNames</t>
  </si>
  <si>
    <t>Area_sqmi</t>
  </si>
  <si>
    <t>Alabama</t>
  </si>
  <si>
    <t>Alabama Power, PowerSouth Energy Cooperative, Inc., Wiregrass Electric Cooperative</t>
  </si>
  <si>
    <t>Alaska</t>
  </si>
  <si>
    <t>Golden Valley Electric Association, Chugach Electric Association, Copper Valley Electric Association, Municipal Light &amp; Power, Kodlak Electric Association</t>
  </si>
  <si>
    <t>Arizona</t>
  </si>
  <si>
    <t xml:space="preserve">Arizona Public Service (APS), Salt River Project, _x000D_
Tuscon Electric Power_x000D_
</t>
  </si>
  <si>
    <t>Arkansas</t>
  </si>
  <si>
    <t>Entergy</t>
  </si>
  <si>
    <t>California</t>
  </si>
  <si>
    <t>Azusa Light &amp; Water, East Bay Municipal Utility District, Glendale Public Service Department, Gridley Municipal Utilities, Healdsburg Municipal Electric Department, Los Angeles Department of Water and Power, Nevada Irrigation District, Pacific Gas &amp; Electric (PGE), Pacific Power, Riverside Public Utilities, Sacramento Municipal Utility District, Santa Clara Electric Department, San Diego Gas &amp; Electric (SDG&amp;E) , Sierra-Pacific Power, Southern California Edison, Southern California Public Power Authority, Pasadena Water &amp; Power, Burbank Water &amp; Power, Anaheim Public Utilities</t>
  </si>
  <si>
    <t>Colorado</t>
  </si>
  <si>
    <t>Xcel Energy</t>
  </si>
  <si>
    <t>Connecticut</t>
  </si>
  <si>
    <t>Northeast Utilities, United Illuminating</t>
  </si>
  <si>
    <t>Delaware</t>
  </si>
  <si>
    <t>Delaware Power &amp; Light, (Subsidiary of Pepco Holdings)</t>
  </si>
  <si>
    <t>District of Columbia</t>
  </si>
  <si>
    <t>PEPCO</t>
  </si>
  <si>
    <t>Florida</t>
  </si>
  <si>
    <t>Florida Power &amp; Light, TECO, Progress Energy Florida, Lake Worth Utilities, Guld Power Co., Kissimmee Utility Authoriy, Ocala Elecric, Florida Public Utility Company, Palm Peach, Florida Municipal Power Agency, LCEC</t>
  </si>
  <si>
    <t>Georgia</t>
  </si>
  <si>
    <t>Georgia Power (part of Southern Company), Flint Energy</t>
  </si>
  <si>
    <t>Hawaii</t>
  </si>
  <si>
    <t>Hawaiian Electric Industries (HECO)</t>
  </si>
  <si>
    <t>Idaho</t>
  </si>
  <si>
    <t>IDACORP, Clearwater Power, PacifiCorp (Rocky Mountain Power)</t>
  </si>
  <si>
    <t>Illinois</t>
  </si>
  <si>
    <t>Ameren, City Water, Light &amp; Power, ComEd</t>
  </si>
  <si>
    <t>Indiana</t>
  </si>
  <si>
    <t>Duke Energy, Cinergy Corporation, Indianapolis Power &amp; Light, Northern Indiana Public Service Company, American Electric Power</t>
  </si>
  <si>
    <t>Iowa</t>
  </si>
  <si>
    <t>MidAmerican Energy, Alliant Energy</t>
  </si>
  <si>
    <t>Kansas</t>
  </si>
  <si>
    <t>Kansas City Power &amp; Light, Westar Energy, Kansas City Board of Public Utilities</t>
  </si>
  <si>
    <t>Kentucky</t>
  </si>
  <si>
    <t>Kentucky Utilities, Louisville Gas &amp; Electric, Cinergy Corporation, American Electric Power, Owensboro Municipal Utilities</t>
  </si>
  <si>
    <t>Louisiana</t>
  </si>
  <si>
    <t>SWEPCO, Entergy, CLECO</t>
  </si>
  <si>
    <t>Maine</t>
  </si>
  <si>
    <t>Central Maine Power, Bangor Hydro Electric</t>
  </si>
  <si>
    <t>Maryland</t>
  </si>
  <si>
    <t>Baltimore Gas &amp; Electric, PEPCO, SOuthern Maryland Electric Cooperative, Allegheny Power, Conectiv (Pepco Holdings, Inc.), Choptank</t>
  </si>
  <si>
    <t>Massachusetts</t>
  </si>
  <si>
    <t>NSTAR, Northeast Utilities, National Grid, Massachusetts Electric, Berkshire Company (WMECO), Nantucket Electric</t>
  </si>
  <si>
    <t>Michigan</t>
  </si>
  <si>
    <t>Consumers Energy, DTE Energy (Detroit Edison), We Energies, American Electric Power, Wyandotte Municipal Services, Holland Board of Public Works, Lansing Board of Water &amp; Light</t>
  </si>
  <si>
    <t>Minnesota</t>
  </si>
  <si>
    <t>Xcel Energy, Great River Energy, Minnkota Power Cooperative, Basin Electric Power Cooperative, Dairyland Power Coop, East River Electric Power Co-op, Hutchinson Utilities Commission, Interstate Power and Light Company, L&amp;O Power Co-op, Marshall Municipal Utilities, Minnesota Power, Minnetonka Power Co-op, Missouri River Energy, Otter Tail Power Company, Rochester Public Utilities Commission, Southern Minnesota Municipal Power Agency, Willmar Municipal Utilities, Freeborn-Mower Co-op Services, People's Co-op Tri-County Electric</t>
  </si>
  <si>
    <t>Mississippi</t>
  </si>
  <si>
    <t>Entergy, Southwest Mississippi Electric Power Association, Magnolia Electric, Mississippi Power Company, Southern Company</t>
  </si>
  <si>
    <t>Missouri</t>
  </si>
  <si>
    <t>Ameren, Kansas City Power &amp; Light, Empire District Electric, Aquila, City Utilities of Springfield, Independence Power and Light</t>
  </si>
  <si>
    <t>Montana</t>
  </si>
  <si>
    <t>Northwestern Energy, Montana-Dakota Utilities, Central Montana Electric Power Cooperative, Montana Electric Cooperatives' Association</t>
  </si>
  <si>
    <t>Nebraska</t>
  </si>
  <si>
    <t>Omaha Public Power District, Nebraska Public Power District</t>
  </si>
  <si>
    <t>Nevada</t>
  </si>
  <si>
    <t>Nevada Power, Sierra Pacific Power</t>
  </si>
  <si>
    <t>New Hampshire</t>
  </si>
  <si>
    <t>Northeast Utilities, National Grid</t>
  </si>
  <si>
    <t>New Jersey</t>
  </si>
  <si>
    <t>Atlantic City Electric, Public Service Electric and Gas Company, Northeast Utilities, First Energy, Jersey Central Power and Light Company, Vineland Municipal Electric Utility, Sussex Rural Electric Cooperative</t>
  </si>
  <si>
    <t>New Mexico</t>
  </si>
  <si>
    <t>Public Service Company of New Mexico</t>
  </si>
  <si>
    <t>New York</t>
  </si>
  <si>
    <t>CH Energy Group, Central Hudson Gas &amp; Electric , Consolidated Edison Company of New York, Long Island Power Authority, Northeast Utilities, National Grid, New York State Electric &amp; Gas, Rochester Gas &amp; Electric</t>
  </si>
  <si>
    <t>North Carolina</t>
  </si>
  <si>
    <t>Dominion North Carolina Power, Duke Energy Carolinas, Progress Energy Carolinas, Inc.</t>
  </si>
  <si>
    <t>North Dakota</t>
  </si>
  <si>
    <t>Xcel Energy, Otter Tail Power Company, Montana Dakota Utilities, Central Power Electric Cooperative, Miinkota Power Cooperative, Basin Electric Power Cooperative, Upper Missouri G&amp;T Cooperative</t>
  </si>
  <si>
    <t>Ohio</t>
  </si>
  <si>
    <t>Cinergy Corporation, First Energy, Cleveland Electric Illuminating Company, Ohio Edison, Toledo Edison , American Electric Power, Dayton Power &amp; Light, South Central Power Company, Consolidated Electric Cooperative</t>
  </si>
  <si>
    <t>Oklahoma</t>
  </si>
  <si>
    <t>Oklahoma Gas &amp; Electric, Public Service Company of Oklahoma (Part of American Electric Power)</t>
  </si>
  <si>
    <t>Oregon</t>
  </si>
  <si>
    <t>Columbia River Public Utility District, Eugene Water and Electric Board, PacifiCorp (Pacific Power), Portland General Electric, West Oregon Electric Cooperative</t>
  </si>
  <si>
    <t>Pennsylvania</t>
  </si>
  <si>
    <t>Northeast Utilities, Rural Valley Electric Co., First Energy, PECO, Allegheny Power, PPL</t>
  </si>
  <si>
    <t>Rhode Island</t>
  </si>
  <si>
    <t>South Carolina</t>
  </si>
  <si>
    <t>Santee Cooper, Duke Energy, Central Electric Power Cooperative, Inc., Progress Energy Carolinas, South Carolina Electric &amp; Gas Company</t>
  </si>
  <si>
    <t>South Dakota</t>
  </si>
  <si>
    <t>Xcel Energy, Otter Tail Power Company, Montana-Dakota Utilities, Northwestern Enerrgy, Black Hills Power, East River Electric Cooperative, Rushmore Eletric Cooperative</t>
  </si>
  <si>
    <t>Tennessee</t>
  </si>
  <si>
    <t>Citizens Utilities Board, Electric Power Board, Knoxville Utilities Board, Kingsport Power (Appalachian Power), Lenoir City Utilities Board, Memphis Light, Gas and Water, Nashville Electric Service, Tennessee Valley Authority</t>
  </si>
  <si>
    <t>Texas</t>
  </si>
  <si>
    <t>Austin Energy, CPS Energy, dPi Energy, Electric Database Publishing, Garland Power and Light, Luminant, Reliant Energy, CenterPoint Energy, Texas Electric Service Company, American Electric Power, Lower Colorado River Authority, Oncor Electric (Formerly TXU), Cosery Electric, Denton Municipal Electric, Entergy</t>
  </si>
  <si>
    <t>Utah</t>
  </si>
  <si>
    <t>Intermountain Power Agency, PacifiCorp (Rocky Mountain Power)</t>
  </si>
  <si>
    <t>Vermont</t>
  </si>
  <si>
    <t>Central Vermont Public Service, Green Mountain Power</t>
  </si>
  <si>
    <t>Virginia</t>
  </si>
  <si>
    <t>Dominion Virginia Power, Rapahannock Electric Cooperative, Allegheny Power (subsidiary of Pepco Holdings, Inc.), Conectiv, Appalachian Power, Virginia Power and Electric Company (VEPCO)</t>
  </si>
  <si>
    <t>Washington</t>
  </si>
  <si>
    <t>PacifiCorp (Pacific Power), Puget Sound Energy, Seattle City Light, Snohomish County Public Utility District (PUD), Mason County Public Utility District 3, Klickitat Public Utility District, Avista Utilities</t>
  </si>
  <si>
    <t>West Virginia</t>
  </si>
  <si>
    <t>Allegheny Power, Appalachian Power, Wheeling Electric Power (AEP Ohio)</t>
  </si>
  <si>
    <t>Wisconsin</t>
  </si>
  <si>
    <t>We Energies, Wisconsin Public Service Corporation, Xcel Energy, Wisconsin Power &amp; Light</t>
  </si>
  <si>
    <t>Wyoming</t>
  </si>
  <si>
    <t>PacifiCorp (Rocky Mountain Power), Lower Valley Energy</t>
  </si>
  <si>
    <t>Area_100sqmi</t>
  </si>
  <si>
    <t>NetGeneration_1000MWH</t>
  </si>
  <si>
    <t>TotalRetailSales_per_MWH</t>
  </si>
  <si>
    <t>TotalRetailSales_per_1000MWH</t>
  </si>
  <si>
    <t>SqmiPerUtility_PerSqMi</t>
  </si>
  <si>
    <t>NetGeneration_MW_per_SqMi</t>
  </si>
  <si>
    <t>TotalRetailSales_inMWH_perSqMi</t>
  </si>
  <si>
    <t>NetSummerCapacity_MW_perSqMi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</si>
</sst>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applyFill="1" applyAlignment="1">
      <alignment wrapText="1"/>
    </xf>
    <xf numFmtId="0" fontId="0" fillId="0"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2"/>
  <sheetViews>
    <sheetView tabSelected="1" topLeftCell="C1" workbookViewId="0">
      <selection activeCell="N2" sqref="N2"/>
    </sheetView>
  </sheetViews>
  <sheetFormatPr defaultRowHeight="15" x14ac:dyDescent="0.25"/>
  <cols>
    <col min="4" max="4" width="13.85546875" customWidth="1"/>
    <col min="5" max="5" width="13.28515625" customWidth="1"/>
    <col min="6" max="6" width="13" style="3" customWidth="1"/>
    <col min="7" max="8" width="9.140625" style="3"/>
    <col min="10" max="10" width="18.140625" customWidth="1"/>
    <col min="11" max="11" width="11" customWidth="1"/>
    <col min="12" max="12" width="12.140625" customWidth="1"/>
    <col min="13" max="13" width="15.5703125" customWidth="1"/>
    <col min="14" max="14" width="16.140625" customWidth="1"/>
    <col min="15" max="15" width="16.28515625" customWidth="1"/>
    <col min="16" max="16" width="15.85546875" customWidth="1"/>
  </cols>
  <sheetData>
    <row r="1" spans="1:16" s="1" customFormat="1" ht="60" x14ac:dyDescent="0.25">
      <c r="A1" s="1" t="s">
        <v>0</v>
      </c>
      <c r="B1" s="1" t="s">
        <v>1</v>
      </c>
      <c r="C1" s="1" t="s">
        <v>2</v>
      </c>
      <c r="D1" s="1" t="s">
        <v>3</v>
      </c>
      <c r="E1" s="1" t="s">
        <v>4</v>
      </c>
      <c r="F1" s="2" t="s">
        <v>110</v>
      </c>
      <c r="G1" s="2" t="s">
        <v>111</v>
      </c>
      <c r="H1" s="2" t="s">
        <v>112</v>
      </c>
      <c r="I1" s="1" t="s">
        <v>5</v>
      </c>
      <c r="J1" s="1" t="s">
        <v>6</v>
      </c>
      <c r="K1" s="1" t="s">
        <v>109</v>
      </c>
      <c r="L1" s="1" t="s">
        <v>7</v>
      </c>
      <c r="M1" s="1" t="s">
        <v>113</v>
      </c>
      <c r="N1" s="1" t="s">
        <v>116</v>
      </c>
      <c r="O1" s="1" t="s">
        <v>114</v>
      </c>
      <c r="P1" s="1" t="s">
        <v>115</v>
      </c>
    </row>
    <row r="2" spans="1:16" x14ac:dyDescent="0.25">
      <c r="A2">
        <v>1</v>
      </c>
      <c r="B2" t="s">
        <v>8</v>
      </c>
      <c r="C2">
        <v>9.33</v>
      </c>
      <c r="D2">
        <v>30407</v>
      </c>
      <c r="E2">
        <v>152477427</v>
      </c>
      <c r="F2" s="3">
        <f>E2/1000</f>
        <v>152477.427</v>
      </c>
      <c r="G2" s="3">
        <v>88845543</v>
      </c>
      <c r="H2" s="3">
        <f>G2/1000</f>
        <v>88845.543000000005</v>
      </c>
      <c r="I2">
        <v>3</v>
      </c>
      <c r="J2" t="s">
        <v>9</v>
      </c>
      <c r="K2">
        <f>L2/100</f>
        <v>524.20000000000005</v>
      </c>
      <c r="L2">
        <v>52420</v>
      </c>
      <c r="M2">
        <f>L2/I2</f>
        <v>17473.333333333332</v>
      </c>
      <c r="N2">
        <f>D2/L2</f>
        <v>0.58006486074017549</v>
      </c>
      <c r="O2">
        <f>E2/L2</f>
        <v>2908.7643456695919</v>
      </c>
      <c r="P2">
        <f>G2/L2</f>
        <v>1694.8787294925601</v>
      </c>
    </row>
    <row r="3" spans="1:16" x14ac:dyDescent="0.25">
      <c r="A3">
        <v>2</v>
      </c>
      <c r="B3" t="s">
        <v>10</v>
      </c>
      <c r="C3">
        <v>17.59</v>
      </c>
      <c r="D3">
        <v>2589</v>
      </c>
      <c r="E3">
        <v>6284937</v>
      </c>
      <c r="F3" s="3">
        <f t="shared" ref="F3:F52" si="0">E3/1000</f>
        <v>6284.9369999999999</v>
      </c>
      <c r="G3" s="3">
        <v>6159204</v>
      </c>
      <c r="H3" s="3">
        <f t="shared" ref="H3:H52" si="1">G3/1000</f>
        <v>6159.2039999999997</v>
      </c>
      <c r="I3">
        <v>5</v>
      </c>
      <c r="J3" t="s">
        <v>11</v>
      </c>
      <c r="K3">
        <f t="shared" ref="K3:K52" si="2">L3/100</f>
        <v>6653.84</v>
      </c>
      <c r="L3">
        <v>665384</v>
      </c>
      <c r="M3">
        <f t="shared" ref="M3:M52" si="3">L3/I3</f>
        <v>133076.79999999999</v>
      </c>
      <c r="N3">
        <f t="shared" ref="N3:N52" si="4">D3/L3</f>
        <v>3.8909862575595444E-3</v>
      </c>
      <c r="O3">
        <f t="shared" ref="O3:O52" si="5">E3/L3</f>
        <v>9.4455787935988837</v>
      </c>
      <c r="P3">
        <f t="shared" ref="P3:P52" si="6">G3/L3</f>
        <v>9.256615728661945</v>
      </c>
    </row>
    <row r="4" spans="1:16" ht="90" x14ac:dyDescent="0.25">
      <c r="A4">
        <v>4</v>
      </c>
      <c r="B4" t="s">
        <v>12</v>
      </c>
      <c r="C4">
        <v>10.34</v>
      </c>
      <c r="D4">
        <v>28077</v>
      </c>
      <c r="E4">
        <v>113142048</v>
      </c>
      <c r="F4" s="3">
        <f t="shared" si="0"/>
        <v>113142.048</v>
      </c>
      <c r="G4" s="3">
        <v>77349416</v>
      </c>
      <c r="H4" s="3">
        <f t="shared" si="1"/>
        <v>77349.415999999997</v>
      </c>
      <c r="I4">
        <v>3</v>
      </c>
      <c r="J4" s="1" t="s">
        <v>13</v>
      </c>
      <c r="K4">
        <f t="shared" si="2"/>
        <v>1139.9000000000001</v>
      </c>
      <c r="L4">
        <v>113990</v>
      </c>
      <c r="M4">
        <f t="shared" si="3"/>
        <v>37996.666666666664</v>
      </c>
      <c r="N4">
        <f t="shared" si="4"/>
        <v>0.24631107991929116</v>
      </c>
      <c r="O4">
        <f t="shared" si="5"/>
        <v>992.56117203263443</v>
      </c>
      <c r="P4">
        <f t="shared" si="6"/>
        <v>678.56317220808842</v>
      </c>
    </row>
    <row r="5" spans="1:16" x14ac:dyDescent="0.25">
      <c r="A5">
        <v>5</v>
      </c>
      <c r="B5" t="s">
        <v>14</v>
      </c>
      <c r="C5">
        <v>8.19</v>
      </c>
      <c r="D5">
        <v>14707</v>
      </c>
      <c r="E5">
        <v>55559428</v>
      </c>
      <c r="F5" s="3">
        <f t="shared" si="0"/>
        <v>55559.428</v>
      </c>
      <c r="G5" s="3">
        <v>46465154</v>
      </c>
      <c r="H5" s="3">
        <f t="shared" si="1"/>
        <v>46465.154000000002</v>
      </c>
      <c r="I5">
        <v>1</v>
      </c>
      <c r="J5" t="s">
        <v>15</v>
      </c>
      <c r="K5">
        <f t="shared" si="2"/>
        <v>531.78</v>
      </c>
      <c r="L5">
        <v>53178</v>
      </c>
      <c r="M5">
        <f t="shared" si="3"/>
        <v>53178</v>
      </c>
      <c r="N5">
        <f t="shared" si="4"/>
        <v>0.27656173605626388</v>
      </c>
      <c r="O5">
        <f t="shared" si="5"/>
        <v>1044.7822031667231</v>
      </c>
      <c r="P5">
        <f t="shared" si="6"/>
        <v>873.76648237993152</v>
      </c>
    </row>
    <row r="6" spans="1:16" x14ac:dyDescent="0.25">
      <c r="A6">
        <v>6</v>
      </c>
      <c r="B6" t="s">
        <v>16</v>
      </c>
      <c r="C6">
        <v>15.42</v>
      </c>
      <c r="D6">
        <v>74892</v>
      </c>
      <c r="E6">
        <v>196703858</v>
      </c>
      <c r="F6" s="3">
        <f t="shared" si="0"/>
        <v>196703.85800000001</v>
      </c>
      <c r="G6" s="3">
        <v>261170437</v>
      </c>
      <c r="H6" s="3">
        <f t="shared" si="1"/>
        <v>261170.43700000001</v>
      </c>
      <c r="I6">
        <v>19</v>
      </c>
      <c r="J6" t="s">
        <v>17</v>
      </c>
      <c r="K6">
        <f t="shared" si="2"/>
        <v>1636.95</v>
      </c>
      <c r="L6">
        <v>163695</v>
      </c>
      <c r="M6">
        <f t="shared" si="3"/>
        <v>8615.5263157894733</v>
      </c>
      <c r="N6">
        <f t="shared" si="4"/>
        <v>0.45750939246769906</v>
      </c>
      <c r="O6">
        <f t="shared" si="5"/>
        <v>1201.6485414948531</v>
      </c>
      <c r="P6">
        <f t="shared" si="6"/>
        <v>1595.4698494150707</v>
      </c>
    </row>
    <row r="7" spans="1:16" x14ac:dyDescent="0.25">
      <c r="A7">
        <v>8</v>
      </c>
      <c r="B7" t="s">
        <v>18</v>
      </c>
      <c r="C7">
        <v>9.94</v>
      </c>
      <c r="D7">
        <v>15793</v>
      </c>
      <c r="E7">
        <v>52393077</v>
      </c>
      <c r="F7" s="3">
        <f t="shared" si="0"/>
        <v>52393.076999999997</v>
      </c>
      <c r="G7" s="3">
        <v>54116046</v>
      </c>
      <c r="H7" s="3">
        <f t="shared" si="1"/>
        <v>54116.046000000002</v>
      </c>
      <c r="I7">
        <v>1</v>
      </c>
      <c r="J7" t="s">
        <v>19</v>
      </c>
      <c r="K7">
        <f t="shared" si="2"/>
        <v>1040.94</v>
      </c>
      <c r="L7">
        <v>104094</v>
      </c>
      <c r="M7">
        <f t="shared" si="3"/>
        <v>104094</v>
      </c>
      <c r="N7">
        <f t="shared" si="4"/>
        <v>0.15171863892251233</v>
      </c>
      <c r="O7">
        <f t="shared" si="5"/>
        <v>503.3246584817569</v>
      </c>
      <c r="P7">
        <f t="shared" si="6"/>
        <v>519.87670759121568</v>
      </c>
    </row>
    <row r="8" spans="1:16" x14ac:dyDescent="0.25">
      <c r="A8">
        <v>9</v>
      </c>
      <c r="B8" t="s">
        <v>20</v>
      </c>
      <c r="C8">
        <v>17.77</v>
      </c>
      <c r="D8">
        <v>8784</v>
      </c>
      <c r="E8">
        <v>37470622</v>
      </c>
      <c r="F8" s="3">
        <f t="shared" si="0"/>
        <v>37470.622000000003</v>
      </c>
      <c r="G8" s="3">
        <v>29476155</v>
      </c>
      <c r="H8" s="3">
        <f t="shared" si="1"/>
        <v>29476.154999999999</v>
      </c>
      <c r="I8">
        <v>2</v>
      </c>
      <c r="J8" t="s">
        <v>21</v>
      </c>
      <c r="K8">
        <f t="shared" si="2"/>
        <v>55.43</v>
      </c>
      <c r="L8">
        <v>5543</v>
      </c>
      <c r="M8">
        <f t="shared" si="3"/>
        <v>2771.5</v>
      </c>
      <c r="N8">
        <f t="shared" si="4"/>
        <v>1.5847014252209994</v>
      </c>
      <c r="O8">
        <f t="shared" si="5"/>
        <v>6759.9895363521555</v>
      </c>
      <c r="P8">
        <f t="shared" si="6"/>
        <v>5317.7259606711168</v>
      </c>
    </row>
    <row r="9" spans="1:16" x14ac:dyDescent="0.25">
      <c r="A9">
        <v>10</v>
      </c>
      <c r="B9" t="s">
        <v>22</v>
      </c>
      <c r="C9">
        <v>11.17</v>
      </c>
      <c r="D9">
        <v>3403</v>
      </c>
      <c r="E9">
        <v>7810006</v>
      </c>
      <c r="F9" s="3">
        <f t="shared" si="0"/>
        <v>7810.0060000000003</v>
      </c>
      <c r="G9" s="3">
        <v>11498205</v>
      </c>
      <c r="H9" s="3">
        <f t="shared" si="1"/>
        <v>11498.205</v>
      </c>
      <c r="I9">
        <v>2</v>
      </c>
      <c r="J9" t="s">
        <v>23</v>
      </c>
      <c r="K9">
        <f t="shared" si="2"/>
        <v>24.89</v>
      </c>
      <c r="L9">
        <v>2489</v>
      </c>
      <c r="M9">
        <f t="shared" si="3"/>
        <v>1244.5</v>
      </c>
      <c r="N9">
        <f t="shared" si="4"/>
        <v>1.3672157492969064</v>
      </c>
      <c r="O9">
        <f t="shared" si="5"/>
        <v>3137.8087585375652</v>
      </c>
      <c r="P9">
        <f t="shared" si="6"/>
        <v>4619.6082764162311</v>
      </c>
    </row>
    <row r="10" spans="1:16" x14ac:dyDescent="0.25">
      <c r="A10">
        <v>11</v>
      </c>
      <c r="B10" t="s">
        <v>24</v>
      </c>
      <c r="C10">
        <v>12.07</v>
      </c>
      <c r="D10">
        <v>21</v>
      </c>
      <c r="E10">
        <v>53750</v>
      </c>
      <c r="F10" s="3">
        <f t="shared" si="0"/>
        <v>53.75</v>
      </c>
      <c r="G10" s="3">
        <v>11291233</v>
      </c>
      <c r="H10" s="3">
        <f t="shared" si="1"/>
        <v>11291.233</v>
      </c>
      <c r="I10">
        <v>1</v>
      </c>
      <c r="J10" t="s">
        <v>25</v>
      </c>
      <c r="K10">
        <f t="shared" si="2"/>
        <v>0.68340000000000001</v>
      </c>
      <c r="L10">
        <v>68.34</v>
      </c>
      <c r="M10">
        <f t="shared" si="3"/>
        <v>68.34</v>
      </c>
      <c r="N10">
        <f t="shared" si="4"/>
        <v>0.30728709394205445</v>
      </c>
      <c r="O10">
        <f t="shared" si="5"/>
        <v>786.50863330406787</v>
      </c>
      <c r="P10">
        <f t="shared" si="6"/>
        <v>165221.43693298215</v>
      </c>
    </row>
    <row r="11" spans="1:16" x14ac:dyDescent="0.25">
      <c r="A11">
        <v>12</v>
      </c>
      <c r="B11" t="s">
        <v>26</v>
      </c>
      <c r="C11">
        <v>10.49</v>
      </c>
      <c r="D11">
        <v>58636</v>
      </c>
      <c r="E11">
        <v>237412633</v>
      </c>
      <c r="F11" s="3">
        <f t="shared" si="0"/>
        <v>237412.633</v>
      </c>
      <c r="G11" s="3">
        <v>235599398</v>
      </c>
      <c r="H11" s="3">
        <f t="shared" si="1"/>
        <v>235599.39799999999</v>
      </c>
      <c r="I11">
        <v>11</v>
      </c>
      <c r="J11" t="s">
        <v>27</v>
      </c>
      <c r="K11">
        <f t="shared" si="2"/>
        <v>657.58</v>
      </c>
      <c r="L11">
        <v>65758</v>
      </c>
      <c r="M11">
        <f t="shared" si="3"/>
        <v>5978</v>
      </c>
      <c r="N11">
        <f t="shared" si="4"/>
        <v>0.8916937863073694</v>
      </c>
      <c r="O11">
        <f t="shared" si="5"/>
        <v>3610.399236594787</v>
      </c>
      <c r="P11">
        <f t="shared" si="6"/>
        <v>3582.8248730192522</v>
      </c>
    </row>
    <row r="12" spans="1:16" x14ac:dyDescent="0.25">
      <c r="A12">
        <v>13</v>
      </c>
      <c r="B12" t="s">
        <v>28</v>
      </c>
      <c r="C12">
        <v>9.6199999999999992</v>
      </c>
      <c r="D12">
        <v>36303</v>
      </c>
      <c r="E12">
        <v>128817898</v>
      </c>
      <c r="F12" s="3">
        <f t="shared" si="0"/>
        <v>128817.898</v>
      </c>
      <c r="G12" s="3">
        <v>135878215</v>
      </c>
      <c r="H12" s="3">
        <f t="shared" si="1"/>
        <v>135878.215</v>
      </c>
      <c r="I12">
        <v>2</v>
      </c>
      <c r="J12" t="s">
        <v>29</v>
      </c>
      <c r="K12">
        <f t="shared" si="2"/>
        <v>594.25</v>
      </c>
      <c r="L12">
        <v>59425</v>
      </c>
      <c r="M12">
        <f t="shared" si="3"/>
        <v>29712.5</v>
      </c>
      <c r="N12">
        <f t="shared" si="4"/>
        <v>0.61090450147244424</v>
      </c>
      <c r="O12">
        <f t="shared" si="5"/>
        <v>2167.73913336138</v>
      </c>
      <c r="P12">
        <f t="shared" si="6"/>
        <v>2286.5496844762306</v>
      </c>
    </row>
    <row r="13" spans="1:16" x14ac:dyDescent="0.25">
      <c r="A13">
        <v>15</v>
      </c>
      <c r="B13" t="s">
        <v>30</v>
      </c>
      <c r="C13">
        <v>26.17</v>
      </c>
      <c r="D13">
        <v>2674</v>
      </c>
      <c r="E13">
        <v>10119500</v>
      </c>
      <c r="F13" s="3">
        <f t="shared" si="0"/>
        <v>10119.5</v>
      </c>
      <c r="G13" s="3">
        <v>9511352</v>
      </c>
      <c r="H13" s="3">
        <f t="shared" si="1"/>
        <v>9511.3520000000008</v>
      </c>
      <c r="I13">
        <v>1</v>
      </c>
      <c r="J13" t="s">
        <v>31</v>
      </c>
      <c r="K13">
        <f t="shared" si="2"/>
        <v>109.32</v>
      </c>
      <c r="L13">
        <v>10932</v>
      </c>
      <c r="M13">
        <f t="shared" si="3"/>
        <v>10932</v>
      </c>
      <c r="N13">
        <f t="shared" si="4"/>
        <v>0.24460300036589827</v>
      </c>
      <c r="O13">
        <f t="shared" si="5"/>
        <v>925.67691181851444</v>
      </c>
      <c r="P13">
        <f t="shared" si="6"/>
        <v>870.0468349798756</v>
      </c>
    </row>
    <row r="14" spans="1:16" x14ac:dyDescent="0.25">
      <c r="A14">
        <v>16</v>
      </c>
      <c r="B14" t="s">
        <v>32</v>
      </c>
      <c r="C14">
        <v>8.09</v>
      </c>
      <c r="D14">
        <v>4948</v>
      </c>
      <c r="E14">
        <v>15667095</v>
      </c>
      <c r="F14" s="3">
        <f t="shared" si="0"/>
        <v>15667.094999999999</v>
      </c>
      <c r="G14" s="3">
        <v>23058814</v>
      </c>
      <c r="H14" s="3">
        <f t="shared" si="1"/>
        <v>23058.813999999998</v>
      </c>
      <c r="I14">
        <v>3</v>
      </c>
      <c r="J14" t="s">
        <v>33</v>
      </c>
      <c r="K14">
        <f t="shared" si="2"/>
        <v>835.69</v>
      </c>
      <c r="L14">
        <v>83569</v>
      </c>
      <c r="M14">
        <f t="shared" si="3"/>
        <v>27856.333333333332</v>
      </c>
      <c r="N14">
        <f t="shared" si="4"/>
        <v>5.9208558197417702E-2</v>
      </c>
      <c r="O14">
        <f t="shared" si="5"/>
        <v>187.47496081082699</v>
      </c>
      <c r="P14">
        <f t="shared" si="6"/>
        <v>275.92545082506672</v>
      </c>
    </row>
    <row r="15" spans="1:16" x14ac:dyDescent="0.25">
      <c r="A15">
        <v>17</v>
      </c>
      <c r="B15" t="s">
        <v>34</v>
      </c>
      <c r="C15">
        <v>9.4</v>
      </c>
      <c r="D15">
        <v>45532</v>
      </c>
      <c r="E15">
        <v>193952040</v>
      </c>
      <c r="F15" s="3">
        <f t="shared" si="0"/>
        <v>193952.04</v>
      </c>
      <c r="G15" s="3">
        <v>138619970</v>
      </c>
      <c r="H15" s="3">
        <f t="shared" si="1"/>
        <v>138619.97</v>
      </c>
      <c r="I15">
        <v>4</v>
      </c>
      <c r="J15" t="s">
        <v>35</v>
      </c>
      <c r="K15">
        <f t="shared" si="2"/>
        <v>579.13</v>
      </c>
      <c r="L15">
        <v>57913</v>
      </c>
      <c r="M15">
        <f t="shared" si="3"/>
        <v>14478.25</v>
      </c>
      <c r="N15">
        <f t="shared" si="4"/>
        <v>0.78621380346381642</v>
      </c>
      <c r="O15">
        <f t="shared" si="5"/>
        <v>3349.0242259941638</v>
      </c>
      <c r="P15">
        <f t="shared" si="6"/>
        <v>2393.5898675599606</v>
      </c>
    </row>
    <row r="16" spans="1:16" x14ac:dyDescent="0.25">
      <c r="A16">
        <v>18</v>
      </c>
      <c r="B16" t="s">
        <v>36</v>
      </c>
      <c r="C16">
        <v>8.99</v>
      </c>
      <c r="D16">
        <v>26324</v>
      </c>
      <c r="E16">
        <v>104019275</v>
      </c>
      <c r="F16" s="3">
        <f t="shared" si="0"/>
        <v>104019.27499999999</v>
      </c>
      <c r="G16" s="3">
        <v>104514518</v>
      </c>
      <c r="H16" s="3">
        <f t="shared" si="1"/>
        <v>104514.518</v>
      </c>
      <c r="I16">
        <v>5</v>
      </c>
      <c r="J16" t="s">
        <v>37</v>
      </c>
      <c r="K16">
        <f t="shared" si="2"/>
        <v>364.2</v>
      </c>
      <c r="L16">
        <v>36420</v>
      </c>
      <c r="M16">
        <f t="shared" si="3"/>
        <v>7284</v>
      </c>
      <c r="N16">
        <f t="shared" si="4"/>
        <v>0.72278967600219657</v>
      </c>
      <c r="O16">
        <f t="shared" si="5"/>
        <v>2856.103102690829</v>
      </c>
      <c r="P16">
        <f t="shared" si="6"/>
        <v>2869.7012081274024</v>
      </c>
    </row>
    <row r="17" spans="1:16" x14ac:dyDescent="0.25">
      <c r="A17">
        <v>19</v>
      </c>
      <c r="B17" t="s">
        <v>38</v>
      </c>
      <c r="C17">
        <v>8.35</v>
      </c>
      <c r="D17">
        <v>16854</v>
      </c>
      <c r="E17">
        <v>56658918</v>
      </c>
      <c r="F17" s="3">
        <f t="shared" si="0"/>
        <v>56658.917999999998</v>
      </c>
      <c r="G17" s="3">
        <v>47147293</v>
      </c>
      <c r="H17" s="3">
        <f t="shared" si="1"/>
        <v>47147.292999999998</v>
      </c>
      <c r="I17">
        <v>2</v>
      </c>
      <c r="J17" t="s">
        <v>39</v>
      </c>
      <c r="K17">
        <f t="shared" si="2"/>
        <v>562.72</v>
      </c>
      <c r="L17">
        <v>56272</v>
      </c>
      <c r="M17">
        <f t="shared" si="3"/>
        <v>28136</v>
      </c>
      <c r="N17">
        <f t="shared" si="4"/>
        <v>0.29950952516349161</v>
      </c>
      <c r="O17">
        <f t="shared" si="5"/>
        <v>1006.8758529997157</v>
      </c>
      <c r="P17">
        <f t="shared" si="6"/>
        <v>837.84640673869774</v>
      </c>
    </row>
    <row r="18" spans="1:16" x14ac:dyDescent="0.25">
      <c r="A18">
        <v>20</v>
      </c>
      <c r="B18" t="s">
        <v>40</v>
      </c>
      <c r="C18">
        <v>10.14</v>
      </c>
      <c r="D18">
        <v>14350</v>
      </c>
      <c r="E18">
        <v>45527124</v>
      </c>
      <c r="F18" s="3">
        <f t="shared" si="0"/>
        <v>45527.124000000003</v>
      </c>
      <c r="G18" s="3">
        <v>39849127</v>
      </c>
      <c r="H18" s="3">
        <f t="shared" si="1"/>
        <v>39849.127</v>
      </c>
      <c r="I18">
        <v>3</v>
      </c>
      <c r="J18" t="s">
        <v>41</v>
      </c>
      <c r="K18">
        <f t="shared" si="2"/>
        <v>822.78</v>
      </c>
      <c r="L18">
        <v>82278</v>
      </c>
      <c r="M18">
        <f t="shared" si="3"/>
        <v>27426</v>
      </c>
      <c r="N18">
        <f t="shared" si="4"/>
        <v>0.17440871192785434</v>
      </c>
      <c r="O18">
        <f t="shared" si="5"/>
        <v>553.33289579231382</v>
      </c>
      <c r="P18">
        <f t="shared" si="6"/>
        <v>484.32299034978973</v>
      </c>
    </row>
    <row r="19" spans="1:16" x14ac:dyDescent="0.25">
      <c r="A19">
        <v>21</v>
      </c>
      <c r="B19" t="s">
        <v>42</v>
      </c>
      <c r="C19">
        <v>8.14</v>
      </c>
      <c r="D19">
        <v>20061</v>
      </c>
      <c r="E19">
        <v>83543671</v>
      </c>
      <c r="F19" s="3">
        <f t="shared" si="0"/>
        <v>83543.671000000002</v>
      </c>
      <c r="G19" s="3">
        <v>76038630</v>
      </c>
      <c r="H19" s="3">
        <f t="shared" si="1"/>
        <v>76038.63</v>
      </c>
      <c r="I19">
        <v>5</v>
      </c>
      <c r="J19" t="s">
        <v>43</v>
      </c>
      <c r="K19">
        <f t="shared" si="2"/>
        <v>404.08</v>
      </c>
      <c r="L19">
        <v>40408</v>
      </c>
      <c r="M19">
        <f t="shared" si="3"/>
        <v>8081.6</v>
      </c>
      <c r="N19">
        <f t="shared" si="4"/>
        <v>0.49646109681251238</v>
      </c>
      <c r="O19">
        <f t="shared" si="5"/>
        <v>2067.5032419322906</v>
      </c>
      <c r="P19">
        <f t="shared" si="6"/>
        <v>1881.7716788754701</v>
      </c>
    </row>
    <row r="20" spans="1:16" x14ac:dyDescent="0.25">
      <c r="A20">
        <v>22</v>
      </c>
      <c r="B20" t="s">
        <v>44</v>
      </c>
      <c r="C20">
        <v>7.65</v>
      </c>
      <c r="D20">
        <v>26235</v>
      </c>
      <c r="E20">
        <v>107812354</v>
      </c>
      <c r="F20" s="3">
        <f t="shared" si="0"/>
        <v>107812.35400000001</v>
      </c>
      <c r="G20" s="3">
        <v>91676489</v>
      </c>
      <c r="H20" s="3">
        <f t="shared" si="1"/>
        <v>91676.489000000001</v>
      </c>
      <c r="I20">
        <v>3</v>
      </c>
      <c r="J20" t="s">
        <v>45</v>
      </c>
      <c r="K20">
        <f t="shared" si="2"/>
        <v>523.78</v>
      </c>
      <c r="L20">
        <v>52378</v>
      </c>
      <c r="M20">
        <f t="shared" si="3"/>
        <v>17459.333333333332</v>
      </c>
      <c r="N20">
        <f t="shared" si="4"/>
        <v>0.50087823131849252</v>
      </c>
      <c r="O20">
        <f t="shared" si="5"/>
        <v>2058.3518652869525</v>
      </c>
      <c r="P20">
        <f t="shared" si="6"/>
        <v>1750.2861697659323</v>
      </c>
    </row>
    <row r="21" spans="1:16" x14ac:dyDescent="0.25">
      <c r="A21">
        <v>23</v>
      </c>
      <c r="B21" t="s">
        <v>46</v>
      </c>
      <c r="C21">
        <v>12.78</v>
      </c>
      <c r="D21">
        <v>4615</v>
      </c>
      <c r="E21">
        <v>11741265</v>
      </c>
      <c r="F21" s="3">
        <f t="shared" si="0"/>
        <v>11741.264999999999</v>
      </c>
      <c r="G21" s="3">
        <v>11888168</v>
      </c>
      <c r="H21" s="3">
        <f t="shared" si="1"/>
        <v>11888.168</v>
      </c>
      <c r="I21">
        <v>2</v>
      </c>
      <c r="J21" t="s">
        <v>47</v>
      </c>
      <c r="K21">
        <f t="shared" si="2"/>
        <v>353.8</v>
      </c>
      <c r="L21">
        <v>35380</v>
      </c>
      <c r="M21">
        <f t="shared" si="3"/>
        <v>17690</v>
      </c>
      <c r="N21">
        <f t="shared" si="4"/>
        <v>0.1304409270774449</v>
      </c>
      <c r="O21">
        <f t="shared" si="5"/>
        <v>331.86164499717353</v>
      </c>
      <c r="P21">
        <f t="shared" si="6"/>
        <v>336.01379310344828</v>
      </c>
    </row>
    <row r="22" spans="1:16" x14ac:dyDescent="0.25">
      <c r="A22">
        <v>24</v>
      </c>
      <c r="B22" t="s">
        <v>48</v>
      </c>
      <c r="C22">
        <v>12.07</v>
      </c>
      <c r="D22">
        <v>12408</v>
      </c>
      <c r="E22">
        <v>36365544</v>
      </c>
      <c r="F22" s="3">
        <f t="shared" si="0"/>
        <v>36365.544000000002</v>
      </c>
      <c r="G22" s="3">
        <v>61781719</v>
      </c>
      <c r="H22" s="3">
        <f t="shared" si="1"/>
        <v>61781.718999999997</v>
      </c>
      <c r="I22">
        <v>6</v>
      </c>
      <c r="J22" t="s">
        <v>49</v>
      </c>
      <c r="K22">
        <f t="shared" si="2"/>
        <v>124.06</v>
      </c>
      <c r="L22">
        <v>12406</v>
      </c>
      <c r="M22">
        <f t="shared" si="3"/>
        <v>2067.6666666666665</v>
      </c>
      <c r="N22">
        <f t="shared" si="4"/>
        <v>1.000161212316621</v>
      </c>
      <c r="O22">
        <f t="shared" si="5"/>
        <v>2931.2867967112688</v>
      </c>
      <c r="P22">
        <f t="shared" si="6"/>
        <v>4979.9870224085116</v>
      </c>
    </row>
    <row r="23" spans="1:16" x14ac:dyDescent="0.25">
      <c r="A23">
        <v>25</v>
      </c>
      <c r="B23" t="s">
        <v>50</v>
      </c>
      <c r="C23">
        <v>16.899999999999999</v>
      </c>
      <c r="D23">
        <v>13236</v>
      </c>
      <c r="E23">
        <v>32085969</v>
      </c>
      <c r="F23" s="3">
        <f t="shared" si="0"/>
        <v>32085.969000000001</v>
      </c>
      <c r="G23" s="3">
        <v>54621088</v>
      </c>
      <c r="H23" s="3">
        <f t="shared" si="1"/>
        <v>54621.088000000003</v>
      </c>
      <c r="I23">
        <v>6</v>
      </c>
      <c r="J23" t="s">
        <v>51</v>
      </c>
      <c r="K23">
        <f t="shared" si="2"/>
        <v>105.54</v>
      </c>
      <c r="L23">
        <v>10554</v>
      </c>
      <c r="M23">
        <f t="shared" si="3"/>
        <v>1759</v>
      </c>
      <c r="N23">
        <f t="shared" si="4"/>
        <v>1.2541216600341103</v>
      </c>
      <c r="O23">
        <f t="shared" si="5"/>
        <v>3040.1714042069357</v>
      </c>
      <c r="P23">
        <f t="shared" si="6"/>
        <v>5175.3920788326704</v>
      </c>
    </row>
    <row r="24" spans="1:16" x14ac:dyDescent="0.25">
      <c r="A24">
        <v>26</v>
      </c>
      <c r="B24" t="s">
        <v>52</v>
      </c>
      <c r="C24">
        <v>10.76</v>
      </c>
      <c r="D24">
        <v>30063</v>
      </c>
      <c r="E24">
        <v>113008050</v>
      </c>
      <c r="F24" s="3">
        <f t="shared" si="0"/>
        <v>113008.05</v>
      </c>
      <c r="G24" s="3">
        <v>102479921</v>
      </c>
      <c r="H24" s="3">
        <f t="shared" si="1"/>
        <v>102479.921</v>
      </c>
      <c r="I24">
        <v>7</v>
      </c>
      <c r="J24" t="s">
        <v>53</v>
      </c>
      <c r="K24">
        <f t="shared" si="2"/>
        <v>967.13</v>
      </c>
      <c r="L24">
        <v>96713</v>
      </c>
      <c r="M24">
        <f t="shared" si="3"/>
        <v>13816.142857142857</v>
      </c>
      <c r="N24">
        <f t="shared" si="4"/>
        <v>0.31084755927331381</v>
      </c>
      <c r="O24">
        <f t="shared" si="5"/>
        <v>1168.4887243700434</v>
      </c>
      <c r="P24">
        <f t="shared" si="6"/>
        <v>1059.6292225450559</v>
      </c>
    </row>
    <row r="25" spans="1:16" x14ac:dyDescent="0.25">
      <c r="A25">
        <v>27</v>
      </c>
      <c r="B25" t="s">
        <v>54</v>
      </c>
      <c r="C25">
        <v>9.5299999999999994</v>
      </c>
      <c r="D25">
        <v>15743</v>
      </c>
      <c r="E25">
        <v>56979768</v>
      </c>
      <c r="F25" s="3">
        <f t="shared" si="0"/>
        <v>56979.767999999996</v>
      </c>
      <c r="G25" s="3">
        <v>66579234</v>
      </c>
      <c r="H25" s="3">
        <f t="shared" si="1"/>
        <v>66579.233999999997</v>
      </c>
      <c r="I25">
        <v>19</v>
      </c>
      <c r="J25" t="s">
        <v>55</v>
      </c>
      <c r="K25">
        <f t="shared" si="2"/>
        <v>869.36</v>
      </c>
      <c r="L25">
        <v>86936</v>
      </c>
      <c r="M25">
        <f t="shared" si="3"/>
        <v>4575.5789473684208</v>
      </c>
      <c r="N25">
        <f t="shared" si="4"/>
        <v>0.18108723658783474</v>
      </c>
      <c r="O25">
        <f t="shared" si="5"/>
        <v>655.42201159473632</v>
      </c>
      <c r="P25">
        <f t="shared" si="6"/>
        <v>765.84192969540811</v>
      </c>
    </row>
    <row r="26" spans="1:16" x14ac:dyDescent="0.25">
      <c r="A26">
        <v>28</v>
      </c>
      <c r="B26" t="s">
        <v>56</v>
      </c>
      <c r="C26">
        <v>9.5299999999999994</v>
      </c>
      <c r="D26">
        <v>16085</v>
      </c>
      <c r="E26">
        <v>64757864</v>
      </c>
      <c r="F26" s="3">
        <f t="shared" si="0"/>
        <v>64757.864000000001</v>
      </c>
      <c r="G26" s="3">
        <v>48691529</v>
      </c>
      <c r="H26" s="3">
        <f t="shared" si="1"/>
        <v>48691.529000000002</v>
      </c>
      <c r="I26">
        <v>5</v>
      </c>
      <c r="J26" t="s">
        <v>57</v>
      </c>
      <c r="K26">
        <f t="shared" si="2"/>
        <v>484.32</v>
      </c>
      <c r="L26">
        <v>48432</v>
      </c>
      <c r="M26">
        <f t="shared" si="3"/>
        <v>9686.4</v>
      </c>
      <c r="N26">
        <f t="shared" si="4"/>
        <v>0.33211513049223657</v>
      </c>
      <c r="O26">
        <f t="shared" si="5"/>
        <v>1337.088371324744</v>
      </c>
      <c r="P26">
        <f t="shared" si="6"/>
        <v>1005.3586265279155</v>
      </c>
    </row>
    <row r="27" spans="1:16" x14ac:dyDescent="0.25">
      <c r="A27">
        <v>29</v>
      </c>
      <c r="B27" t="s">
        <v>58</v>
      </c>
      <c r="C27">
        <v>9.44</v>
      </c>
      <c r="D27">
        <v>21764</v>
      </c>
      <c r="E27">
        <v>83640067</v>
      </c>
      <c r="F27" s="3">
        <f t="shared" si="0"/>
        <v>83640.066999999995</v>
      </c>
      <c r="G27" s="3">
        <v>81504081</v>
      </c>
      <c r="H27" s="3">
        <f t="shared" si="1"/>
        <v>81504.081000000006</v>
      </c>
      <c r="I27">
        <v>6</v>
      </c>
      <c r="J27" t="s">
        <v>59</v>
      </c>
      <c r="K27">
        <f t="shared" si="2"/>
        <v>697.07</v>
      </c>
      <c r="L27">
        <v>69707</v>
      </c>
      <c r="M27">
        <f t="shared" si="3"/>
        <v>11617.833333333334</v>
      </c>
      <c r="N27">
        <f t="shared" si="4"/>
        <v>0.31222115425997388</v>
      </c>
      <c r="O27">
        <f t="shared" si="5"/>
        <v>1199.8804567690477</v>
      </c>
      <c r="P27">
        <f t="shared" si="6"/>
        <v>1169.2381109501198</v>
      </c>
    </row>
    <row r="28" spans="1:16" x14ac:dyDescent="0.25">
      <c r="A28">
        <v>30</v>
      </c>
      <c r="B28" t="s">
        <v>60</v>
      </c>
      <c r="C28">
        <v>8.9</v>
      </c>
      <c r="D28">
        <v>6180</v>
      </c>
      <c r="E28">
        <v>29302401</v>
      </c>
      <c r="F28" s="3">
        <f t="shared" si="0"/>
        <v>29302.401000000002</v>
      </c>
      <c r="G28" s="3">
        <v>14206911</v>
      </c>
      <c r="H28" s="3">
        <f t="shared" si="1"/>
        <v>14206.911</v>
      </c>
      <c r="I28">
        <v>4</v>
      </c>
      <c r="J28" t="s">
        <v>61</v>
      </c>
      <c r="K28">
        <f t="shared" si="2"/>
        <v>1470.4</v>
      </c>
      <c r="L28">
        <v>147040</v>
      </c>
      <c r="M28">
        <f t="shared" si="3"/>
        <v>36760</v>
      </c>
      <c r="N28">
        <f t="shared" si="4"/>
        <v>4.2029379760609359E-2</v>
      </c>
      <c r="O28">
        <f t="shared" si="5"/>
        <v>199.28183487486399</v>
      </c>
      <c r="P28">
        <f t="shared" si="6"/>
        <v>96.619362078346029</v>
      </c>
    </row>
    <row r="29" spans="1:16" x14ac:dyDescent="0.25">
      <c r="A29">
        <v>31</v>
      </c>
      <c r="B29" t="s">
        <v>62</v>
      </c>
      <c r="C29">
        <v>8.91</v>
      </c>
      <c r="D29">
        <v>8658</v>
      </c>
      <c r="E29">
        <v>39883391</v>
      </c>
      <c r="F29" s="3">
        <f t="shared" si="0"/>
        <v>39883.391000000003</v>
      </c>
      <c r="G29" s="3">
        <v>29495073</v>
      </c>
      <c r="H29" s="3">
        <f t="shared" si="1"/>
        <v>29495.073</v>
      </c>
      <c r="I29">
        <v>2</v>
      </c>
      <c r="J29" t="s">
        <v>63</v>
      </c>
      <c r="K29">
        <f t="shared" si="2"/>
        <v>773.48</v>
      </c>
      <c r="L29">
        <v>77348</v>
      </c>
      <c r="M29">
        <f t="shared" si="3"/>
        <v>38674</v>
      </c>
      <c r="N29">
        <f t="shared" si="4"/>
        <v>0.11193566737342918</v>
      </c>
      <c r="O29">
        <f t="shared" si="5"/>
        <v>515.63571133060975</v>
      </c>
      <c r="P29">
        <f t="shared" si="6"/>
        <v>381.32948492527277</v>
      </c>
    </row>
    <row r="30" spans="1:16" x14ac:dyDescent="0.25">
      <c r="A30">
        <v>32</v>
      </c>
      <c r="B30" t="s">
        <v>64</v>
      </c>
      <c r="C30">
        <v>9.48</v>
      </c>
      <c r="D30">
        <v>10878</v>
      </c>
      <c r="E30">
        <v>39046784</v>
      </c>
      <c r="F30" s="3">
        <f t="shared" si="0"/>
        <v>39046.784</v>
      </c>
      <c r="G30" s="3">
        <v>36019690</v>
      </c>
      <c r="H30" s="3">
        <f t="shared" si="1"/>
        <v>36019.69</v>
      </c>
      <c r="I30">
        <v>2</v>
      </c>
      <c r="J30" t="s">
        <v>65</v>
      </c>
      <c r="K30">
        <f t="shared" si="2"/>
        <v>1105.72</v>
      </c>
      <c r="L30">
        <v>110572</v>
      </c>
      <c r="M30">
        <f t="shared" si="3"/>
        <v>55286</v>
      </c>
      <c r="N30">
        <f t="shared" si="4"/>
        <v>9.8379336540896423E-2</v>
      </c>
      <c r="O30">
        <f t="shared" si="5"/>
        <v>353.13446442137251</v>
      </c>
      <c r="P30">
        <f t="shared" si="6"/>
        <v>325.75778678146366</v>
      </c>
    </row>
    <row r="31" spans="1:16" x14ac:dyDescent="0.25">
      <c r="A31">
        <v>33</v>
      </c>
      <c r="B31" t="s">
        <v>66</v>
      </c>
      <c r="C31">
        <v>16.02</v>
      </c>
      <c r="D31">
        <v>4438</v>
      </c>
      <c r="E31">
        <v>20015893</v>
      </c>
      <c r="F31" s="3">
        <f t="shared" si="0"/>
        <v>20015.893</v>
      </c>
      <c r="G31" s="3">
        <v>10999149</v>
      </c>
      <c r="H31" s="3">
        <f t="shared" si="1"/>
        <v>10999.148999999999</v>
      </c>
      <c r="I31">
        <v>2</v>
      </c>
      <c r="J31" t="s">
        <v>67</v>
      </c>
      <c r="K31">
        <f t="shared" si="2"/>
        <v>93.49</v>
      </c>
      <c r="L31">
        <v>9349</v>
      </c>
      <c r="M31">
        <f t="shared" si="3"/>
        <v>4674.5</v>
      </c>
      <c r="N31">
        <f t="shared" si="4"/>
        <v>0.47470317681035407</v>
      </c>
      <c r="O31">
        <f t="shared" si="5"/>
        <v>2140.9661995935394</v>
      </c>
      <c r="P31">
        <f t="shared" si="6"/>
        <v>1176.505401647235</v>
      </c>
    </row>
    <row r="32" spans="1:16" x14ac:dyDescent="0.25">
      <c r="A32">
        <v>34</v>
      </c>
      <c r="B32" t="s">
        <v>68</v>
      </c>
      <c r="C32">
        <v>13.74</v>
      </c>
      <c r="D32">
        <v>18767</v>
      </c>
      <c r="E32">
        <v>74608860</v>
      </c>
      <c r="F32" s="3">
        <f t="shared" si="0"/>
        <v>74608.86</v>
      </c>
      <c r="G32" s="3">
        <v>75489623</v>
      </c>
      <c r="H32" s="3">
        <f t="shared" si="1"/>
        <v>75489.623000000007</v>
      </c>
      <c r="I32">
        <v>7</v>
      </c>
      <c r="J32" t="s">
        <v>69</v>
      </c>
      <c r="K32">
        <f t="shared" si="2"/>
        <v>87.22</v>
      </c>
      <c r="L32">
        <v>8722</v>
      </c>
      <c r="M32">
        <f t="shared" si="3"/>
        <v>1246</v>
      </c>
      <c r="N32">
        <f t="shared" si="4"/>
        <v>2.1516853932584268</v>
      </c>
      <c r="O32">
        <f t="shared" si="5"/>
        <v>8554.0999770694798</v>
      </c>
      <c r="P32">
        <f t="shared" si="6"/>
        <v>8655.0817473056632</v>
      </c>
    </row>
    <row r="33" spans="1:16" x14ac:dyDescent="0.25">
      <c r="A33">
        <v>35</v>
      </c>
      <c r="B33" t="s">
        <v>70</v>
      </c>
      <c r="C33">
        <v>9.6199999999999992</v>
      </c>
      <c r="D33">
        <v>8404</v>
      </c>
      <c r="E33">
        <v>32701398</v>
      </c>
      <c r="F33" s="3">
        <f t="shared" si="0"/>
        <v>32701.398000000001</v>
      </c>
      <c r="G33" s="3">
        <v>23093553</v>
      </c>
      <c r="H33" s="3">
        <f t="shared" si="1"/>
        <v>23093.553</v>
      </c>
      <c r="I33">
        <v>1</v>
      </c>
      <c r="J33" t="s">
        <v>71</v>
      </c>
      <c r="K33">
        <f t="shared" si="2"/>
        <v>1215.9000000000001</v>
      </c>
      <c r="L33">
        <v>121590</v>
      </c>
      <c r="M33">
        <f t="shared" si="3"/>
        <v>121590</v>
      </c>
      <c r="N33">
        <f t="shared" si="4"/>
        <v>6.9117526112344771E-2</v>
      </c>
      <c r="O33">
        <f t="shared" si="5"/>
        <v>268.94808783617071</v>
      </c>
      <c r="P33">
        <f t="shared" si="6"/>
        <v>189.92970639032816</v>
      </c>
    </row>
    <row r="34" spans="1:16" x14ac:dyDescent="0.25">
      <c r="A34">
        <v>36</v>
      </c>
      <c r="B34" t="s">
        <v>72</v>
      </c>
      <c r="C34">
        <v>15.28</v>
      </c>
      <c r="D34">
        <v>40249</v>
      </c>
      <c r="E34">
        <v>138627721</v>
      </c>
      <c r="F34" s="3">
        <f t="shared" si="0"/>
        <v>138627.72099999999</v>
      </c>
      <c r="G34" s="3">
        <v>148913655</v>
      </c>
      <c r="H34" s="3">
        <f t="shared" si="1"/>
        <v>148913.655</v>
      </c>
      <c r="I34">
        <v>8</v>
      </c>
      <c r="J34" t="s">
        <v>73</v>
      </c>
      <c r="K34">
        <f t="shared" si="2"/>
        <v>545.54999999999995</v>
      </c>
      <c r="L34">
        <v>54555</v>
      </c>
      <c r="M34">
        <f t="shared" si="3"/>
        <v>6819.375</v>
      </c>
      <c r="N34">
        <f t="shared" si="4"/>
        <v>0.73776922371918252</v>
      </c>
      <c r="O34">
        <f t="shared" si="5"/>
        <v>2541.0635322151957</v>
      </c>
      <c r="P34">
        <f t="shared" si="6"/>
        <v>2729.6059939510587</v>
      </c>
    </row>
    <row r="35" spans="1:16" x14ac:dyDescent="0.25">
      <c r="A35">
        <v>37</v>
      </c>
      <c r="B35" t="s">
        <v>74</v>
      </c>
      <c r="C35">
        <v>9.3699999999999992</v>
      </c>
      <c r="D35">
        <v>31310</v>
      </c>
      <c r="E35">
        <v>128388445</v>
      </c>
      <c r="F35" s="3">
        <f t="shared" si="0"/>
        <v>128388.44500000001</v>
      </c>
      <c r="G35" s="3">
        <v>133847523</v>
      </c>
      <c r="H35" s="3">
        <f t="shared" si="1"/>
        <v>133847.52299999999</v>
      </c>
      <c r="I35">
        <v>3</v>
      </c>
      <c r="J35" t="s">
        <v>75</v>
      </c>
      <c r="K35">
        <f t="shared" si="2"/>
        <v>538.19000000000005</v>
      </c>
      <c r="L35">
        <v>53819</v>
      </c>
      <c r="M35">
        <f t="shared" si="3"/>
        <v>17939.666666666668</v>
      </c>
      <c r="N35">
        <f t="shared" si="4"/>
        <v>0.58176480425128674</v>
      </c>
      <c r="O35">
        <f t="shared" si="5"/>
        <v>2385.5598394619001</v>
      </c>
      <c r="P35">
        <f t="shared" si="6"/>
        <v>2486.9938683364612</v>
      </c>
    </row>
    <row r="36" spans="1:16" x14ac:dyDescent="0.25">
      <c r="A36">
        <v>38</v>
      </c>
      <c r="B36" t="s">
        <v>76</v>
      </c>
      <c r="C36">
        <v>8.75</v>
      </c>
      <c r="D36">
        <v>7362</v>
      </c>
      <c r="E36">
        <v>37156612</v>
      </c>
      <c r="F36" s="3">
        <f t="shared" si="0"/>
        <v>37156.612000000001</v>
      </c>
      <c r="G36" s="3">
        <v>18128948</v>
      </c>
      <c r="H36" s="3">
        <f t="shared" si="1"/>
        <v>18128.948</v>
      </c>
      <c r="I36">
        <v>7</v>
      </c>
      <c r="J36" t="s">
        <v>77</v>
      </c>
      <c r="K36">
        <f t="shared" si="2"/>
        <v>706.98</v>
      </c>
      <c r="L36">
        <v>70698</v>
      </c>
      <c r="M36">
        <f t="shared" si="3"/>
        <v>10099.714285714286</v>
      </c>
      <c r="N36">
        <f t="shared" si="4"/>
        <v>0.10413307307137401</v>
      </c>
      <c r="O36">
        <f t="shared" si="5"/>
        <v>525.56807830490254</v>
      </c>
      <c r="P36">
        <f t="shared" si="6"/>
        <v>256.42801776570764</v>
      </c>
    </row>
    <row r="37" spans="1:16" x14ac:dyDescent="0.25">
      <c r="A37">
        <v>39</v>
      </c>
      <c r="B37" t="s">
        <v>78</v>
      </c>
      <c r="C37">
        <v>9.98</v>
      </c>
      <c r="D37">
        <v>28711</v>
      </c>
      <c r="E37">
        <v>121893401</v>
      </c>
      <c r="F37" s="3">
        <f t="shared" si="0"/>
        <v>121893.401</v>
      </c>
      <c r="G37" s="3">
        <v>149213224</v>
      </c>
      <c r="H37" s="3">
        <f t="shared" si="1"/>
        <v>149213.22399999999</v>
      </c>
      <c r="I37">
        <v>9</v>
      </c>
      <c r="J37" t="s">
        <v>79</v>
      </c>
      <c r="K37">
        <f t="shared" si="2"/>
        <v>448.25</v>
      </c>
      <c r="L37">
        <v>44825</v>
      </c>
      <c r="M37">
        <f t="shared" si="3"/>
        <v>4980.5555555555557</v>
      </c>
      <c r="N37">
        <f t="shared" si="4"/>
        <v>0.64051310652537652</v>
      </c>
      <c r="O37">
        <f t="shared" si="5"/>
        <v>2719.317367540435</v>
      </c>
      <c r="P37">
        <f t="shared" si="6"/>
        <v>3328.7947350808699</v>
      </c>
    </row>
    <row r="38" spans="1:16" x14ac:dyDescent="0.25">
      <c r="A38">
        <v>40</v>
      </c>
      <c r="B38" t="s">
        <v>80</v>
      </c>
      <c r="C38">
        <v>7.9</v>
      </c>
      <c r="D38">
        <v>24835</v>
      </c>
      <c r="E38">
        <v>76135596</v>
      </c>
      <c r="F38" s="3">
        <f t="shared" si="0"/>
        <v>76135.596000000005</v>
      </c>
      <c r="G38" s="3">
        <v>61336385</v>
      </c>
      <c r="H38" s="3">
        <f t="shared" si="1"/>
        <v>61336.385000000002</v>
      </c>
      <c r="I38">
        <v>2</v>
      </c>
      <c r="J38" t="s">
        <v>81</v>
      </c>
      <c r="K38">
        <f t="shared" si="2"/>
        <v>698.99</v>
      </c>
      <c r="L38">
        <v>69899</v>
      </c>
      <c r="M38">
        <f t="shared" si="3"/>
        <v>34949.5</v>
      </c>
      <c r="N38">
        <f t="shared" si="4"/>
        <v>0.35529835906093077</v>
      </c>
      <c r="O38">
        <f t="shared" si="5"/>
        <v>1089.2229645631553</v>
      </c>
      <c r="P38">
        <f t="shared" si="6"/>
        <v>877.50017882945394</v>
      </c>
    </row>
    <row r="39" spans="1:16" x14ac:dyDescent="0.25">
      <c r="A39">
        <v>41</v>
      </c>
      <c r="B39" t="s">
        <v>82</v>
      </c>
      <c r="C39">
        <v>8.75</v>
      </c>
      <c r="D39">
        <v>15916</v>
      </c>
      <c r="E39">
        <v>57866535</v>
      </c>
      <c r="F39" s="3">
        <f t="shared" si="0"/>
        <v>57866.535000000003</v>
      </c>
      <c r="G39" s="3">
        <v>47263974</v>
      </c>
      <c r="H39" s="3">
        <f t="shared" si="1"/>
        <v>47263.974000000002</v>
      </c>
      <c r="I39">
        <v>5</v>
      </c>
      <c r="J39" t="s">
        <v>83</v>
      </c>
      <c r="K39">
        <f t="shared" si="2"/>
        <v>983.79</v>
      </c>
      <c r="L39">
        <v>98379</v>
      </c>
      <c r="M39">
        <f t="shared" si="3"/>
        <v>19675.8</v>
      </c>
      <c r="N39">
        <f t="shared" si="4"/>
        <v>0.16178249423149249</v>
      </c>
      <c r="O39">
        <f t="shared" si="5"/>
        <v>588.20007318635078</v>
      </c>
      <c r="P39">
        <f t="shared" si="6"/>
        <v>480.42746927697982</v>
      </c>
    </row>
    <row r="40" spans="1:16" x14ac:dyDescent="0.25">
      <c r="A40">
        <v>42</v>
      </c>
      <c r="B40" t="s">
        <v>84</v>
      </c>
      <c r="C40">
        <v>10.31</v>
      </c>
      <c r="D40">
        <v>42344</v>
      </c>
      <c r="E40">
        <v>214572291</v>
      </c>
      <c r="F40" s="3">
        <f t="shared" si="0"/>
        <v>214572.291</v>
      </c>
      <c r="G40" s="3">
        <v>146344028</v>
      </c>
      <c r="H40" s="3">
        <f t="shared" si="1"/>
        <v>146344.02799999999</v>
      </c>
      <c r="I40">
        <v>6</v>
      </c>
      <c r="J40" t="s">
        <v>85</v>
      </c>
      <c r="K40">
        <f t="shared" si="2"/>
        <v>460.54</v>
      </c>
      <c r="L40">
        <v>46054</v>
      </c>
      <c r="M40">
        <f t="shared" si="3"/>
        <v>7675.666666666667</v>
      </c>
      <c r="N40">
        <f t="shared" si="4"/>
        <v>0.91944239371172976</v>
      </c>
      <c r="O40">
        <f t="shared" si="5"/>
        <v>4659.1455899596131</v>
      </c>
      <c r="P40">
        <f t="shared" si="6"/>
        <v>3177.6616146263082</v>
      </c>
    </row>
    <row r="41" spans="1:16" x14ac:dyDescent="0.25">
      <c r="A41">
        <v>44</v>
      </c>
      <c r="B41" t="s">
        <v>86</v>
      </c>
      <c r="C41">
        <v>17.010000000000002</v>
      </c>
      <c r="D41">
        <v>1849</v>
      </c>
      <c r="E41">
        <v>6939019</v>
      </c>
      <c r="F41" s="3">
        <f t="shared" si="0"/>
        <v>6939.0190000000002</v>
      </c>
      <c r="G41" s="3">
        <v>7664718</v>
      </c>
      <c r="H41" s="3">
        <f t="shared" si="1"/>
        <v>7664.7179999999998</v>
      </c>
      <c r="I41">
        <v>2</v>
      </c>
      <c r="J41" t="s">
        <v>67</v>
      </c>
      <c r="K41">
        <f t="shared" si="2"/>
        <v>15.44</v>
      </c>
      <c r="L41">
        <v>1544</v>
      </c>
      <c r="M41">
        <f t="shared" si="3"/>
        <v>772</v>
      </c>
      <c r="N41">
        <f t="shared" si="4"/>
        <v>1.197538860103627</v>
      </c>
      <c r="O41">
        <f t="shared" si="5"/>
        <v>4494.1832901554408</v>
      </c>
      <c r="P41">
        <f t="shared" si="6"/>
        <v>4964.1955958549224</v>
      </c>
    </row>
    <row r="42" spans="1:16" x14ac:dyDescent="0.25">
      <c r="A42">
        <v>45</v>
      </c>
      <c r="B42" t="s">
        <v>87</v>
      </c>
      <c r="C42">
        <v>9.58</v>
      </c>
      <c r="D42">
        <v>22698</v>
      </c>
      <c r="E42">
        <v>96532213</v>
      </c>
      <c r="F42" s="3">
        <f t="shared" si="0"/>
        <v>96532.213000000003</v>
      </c>
      <c r="G42" s="3">
        <v>81328246</v>
      </c>
      <c r="H42" s="3">
        <f t="shared" si="1"/>
        <v>81328.245999999999</v>
      </c>
      <c r="I42">
        <v>5</v>
      </c>
      <c r="J42" t="s">
        <v>88</v>
      </c>
      <c r="K42">
        <f t="shared" si="2"/>
        <v>320.2</v>
      </c>
      <c r="L42">
        <v>32020</v>
      </c>
      <c r="M42">
        <f t="shared" si="3"/>
        <v>6404</v>
      </c>
      <c r="N42">
        <f t="shared" si="4"/>
        <v>0.70886945658963152</v>
      </c>
      <c r="O42">
        <f t="shared" si="5"/>
        <v>3014.7474391005621</v>
      </c>
      <c r="P42">
        <f t="shared" si="6"/>
        <v>2539.920237351655</v>
      </c>
    </row>
    <row r="43" spans="1:16" x14ac:dyDescent="0.25">
      <c r="A43">
        <v>46</v>
      </c>
      <c r="B43" t="s">
        <v>89</v>
      </c>
      <c r="C43">
        <v>9.4700000000000006</v>
      </c>
      <c r="D43">
        <v>4126</v>
      </c>
      <c r="E43">
        <v>9633033</v>
      </c>
      <c r="F43" s="3">
        <f t="shared" si="0"/>
        <v>9633.0329999999994</v>
      </c>
      <c r="G43" s="3">
        <v>12101979</v>
      </c>
      <c r="H43" s="3">
        <f t="shared" si="1"/>
        <v>12101.978999999999</v>
      </c>
      <c r="I43">
        <v>7</v>
      </c>
      <c r="J43" t="s">
        <v>90</v>
      </c>
      <c r="K43">
        <f t="shared" si="2"/>
        <v>771.16</v>
      </c>
      <c r="L43">
        <v>77116</v>
      </c>
      <c r="M43">
        <f t="shared" si="3"/>
        <v>11016.571428571429</v>
      </c>
      <c r="N43">
        <f t="shared" si="4"/>
        <v>5.3503812438404484E-2</v>
      </c>
      <c r="O43">
        <f t="shared" si="5"/>
        <v>124.91613932257897</v>
      </c>
      <c r="P43">
        <f t="shared" si="6"/>
        <v>156.93214118989573</v>
      </c>
    </row>
    <row r="44" spans="1:16" x14ac:dyDescent="0.25">
      <c r="A44">
        <v>47</v>
      </c>
      <c r="B44" t="s">
        <v>91</v>
      </c>
      <c r="C44">
        <v>9.3000000000000007</v>
      </c>
      <c r="D44">
        <v>20220</v>
      </c>
      <c r="E44">
        <v>75214636</v>
      </c>
      <c r="F44" s="3">
        <f t="shared" si="0"/>
        <v>75214.635999999999</v>
      </c>
      <c r="G44" s="3">
        <v>99632108</v>
      </c>
      <c r="H44" s="3">
        <f t="shared" si="1"/>
        <v>99632.107999999993</v>
      </c>
      <c r="I44">
        <v>8</v>
      </c>
      <c r="J44" t="s">
        <v>92</v>
      </c>
      <c r="K44">
        <f t="shared" si="2"/>
        <v>421.44</v>
      </c>
      <c r="L44">
        <v>42144</v>
      </c>
      <c r="M44">
        <f t="shared" si="3"/>
        <v>5268</v>
      </c>
      <c r="N44">
        <f t="shared" si="4"/>
        <v>0.47978359908883828</v>
      </c>
      <c r="O44">
        <f t="shared" si="5"/>
        <v>1784.7056757782839</v>
      </c>
      <c r="P44">
        <f t="shared" si="6"/>
        <v>2364.0876044039483</v>
      </c>
    </row>
    <row r="45" spans="1:16" x14ac:dyDescent="0.25">
      <c r="A45">
        <v>48</v>
      </c>
      <c r="B45" t="s">
        <v>93</v>
      </c>
      <c r="C45">
        <v>8.6999999999999993</v>
      </c>
      <c r="D45">
        <v>117144</v>
      </c>
      <c r="E45">
        <v>449826336</v>
      </c>
      <c r="F45" s="3">
        <f t="shared" si="0"/>
        <v>449826.33600000001</v>
      </c>
      <c r="G45" s="3">
        <v>392337354</v>
      </c>
      <c r="H45" s="3">
        <f t="shared" si="1"/>
        <v>392337.35399999999</v>
      </c>
      <c r="I45">
        <v>15</v>
      </c>
      <c r="J45" t="s">
        <v>94</v>
      </c>
      <c r="K45">
        <f t="shared" si="2"/>
        <v>2685.96</v>
      </c>
      <c r="L45">
        <v>268596</v>
      </c>
      <c r="M45">
        <f t="shared" si="3"/>
        <v>17906.400000000001</v>
      </c>
      <c r="N45">
        <f t="shared" si="4"/>
        <v>0.43613456641200909</v>
      </c>
      <c r="O45">
        <f t="shared" si="5"/>
        <v>1674.7320734485993</v>
      </c>
      <c r="P45">
        <f t="shared" si="6"/>
        <v>1460.6969351740161</v>
      </c>
    </row>
    <row r="46" spans="1:16" x14ac:dyDescent="0.25">
      <c r="A46">
        <v>49</v>
      </c>
      <c r="B46" t="s">
        <v>95</v>
      </c>
      <c r="C46">
        <v>8.5399999999999991</v>
      </c>
      <c r="D46">
        <v>8329</v>
      </c>
      <c r="E46">
        <v>41949120</v>
      </c>
      <c r="F46" s="3">
        <f t="shared" si="0"/>
        <v>41949.120000000003</v>
      </c>
      <c r="G46" s="3">
        <v>30192350</v>
      </c>
      <c r="H46" s="3">
        <f t="shared" si="1"/>
        <v>30192.35</v>
      </c>
      <c r="I46">
        <v>2</v>
      </c>
      <c r="J46" t="s">
        <v>96</v>
      </c>
      <c r="K46">
        <f t="shared" si="2"/>
        <v>848.97</v>
      </c>
      <c r="L46">
        <v>84897</v>
      </c>
      <c r="M46">
        <f t="shared" si="3"/>
        <v>42448.5</v>
      </c>
      <c r="N46">
        <f t="shared" si="4"/>
        <v>9.8107118037150901E-2</v>
      </c>
      <c r="O46">
        <f t="shared" si="5"/>
        <v>494.11781335029508</v>
      </c>
      <c r="P46">
        <f t="shared" si="6"/>
        <v>355.63506366538275</v>
      </c>
    </row>
    <row r="47" spans="1:16" x14ac:dyDescent="0.25">
      <c r="A47">
        <v>50</v>
      </c>
      <c r="B47" t="s">
        <v>97</v>
      </c>
      <c r="C47">
        <v>14.41</v>
      </c>
      <c r="D47">
        <v>655</v>
      </c>
      <c r="E47">
        <v>1982047</v>
      </c>
      <c r="F47" s="3">
        <f t="shared" si="0"/>
        <v>1982.047</v>
      </c>
      <c r="G47" s="3">
        <v>5521109</v>
      </c>
      <c r="H47" s="3">
        <f t="shared" si="1"/>
        <v>5521.1090000000004</v>
      </c>
      <c r="I47">
        <v>2</v>
      </c>
      <c r="J47" t="s">
        <v>98</v>
      </c>
      <c r="K47">
        <f t="shared" si="2"/>
        <v>96.16</v>
      </c>
      <c r="L47">
        <v>9616</v>
      </c>
      <c r="M47">
        <f t="shared" si="3"/>
        <v>4808</v>
      </c>
      <c r="N47">
        <f t="shared" si="4"/>
        <v>6.8115640599001659E-2</v>
      </c>
      <c r="O47">
        <f t="shared" si="5"/>
        <v>206.11969633943428</v>
      </c>
      <c r="P47">
        <f t="shared" si="6"/>
        <v>574.15858985024954</v>
      </c>
    </row>
    <row r="48" spans="1:16" x14ac:dyDescent="0.25">
      <c r="A48">
        <v>51</v>
      </c>
      <c r="B48" t="s">
        <v>99</v>
      </c>
      <c r="C48">
        <v>9.31</v>
      </c>
      <c r="D48">
        <v>25182</v>
      </c>
      <c r="E48">
        <v>84411592</v>
      </c>
      <c r="F48" s="3">
        <f t="shared" si="0"/>
        <v>84411.592000000004</v>
      </c>
      <c r="G48" s="3">
        <v>112009045</v>
      </c>
      <c r="H48" s="3">
        <f t="shared" si="1"/>
        <v>112009.045</v>
      </c>
      <c r="I48">
        <v>6</v>
      </c>
      <c r="J48" t="s">
        <v>100</v>
      </c>
      <c r="K48">
        <f t="shared" si="2"/>
        <v>427.75</v>
      </c>
      <c r="L48">
        <v>42775</v>
      </c>
      <c r="M48">
        <f t="shared" si="3"/>
        <v>7129.166666666667</v>
      </c>
      <c r="N48">
        <f t="shared" si="4"/>
        <v>0.58870835768556395</v>
      </c>
      <c r="O48">
        <f t="shared" si="5"/>
        <v>1973.3861367621273</v>
      </c>
      <c r="P48">
        <f t="shared" si="6"/>
        <v>2618.5632963179428</v>
      </c>
    </row>
    <row r="49" spans="1:16" x14ac:dyDescent="0.25">
      <c r="A49">
        <v>53</v>
      </c>
      <c r="B49" t="s">
        <v>101</v>
      </c>
      <c r="C49">
        <v>7.4</v>
      </c>
      <c r="D49">
        <v>31003</v>
      </c>
      <c r="E49">
        <v>109287458</v>
      </c>
      <c r="F49" s="3">
        <f t="shared" si="0"/>
        <v>109287.458</v>
      </c>
      <c r="G49" s="3">
        <v>90116086</v>
      </c>
      <c r="H49" s="3">
        <f t="shared" si="1"/>
        <v>90116.085999999996</v>
      </c>
      <c r="I49">
        <v>7</v>
      </c>
      <c r="J49" t="s">
        <v>102</v>
      </c>
      <c r="K49">
        <f t="shared" si="2"/>
        <v>712.98</v>
      </c>
      <c r="L49">
        <v>71298</v>
      </c>
      <c r="M49">
        <f t="shared" si="3"/>
        <v>10185.428571428571</v>
      </c>
      <c r="N49">
        <f t="shared" si="4"/>
        <v>0.43483688181996688</v>
      </c>
      <c r="O49">
        <f t="shared" si="5"/>
        <v>1532.8264186933716</v>
      </c>
      <c r="P49">
        <f t="shared" si="6"/>
        <v>1263.935678420152</v>
      </c>
    </row>
    <row r="50" spans="1:16" x14ac:dyDescent="0.25">
      <c r="A50">
        <v>54</v>
      </c>
      <c r="B50" t="s">
        <v>103</v>
      </c>
      <c r="C50">
        <v>8.11</v>
      </c>
      <c r="D50">
        <v>15115</v>
      </c>
      <c r="E50">
        <v>72295269</v>
      </c>
      <c r="F50" s="3">
        <f t="shared" si="0"/>
        <v>72295.269</v>
      </c>
      <c r="G50" s="3">
        <v>32303026</v>
      </c>
      <c r="H50" s="3">
        <f t="shared" si="1"/>
        <v>32303.026000000002</v>
      </c>
      <c r="I50">
        <v>3</v>
      </c>
      <c r="J50" t="s">
        <v>104</v>
      </c>
      <c r="K50">
        <f t="shared" si="2"/>
        <v>242.3</v>
      </c>
      <c r="L50">
        <v>24230</v>
      </c>
      <c r="M50">
        <f t="shared" si="3"/>
        <v>8076.666666666667</v>
      </c>
      <c r="N50">
        <f t="shared" si="4"/>
        <v>0.62381345439537761</v>
      </c>
      <c r="O50">
        <f t="shared" si="5"/>
        <v>2983.7089971110195</v>
      </c>
      <c r="P50">
        <f t="shared" si="6"/>
        <v>1333.1830788278994</v>
      </c>
    </row>
    <row r="51" spans="1:16" x14ac:dyDescent="0.25">
      <c r="A51">
        <v>55</v>
      </c>
      <c r="B51" t="s">
        <v>105</v>
      </c>
      <c r="C51">
        <v>10.73</v>
      </c>
      <c r="D51">
        <v>16669</v>
      </c>
      <c r="E51">
        <v>66360183</v>
      </c>
      <c r="F51" s="3">
        <f t="shared" si="0"/>
        <v>66360.183000000005</v>
      </c>
      <c r="G51" s="3">
        <v>68698932</v>
      </c>
      <c r="H51" s="3">
        <f t="shared" si="1"/>
        <v>68698.932000000001</v>
      </c>
      <c r="I51">
        <v>4</v>
      </c>
      <c r="J51" t="s">
        <v>106</v>
      </c>
      <c r="K51">
        <f t="shared" si="2"/>
        <v>654.96</v>
      </c>
      <c r="L51">
        <v>65496</v>
      </c>
      <c r="M51">
        <f t="shared" si="3"/>
        <v>16374</v>
      </c>
      <c r="N51">
        <f t="shared" si="4"/>
        <v>0.2545040918529376</v>
      </c>
      <c r="O51">
        <f t="shared" si="5"/>
        <v>1013.1944393550751</v>
      </c>
      <c r="P51">
        <f t="shared" si="6"/>
        <v>1048.9027116159766</v>
      </c>
    </row>
    <row r="52" spans="1:16" x14ac:dyDescent="0.25">
      <c r="A52">
        <v>56</v>
      </c>
      <c r="B52" t="s">
        <v>107</v>
      </c>
      <c r="C52">
        <v>7.97</v>
      </c>
      <c r="D52">
        <v>8512</v>
      </c>
      <c r="E52">
        <v>48966519</v>
      </c>
      <c r="F52" s="3">
        <f t="shared" si="0"/>
        <v>48966.519</v>
      </c>
      <c r="G52" s="3">
        <v>16924762</v>
      </c>
      <c r="H52" s="3">
        <f t="shared" si="1"/>
        <v>16924.761999999999</v>
      </c>
      <c r="I52">
        <v>2</v>
      </c>
      <c r="J52" t="s">
        <v>108</v>
      </c>
      <c r="K52">
        <f t="shared" si="2"/>
        <v>978.13</v>
      </c>
      <c r="L52">
        <v>97813</v>
      </c>
      <c r="M52">
        <f t="shared" si="3"/>
        <v>48906.5</v>
      </c>
      <c r="N52">
        <f t="shared" si="4"/>
        <v>8.702319732550888E-2</v>
      </c>
      <c r="O52">
        <f t="shared" si="5"/>
        <v>500.61360964289003</v>
      </c>
      <c r="P52">
        <f t="shared" si="6"/>
        <v>173.03182603539406</v>
      </c>
    </row>
  </sheetData>
  <autoFilter ref="C1:P5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StateEnergyProfiles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Kim Sundeen</cp:lastModifiedBy>
  <dcterms:created xsi:type="dcterms:W3CDTF">2017-04-02T22:24:51Z</dcterms:created>
  <dcterms:modified xsi:type="dcterms:W3CDTF">2017-04-03T20:12:24Z</dcterms:modified>
</cp:coreProperties>
</file>