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xml" ContentType="application/vnd.ms-excel.controlproperties+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codeName="ThisWorkbook"/>
  <mc:AlternateContent xmlns:mc="http://schemas.openxmlformats.org/markup-compatibility/2006">
    <mc:Choice Requires="x15">
      <x15ac:absPath xmlns:x15ac="http://schemas.microsoft.com/office/spreadsheetml/2010/11/ac" url="C:\Users\ksuwa\Documents\Coding\assetManagement\documents\"/>
    </mc:Choice>
  </mc:AlternateContent>
  <xr:revisionPtr revIDLastSave="0" documentId="13_ncr:1_{DD7C6035-A94D-4CFD-9FD1-F4F378F7B10C}" xr6:coauthVersionLast="47" xr6:coauthVersionMax="47" xr10:uidLastSave="{00000000-0000-0000-0000-000000000000}"/>
  <bookViews>
    <workbookView xWindow="-108" yWindow="-108" windowWidth="23256" windowHeight="12456" firstSheet="1" activeTab="1" xr2:uid="{00000000-000D-0000-FFFF-FFFF00000000}"/>
  </bookViews>
  <sheets>
    <sheet name="GanttChart" sheetId="9" state="hidden" r:id="rId1"/>
    <sheet name="GanttChart_Project" sheetId="13" r:id="rId2"/>
    <sheet name="GanttChartPro" sheetId="12" state="hidden" r:id="rId3"/>
    <sheet name="Help" sheetId="6" state="hidden" r:id="rId4"/>
    <sheet name="TermsOfUse" sheetId="11" state="hidden" r:id="rId5"/>
  </sheets>
  <definedNames>
    <definedName name="prevWBS" localSheetId="0">GanttChart!$A1048576</definedName>
    <definedName name="prevWBS" localSheetId="1">GanttChart_Project!$A1048576</definedName>
    <definedName name="_xlnm.Print_Area" localSheetId="0">GanttChart!$A$1:$BN$37</definedName>
    <definedName name="_xlnm.Print_Area" localSheetId="1">GanttChart_Project!$A$1:$BO$43</definedName>
    <definedName name="_xlnm.Print_Area" localSheetId="2">GanttChartPro!$A$1:$C$47</definedName>
    <definedName name="_xlnm.Print_Titles" localSheetId="0">GanttChart!$4:$7</definedName>
    <definedName name="_xlnm.Print_Titles" localSheetId="1">GanttChart_Project!$4:$7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2" i="13" l="1"/>
  <c r="F19" i="13"/>
  <c r="I19" i="13"/>
  <c r="F20" i="13"/>
  <c r="F21" i="13"/>
  <c r="F23" i="13"/>
  <c r="F24" i="13"/>
  <c r="F25" i="13"/>
  <c r="F26" i="13"/>
  <c r="F27" i="13"/>
  <c r="I27" i="13"/>
  <c r="F28" i="13"/>
  <c r="F29" i="13"/>
  <c r="F30" i="13"/>
  <c r="F31" i="13"/>
  <c r="F32" i="13"/>
  <c r="F33" i="13"/>
  <c r="I33" i="13" s="1"/>
  <c r="F34" i="13"/>
  <c r="F35" i="13"/>
  <c r="F36" i="13"/>
  <c r="F37" i="13"/>
  <c r="F38" i="13"/>
  <c r="F39" i="13"/>
  <c r="F40" i="13"/>
  <c r="F41" i="13"/>
  <c r="F9" i="13"/>
  <c r="I9" i="13" s="1"/>
  <c r="F10" i="13"/>
  <c r="I10" i="13" s="1"/>
  <c r="F11" i="13"/>
  <c r="I11" i="13" s="1"/>
  <c r="F12" i="13"/>
  <c r="I12" i="13" s="1"/>
  <c r="F13" i="13"/>
  <c r="I13" i="13" s="1"/>
  <c r="F14" i="13"/>
  <c r="I14" i="13" s="1"/>
  <c r="F15" i="13"/>
  <c r="F16" i="13"/>
  <c r="F17" i="13"/>
  <c r="I17" i="13" s="1"/>
  <c r="F18" i="13"/>
  <c r="I18" i="13" s="1"/>
  <c r="A50" i="13"/>
  <c r="F49" i="13"/>
  <c r="I49" i="13" s="1"/>
  <c r="F48" i="13"/>
  <c r="I48" i="13" s="1"/>
  <c r="F47" i="13"/>
  <c r="I47" i="13" s="1"/>
  <c r="F46" i="13"/>
  <c r="I46" i="13" s="1"/>
  <c r="A46" i="13"/>
  <c r="A47" i="13" s="1"/>
  <c r="A48" i="13" s="1"/>
  <c r="A49" i="13" s="1"/>
  <c r="I43" i="13"/>
  <c r="I42" i="13"/>
  <c r="F8" i="13"/>
  <c r="I8" i="13" s="1"/>
  <c r="A8" i="13"/>
  <c r="A9" i="13" s="1"/>
  <c r="A10" i="13" s="1"/>
  <c r="A11" i="13" s="1"/>
  <c r="A12" i="13" s="1"/>
  <c r="A13" i="13" s="1"/>
  <c r="A14" i="13" s="1"/>
  <c r="L6" i="13"/>
  <c r="M6" i="13" s="1"/>
  <c r="A44" i="9"/>
  <c r="L5" i="13" l="1"/>
  <c r="A15" i="13"/>
  <c r="A16" i="13" s="1"/>
  <c r="A17" i="13" s="1"/>
  <c r="L4" i="13"/>
  <c r="M7" i="13"/>
  <c r="N6" i="13"/>
  <c r="L7" i="13"/>
  <c r="I37" i="9"/>
  <c r="I36" i="9"/>
  <c r="A18" i="13" l="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N7" i="13"/>
  <c r="O6" i="13"/>
  <c r="F41" i="9"/>
  <c r="F42" i="9" s="1"/>
  <c r="I42" i="9" s="1"/>
  <c r="F40" i="9"/>
  <c r="I40" i="9" s="1"/>
  <c r="F8" i="9"/>
  <c r="I8" i="9" s="1"/>
  <c r="F30" i="9"/>
  <c r="I30" i="9" s="1"/>
  <c r="F24" i="9"/>
  <c r="I24" i="9" s="1"/>
  <c r="F18" i="9"/>
  <c r="I18" i="9" s="1"/>
  <c r="P6" i="13" l="1"/>
  <c r="O7" i="13"/>
  <c r="F43" i="9"/>
  <c r="I43" i="9" s="1"/>
  <c r="I41" i="9"/>
  <c r="Q6" i="13" l="1"/>
  <c r="P7" i="13"/>
  <c r="F12" i="9"/>
  <c r="F9" i="9"/>
  <c r="K6" i="9"/>
  <c r="Q7" i="13" l="1"/>
  <c r="R6" i="13"/>
  <c r="F15" i="9"/>
  <c r="I15" i="9" s="1"/>
  <c r="I12" i="9"/>
  <c r="F10" i="9"/>
  <c r="I10" i="9" s="1"/>
  <c r="I9" i="9"/>
  <c r="F16" i="9"/>
  <c r="I16" i="9" s="1"/>
  <c r="K7" i="9"/>
  <c r="K4" i="9"/>
  <c r="A8" i="9"/>
  <c r="A40" i="9"/>
  <c r="A41" i="9" s="1"/>
  <c r="A42" i="9" s="1"/>
  <c r="A43" i="9" s="1"/>
  <c r="R7" i="13" l="1"/>
  <c r="S6" i="13"/>
  <c r="F13" i="9"/>
  <c r="I13" i="9" s="1"/>
  <c r="S5" i="13" l="1"/>
  <c r="S4" i="13"/>
  <c r="T6" i="13"/>
  <c r="S7" i="13"/>
  <c r="F14" i="9"/>
  <c r="I14" i="9" s="1"/>
  <c r="U6" i="13" l="1"/>
  <c r="T7" i="13"/>
  <c r="L6" i="9"/>
  <c r="U7" i="13" l="1"/>
  <c r="V6" i="13"/>
  <c r="F20" i="9"/>
  <c r="I20" i="9" s="1"/>
  <c r="F19" i="9"/>
  <c r="I19" i="9" s="1"/>
  <c r="F26" i="9"/>
  <c r="I26" i="9" s="1"/>
  <c r="F25" i="9"/>
  <c r="I25" i="9" s="1"/>
  <c r="F32" i="9"/>
  <c r="I32" i="9" s="1"/>
  <c r="F31" i="9"/>
  <c r="I31" i="9" s="1"/>
  <c r="M6" i="9"/>
  <c r="F27" i="9"/>
  <c r="I27" i="9" s="1"/>
  <c r="V7" i="13" l="1"/>
  <c r="W6" i="13"/>
  <c r="F33" i="9"/>
  <c r="I33" i="9" s="1"/>
  <c r="N6" i="9"/>
  <c r="X6" i="13" l="1"/>
  <c r="W7" i="13"/>
  <c r="F34" i="9"/>
  <c r="I34" i="9" s="1"/>
  <c r="F28" i="9"/>
  <c r="I28" i="9" s="1"/>
  <c r="O6" i="9"/>
  <c r="F17" i="9"/>
  <c r="I17" i="9" s="1"/>
  <c r="K5" i="9"/>
  <c r="Y6" i="13" l="1"/>
  <c r="X7" i="13"/>
  <c r="F35" i="9"/>
  <c r="I35" i="9" s="1"/>
  <c r="F29" i="9"/>
  <c r="I29" i="9" s="1"/>
  <c r="F11" i="9"/>
  <c r="I11" i="9" s="1"/>
  <c r="P6" i="9"/>
  <c r="L7" i="9"/>
  <c r="Y7" i="13" l="1"/>
  <c r="Z6" i="13"/>
  <c r="Q6" i="9"/>
  <c r="M7" i="9"/>
  <c r="Z7" i="13" l="1"/>
  <c r="Z4" i="13"/>
  <c r="AA6" i="13"/>
  <c r="Z5" i="13"/>
  <c r="R6" i="9"/>
  <c r="N7" i="9"/>
  <c r="AB6" i="13" l="1"/>
  <c r="AA7" i="13"/>
  <c r="S6" i="9"/>
  <c r="O7" i="9"/>
  <c r="AC6" i="13" l="1"/>
  <c r="AB7" i="13"/>
  <c r="T6" i="9"/>
  <c r="P7" i="9"/>
  <c r="AC7" i="13" l="1"/>
  <c r="AD6" i="13"/>
  <c r="U6" i="9"/>
  <c r="Q7" i="9"/>
  <c r="AD7" i="13" l="1"/>
  <c r="AE6" i="13"/>
  <c r="V6" i="9"/>
  <c r="R7" i="9"/>
  <c r="R5" i="9"/>
  <c r="R4" i="9"/>
  <c r="AF6" i="13" l="1"/>
  <c r="AE7" i="13"/>
  <c r="W6" i="9"/>
  <c r="S7" i="9"/>
  <c r="AG6" i="13" l="1"/>
  <c r="AF7" i="13"/>
  <c r="X6" i="9"/>
  <c r="T7" i="9"/>
  <c r="AG7" i="13" l="1"/>
  <c r="AH6" i="13"/>
  <c r="AG5" i="13"/>
  <c r="AG4" i="13"/>
  <c r="Y6" i="9"/>
  <c r="U7" i="9"/>
  <c r="AH7" i="13" l="1"/>
  <c r="AI6" i="13"/>
  <c r="Z6" i="9"/>
  <c r="V7" i="9"/>
  <c r="AJ6" i="13" l="1"/>
  <c r="AI7" i="13"/>
  <c r="AA6" i="9"/>
  <c r="X7" i="9"/>
  <c r="W7" i="9"/>
  <c r="AK6" i="13" l="1"/>
  <c r="AJ7" i="13"/>
  <c r="AB6" i="9"/>
  <c r="Y5" i="9"/>
  <c r="Y4" i="9"/>
  <c r="Y7" i="9"/>
  <c r="AK7" i="13" l="1"/>
  <c r="AL6" i="13"/>
  <c r="AC6" i="9"/>
  <c r="Z7" i="9"/>
  <c r="AL7" i="13" l="1"/>
  <c r="AM6" i="13"/>
  <c r="AD6" i="9"/>
  <c r="AA7" i="9"/>
  <c r="AN6" i="13" l="1"/>
  <c r="AM7" i="13"/>
  <c r="AE6" i="9"/>
  <c r="AB7" i="9"/>
  <c r="AO6" i="13" l="1"/>
  <c r="AN7" i="13"/>
  <c r="AN5" i="13"/>
  <c r="AN4" i="13"/>
  <c r="AF6" i="9"/>
  <c r="AC7" i="9"/>
  <c r="AO7" i="13" l="1"/>
  <c r="AP6" i="13"/>
  <c r="AG6" i="9"/>
  <c r="AD7" i="9"/>
  <c r="AP7" i="13" l="1"/>
  <c r="AQ6" i="13"/>
  <c r="AH6" i="9"/>
  <c r="AE7" i="9"/>
  <c r="AR6" i="13" l="1"/>
  <c r="AQ7" i="13"/>
  <c r="AI6" i="9"/>
  <c r="AF4" i="9"/>
  <c r="AF7" i="9"/>
  <c r="AF5" i="9"/>
  <c r="AS6" i="13" l="1"/>
  <c r="AR7" i="13"/>
  <c r="AJ6" i="9"/>
  <c r="AG7" i="9"/>
  <c r="AS7" i="13" l="1"/>
  <c r="AT6" i="13"/>
  <c r="AK6" i="9"/>
  <c r="AH7" i="9"/>
  <c r="AT7" i="13" l="1"/>
  <c r="AU6" i="13"/>
  <c r="AL6" i="9"/>
  <c r="AI7" i="9"/>
  <c r="AU5" i="13" l="1"/>
  <c r="AU4" i="13"/>
  <c r="AV6" i="13"/>
  <c r="AU7" i="13"/>
  <c r="AM6" i="9"/>
  <c r="AJ7" i="9"/>
  <c r="AW6" i="13" l="1"/>
  <c r="AV7" i="13"/>
  <c r="AN6" i="9"/>
  <c r="AK7" i="9"/>
  <c r="AW7" i="13" l="1"/>
  <c r="AX6" i="13"/>
  <c r="AO6" i="9"/>
  <c r="AL7" i="9"/>
  <c r="AX7" i="13" l="1"/>
  <c r="AY6" i="13"/>
  <c r="AP6" i="9"/>
  <c r="AM7" i="9"/>
  <c r="AM5" i="9"/>
  <c r="AM4" i="9"/>
  <c r="AZ6" i="13" l="1"/>
  <c r="AY7" i="13"/>
  <c r="AQ6" i="9"/>
  <c r="AN7" i="9"/>
  <c r="BA6" i="13" l="1"/>
  <c r="AZ7" i="13"/>
  <c r="AR6" i="9"/>
  <c r="AO7" i="9"/>
  <c r="BA7" i="13" l="1"/>
  <c r="BB6" i="13"/>
  <c r="AS6" i="9"/>
  <c r="AP7" i="9"/>
  <c r="BB7" i="13" l="1"/>
  <c r="BB5" i="13"/>
  <c r="BB4" i="13"/>
  <c r="BC6" i="13"/>
  <c r="AT6" i="9"/>
  <c r="AQ7" i="9"/>
  <c r="BD6" i="13" l="1"/>
  <c r="BC7" i="13"/>
  <c r="AU6" i="9"/>
  <c r="AR7" i="9"/>
  <c r="BE6" i="13" l="1"/>
  <c r="BD7" i="13"/>
  <c r="AV6" i="9"/>
  <c r="AS7" i="9"/>
  <c r="BE7" i="13" l="1"/>
  <c r="BF6" i="13"/>
  <c r="AW6" i="9"/>
  <c r="AT7" i="9"/>
  <c r="AT5" i="9"/>
  <c r="AT4" i="9"/>
  <c r="BF7" i="13" l="1"/>
  <c r="BG6" i="13"/>
  <c r="AX6" i="9"/>
  <c r="AU7" i="9"/>
  <c r="BH6" i="13" l="1"/>
  <c r="BG7" i="13"/>
  <c r="AY6" i="9"/>
  <c r="AV7" i="9"/>
  <c r="BI6" i="13" l="1"/>
  <c r="BH7" i="13"/>
  <c r="AZ6" i="9"/>
  <c r="AW7" i="9"/>
  <c r="BI7" i="13" l="1"/>
  <c r="BJ6" i="13"/>
  <c r="BI5" i="13"/>
  <c r="BI4" i="13"/>
  <c r="BA6" i="9"/>
  <c r="AX7" i="9"/>
  <c r="BJ7" i="13" l="1"/>
  <c r="BK6" i="13"/>
  <c r="BB6" i="9"/>
  <c r="AY7" i="9"/>
  <c r="BL6" i="13" l="1"/>
  <c r="BK7" i="13"/>
  <c r="BC6" i="9"/>
  <c r="AZ7" i="9"/>
  <c r="BM6" i="13" l="1"/>
  <c r="BL7" i="13"/>
  <c r="BD6" i="9"/>
  <c r="BA5" i="9"/>
  <c r="BA4" i="9"/>
  <c r="BA7" i="9"/>
  <c r="BM7" i="13" l="1"/>
  <c r="BN6" i="13"/>
  <c r="BE6" i="9"/>
  <c r="BB7" i="9"/>
  <c r="BN7" i="13" l="1"/>
  <c r="BO6" i="13"/>
  <c r="BO7" i="13" s="1"/>
  <c r="BF6" i="9"/>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s="1"/>
  <c r="A18" i="9" s="1"/>
  <c r="A19" i="9" s="1"/>
  <c r="A20" i="9" s="1"/>
  <c r="A21" i="9" l="1"/>
  <c r="A22" i="9" s="1"/>
  <c r="A23" i="9" s="1"/>
  <c r="A24" i="9" s="1"/>
  <c r="A25" i="9" s="1"/>
  <c r="A26" i="9" s="1"/>
  <c r="A27" i="9" s="1"/>
  <c r="A28" i="9" s="1"/>
  <c r="F21" i="9" l="1"/>
  <c r="A29" i="9"/>
  <c r="A30" i="9" s="1"/>
  <c r="A31" i="9" s="1"/>
  <c r="A32" i="9" s="1"/>
  <c r="A33" i="9" s="1"/>
  <c r="A34" i="9" s="1"/>
  <c r="A35" i="9" s="1"/>
  <c r="I21" i="9" l="1"/>
  <c r="F22" i="9"/>
  <c r="I22" i="9" l="1"/>
  <c r="F23" i="9"/>
  <c r="I2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CD44AE6B-0723-47AD-9A79-D91615304DE7}">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1ABF84C4-5197-4063-942D-0A22D2A2D7FF}">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17B5B5A8-A28B-44E1-BAB9-A379E3302670}">
      <text>
        <r>
          <rPr>
            <b/>
            <sz val="9"/>
            <color indexed="81"/>
            <rFont val="Tahoma"/>
            <family val="2"/>
          </rPr>
          <t>Task Lead</t>
        </r>
        <r>
          <rPr>
            <sz val="9"/>
            <color indexed="81"/>
            <rFont val="Tahoma"/>
            <family val="2"/>
          </rPr>
          <t xml:space="preserve">
Enter the name of the Task Lead in this column.</t>
        </r>
      </text>
    </comment>
    <comment ref="D7" authorId="0" shapeId="0" xr:uid="{20068EE2-173E-41EA-B271-E6568E430F5E}">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625A373D-9D44-42FE-A7E7-2C6BA0AB1697}">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4CF8147A-EC19-4F2F-8E23-E98D7983D918}">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A092ECD2-76C1-40CA-9007-F077639C391A}">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7ECF3A71-226B-4513-ADE2-FB8A8FE48FF8}">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FD0948F5-BCD0-4352-A5E3-C46A5FE56A82}">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<sst xmlns="http://schemas.openxmlformats.org/spreadsheetml/2006/main" count="210" uniqueCount="157">
  <si>
    <t>[Company Name]</t>
  </si>
  <si>
    <t>WBS</t>
  </si>
  <si>
    <t>[Project Name] Project Schedule</t>
  </si>
  <si>
    <t>TEMPLATE ROWS</t>
  </si>
  <si>
    <t>Input Cell</t>
  </si>
  <si>
    <t>Label</t>
  </si>
  <si>
    <t>Getting Started Tips</t>
  </si>
  <si>
    <t>FAQs</t>
  </si>
  <si>
    <t>Q:</t>
  </si>
  <si>
    <t>Creating Task Dependencies</t>
  </si>
  <si>
    <t>[Task Category]</t>
  </si>
  <si>
    <t>[Task]</t>
  </si>
  <si>
    <t>[Name]</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</si>
  <si>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</si>
  <si>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</si>
  <si>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</si>
  <si>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</si>
  <si>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</si>
  <si>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</si>
  <si>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</si>
  <si>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</si>
  <si>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</si>
  <si>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</si>
  <si>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</si>
  <si>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</si>
  <si>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</si>
  <si>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</si>
  <si>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</si>
  <si>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</si>
  <si>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</si>
  <si>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</si>
  <si>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</si>
  <si>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</si>
  <si>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</si>
  <si>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</si>
  <si>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</si>
  <si>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</si>
  <si>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</si>
  <si>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</si>
  <si>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</si>
  <si>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</si>
  <si>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</si>
  <si>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</si>
  <si>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</si>
  <si>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</si>
  <si>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</si>
  <si>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</si>
  <si>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</si>
  <si>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</si>
  <si>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</si>
  <si>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</si>
  <si>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</si>
  <si>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</si>
  <si>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</si>
  <si>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</si>
  <si>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</si>
  <si>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</si>
  <si>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</si>
  <si>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</si>
  <si>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</si>
  <si>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</si>
  <si>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</si>
  <si>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</si>
  <si>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</si>
  <si>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</si>
  <si>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</si>
  <si>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</si>
  <si>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</si>
  <si>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</si>
  <si>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</si>
  <si>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</si>
  <si>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</si>
  <si>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</si>
  <si>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</si>
  <si>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</si>
  <si>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</si>
  <si>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</si>
  <si>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</si>
  <si>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</si>
  <si>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</si>
  <si>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</si>
  <si>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</si>
  <si>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</si>
  <si>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</si>
  <si>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</si>
  <si>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</si>
  <si>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</si>
  <si>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</si>
  <si>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</si>
  <si>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</si>
  <si>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</si>
  <si>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</si>
  <si>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</si>
  <si>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</si>
  <si>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</si>
  <si>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</si>
  <si>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</si>
  <si>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</si>
  <si>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</si>
  <si>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</si>
  <si>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</si>
  <si>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</si>
  <si>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</si>
  <si>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</si>
  <si>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</si>
  <si>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</si>
  <si>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</si>
  <si>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</si>
  <si>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</si>
  <si>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</si>
  <si>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</si>
  <si>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</si>
  <si>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</si>
  <si>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</si>
  <si>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</si>
  <si>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</si>
  <si>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</si>
  <si>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</si>
  <si>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</si>
  <si>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</si>
  <si>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</si>
  <si>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</si>
  <si>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</si>
  <si>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</si>
  <si>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</si>
  <si>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</si>
  <si>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</si>
  <si>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</si>
  <si>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</si>
  <si>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</si>
  <si>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</si>
  <si>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</si>
  <si>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</si>
  <si>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</si>
  <si>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</si>
  <si>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</si>
  <si>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</si>
  <si>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[Sub-task]</t>
  </si>
  <si>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</si>
  <si>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</si>
  <si>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</si>
  <si>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</si>
  <si>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[Online Test Management Platform] Project Schedule</t>
  </si>
  <si>
    <t>Kazuki Suwabe</t>
  </si>
  <si>
    <t>[19054600]</t>
  </si>
  <si>
    <t>Milestone</t>
  </si>
  <si>
    <t>Seach page</t>
  </si>
  <si>
    <t>Portfolio page</t>
  </si>
  <si>
    <t>QA</t>
  </si>
  <si>
    <t>Add to the portfolio (DB)</t>
  </si>
  <si>
    <t>Logic of serch based on KPIs (JP)</t>
  </si>
  <si>
    <t>TIDY</t>
  </si>
  <si>
    <t>Side bar</t>
  </si>
  <si>
    <t>Display from the DB</t>
  </si>
  <si>
    <t>Display Piecart</t>
  </si>
  <si>
    <t>Display rankings</t>
  </si>
  <si>
    <t>Modify session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</si>
</sst>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right/>
      <top/>
      <bottom style="medium">
        <color rgb="FFEAEAEA"/>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56">
    <xf numFmtId="0" fontId="0" fillId="0" borderId="0" xfId="0"/>
    <xf numFmtId="0" fontId="0" fillId="20" borderId="0" xfId="0" applyFill="1"/>
    <xf numFmtId="0" fontId="1" fillId="0" borderId="0" xfId="0" applyFont="1"/>
    <xf numFmtId="0" fontId="3" fillId="0" borderId="0" xfId="0" applyFont="1" applyAlignment="1">
      <alignment horizontal="right"/>
    </xf>
    <xf numFmtId="0" fontId="7" fillId="0" borderId="0" xfId="0" applyFont="1"/>
    <xf numFmtId="0" fontId="1" fillId="0" borderId="0" xfId="0" applyFont="1" applyAlignment="1">
      <alignment horizontal="left" wrapText="1" indent="1"/>
    </xf>
    <xf numFmtId="0" fontId="1" fillId="0" borderId="14" xfId="0" applyFont="1" applyBorder="1"/>
    <xf numFmtId="0" fontId="0" fillId="0" borderId="14" xfId="0" applyBorder="1"/>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3" fillId="0" borderId="0" xfId="0" applyFont="1" applyAlignment="1">
      <alignment wrapText="1"/>
    </xf>
    <xf numFmtId="0" fontId="10" fillId="0" borderId="0" xfId="0" applyFont="1" applyProtection="1">
      <protection locked="0"/>
    </xf>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Alignment="1">
      <alignment horizontal="left" vertical="center"/>
    </xf>
    <xf numFmtId="0" fontId="2" fillId="0" borderId="0" xfId="34" applyAlignment="1" applyProtection="1">
      <alignment horizontal="left"/>
    </xf>
    <xf numFmtId="0" fontId="0" fillId="0" borderId="0" xfId="0"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2" fillId="0" borderId="0" xfId="0" applyFont="1" applyAlignment="1">
      <alignment horizontal="left" vertical="center"/>
    </xf>
    <xf numFmtId="0" fontId="31" fillId="0" borderId="0" xfId="0" applyFont="1" applyAlignment="1">
      <alignment horizontal="left" vertical="center"/>
    </xf>
    <xf numFmtId="0" fontId="1" fillId="0" borderId="15" xfId="0" applyFont="1" applyBorder="1"/>
    <xf numFmtId="0" fontId="0" fillId="0" borderId="15" xfId="0" applyBorder="1"/>
    <xf numFmtId="0" fontId="29" fillId="0" borderId="0" xfId="0" applyFont="1" applyAlignment="1">
      <alignment horizontal="left" wrapText="1"/>
    </xf>
    <xf numFmtId="0" fontId="9" fillId="0" borderId="0" xfId="0" applyFont="1" applyAlignment="1" applyProtection="1">
      <alignment vertical="center"/>
      <protection locked="0"/>
    </xf>
    <xf numFmtId="0" fontId="43" fillId="0" borderId="0" xfId="0" applyFont="1"/>
    <xf numFmtId="0" fontId="44" fillId="0" borderId="0" xfId="0" applyFont="1" applyAlignment="1" applyProtection="1">
      <alignment vertical="center"/>
      <protection locked="0"/>
    </xf>
    <xf numFmtId="0" fontId="46" fillId="24" borderId="10" xfId="0" applyFont="1" applyFill="1" applyBorder="1" applyAlignment="1">
      <alignment horizontal="left" vertical="center"/>
    </xf>
    <xf numFmtId="0" fontId="46" fillId="24" borderId="10" xfId="0" applyFont="1" applyFill="1" applyBorder="1" applyAlignment="1">
      <alignment vertical="center"/>
    </xf>
    <xf numFmtId="0" fontId="42" fillId="24" borderId="10" xfId="0" applyFont="1" applyFill="1" applyBorder="1" applyAlignment="1">
      <alignment vertical="center"/>
    </xf>
    <xf numFmtId="0" fontId="42" fillId="24" borderId="10" xfId="0" applyFont="1" applyFill="1" applyBorder="1" applyAlignment="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lignment horizontal="center" vertical="center"/>
    </xf>
    <xf numFmtId="0" fontId="42" fillId="0" borderId="10" xfId="0" applyFont="1" applyBorder="1" applyAlignment="1">
      <alignment horizontal="left" vertical="center"/>
    </xf>
    <xf numFmtId="0" fontId="42" fillId="0" borderId="10" xfId="0" applyFont="1" applyBorder="1" applyAlignment="1">
      <alignment vertical="center"/>
    </xf>
    <xf numFmtId="1" fontId="47" fillId="26" borderId="12" xfId="0" applyNumberFormat="1" applyFont="1" applyFill="1" applyBorder="1" applyAlignment="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lignment horizontal="center" vertical="center"/>
    </xf>
    <xf numFmtId="0" fontId="48" fillId="0" borderId="10" xfId="0" applyFont="1" applyBorder="1" applyAlignment="1">
      <alignment vertical="center"/>
    </xf>
    <xf numFmtId="0" fontId="42" fillId="0" borderId="10" xfId="0" applyFont="1" applyBorder="1" applyAlignment="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Border="1" applyAlignment="1">
      <alignment horizontal="center" vertical="center"/>
    </xf>
    <xf numFmtId="0" fontId="42" fillId="0" borderId="0" xfId="0" applyFont="1" applyAlignment="1">
      <alignment vertical="center"/>
    </xf>
    <xf numFmtId="0" fontId="49" fillId="23" borderId="0" xfId="0" applyFont="1" applyFill="1" applyAlignment="1">
      <alignment vertical="center"/>
    </xf>
    <xf numFmtId="0" fontId="45" fillId="24" borderId="0" xfId="0" applyFont="1" applyFill="1" applyAlignment="1">
      <alignment vertical="center"/>
    </xf>
    <xf numFmtId="0" fontId="50" fillId="23" borderId="0" xfId="0" applyFont="1" applyFill="1" applyAlignment="1">
      <alignment vertical="center"/>
    </xf>
    <xf numFmtId="0" fontId="51" fillId="24" borderId="0" xfId="0" applyFont="1" applyFill="1" applyAlignment="1">
      <alignment vertical="center"/>
    </xf>
    <xf numFmtId="0" fontId="51" fillId="0" borderId="0" xfId="0" applyFont="1" applyAlignment="1">
      <alignment vertical="center"/>
    </xf>
    <xf numFmtId="0" fontId="47" fillId="23" borderId="0" xfId="0" applyFont="1" applyFill="1" applyAlignment="1">
      <alignment vertical="center"/>
    </xf>
    <xf numFmtId="0" fontId="42" fillId="24" borderId="0" xfId="0" applyFont="1" applyFill="1" applyAlignment="1">
      <alignment vertical="center"/>
    </xf>
    <xf numFmtId="0" fontId="47" fillId="22" borderId="11" xfId="0" applyFont="1" applyFill="1" applyBorder="1" applyAlignment="1">
      <alignment vertical="center"/>
    </xf>
    <xf numFmtId="0" fontId="47" fillId="0" borderId="12" xfId="0" quotePrefix="1" applyFont="1" applyBorder="1" applyAlignment="1">
      <alignment horizontal="center" vertical="center"/>
    </xf>
    <xf numFmtId="0" fontId="47" fillId="0" borderId="12" xfId="0" applyFont="1" applyBorder="1" applyAlignment="1">
      <alignment vertical="center"/>
    </xf>
    <xf numFmtId="0" fontId="47" fillId="0" borderId="12" xfId="0" applyFont="1" applyBorder="1" applyAlignment="1">
      <alignment horizontal="left" vertical="center"/>
    </xf>
    <xf numFmtId="166" fontId="3" fillId="0" borderId="13" xfId="0" applyNumberFormat="1" applyFont="1" applyBorder="1" applyAlignment="1">
      <alignment horizontal="center" vertical="center" shrinkToFit="1"/>
    </xf>
    <xf numFmtId="0" fontId="46" fillId="24" borderId="16" xfId="0" applyFont="1" applyFill="1" applyBorder="1" applyAlignment="1">
      <alignment horizontal="left" vertical="center"/>
    </xf>
    <xf numFmtId="0" fontId="46" fillId="24" borderId="16" xfId="0" applyFont="1" applyFill="1" applyBorder="1" applyAlignment="1">
      <alignment vertical="center"/>
    </xf>
    <xf numFmtId="0" fontId="42" fillId="24" borderId="16" xfId="0" applyFont="1" applyFill="1" applyBorder="1" applyAlignment="1">
      <alignment vertical="center"/>
    </xf>
    <xf numFmtId="0" fontId="42" fillId="24" borderId="16" xfId="0" applyFont="1" applyFill="1" applyBorder="1" applyAlignment="1">
      <alignment horizontal="center" vertical="center"/>
    </xf>
    <xf numFmtId="165" fontId="42" fillId="24" borderId="16" xfId="0" applyNumberFormat="1" applyFont="1" applyFill="1" applyBorder="1" applyAlignment="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lignment horizontal="center" vertical="center"/>
    </xf>
    <xf numFmtId="166" fontId="3" fillId="0" borderId="18" xfId="0" applyNumberFormat="1" applyFont="1" applyBorder="1" applyAlignment="1">
      <alignment horizontal="center" vertical="center" shrinkToFit="1"/>
    </xf>
    <xf numFmtId="166" fontId="3" fillId="0" borderId="19" xfId="0" applyNumberFormat="1" applyFont="1" applyBorder="1" applyAlignment="1">
      <alignment horizontal="center" vertical="center" shrinkToFit="1"/>
    </xf>
    <xf numFmtId="1" fontId="53" fillId="24" borderId="16" xfId="0" applyNumberFormat="1" applyFont="1" applyFill="1" applyBorder="1" applyAlignment="1">
      <alignment horizontal="center" vertical="center"/>
    </xf>
    <xf numFmtId="1" fontId="54" fillId="0" borderId="12" xfId="0" applyNumberFormat="1" applyFont="1" applyBorder="1" applyAlignment="1">
      <alignment horizontal="center" vertical="center"/>
    </xf>
    <xf numFmtId="1" fontId="53" fillId="24" borderId="10" xfId="0" applyNumberFormat="1" applyFont="1" applyFill="1" applyBorder="1" applyAlignment="1">
      <alignment horizontal="center" vertical="center"/>
    </xf>
    <xf numFmtId="1" fontId="53" fillId="0" borderId="10" xfId="0" applyNumberFormat="1" applyFont="1" applyBorder="1" applyAlignment="1">
      <alignment horizontal="center" vertical="center"/>
    </xf>
    <xf numFmtId="0" fontId="53" fillId="24" borderId="0" xfId="0" applyFont="1" applyFill="1" applyAlignment="1">
      <alignment vertical="center"/>
    </xf>
    <xf numFmtId="165" fontId="47" fillId="25" borderId="12" xfId="0" applyNumberFormat="1" applyFont="1" applyFill="1" applyBorder="1" applyAlignment="1">
      <alignment horizontal="center" vertical="center"/>
    </xf>
    <xf numFmtId="165" fontId="47" fillId="0" borderId="12" xfId="0" applyNumberFormat="1" applyFont="1" applyBorder="1" applyAlignment="1">
      <alignment horizontal="center" vertical="center"/>
    </xf>
    <xf numFmtId="165" fontId="42" fillId="24" borderId="10" xfId="0" applyNumberFormat="1" applyFont="1" applyFill="1" applyBorder="1" applyAlignment="1">
      <alignment horizontal="center" vertical="center"/>
    </xf>
    <xf numFmtId="0" fontId="48" fillId="0" borderId="10" xfId="0" applyFont="1" applyBorder="1" applyAlignment="1">
      <alignment horizontal="center" vertical="center"/>
    </xf>
    <xf numFmtId="0" fontId="50" fillId="23" borderId="0" xfId="0" applyFont="1" applyFill="1" applyAlignment="1">
      <alignment horizontal="center" vertical="center"/>
    </xf>
    <xf numFmtId="0" fontId="42" fillId="24" borderId="0" xfId="0" applyFont="1" applyFill="1" applyAlignment="1">
      <alignment horizontal="center" vertical="center"/>
    </xf>
    <xf numFmtId="0" fontId="42" fillId="24" borderId="16" xfId="0" applyFont="1" applyFill="1" applyBorder="1" applyAlignment="1">
      <alignment horizontal="left" vertical="center"/>
    </xf>
    <xf numFmtId="9" fontId="42" fillId="0" borderId="10" xfId="0" applyNumberFormat="1" applyFont="1" applyBorder="1" applyAlignment="1">
      <alignment horizontal="left" vertical="center"/>
    </xf>
    <xf numFmtId="0" fontId="42" fillId="24" borderId="10" xfId="0" applyFont="1" applyFill="1" applyBorder="1" applyAlignment="1">
      <alignment horizontal="left" vertical="center"/>
    </xf>
    <xf numFmtId="0" fontId="55" fillId="0" borderId="0" xfId="0" applyFont="1"/>
    <xf numFmtId="0" fontId="55" fillId="0" borderId="0" xfId="0" applyFont="1" applyAlignment="1">
      <alignment horizontal="right" vertical="center"/>
    </xf>
    <xf numFmtId="165" fontId="42" fillId="24" borderId="16" xfId="0" applyNumberFormat="1" applyFont="1" applyFill="1" applyBorder="1" applyAlignment="1">
      <alignment horizontal="center" vertical="center"/>
    </xf>
    <xf numFmtId="0" fontId="56" fillId="0" borderId="20" xfId="0" applyFont="1" applyBorder="1" applyAlignment="1">
      <alignment horizontal="left" vertical="center"/>
    </xf>
    <xf numFmtId="0" fontId="56" fillId="0" borderId="20" xfId="0" applyFont="1" applyBorder="1" applyAlignment="1">
      <alignment horizontal="center" vertical="center" wrapText="1"/>
    </xf>
    <xf numFmtId="0" fontId="57" fillId="0" borderId="20" xfId="0" applyFont="1" applyBorder="1" applyAlignment="1">
      <alignment horizontal="center" vertical="center" wrapText="1"/>
    </xf>
    <xf numFmtId="0" fontId="56" fillId="0" borderId="20" xfId="0" applyFont="1" applyBorder="1" applyAlignment="1">
      <alignment horizontal="center" vertical="center"/>
    </xf>
    <xf numFmtId="0" fontId="42" fillId="0" borderId="21" xfId="0" applyFont="1" applyBorder="1" applyAlignment="1">
      <alignment horizontal="center" vertical="center" shrinkToFit="1"/>
    </xf>
    <xf numFmtId="0" fontId="42" fillId="0" borderId="22" xfId="0" applyFont="1" applyBorder="1" applyAlignment="1">
      <alignment horizontal="center" vertical="center" shrinkToFit="1"/>
    </xf>
    <xf numFmtId="0" fontId="42" fillId="0" borderId="23" xfId="0" applyFont="1" applyBorder="1" applyAlignment="1">
      <alignment horizontal="center" vertical="center" shrinkToFit="1"/>
    </xf>
    <xf numFmtId="0" fontId="58" fillId="0" borderId="0" xfId="0" applyFont="1" applyAlignment="1" applyProtection="1">
      <alignment vertical="center"/>
      <protection locked="0"/>
    </xf>
    <xf numFmtId="0" fontId="42" fillId="0" borderId="10" xfId="0" applyFont="1" applyBorder="1" applyAlignment="1">
      <alignment vertical="center" wrapText="1"/>
    </xf>
    <xf numFmtId="0" fontId="47" fillId="0" borderId="12" xfId="0" applyFont="1" applyBorder="1" applyAlignment="1">
      <alignment horizontal="center" vertical="center"/>
    </xf>
    <xf numFmtId="0" fontId="42" fillId="0" borderId="10" xfId="0" applyFont="1" applyBorder="1" applyAlignment="1">
      <alignment horizontal="left" vertical="center" wrapText="1" indent="1"/>
    </xf>
    <xf numFmtId="0" fontId="45" fillId="0" borderId="24" xfId="0" applyFont="1" applyBorder="1" applyAlignment="1" applyProtection="1">
      <alignment horizontal="center" vertical="center"/>
      <protection locked="0"/>
    </xf>
    <xf numFmtId="0" fontId="46" fillId="0" borderId="10" xfId="0" applyFont="1" applyBorder="1" applyAlignment="1">
      <alignment horizontal="left" vertical="center"/>
    </xf>
    <xf numFmtId="0" fontId="59" fillId="22" borderId="11" xfId="0" applyFont="1" applyFill="1" applyBorder="1" applyAlignment="1">
      <alignment vertical="center"/>
    </xf>
    <xf numFmtId="0" fontId="1" fillId="0" borderId="0" xfId="0" applyFont="1" applyAlignment="1">
      <alignment horizontal="right" vertical="center"/>
    </xf>
    <xf numFmtId="0" fontId="62" fillId="0" borderId="0" xfId="0" applyFo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4" fillId="0" borderId="0" xfId="0" applyFont="1" applyAlignment="1">
      <alignment vertical="center"/>
    </xf>
    <xf numFmtId="0" fontId="64" fillId="0" borderId="0" xfId="0" applyFont="1"/>
    <xf numFmtId="0" fontId="65" fillId="0" borderId="0" xfId="0" applyFont="1" applyAlignment="1">
      <alignment vertical="center" wrapText="1"/>
    </xf>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Alignment="1">
      <alignment horizontal="left" vertical="center" wrapText="1"/>
    </xf>
    <xf numFmtId="0" fontId="69" fillId="0" borderId="0" xfId="0" applyFont="1" applyAlignment="1">
      <alignment horizontal="right"/>
    </xf>
    <xf numFmtId="0" fontId="70" fillId="0" borderId="0" xfId="0" applyFont="1" applyAlignment="1">
      <alignment vertical="center" wrapText="1"/>
    </xf>
    <xf numFmtId="0" fontId="63" fillId="0" borderId="0" xfId="0" quotePrefix="1" applyFont="1" applyAlignment="1">
      <alignment wrapText="1"/>
    </xf>
    <xf numFmtId="0" fontId="70" fillId="0" borderId="0" xfId="0" applyFont="1"/>
    <xf numFmtId="0" fontId="11" fillId="0" borderId="0" xfId="0" applyFont="1" applyProtection="1">
      <protection locked="0"/>
    </xf>
    <xf numFmtId="0" fontId="69" fillId="0" borderId="0" xfId="0" applyFont="1"/>
    <xf numFmtId="0" fontId="2" fillId="0" borderId="0" xfId="34" applyNumberFormat="1" applyFill="1" applyBorder="1" applyAlignment="1" applyProtection="1"/>
    <xf numFmtId="1" fontId="47" fillId="0" borderId="12" xfId="0" applyNumberFormat="1" applyFont="1" applyBorder="1" applyAlignment="1">
      <alignment horizontal="left" vertical="center" wrapText="1"/>
    </xf>
    <xf numFmtId="0" fontId="1" fillId="0" borderId="0" xfId="0" applyFont="1" applyAlignment="1">
      <alignment horizontal="right" vertical="center" wrapText="1"/>
    </xf>
    <xf numFmtId="0" fontId="0" fillId="0" borderId="0" xfId="0" applyAlignment="1">
      <alignment wrapText="1"/>
    </xf>
    <xf numFmtId="0" fontId="1" fillId="0" borderId="0" xfId="0" applyFont="1" applyAlignment="1">
      <alignment wrapText="1"/>
    </xf>
    <xf numFmtId="0" fontId="55" fillId="0" borderId="0" xfId="0" applyFont="1" applyAlignment="1">
      <alignment wrapText="1"/>
    </xf>
    <xf numFmtId="0" fontId="43" fillId="0" borderId="0" xfId="0" applyFont="1" applyAlignment="1">
      <alignment wrapText="1"/>
    </xf>
    <xf numFmtId="1" fontId="42" fillId="24" borderId="16" xfId="0" applyNumberFormat="1" applyFont="1" applyFill="1" applyBorder="1" applyAlignment="1">
      <alignment horizontal="center" vertical="center" wrapText="1"/>
    </xf>
    <xf numFmtId="1" fontId="42" fillId="24" borderId="10" xfId="0" applyNumberFormat="1" applyFont="1" applyFill="1" applyBorder="1" applyAlignment="1">
      <alignment horizontal="left" vertical="center" wrapText="1"/>
    </xf>
    <xf numFmtId="1" fontId="42" fillId="0" borderId="10" xfId="0" applyNumberFormat="1" applyFont="1" applyBorder="1" applyAlignment="1">
      <alignment horizontal="center" vertical="center" wrapText="1"/>
    </xf>
    <xf numFmtId="0" fontId="51" fillId="24" borderId="0" xfId="0" applyFont="1" applyFill="1" applyAlignment="1">
      <alignment vertical="center" wrapText="1"/>
    </xf>
    <xf numFmtId="0" fontId="42" fillId="24" borderId="0" xfId="0" applyFont="1" applyFill="1" applyAlignment="1">
      <alignment vertical="center" wrapText="1"/>
    </xf>
    <xf numFmtId="1" fontId="47" fillId="0" borderId="12" xfId="0" applyNumberFormat="1" applyFont="1" applyBorder="1" applyAlignment="1">
      <alignment horizontal="center" vertical="center" wrapText="1"/>
    </xf>
    <xf numFmtId="0" fontId="0" fillId="0" borderId="0" xfId="0" applyAlignment="1" applyProtection="1">
      <alignment wrapText="1"/>
      <protection locked="0"/>
    </xf>
    <xf numFmtId="0" fontId="10" fillId="0" borderId="25" xfId="0" applyFont="1" applyBorder="1" applyAlignment="1">
      <alignment vertical="center" wrapText="1"/>
    </xf>
    <xf numFmtId="0" fontId="10" fillId="0" borderId="25" xfId="0" applyFont="1" applyBorder="1" applyAlignment="1">
      <alignment horizontal="left" vertical="center" wrapText="1" indent="1"/>
    </xf>
    <xf numFmtId="0" fontId="60" fillId="0" borderId="0" xfId="34" applyFont="1" applyBorder="1" applyAlignment="1" applyProtection="1">
      <alignment horizontal="left" vertical="center"/>
    </xf>
    <xf numFmtId="164" fontId="45" fillId="0" borderId="17" xfId="0" applyNumberFormat="1" applyFont="1" applyBorder="1" applyAlignment="1" applyProtection="1">
      <alignment horizontal="center" vertical="center" shrinkToFit="1"/>
      <protection locked="0"/>
    </xf>
    <xf numFmtId="0" fontId="52" fillId="0" borderId="18" xfId="0" applyFont="1" applyBorder="1" applyAlignment="1">
      <alignment horizontal="center" vertical="center"/>
    </xf>
    <xf numFmtId="0" fontId="52" fillId="0" borderId="13" xfId="0" applyFont="1" applyBorder="1" applyAlignment="1">
      <alignment horizontal="center" vertical="center"/>
    </xf>
    <xf numFmtId="0" fontId="52" fillId="0" borderId="19" xfId="0" applyFont="1" applyBorder="1" applyAlignment="1">
      <alignment horizontal="center" vertical="center"/>
    </xf>
    <xf numFmtId="164" fontId="45" fillId="0" borderId="24" xfId="0" applyNumberFormat="1" applyFont="1" applyBorder="1" applyAlignment="1" applyProtection="1">
      <alignment horizontal="center" vertical="center" shrinkToFit="1"/>
      <protection locked="0"/>
    </xf>
    <xf numFmtId="167" fontId="45" fillId="0" borderId="18" xfId="0" applyNumberFormat="1" applyFont="1" applyBorder="1" applyAlignment="1">
      <alignment horizontal="center" vertical="center"/>
    </xf>
    <xf numFmtId="167" fontId="45" fillId="0" borderId="13" xfId="0" applyNumberFormat="1" applyFont="1" applyBorder="1" applyAlignment="1">
      <alignment horizontal="center" vertical="center"/>
    </xf>
    <xf numFmtId="167" fontId="45" fillId="0" borderId="19" xfId="0" applyNumberFormat="1" applyFont="1" applyBorder="1" applyAlignment="1">
      <alignment horizontal="center" vertical="center"/>
    </xf>
    <xf numFmtId="0" fontId="62" fillId="0" borderId="0" xfId="0" applyFont="1" applyAlignment="1">
      <alignment horizontal="left"/>
    </xf>
  </cellXfs>
  <cellStyles count="44">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41" builtinId="15" customBuiltin="1"/>
    <cellStyle name="チェック セル" xfId="27" builtinId="23" customBuiltin="1"/>
    <cellStyle name="どちらでもない" xfId="37" builtinId="28" customBuiltin="1"/>
    <cellStyle name="パーセント" xfId="40" builtinId="5"/>
    <cellStyle name="ハイパーリンク" xfId="34" builtinId="8"/>
    <cellStyle name="メモ" xfId="38" builtinId="10" customBuiltin="1"/>
    <cellStyle name="リンク セル" xfId="36" builtinId="24" customBuiltin="1"/>
    <cellStyle name="入力" xfId="35" builtinId="20" customBuiltin="1"/>
    <cellStyle name="出力" xfId="39" builtinId="21" customBuiltin="1"/>
    <cellStyle name="悪い" xfId="25" builtinId="27" customBuiltin="1"/>
    <cellStyle name="標準" xfId="0" builtinId="0"/>
    <cellStyle name="良い" xfId="29" builtinId="26" customBuiltin="1"/>
    <cellStyle name="見出し 1" xfId="30" builtinId="16" customBuiltin="1"/>
    <cellStyle name="見出し 2" xfId="31" builtinId="17" customBuiltin="1"/>
    <cellStyle name="見出し 3" xfId="32" builtinId="18" customBuiltin="1"/>
    <cellStyle name="見出し 4" xfId="33" builtinId="19" customBuiltin="1"/>
    <cellStyle name="計算" xfId="26" builtinId="22" customBuiltin="1"/>
    <cellStyle name="説明文" xfId="28" builtinId="53" customBuiltin="1"/>
    <cellStyle name="警告文" xfId="43" builtinId="11" customBuiltin="1"/>
    <cellStyle name="集計" xfId="42" builtinId="25" customBuiltin="1"/>
  </cellStyles>
  <dxfs count="44">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Scroll" dx="22" fmlaLink="$H$4" horiz="1" max="100" min="1" page="0"/>
</file>

<file path=xl/ctrlProps/ctrlProp2.xml><?xml version="1.0" encoding="utf-8"?>
<formControlPr xmlns="http://schemas.microsoft.com/office/spreadsheetml/2009/9/main" objectType="Scroll" dx="22" fmlaLink="$H$4" horiz="1" max="100" min="1" page="0"/>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129540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absolute">
    <xdr:from>
      <xdr:col>9</xdr:col>
      <xdr:colOff>736600</xdr:colOff>
      <xdr:row>5</xdr:row>
      <xdr:rowOff>139700</xdr:rowOff>
    </xdr:from>
    <xdr:to>
      <xdr:col>29</xdr:col>
      <xdr:colOff>31750</xdr:colOff>
      <xdr:row>10</xdr:row>
      <xdr:rowOff>2328</xdr:rowOff>
    </xdr:to>
    <xdr:sp macro="" textlink="">
      <xdr:nvSpPr>
        <xdr:cNvPr id="2" name="Text Box 44" hidden="1">
          <a:extLst>
            <a:ext uri="{FF2B5EF4-FFF2-40B4-BE49-F238E27FC236}">
              <a16:creationId xmlns:a16="http://schemas.microsoft.com/office/drawing/2014/main" id="{00000000-0008-0000-0100-000002000000}"/>
            </a:ext>
          </a:extLst>
        </xdr:cNvPr>
        <xdr:cNvSpPr txBox="1">
          <a:spLocks noChangeArrowheads="1"/>
        </xdr:cNvSpPr>
      </xdr:nvSpPr>
      <xdr:spPr bwMode="auto">
        <a:xfrm>
          <a:off x="5172075" y="1368425"/>
          <a:ext cx="3619500" cy="117263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99060</xdr:colOff>
          <xdr:row>1</xdr:row>
          <xdr:rowOff>129540</xdr:rowOff>
        </xdr:from>
        <xdr:to>
          <xdr:col>28</xdr:col>
          <xdr:colOff>106680</xdr:colOff>
          <xdr:row>2</xdr:row>
          <xdr:rowOff>114300</xdr:rowOff>
        </xdr:to>
        <xdr:sp macro="" textlink="">
          <xdr:nvSpPr>
            <xdr:cNvPr id="12289" name="Scroll Bar 1" hidden="1">
              <a:extLst>
                <a:ext uri="{63B3BB69-23CF-44E3-9099-C40C66FF867C}">
                  <a14:compatExt spid="_x0000_s12289"/>
                </a:ext>
                <a:ext uri="{FF2B5EF4-FFF2-40B4-BE49-F238E27FC236}">
                  <a16:creationId xmlns:a16="http://schemas.microsoft.com/office/drawing/2014/main" id="{00000000-0008-0000-0100-0000013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vertex42.com/ExcelTemplates/excel-gantt-chart.html" TargetMode="External"/><Relationship Id="rId6" Type="http://schemas.openxmlformats.org/officeDocument/2006/relationships/comments" Target="../comments2.xml"/><Relationship Id="rId5" Type="http://schemas.openxmlformats.org/officeDocument/2006/relationships/ctrlProp" Target="../ctrlProps/ctrlProp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3.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3.vm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44"/>
  <sheetViews>
    <sheetView showGridLines="0" zoomScaleNormal="100" workbookViewId="0">
      <pane ySplit="7" topLeftCell="A8" activePane="bottomLeft" state="frozen"/>
      <selection pane="bottomLeft" activeCell="A2" sqref="A2"/>
    </sheetView>
  </sheetViews>
  <sheetFormatPr defaultColWidth="9.21875" defaultRowHeight="13.2" x14ac:dyDescent="0.25"/>
  <cols>
    <col min="1" max="1" width="6.77734375" customWidth="1"/>
    <col min="2" max="2" width="19" customWidth="1"/>
    <col min="3" max="3" width="7.77734375" customWidth="1"/>
    <col min="4" max="4" width="6.77734375" hidden="1" customWidth="1"/>
    <col min="5" max="6" width="12" customWidth="1"/>
    <col min="7" max="7" width="6" customWidth="1"/>
    <col min="8" max="8" width="6.77734375" customWidth="1"/>
    <col min="9" max="9" width="6.44140625" customWidth="1"/>
    <col min="10" max="10" width="1.77734375" customWidth="1"/>
    <col min="11" max="66" width="2.44140625" customWidth="1"/>
  </cols>
  <sheetData>
    <row r="1" spans="1:66" ht="30" customHeight="1" x14ac:dyDescent="0.25">
      <c r="A1" s="97" t="s">
        <v>2</v>
      </c>
      <c r="B1" s="30"/>
      <c r="C1" s="30"/>
      <c r="D1" s="30"/>
      <c r="E1" s="30"/>
      <c r="F1" s="30"/>
      <c r="I1" s="104"/>
      <c r="K1" s="146" t="s">
        <v>82</v>
      </c>
      <c r="L1" s="146"/>
      <c r="M1" s="146"/>
      <c r="N1" s="146"/>
      <c r="O1" s="146"/>
      <c r="P1" s="146"/>
      <c r="Q1" s="146"/>
      <c r="R1" s="146"/>
      <c r="S1" s="146"/>
      <c r="T1" s="146"/>
      <c r="U1" s="146"/>
      <c r="V1" s="146"/>
      <c r="W1" s="146"/>
      <c r="X1" s="146"/>
      <c r="Y1" s="146"/>
      <c r="Z1" s="146"/>
      <c r="AA1" s="146"/>
      <c r="AB1" s="146"/>
      <c r="AC1" s="146"/>
      <c r="AD1" s="146"/>
      <c r="AE1" s="146"/>
    </row>
    <row r="2" spans="1:66" ht="18" customHeight="1" x14ac:dyDescent="0.25">
      <c r="A2" s="32" t="s">
        <v>0</v>
      </c>
      <c r="B2" s="12"/>
      <c r="C2" s="12"/>
      <c r="D2" s="20"/>
      <c r="E2" s="128"/>
      <c r="F2" s="128"/>
      <c r="H2" s="1"/>
    </row>
    <row r="3" spans="1:66" ht="13.8" x14ac:dyDescent="0.25">
      <c r="A3" s="32"/>
      <c r="B3" s="2"/>
      <c r="H3" s="1"/>
      <c r="K3" s="18"/>
      <c r="L3" s="18"/>
      <c r="M3" s="18"/>
      <c r="N3" s="18"/>
      <c r="O3" s="18"/>
      <c r="P3" s="18"/>
      <c r="Q3" s="18"/>
      <c r="R3" s="18"/>
      <c r="S3" s="18"/>
      <c r="T3" s="18"/>
      <c r="U3" s="18"/>
      <c r="V3" s="18"/>
      <c r="W3" s="18"/>
      <c r="X3" s="18"/>
      <c r="Y3" s="18"/>
      <c r="Z3" s="18"/>
      <c r="AA3" s="18"/>
    </row>
    <row r="4" spans="1:66" ht="17.25" customHeight="1" x14ac:dyDescent="0.25">
      <c r="A4" s="87"/>
      <c r="B4" s="88" t="s">
        <v>79</v>
      </c>
      <c r="C4" s="151">
        <v>43129</v>
      </c>
      <c r="D4" s="151"/>
      <c r="E4" s="151"/>
      <c r="F4" s="87"/>
      <c r="G4" s="88" t="s">
        <v>78</v>
      </c>
      <c r="H4" s="101">
        <v>1</v>
      </c>
      <c r="I4" s="2"/>
      <c r="J4" s="31"/>
      <c r="K4" s="148" t="str">
        <f>"Week "&amp;(K6-($C$4-WEEKDAY($C$4,1)+2))/7+1</f>
        <v>Week 1</v>
      </c>
      <c r="L4" s="149"/>
      <c r="M4" s="149"/>
      <c r="N4" s="149"/>
      <c r="O4" s="149"/>
      <c r="P4" s="149"/>
      <c r="Q4" s="150"/>
      <c r="R4" s="148" t="str">
        <f>"Week "&amp;(R6-($C$4-WEEKDAY($C$4,1)+2))/7+1</f>
        <v>Week 2</v>
      </c>
      <c r="S4" s="149"/>
      <c r="T4" s="149"/>
      <c r="U4" s="149"/>
      <c r="V4" s="149"/>
      <c r="W4" s="149"/>
      <c r="X4" s="150"/>
      <c r="Y4" s="148" t="str">
        <f>"Week "&amp;(Y6-($C$4-WEEKDAY($C$4,1)+2))/7+1</f>
        <v>Week 3</v>
      </c>
      <c r="Z4" s="149"/>
      <c r="AA4" s="149"/>
      <c r="AB4" s="149"/>
      <c r="AC4" s="149"/>
      <c r="AD4" s="149"/>
      <c r="AE4" s="150"/>
      <c r="AF4" s="148" t="str">
        <f>"Week "&amp;(AF6-($C$4-WEEKDAY($C$4,1)+2))/7+1</f>
        <v>Week 4</v>
      </c>
      <c r="AG4" s="149"/>
      <c r="AH4" s="149"/>
      <c r="AI4" s="149"/>
      <c r="AJ4" s="149"/>
      <c r="AK4" s="149"/>
      <c r="AL4" s="150"/>
      <c r="AM4" s="148" t="str">
        <f>"Week "&amp;(AM6-($C$4-WEEKDAY($C$4,1)+2))/7+1</f>
        <v>Week 5</v>
      </c>
      <c r="AN4" s="149"/>
      <c r="AO4" s="149"/>
      <c r="AP4" s="149"/>
      <c r="AQ4" s="149"/>
      <c r="AR4" s="149"/>
      <c r="AS4" s="150"/>
      <c r="AT4" s="148" t="str">
        <f>"Week "&amp;(AT6-($C$4-WEEKDAY($C$4,1)+2))/7+1</f>
        <v>Week 6</v>
      </c>
      <c r="AU4" s="149"/>
      <c r="AV4" s="149"/>
      <c r="AW4" s="149"/>
      <c r="AX4" s="149"/>
      <c r="AY4" s="149"/>
      <c r="AZ4" s="150"/>
      <c r="BA4" s="148" t="str">
        <f>"Week "&amp;(BA6-($C$4-WEEKDAY($C$4,1)+2))/7+1</f>
        <v>Week 7</v>
      </c>
      <c r="BB4" s="149"/>
      <c r="BC4" s="149"/>
      <c r="BD4" s="149"/>
      <c r="BE4" s="149"/>
      <c r="BF4" s="149"/>
      <c r="BG4" s="150"/>
      <c r="BH4" s="148" t="str">
        <f>"Week "&amp;(BH6-($C$4-WEEKDAY($C$4,1)+2))/7+1</f>
        <v>Week 8</v>
      </c>
      <c r="BI4" s="149"/>
      <c r="BJ4" s="149"/>
      <c r="BK4" s="149"/>
      <c r="BL4" s="149"/>
      <c r="BM4" s="149"/>
      <c r="BN4" s="150"/>
    </row>
    <row r="5" spans="1:66" ht="17.25" customHeight="1" x14ac:dyDescent="0.25">
      <c r="A5" s="87"/>
      <c r="B5" s="88" t="s">
        <v>80</v>
      </c>
      <c r="C5" s="147"/>
      <c r="D5" s="147"/>
      <c r="E5" s="147"/>
      <c r="F5" s="87"/>
      <c r="G5" s="87"/>
      <c r="H5" s="87"/>
      <c r="I5" s="87"/>
      <c r="J5" s="31"/>
      <c r="K5" s="152">
        <f>K6</f>
        <v>43129</v>
      </c>
      <c r="L5" s="153"/>
      <c r="M5" s="153"/>
      <c r="N5" s="153"/>
      <c r="O5" s="153"/>
      <c r="P5" s="153"/>
      <c r="Q5" s="154"/>
      <c r="R5" s="152">
        <f>R6</f>
        <v>43136</v>
      </c>
      <c r="S5" s="153"/>
      <c r="T5" s="153"/>
      <c r="U5" s="153"/>
      <c r="V5" s="153"/>
      <c r="W5" s="153"/>
      <c r="X5" s="154"/>
      <c r="Y5" s="152">
        <f>Y6</f>
        <v>43143</v>
      </c>
      <c r="Z5" s="153"/>
      <c r="AA5" s="153"/>
      <c r="AB5" s="153"/>
      <c r="AC5" s="153"/>
      <c r="AD5" s="153"/>
      <c r="AE5" s="154"/>
      <c r="AF5" s="152">
        <f>AF6</f>
        <v>43150</v>
      </c>
      <c r="AG5" s="153"/>
      <c r="AH5" s="153"/>
      <c r="AI5" s="153"/>
      <c r="AJ5" s="153"/>
      <c r="AK5" s="153"/>
      <c r="AL5" s="154"/>
      <c r="AM5" s="152">
        <f>AM6</f>
        <v>43157</v>
      </c>
      <c r="AN5" s="153"/>
      <c r="AO5" s="153"/>
      <c r="AP5" s="153"/>
      <c r="AQ5" s="153"/>
      <c r="AR5" s="153"/>
      <c r="AS5" s="154"/>
      <c r="AT5" s="152">
        <f>AT6</f>
        <v>43164</v>
      </c>
      <c r="AU5" s="153"/>
      <c r="AV5" s="153"/>
      <c r="AW5" s="153"/>
      <c r="AX5" s="153"/>
      <c r="AY5" s="153"/>
      <c r="AZ5" s="154"/>
      <c r="BA5" s="152">
        <f>BA6</f>
        <v>43171</v>
      </c>
      <c r="BB5" s="153"/>
      <c r="BC5" s="153"/>
      <c r="BD5" s="153"/>
      <c r="BE5" s="153"/>
      <c r="BF5" s="153"/>
      <c r="BG5" s="154"/>
      <c r="BH5" s="152">
        <f>BH6</f>
        <v>43178</v>
      </c>
      <c r="BI5" s="153"/>
      <c r="BJ5" s="153"/>
      <c r="BK5" s="153"/>
      <c r="BL5" s="153"/>
      <c r="BM5" s="153"/>
      <c r="BN5" s="154"/>
    </row>
    <row r="6" spans="1:66" x14ac:dyDescent="0.25">
      <c r="A6" s="31"/>
      <c r="B6" s="31"/>
      <c r="C6" s="31"/>
      <c r="D6" s="31"/>
      <c r="E6" s="31"/>
      <c r="F6" s="31"/>
      <c r="G6" s="31"/>
      <c r="H6" s="31"/>
      <c r="I6" s="31"/>
      <c r="J6" s="31"/>
      <c r="K6" s="71">
        <f>C4-WEEKDAY(C4,1)+2+7*(H4-1)</f>
        <v>43129</v>
      </c>
      <c r="L6" s="62">
        <f t="shared" ref="L6:AQ6" si="0">K6+1</f>
        <v>43130</v>
      </c>
      <c r="M6" s="62">
        <f t="shared" si="0"/>
        <v>43131</v>
      </c>
      <c r="N6" s="62">
        <f t="shared" si="0"/>
        <v>43132</v>
      </c>
      <c r="O6" s="62">
        <f t="shared" si="0"/>
        <v>43133</v>
      </c>
      <c r="P6" s="62">
        <f t="shared" si="0"/>
        <v>43134</v>
      </c>
      <c r="Q6" s="72">
        <f t="shared" si="0"/>
        <v>43135</v>
      </c>
      <c r="R6" s="71">
        <f t="shared" si="0"/>
        <v>43136</v>
      </c>
      <c r="S6" s="62">
        <f t="shared" si="0"/>
        <v>43137</v>
      </c>
      <c r="T6" s="62">
        <f t="shared" si="0"/>
        <v>43138</v>
      </c>
      <c r="U6" s="62">
        <f t="shared" si="0"/>
        <v>43139</v>
      </c>
      <c r="V6" s="62">
        <f t="shared" si="0"/>
        <v>43140</v>
      </c>
      <c r="W6" s="62">
        <f t="shared" si="0"/>
        <v>43141</v>
      </c>
      <c r="X6" s="72">
        <f t="shared" si="0"/>
        <v>43142</v>
      </c>
      <c r="Y6" s="71">
        <f t="shared" si="0"/>
        <v>43143</v>
      </c>
      <c r="Z6" s="62">
        <f t="shared" si="0"/>
        <v>43144</v>
      </c>
      <c r="AA6" s="62">
        <f t="shared" si="0"/>
        <v>43145</v>
      </c>
      <c r="AB6" s="62">
        <f t="shared" si="0"/>
        <v>43146</v>
      </c>
      <c r="AC6" s="62">
        <f t="shared" si="0"/>
        <v>43147</v>
      </c>
      <c r="AD6" s="62">
        <f t="shared" si="0"/>
        <v>43148</v>
      </c>
      <c r="AE6" s="72">
        <f t="shared" si="0"/>
        <v>43149</v>
      </c>
      <c r="AF6" s="71">
        <f t="shared" si="0"/>
        <v>43150</v>
      </c>
      <c r="AG6" s="62">
        <f t="shared" si="0"/>
        <v>43151</v>
      </c>
      <c r="AH6" s="62">
        <f t="shared" si="0"/>
        <v>43152</v>
      </c>
      <c r="AI6" s="62">
        <f t="shared" si="0"/>
        <v>43153</v>
      </c>
      <c r="AJ6" s="62">
        <f t="shared" si="0"/>
        <v>43154</v>
      </c>
      <c r="AK6" s="62">
        <f t="shared" si="0"/>
        <v>43155</v>
      </c>
      <c r="AL6" s="72">
        <f t="shared" si="0"/>
        <v>43156</v>
      </c>
      <c r="AM6" s="71">
        <f t="shared" si="0"/>
        <v>43157</v>
      </c>
      <c r="AN6" s="62">
        <f t="shared" si="0"/>
        <v>43158</v>
      </c>
      <c r="AO6" s="62">
        <f t="shared" si="0"/>
        <v>43159</v>
      </c>
      <c r="AP6" s="62">
        <f t="shared" si="0"/>
        <v>43160</v>
      </c>
      <c r="AQ6" s="62">
        <f t="shared" si="0"/>
        <v>43161</v>
      </c>
      <c r="AR6" s="62">
        <f t="shared" ref="AR6:BN6" si="1">AQ6+1</f>
        <v>43162</v>
      </c>
      <c r="AS6" s="72">
        <f t="shared" si="1"/>
        <v>43163</v>
      </c>
      <c r="AT6" s="71">
        <f t="shared" si="1"/>
        <v>43164</v>
      </c>
      <c r="AU6" s="62">
        <f t="shared" si="1"/>
        <v>43165</v>
      </c>
      <c r="AV6" s="62">
        <f t="shared" si="1"/>
        <v>43166</v>
      </c>
      <c r="AW6" s="62">
        <f t="shared" si="1"/>
        <v>43167</v>
      </c>
      <c r="AX6" s="62">
        <f t="shared" si="1"/>
        <v>43168</v>
      </c>
      <c r="AY6" s="62">
        <f t="shared" si="1"/>
        <v>43169</v>
      </c>
      <c r="AZ6" s="72">
        <f t="shared" si="1"/>
        <v>43170</v>
      </c>
      <c r="BA6" s="71">
        <f t="shared" si="1"/>
        <v>43171</v>
      </c>
      <c r="BB6" s="62">
        <f t="shared" si="1"/>
        <v>43172</v>
      </c>
      <c r="BC6" s="62">
        <f t="shared" si="1"/>
        <v>43173</v>
      </c>
      <c r="BD6" s="62">
        <f t="shared" si="1"/>
        <v>43174</v>
      </c>
      <c r="BE6" s="62">
        <f t="shared" si="1"/>
        <v>43175</v>
      </c>
      <c r="BF6" s="62">
        <f t="shared" si="1"/>
        <v>43176</v>
      </c>
      <c r="BG6" s="72">
        <f t="shared" si="1"/>
        <v>43177</v>
      </c>
      <c r="BH6" s="71">
        <f t="shared" si="1"/>
        <v>43178</v>
      </c>
      <c r="BI6" s="62">
        <f t="shared" si="1"/>
        <v>43179</v>
      </c>
      <c r="BJ6" s="62">
        <f t="shared" si="1"/>
        <v>43180</v>
      </c>
      <c r="BK6" s="62">
        <f t="shared" si="1"/>
        <v>43181</v>
      </c>
      <c r="BL6" s="62">
        <f t="shared" si="1"/>
        <v>43182</v>
      </c>
      <c r="BM6" s="62">
        <f t="shared" si="1"/>
        <v>43183</v>
      </c>
      <c r="BN6" s="72">
        <f t="shared" si="1"/>
        <v>43184</v>
      </c>
    </row>
    <row r="7" spans="1:66" s="2" customFormat="1" ht="24.6" thickBot="1" x14ac:dyDescent="0.3">
      <c r="A7" s="90" t="s">
        <v>1</v>
      </c>
      <c r="B7" s="90" t="s">
        <v>70</v>
      </c>
      <c r="C7" s="91" t="s">
        <v>71</v>
      </c>
      <c r="D7" s="92" t="s">
        <v>77</v>
      </c>
      <c r="E7" s="93" t="s">
        <v>72</v>
      </c>
      <c r="F7" s="93" t="s">
        <v>73</v>
      </c>
      <c r="G7" s="91" t="s">
        <v>74</v>
      </c>
      <c r="H7" s="91" t="s">
        <v>75</v>
      </c>
      <c r="I7" s="91" t="s">
        <v>76</v>
      </c>
      <c r="J7" s="91"/>
      <c r="K7" s="94" t="str">
        <f t="shared" ref="K7:AP7" si="2">CHOOSE(WEEKDAY(K6,1),"S","M","T","W","T","F","S")</f>
        <v>M</v>
      </c>
      <c r="L7" s="95" t="str">
        <f t="shared" si="2"/>
        <v>T</v>
      </c>
      <c r="M7" s="95" t="str">
        <f t="shared" si="2"/>
        <v>W</v>
      </c>
      <c r="N7" s="95" t="str">
        <f t="shared" si="2"/>
        <v>T</v>
      </c>
      <c r="O7" s="95" t="str">
        <f t="shared" si="2"/>
        <v>F</v>
      </c>
      <c r="P7" s="95" t="str">
        <f t="shared" si="2"/>
        <v>S</v>
      </c>
      <c r="Q7" s="96" t="str">
        <f t="shared" si="2"/>
        <v>S</v>
      </c>
      <c r="R7" s="94" t="str">
        <f t="shared" si="2"/>
        <v>M</v>
      </c>
      <c r="S7" s="95" t="str">
        <f t="shared" si="2"/>
        <v>T</v>
      </c>
      <c r="T7" s="95" t="str">
        <f t="shared" si="2"/>
        <v>W</v>
      </c>
      <c r="U7" s="95" t="str">
        <f t="shared" si="2"/>
        <v>T</v>
      </c>
      <c r="V7" s="95" t="str">
        <f t="shared" si="2"/>
        <v>F</v>
      </c>
      <c r="W7" s="95" t="str">
        <f t="shared" si="2"/>
        <v>S</v>
      </c>
      <c r="X7" s="96" t="str">
        <f t="shared" si="2"/>
        <v>S</v>
      </c>
      <c r="Y7" s="94" t="str">
        <f t="shared" si="2"/>
        <v>M</v>
      </c>
      <c r="Z7" s="95" t="str">
        <f t="shared" si="2"/>
        <v>T</v>
      </c>
      <c r="AA7" s="95" t="str">
        <f t="shared" si="2"/>
        <v>W</v>
      </c>
      <c r="AB7" s="95" t="str">
        <f t="shared" si="2"/>
        <v>T</v>
      </c>
      <c r="AC7" s="95" t="str">
        <f t="shared" si="2"/>
        <v>F</v>
      </c>
      <c r="AD7" s="95" t="str">
        <f t="shared" si="2"/>
        <v>S</v>
      </c>
      <c r="AE7" s="96" t="str">
        <f t="shared" si="2"/>
        <v>S</v>
      </c>
      <c r="AF7" s="94" t="str">
        <f t="shared" si="2"/>
        <v>M</v>
      </c>
      <c r="AG7" s="95" t="str">
        <f t="shared" si="2"/>
        <v>T</v>
      </c>
      <c r="AH7" s="95" t="str">
        <f t="shared" si="2"/>
        <v>W</v>
      </c>
      <c r="AI7" s="95" t="str">
        <f t="shared" si="2"/>
        <v>T</v>
      </c>
      <c r="AJ7" s="95" t="str">
        <f t="shared" si="2"/>
        <v>F</v>
      </c>
      <c r="AK7" s="95" t="str">
        <f t="shared" si="2"/>
        <v>S</v>
      </c>
      <c r="AL7" s="96" t="str">
        <f t="shared" si="2"/>
        <v>S</v>
      </c>
      <c r="AM7" s="94" t="str">
        <f t="shared" si="2"/>
        <v>M</v>
      </c>
      <c r="AN7" s="95" t="str">
        <f t="shared" si="2"/>
        <v>T</v>
      </c>
      <c r="AO7" s="95" t="str">
        <f t="shared" si="2"/>
        <v>W</v>
      </c>
      <c r="AP7" s="95" t="str">
        <f t="shared" si="2"/>
        <v>T</v>
      </c>
      <c r="AQ7" s="95" t="str">
        <f t="shared" ref="AQ7:BN7" si="3">CHOOSE(WEEKDAY(AQ6,1),"S","M","T","W","T","F","S")</f>
        <v>F</v>
      </c>
      <c r="AR7" s="95" t="str">
        <f t="shared" si="3"/>
        <v>S</v>
      </c>
      <c r="AS7" s="96" t="str">
        <f t="shared" si="3"/>
        <v>S</v>
      </c>
      <c r="AT7" s="94" t="str">
        <f t="shared" si="3"/>
        <v>M</v>
      </c>
      <c r="AU7" s="95" t="str">
        <f t="shared" si="3"/>
        <v>T</v>
      </c>
      <c r="AV7" s="95" t="str">
        <f t="shared" si="3"/>
        <v>W</v>
      </c>
      <c r="AW7" s="95" t="str">
        <f t="shared" si="3"/>
        <v>T</v>
      </c>
      <c r="AX7" s="95" t="str">
        <f t="shared" si="3"/>
        <v>F</v>
      </c>
      <c r="AY7" s="95" t="str">
        <f t="shared" si="3"/>
        <v>S</v>
      </c>
      <c r="AZ7" s="96" t="str">
        <f t="shared" si="3"/>
        <v>S</v>
      </c>
      <c r="BA7" s="94" t="str">
        <f t="shared" si="3"/>
        <v>M</v>
      </c>
      <c r="BB7" s="95" t="str">
        <f t="shared" si="3"/>
        <v>T</v>
      </c>
      <c r="BC7" s="95" t="str">
        <f t="shared" si="3"/>
        <v>W</v>
      </c>
      <c r="BD7" s="95" t="str">
        <f t="shared" si="3"/>
        <v>T</v>
      </c>
      <c r="BE7" s="95" t="str">
        <f t="shared" si="3"/>
        <v>F</v>
      </c>
      <c r="BF7" s="95" t="str">
        <f t="shared" si="3"/>
        <v>S</v>
      </c>
      <c r="BG7" s="96" t="str">
        <f t="shared" si="3"/>
        <v>S</v>
      </c>
      <c r="BH7" s="94" t="str">
        <f t="shared" si="3"/>
        <v>M</v>
      </c>
      <c r="BI7" s="95" t="str">
        <f t="shared" si="3"/>
        <v>T</v>
      </c>
      <c r="BJ7" s="95" t="str">
        <f t="shared" si="3"/>
        <v>W</v>
      </c>
      <c r="BK7" s="95" t="str">
        <f t="shared" si="3"/>
        <v>T</v>
      </c>
      <c r="BL7" s="95" t="str">
        <f t="shared" si="3"/>
        <v>F</v>
      </c>
      <c r="BM7" s="95" t="str">
        <f t="shared" si="3"/>
        <v>S</v>
      </c>
      <c r="BN7" s="96" t="str">
        <f t="shared" si="3"/>
        <v>S</v>
      </c>
    </row>
    <row r="8" spans="1:66" s="35" customFormat="1" ht="17.399999999999999" x14ac:dyDescent="0.25">
      <c r="A8" s="63" t="str">
        <f>IF(ISERROR(VALUE(SUBSTITUTE(prevWBS,".",""))),"1",IF(ISERROR(FIND("`",SUBSTITUTE(prevWBS,".","`",1))),TEXT(VALUE(prevWBS)+1,"#"),TEXT(VALUE(LEFT(prevWBS,FIND("`",SUBSTITUTE(prevWBS,".","`",1))-1))+1,"#")))</f>
        <v>1</v>
      </c>
      <c r="B8" s="64" t="s">
        <v>10</v>
      </c>
      <c r="C8" s="65"/>
      <c r="D8" s="66"/>
      <c r="E8" s="67"/>
      <c r="F8" s="89" t="str">
        <f>IF(ISBLANK(E8)," - ",IF(G8=0,E8,E8+G8-1))</f>
        <v xml:space="preserve"> - </v>
      </c>
      <c r="G8" s="68"/>
      <c r="H8" s="69"/>
      <c r="I8" s="70" t="str">
        <f t="shared" ref="I8:I37" si="4">IF(OR(F8=0,E8=0)," - ",NETWORKDAYS(E8,F8))</f>
        <v xml:space="preserve"> - </v>
      </c>
      <c r="J8" s="73"/>
      <c r="K8" s="84"/>
      <c r="L8" s="84"/>
      <c r="M8" s="84"/>
      <c r="N8" s="84"/>
      <c r="O8" s="84"/>
      <c r="P8" s="84"/>
      <c r="Q8" s="84"/>
      <c r="R8" s="84"/>
      <c r="S8" s="84"/>
      <c r="T8" s="84"/>
      <c r="U8" s="84"/>
      <c r="V8" s="84"/>
      <c r="W8" s="84"/>
      <c r="X8" s="84"/>
      <c r="Y8" s="84"/>
      <c r="Z8" s="84"/>
      <c r="AA8" s="84"/>
      <c r="AB8" s="84"/>
      <c r="AC8" s="84"/>
      <c r="AD8" s="84"/>
      <c r="AE8" s="84"/>
      <c r="AF8" s="84"/>
      <c r="AG8" s="84"/>
      <c r="AH8" s="84"/>
      <c r="AI8" s="84"/>
      <c r="AJ8" s="84"/>
      <c r="AK8" s="84"/>
      <c r="AL8" s="84"/>
      <c r="AM8" s="84"/>
      <c r="AN8" s="84"/>
      <c r="AO8" s="84"/>
      <c r="AP8" s="84"/>
      <c r="AQ8" s="84"/>
      <c r="AR8" s="84"/>
      <c r="AS8" s="84"/>
      <c r="AT8" s="84"/>
      <c r="AU8" s="84"/>
      <c r="AV8" s="84"/>
      <c r="AW8" s="84"/>
      <c r="AX8" s="84"/>
      <c r="AY8" s="84"/>
      <c r="AZ8" s="84"/>
      <c r="BA8" s="84"/>
      <c r="BB8" s="84"/>
      <c r="BC8" s="84"/>
      <c r="BD8" s="84"/>
      <c r="BE8" s="84"/>
      <c r="BF8" s="84"/>
      <c r="BG8" s="84"/>
      <c r="BH8" s="84"/>
      <c r="BI8" s="84"/>
      <c r="BJ8" s="84"/>
      <c r="BK8" s="84"/>
      <c r="BL8" s="84"/>
      <c r="BM8" s="84"/>
      <c r="BN8" s="84"/>
    </row>
    <row r="9" spans="1:66" s="41" customFormat="1" ht="17.399999999999999" x14ac:dyDescent="0.25">
      <c r="A9" s="40" t="str">
        <f t="shared" ref="A9:A17"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8" t="s">
        <v>11</v>
      </c>
      <c r="C9" s="41" t="s">
        <v>12</v>
      </c>
      <c r="D9" s="99"/>
      <c r="E9" s="78">
        <v>43129</v>
      </c>
      <c r="F9" s="79">
        <f>IF(ISBLANK(E9)," - ",IF(G9=0,E9,E9+G9-1))</f>
        <v>43133</v>
      </c>
      <c r="G9" s="42">
        <v>5</v>
      </c>
      <c r="H9" s="43">
        <v>1</v>
      </c>
      <c r="I9" s="44">
        <f t="shared" si="4"/>
        <v>5</v>
      </c>
      <c r="J9" s="74"/>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c r="BN9" s="40"/>
    </row>
    <row r="10" spans="1:66" s="41" customFormat="1" ht="17.399999999999999" x14ac:dyDescent="0.25">
      <c r="A10" s="40" t="str">
        <f t="shared" si="5"/>
        <v>1.2</v>
      </c>
      <c r="B10" s="98" t="s">
        <v>11</v>
      </c>
      <c r="D10" s="99"/>
      <c r="E10" s="78">
        <v>43134</v>
      </c>
      <c r="F10" s="79">
        <f t="shared" ref="F10:F35" si="6">IF(ISBLANK(E10)," - ",IF(G10=0,E10,E10+G10-1))</f>
        <v>43138</v>
      </c>
      <c r="G10" s="42">
        <v>5</v>
      </c>
      <c r="H10" s="43">
        <v>0.6</v>
      </c>
      <c r="I10" s="44">
        <f t="shared" si="4"/>
        <v>3</v>
      </c>
      <c r="J10" s="74"/>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row>
    <row r="11" spans="1:66" s="41" customFormat="1" ht="17.399999999999999" x14ac:dyDescent="0.25">
      <c r="A11" s="40" t="str">
        <f t="shared" si="5"/>
        <v>1.3</v>
      </c>
      <c r="B11" s="98" t="s">
        <v>11</v>
      </c>
      <c r="D11" s="99"/>
      <c r="E11" s="78">
        <v>43139</v>
      </c>
      <c r="F11" s="79">
        <f t="shared" si="6"/>
        <v>43142</v>
      </c>
      <c r="G11" s="42">
        <v>4</v>
      </c>
      <c r="H11" s="43">
        <v>0</v>
      </c>
      <c r="I11" s="44">
        <f t="shared" si="4"/>
        <v>2</v>
      </c>
      <c r="J11" s="74"/>
      <c r="K11" s="40"/>
      <c r="L11" s="40"/>
      <c r="M11" s="85"/>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c r="BN11" s="40"/>
    </row>
    <row r="12" spans="1:66" s="41" customFormat="1" ht="17.399999999999999" x14ac:dyDescent="0.25">
      <c r="A12" s="40" t="str">
        <f t="shared" si="5"/>
        <v>1.4</v>
      </c>
      <c r="B12" s="98" t="s">
        <v>11</v>
      </c>
      <c r="D12" s="99"/>
      <c r="E12" s="78">
        <v>43132</v>
      </c>
      <c r="F12" s="79">
        <f t="shared" si="6"/>
        <v>43135</v>
      </c>
      <c r="G12" s="42">
        <v>4</v>
      </c>
      <c r="H12" s="43">
        <v>0.75</v>
      </c>
      <c r="I12" s="44">
        <f t="shared" si="4"/>
        <v>2</v>
      </c>
      <c r="J12" s="74"/>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c r="BN12" s="40"/>
    </row>
    <row r="13" spans="1:66" s="41" customFormat="1" ht="17.399999999999999" x14ac:dyDescent="0.25">
      <c r="A13"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100" t="s">
        <v>137</v>
      </c>
      <c r="D13" s="99"/>
      <c r="E13" s="78">
        <v>43133</v>
      </c>
      <c r="F13" s="79">
        <f t="shared" si="6"/>
        <v>43134</v>
      </c>
      <c r="G13" s="42">
        <v>2</v>
      </c>
      <c r="H13" s="43">
        <v>0.5</v>
      </c>
      <c r="I13" s="44">
        <f t="shared" si="4"/>
        <v>1</v>
      </c>
      <c r="J13" s="74"/>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row>
    <row r="14" spans="1:66" s="41" customFormat="1" ht="17.399999999999999" x14ac:dyDescent="0.25">
      <c r="A14"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100" t="s">
        <v>137</v>
      </c>
      <c r="D14" s="99"/>
      <c r="E14" s="78">
        <v>43135</v>
      </c>
      <c r="F14" s="79">
        <f t="shared" si="6"/>
        <v>43137</v>
      </c>
      <c r="G14" s="42">
        <v>3</v>
      </c>
      <c r="H14" s="43">
        <v>0.5</v>
      </c>
      <c r="I14" s="44">
        <f t="shared" si="4"/>
        <v>2</v>
      </c>
      <c r="J14" s="74"/>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row>
    <row r="15" spans="1:66" s="41" customFormat="1" ht="17.399999999999999" x14ac:dyDescent="0.25">
      <c r="A15" s="40" t="str">
        <f t="shared" si="5"/>
        <v>1.5</v>
      </c>
      <c r="B15" s="98" t="s">
        <v>11</v>
      </c>
      <c r="D15" s="99"/>
      <c r="E15" s="78">
        <v>43136</v>
      </c>
      <c r="F15" s="79">
        <f t="shared" si="6"/>
        <v>43140</v>
      </c>
      <c r="G15" s="42">
        <v>5</v>
      </c>
      <c r="H15" s="43">
        <v>0</v>
      </c>
      <c r="I15" s="44">
        <f t="shared" si="4"/>
        <v>5</v>
      </c>
      <c r="J15" s="74"/>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c r="BN15" s="40"/>
    </row>
    <row r="16" spans="1:66" s="41" customFormat="1" ht="17.399999999999999" x14ac:dyDescent="0.25">
      <c r="A16" s="40" t="str">
        <f t="shared" si="5"/>
        <v>1.6</v>
      </c>
      <c r="B16" s="98" t="s">
        <v>11</v>
      </c>
      <c r="D16" s="99"/>
      <c r="E16" s="78">
        <v>43134</v>
      </c>
      <c r="F16" s="79">
        <f t="shared" si="6"/>
        <v>43140</v>
      </c>
      <c r="G16" s="42">
        <v>7</v>
      </c>
      <c r="H16" s="43">
        <v>0</v>
      </c>
      <c r="I16" s="44">
        <f t="shared" si="4"/>
        <v>5</v>
      </c>
      <c r="J16" s="74"/>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c r="BN16" s="40"/>
    </row>
    <row r="17" spans="1:66" s="41" customFormat="1" ht="17.399999999999999" x14ac:dyDescent="0.25">
      <c r="A17" s="40" t="str">
        <f t="shared" si="5"/>
        <v>1.7</v>
      </c>
      <c r="B17" s="98" t="s">
        <v>11</v>
      </c>
      <c r="D17" s="99"/>
      <c r="E17" s="78">
        <v>43141</v>
      </c>
      <c r="F17" s="79">
        <f t="shared" si="6"/>
        <v>43147</v>
      </c>
      <c r="G17" s="42">
        <v>7</v>
      </c>
      <c r="H17" s="43">
        <v>0</v>
      </c>
      <c r="I17" s="44">
        <f t="shared" si="4"/>
        <v>5</v>
      </c>
      <c r="J17" s="74"/>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c r="BN17" s="40"/>
    </row>
    <row r="18" spans="1:66" s="35" customFormat="1" ht="17.399999999999999" x14ac:dyDescent="0.25">
      <c r="A18" s="33" t="str">
        <f>IF(ISERROR(VALUE(SUBSTITUTE(prevWBS,".",""))),"1",IF(ISERROR(FIND("`",SUBSTITUTE(prevWBS,".","`",1))),TEXT(VALUE(prevWBS)+1,"#"),TEXT(VALUE(LEFT(prevWBS,FIND("`",SUBSTITUTE(prevWBS,".","`",1))-1))+1,"#")))</f>
        <v>2</v>
      </c>
      <c r="B18" s="34" t="s">
        <v>10</v>
      </c>
      <c r="D18" s="36"/>
      <c r="E18" s="80"/>
      <c r="F18" s="80" t="str">
        <f t="shared" si="6"/>
        <v xml:space="preserve"> - </v>
      </c>
      <c r="G18" s="37"/>
      <c r="H18" s="38"/>
      <c r="I18" s="39" t="str">
        <f t="shared" si="4"/>
        <v xml:space="preserve"> - </v>
      </c>
      <c r="J18" s="75"/>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6"/>
      <c r="AJ18" s="86"/>
      <c r="AK18" s="86"/>
      <c r="AL18" s="86"/>
      <c r="AM18" s="86"/>
      <c r="AN18" s="86"/>
      <c r="AO18" s="86"/>
      <c r="AP18" s="86"/>
      <c r="AQ18" s="86"/>
      <c r="AR18" s="86"/>
      <c r="AS18" s="86"/>
      <c r="AT18" s="86"/>
      <c r="AU18" s="86"/>
      <c r="AV18" s="86"/>
      <c r="AW18" s="86"/>
      <c r="AX18" s="86"/>
      <c r="AY18" s="86"/>
      <c r="AZ18" s="86"/>
      <c r="BA18" s="86"/>
      <c r="BB18" s="86"/>
      <c r="BC18" s="86"/>
      <c r="BD18" s="86"/>
      <c r="BE18" s="86"/>
      <c r="BF18" s="86"/>
      <c r="BG18" s="86"/>
      <c r="BH18" s="86"/>
      <c r="BI18" s="86"/>
      <c r="BJ18" s="86"/>
      <c r="BK18" s="86"/>
      <c r="BL18" s="86"/>
      <c r="BM18" s="86"/>
      <c r="BN18" s="86"/>
    </row>
    <row r="19" spans="1:66" s="41" customFormat="1" ht="17.399999999999999" x14ac:dyDescent="0.25">
      <c r="A19"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98" t="s">
        <v>11</v>
      </c>
      <c r="D19" s="99"/>
      <c r="E19" s="78">
        <v>43141</v>
      </c>
      <c r="F19" s="79">
        <f t="shared" si="6"/>
        <v>43144</v>
      </c>
      <c r="G19" s="42">
        <v>4</v>
      </c>
      <c r="H19" s="43">
        <v>0</v>
      </c>
      <c r="I19" s="44">
        <f t="shared" si="4"/>
        <v>2</v>
      </c>
      <c r="J19" s="74"/>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c r="BN19" s="40"/>
    </row>
    <row r="20" spans="1:66" s="41" customFormat="1" ht="17.399999999999999" x14ac:dyDescent="0.25">
      <c r="A20"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0" s="98" t="s">
        <v>11</v>
      </c>
      <c r="D20" s="99"/>
      <c r="E20" s="78">
        <v>43145</v>
      </c>
      <c r="F20" s="79">
        <f t="shared" si="6"/>
        <v>43147</v>
      </c>
      <c r="G20" s="42">
        <v>3</v>
      </c>
      <c r="H20" s="43">
        <v>0</v>
      </c>
      <c r="I20" s="44">
        <f t="shared" si="4"/>
        <v>3</v>
      </c>
      <c r="J20" s="74"/>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c r="BN20" s="40"/>
    </row>
    <row r="21" spans="1:66" s="41" customFormat="1" ht="17.399999999999999" x14ac:dyDescent="0.25">
      <c r="A21"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1" s="98" t="s">
        <v>11</v>
      </c>
      <c r="D21" s="99"/>
      <c r="E21" s="78">
        <v>43145</v>
      </c>
      <c r="F21" s="79">
        <f t="shared" si="6"/>
        <v>43147</v>
      </c>
      <c r="G21" s="42">
        <v>3</v>
      </c>
      <c r="H21" s="43">
        <v>0</v>
      </c>
      <c r="I21" s="44">
        <f t="shared" si="4"/>
        <v>3</v>
      </c>
      <c r="J21" s="74"/>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c r="BN21" s="40"/>
    </row>
    <row r="22" spans="1:66" s="41" customFormat="1" ht="17.399999999999999" x14ac:dyDescent="0.25">
      <c r="A22"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2" s="98" t="s">
        <v>11</v>
      </c>
      <c r="D22" s="99"/>
      <c r="E22" s="78">
        <v>43148</v>
      </c>
      <c r="F22" s="79">
        <f t="shared" si="6"/>
        <v>43153</v>
      </c>
      <c r="G22" s="42">
        <v>6</v>
      </c>
      <c r="H22" s="43">
        <v>0</v>
      </c>
      <c r="I22" s="44">
        <f t="shared" si="4"/>
        <v>4</v>
      </c>
      <c r="J22" s="74"/>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c r="BN22" s="40"/>
    </row>
    <row r="23" spans="1:66" s="41" customFormat="1" ht="17.399999999999999" x14ac:dyDescent="0.25">
      <c r="A23"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3" s="98" t="s">
        <v>11</v>
      </c>
      <c r="D23" s="99"/>
      <c r="E23" s="78">
        <v>43154</v>
      </c>
      <c r="F23" s="79">
        <f t="shared" si="6"/>
        <v>43156</v>
      </c>
      <c r="G23" s="42">
        <v>3</v>
      </c>
      <c r="H23" s="43">
        <v>0</v>
      </c>
      <c r="I23" s="44">
        <f t="shared" si="4"/>
        <v>1</v>
      </c>
      <c r="J23" s="74"/>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c r="BN23" s="40"/>
    </row>
    <row r="24" spans="1:66" s="35" customFormat="1" ht="17.399999999999999" x14ac:dyDescent="0.25">
      <c r="A24" s="33" t="str">
        <f>IF(ISERROR(VALUE(SUBSTITUTE(prevWBS,".",""))),"1",IF(ISERROR(FIND("`",SUBSTITUTE(prevWBS,".","`",1))),TEXT(VALUE(prevWBS)+1,"#"),TEXT(VALUE(LEFT(prevWBS,FIND("`",SUBSTITUTE(prevWBS,".","`",1))-1))+1,"#")))</f>
        <v>3</v>
      </c>
      <c r="B24" s="34" t="s">
        <v>10</v>
      </c>
      <c r="D24" s="36"/>
      <c r="E24" s="80"/>
      <c r="F24" s="80" t="str">
        <f t="shared" si="6"/>
        <v xml:space="preserve"> - </v>
      </c>
      <c r="G24" s="37"/>
      <c r="H24" s="38"/>
      <c r="I24" s="39" t="str">
        <f t="shared" si="4"/>
        <v xml:space="preserve"> - </v>
      </c>
      <c r="J24" s="75"/>
      <c r="K24" s="86"/>
      <c r="L24" s="86"/>
      <c r="M24" s="86"/>
      <c r="N24" s="86"/>
      <c r="O24" s="86"/>
      <c r="P24" s="86"/>
      <c r="Q24" s="86"/>
      <c r="R24" s="86"/>
      <c r="S24" s="86"/>
      <c r="T24" s="86"/>
      <c r="U24" s="86"/>
      <c r="V24" s="86"/>
      <c r="W24" s="86"/>
      <c r="X24" s="86"/>
      <c r="Y24" s="86"/>
      <c r="Z24" s="86"/>
      <c r="AA24" s="86"/>
      <c r="AB24" s="86"/>
      <c r="AC24" s="86"/>
      <c r="AD24" s="86"/>
      <c r="AE24" s="86"/>
      <c r="AF24" s="86"/>
      <c r="AG24" s="86"/>
      <c r="AH24" s="86"/>
      <c r="AI24" s="86"/>
      <c r="AJ24" s="86"/>
      <c r="AK24" s="86"/>
      <c r="AL24" s="86"/>
      <c r="AM24" s="86"/>
      <c r="AN24" s="86"/>
      <c r="AO24" s="86"/>
      <c r="AP24" s="86"/>
      <c r="AQ24" s="86"/>
      <c r="AR24" s="86"/>
      <c r="AS24" s="86"/>
      <c r="AT24" s="86"/>
      <c r="AU24" s="86"/>
      <c r="AV24" s="86"/>
      <c r="AW24" s="86"/>
      <c r="AX24" s="86"/>
      <c r="AY24" s="86"/>
      <c r="AZ24" s="86"/>
      <c r="BA24" s="86"/>
      <c r="BB24" s="86"/>
      <c r="BC24" s="86"/>
      <c r="BD24" s="86"/>
      <c r="BE24" s="86"/>
      <c r="BF24" s="86"/>
      <c r="BG24" s="86"/>
      <c r="BH24" s="86"/>
      <c r="BI24" s="86"/>
      <c r="BJ24" s="86"/>
      <c r="BK24" s="86"/>
      <c r="BL24" s="86"/>
      <c r="BM24" s="86"/>
      <c r="BN24" s="86"/>
    </row>
    <row r="25" spans="1:66" s="41" customFormat="1" ht="17.399999999999999" x14ac:dyDescent="0.25">
      <c r="A25"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5" s="98" t="s">
        <v>11</v>
      </c>
      <c r="D25" s="99"/>
      <c r="E25" s="78">
        <v>43141</v>
      </c>
      <c r="F25" s="79">
        <f t="shared" si="6"/>
        <v>43144</v>
      </c>
      <c r="G25" s="42">
        <v>4</v>
      </c>
      <c r="H25" s="43">
        <v>0</v>
      </c>
      <c r="I25" s="44">
        <f t="shared" si="4"/>
        <v>2</v>
      </c>
      <c r="J25" s="74"/>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c r="BN25" s="40"/>
    </row>
    <row r="26" spans="1:66" s="41" customFormat="1" ht="17.399999999999999" x14ac:dyDescent="0.25">
      <c r="A26"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6" s="98" t="s">
        <v>11</v>
      </c>
      <c r="D26" s="99"/>
      <c r="E26" s="78">
        <v>43145</v>
      </c>
      <c r="F26" s="79">
        <f t="shared" si="6"/>
        <v>43147</v>
      </c>
      <c r="G26" s="42">
        <v>3</v>
      </c>
      <c r="H26" s="43">
        <v>0</v>
      </c>
      <c r="I26" s="44">
        <f t="shared" si="4"/>
        <v>3</v>
      </c>
      <c r="J26" s="74"/>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c r="BN26" s="40"/>
    </row>
    <row r="27" spans="1:66" s="41" customFormat="1" ht="17.399999999999999" x14ac:dyDescent="0.25">
      <c r="A27"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7" s="98" t="s">
        <v>11</v>
      </c>
      <c r="D27" s="99"/>
      <c r="E27" s="78">
        <v>43145</v>
      </c>
      <c r="F27" s="79">
        <f t="shared" si="6"/>
        <v>43147</v>
      </c>
      <c r="G27" s="42">
        <v>3</v>
      </c>
      <c r="H27" s="43">
        <v>0</v>
      </c>
      <c r="I27" s="44">
        <f t="shared" si="4"/>
        <v>3</v>
      </c>
      <c r="J27" s="74"/>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c r="BN27" s="40"/>
    </row>
    <row r="28" spans="1:66" s="41" customFormat="1" ht="17.399999999999999" x14ac:dyDescent="0.25">
      <c r="A28"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8" s="98" t="s">
        <v>11</v>
      </c>
      <c r="D28" s="99"/>
      <c r="E28" s="78">
        <v>43148</v>
      </c>
      <c r="F28" s="79">
        <f t="shared" si="6"/>
        <v>43153</v>
      </c>
      <c r="G28" s="42">
        <v>6</v>
      </c>
      <c r="H28" s="43">
        <v>0</v>
      </c>
      <c r="I28" s="44">
        <f t="shared" si="4"/>
        <v>4</v>
      </c>
      <c r="J28" s="74"/>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c r="BN28" s="40"/>
    </row>
    <row r="29" spans="1:66" s="41" customFormat="1" ht="17.399999999999999" x14ac:dyDescent="0.25">
      <c r="A29"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9" s="98" t="s">
        <v>11</v>
      </c>
      <c r="D29" s="99"/>
      <c r="E29" s="78">
        <v>43154</v>
      </c>
      <c r="F29" s="79">
        <f t="shared" si="6"/>
        <v>43156</v>
      </c>
      <c r="G29" s="42">
        <v>3</v>
      </c>
      <c r="H29" s="43">
        <v>0</v>
      </c>
      <c r="I29" s="44">
        <f t="shared" si="4"/>
        <v>1</v>
      </c>
      <c r="J29" s="74"/>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c r="BN29" s="40"/>
    </row>
    <row r="30" spans="1:66" s="35" customFormat="1" ht="17.399999999999999" x14ac:dyDescent="0.25">
      <c r="A30" s="33" t="str">
        <f>IF(ISERROR(VALUE(SUBSTITUTE(prevWBS,".",""))),"1",IF(ISERROR(FIND("`",SUBSTITUTE(prevWBS,".","`",1))),TEXT(VALUE(prevWBS)+1,"#"),TEXT(VALUE(LEFT(prevWBS,FIND("`",SUBSTITUTE(prevWBS,".","`",1))-1))+1,"#")))</f>
        <v>4</v>
      </c>
      <c r="B30" s="34" t="s">
        <v>10</v>
      </c>
      <c r="D30" s="36"/>
      <c r="E30" s="80"/>
      <c r="F30" s="80" t="str">
        <f t="shared" si="6"/>
        <v xml:space="preserve"> - </v>
      </c>
      <c r="G30" s="37"/>
      <c r="H30" s="38"/>
      <c r="I30" s="39" t="str">
        <f t="shared" si="4"/>
        <v xml:space="preserve"> - </v>
      </c>
      <c r="J30" s="75"/>
      <c r="K30" s="86"/>
      <c r="L30" s="86"/>
      <c r="M30" s="86"/>
      <c r="N30" s="86"/>
      <c r="O30" s="86"/>
      <c r="P30" s="86"/>
      <c r="Q30" s="86"/>
      <c r="R30" s="86"/>
      <c r="S30" s="86"/>
      <c r="T30" s="86"/>
      <c r="U30" s="86"/>
      <c r="V30" s="86"/>
      <c r="W30" s="86"/>
      <c r="X30" s="86"/>
      <c r="Y30" s="86"/>
      <c r="Z30" s="86"/>
      <c r="AA30" s="86"/>
      <c r="AB30" s="86"/>
      <c r="AC30" s="86"/>
      <c r="AD30" s="86"/>
      <c r="AE30" s="86"/>
      <c r="AF30" s="86"/>
      <c r="AG30" s="86"/>
      <c r="AH30" s="86"/>
      <c r="AI30" s="86"/>
      <c r="AJ30" s="86"/>
      <c r="AK30" s="86"/>
      <c r="AL30" s="86"/>
      <c r="AM30" s="86"/>
      <c r="AN30" s="86"/>
      <c r="AO30" s="86"/>
      <c r="AP30" s="86"/>
      <c r="AQ30" s="86"/>
      <c r="AR30" s="86"/>
      <c r="AS30" s="86"/>
      <c r="AT30" s="86"/>
      <c r="AU30" s="86"/>
      <c r="AV30" s="86"/>
      <c r="AW30" s="86"/>
      <c r="AX30" s="86"/>
      <c r="AY30" s="86"/>
      <c r="AZ30" s="86"/>
      <c r="BA30" s="86"/>
      <c r="BB30" s="86"/>
      <c r="BC30" s="86"/>
      <c r="BD30" s="86"/>
      <c r="BE30" s="86"/>
      <c r="BF30" s="86"/>
      <c r="BG30" s="86"/>
      <c r="BH30" s="86"/>
      <c r="BI30" s="86"/>
      <c r="BJ30" s="86"/>
      <c r="BK30" s="86"/>
      <c r="BL30" s="86"/>
      <c r="BM30" s="86"/>
      <c r="BN30" s="86"/>
    </row>
    <row r="31" spans="1:66" s="41" customFormat="1" ht="17.399999999999999" x14ac:dyDescent="0.25">
      <c r="A31"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1" s="98" t="s">
        <v>11</v>
      </c>
      <c r="D31" s="99"/>
      <c r="E31" s="78">
        <v>43129</v>
      </c>
      <c r="F31" s="79">
        <f t="shared" si="6"/>
        <v>43129</v>
      </c>
      <c r="G31" s="42">
        <v>1</v>
      </c>
      <c r="H31" s="43">
        <v>0</v>
      </c>
      <c r="I31" s="44">
        <f t="shared" si="4"/>
        <v>1</v>
      </c>
      <c r="J31" s="74"/>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c r="BN31" s="40"/>
    </row>
    <row r="32" spans="1:66" s="41" customFormat="1" ht="17.399999999999999" x14ac:dyDescent="0.25">
      <c r="A32"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2" s="98" t="s">
        <v>11</v>
      </c>
      <c r="D32" s="99"/>
      <c r="E32" s="78">
        <v>43130</v>
      </c>
      <c r="F32" s="79">
        <f t="shared" si="6"/>
        <v>43130</v>
      </c>
      <c r="G32" s="42">
        <v>1</v>
      </c>
      <c r="H32" s="43">
        <v>0</v>
      </c>
      <c r="I32" s="44">
        <f t="shared" si="4"/>
        <v>1</v>
      </c>
      <c r="J32" s="74"/>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c r="BN32" s="40"/>
    </row>
    <row r="33" spans="1:66" s="41" customFormat="1" ht="17.399999999999999" x14ac:dyDescent="0.25">
      <c r="A33"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3" s="98" t="s">
        <v>11</v>
      </c>
      <c r="D33" s="99"/>
      <c r="E33" s="78">
        <v>43131</v>
      </c>
      <c r="F33" s="79">
        <f t="shared" si="6"/>
        <v>43131</v>
      </c>
      <c r="G33" s="42">
        <v>1</v>
      </c>
      <c r="H33" s="43">
        <v>0</v>
      </c>
      <c r="I33" s="44">
        <f t="shared" si="4"/>
        <v>1</v>
      </c>
      <c r="J33" s="74"/>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c r="BN33" s="40"/>
    </row>
    <row r="34" spans="1:66" s="41" customFormat="1" ht="17.399999999999999" x14ac:dyDescent="0.25">
      <c r="A34"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4" s="98" t="s">
        <v>11</v>
      </c>
      <c r="D34" s="99"/>
      <c r="E34" s="78">
        <v>43132</v>
      </c>
      <c r="F34" s="79">
        <f t="shared" si="6"/>
        <v>43132</v>
      </c>
      <c r="G34" s="42">
        <v>1</v>
      </c>
      <c r="H34" s="43">
        <v>0</v>
      </c>
      <c r="I34" s="44">
        <f t="shared" si="4"/>
        <v>1</v>
      </c>
      <c r="J34" s="74"/>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c r="BN34" s="40"/>
    </row>
    <row r="35" spans="1:66" s="41" customFormat="1" ht="17.399999999999999" x14ac:dyDescent="0.25">
      <c r="A35"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5" s="98" t="s">
        <v>11</v>
      </c>
      <c r="D35" s="99"/>
      <c r="E35" s="78">
        <v>43133</v>
      </c>
      <c r="F35" s="79">
        <f t="shared" si="6"/>
        <v>43133</v>
      </c>
      <c r="G35" s="42">
        <v>1</v>
      </c>
      <c r="H35" s="43">
        <v>0</v>
      </c>
      <c r="I35" s="44">
        <f t="shared" si="4"/>
        <v>1</v>
      </c>
      <c r="J35" s="74"/>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c r="BN35" s="40"/>
    </row>
    <row r="36" spans="1:66" s="50" customFormat="1" ht="17.399999999999999" x14ac:dyDescent="0.25">
      <c r="A36" s="40"/>
      <c r="B36" s="45"/>
      <c r="C36" s="45"/>
      <c r="D36" s="46"/>
      <c r="E36" s="81"/>
      <c r="F36" s="81"/>
      <c r="G36" s="47"/>
      <c r="H36" s="48"/>
      <c r="I36" s="49" t="str">
        <f t="shared" si="4"/>
        <v xml:space="preserve"> - </v>
      </c>
      <c r="J36" s="76"/>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c r="BN36" s="40"/>
    </row>
    <row r="37" spans="1:66" s="50" customFormat="1" ht="17.399999999999999" x14ac:dyDescent="0.25">
      <c r="A37" s="40"/>
      <c r="B37" s="45"/>
      <c r="C37" s="45"/>
      <c r="D37" s="46"/>
      <c r="E37" s="81"/>
      <c r="F37" s="81"/>
      <c r="G37" s="47"/>
      <c r="H37" s="48"/>
      <c r="I37" s="49" t="str">
        <f t="shared" si="4"/>
        <v xml:space="preserve"> - </v>
      </c>
      <c r="J37" s="76"/>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c r="BN37" s="40"/>
    </row>
    <row r="38" spans="1:66" s="55" customFormat="1" ht="17.399999999999999" x14ac:dyDescent="0.25">
      <c r="A38" s="51" t="s">
        <v>3</v>
      </c>
      <c r="B38" s="52"/>
      <c r="C38" s="53"/>
      <c r="D38" s="53"/>
      <c r="E38" s="82"/>
      <c r="F38" s="82"/>
      <c r="G38" s="54"/>
      <c r="H38" s="54"/>
      <c r="I38" s="54"/>
      <c r="J38" s="77"/>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c r="BN38" s="40"/>
    </row>
    <row r="39" spans="1:66" s="50" customFormat="1" ht="17.399999999999999" x14ac:dyDescent="0.25">
      <c r="A39" s="56" t="s">
        <v>42</v>
      </c>
      <c r="B39" s="57"/>
      <c r="C39" s="57"/>
      <c r="D39" s="57"/>
      <c r="E39" s="83"/>
      <c r="F39" s="83"/>
      <c r="G39" s="57"/>
      <c r="H39" s="57"/>
      <c r="I39" s="57"/>
      <c r="J39" s="77"/>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c r="BN39" s="40"/>
    </row>
    <row r="40" spans="1:66" s="50" customFormat="1" ht="17.399999999999999" x14ac:dyDescent="0.25">
      <c r="A40" s="102" t="str">
        <f>IF(ISERROR(VALUE(SUBSTITUTE(prevWBS,".",""))),"1",IF(ISERROR(FIND("`",SUBSTITUTE(prevWBS,".","`",1))),TEXT(VALUE(prevWBS)+1,"#"),TEXT(VALUE(LEFT(prevWBS,FIND("`",SUBSTITUTE(prevWBS,".","`",1))-1))+1,"#")))</f>
        <v>1</v>
      </c>
      <c r="B40" s="103" t="s">
        <v>81</v>
      </c>
      <c r="C40" s="58"/>
      <c r="D40" s="59"/>
      <c r="E40" s="78"/>
      <c r="F40" s="79" t="str">
        <f t="shared" ref="F40:F43" si="7">IF(ISBLANK(E40)," - ",IF(G40=0,E40,E40+G40-1))</f>
        <v xml:space="preserve"> - </v>
      </c>
      <c r="G40" s="42"/>
      <c r="H40" s="43"/>
      <c r="I40" s="44" t="str">
        <f>IF(OR(F40=0,E40=0)," - ",NETWORKDAYS(E40,F40))</f>
        <v xml:space="preserve"> - </v>
      </c>
      <c r="J40" s="74"/>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c r="BN40" s="40"/>
    </row>
    <row r="41" spans="1:66" s="50" customFormat="1" ht="17.399999999999999" x14ac:dyDescent="0.25">
      <c r="A41"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1" s="60" t="s">
        <v>67</v>
      </c>
      <c r="C41" s="60"/>
      <c r="D41" s="59"/>
      <c r="E41" s="78"/>
      <c r="F41" s="79" t="str">
        <f t="shared" si="7"/>
        <v xml:space="preserve"> - </v>
      </c>
      <c r="G41" s="42"/>
      <c r="H41" s="43"/>
      <c r="I41" s="44" t="str">
        <f t="shared" ref="I41:I43" si="8">IF(OR(F41=0,E41=0)," - ",NETWORKDAYS(E41,F41))</f>
        <v xml:space="preserve"> - </v>
      </c>
      <c r="J41" s="74"/>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c r="BN41" s="40"/>
    </row>
    <row r="42" spans="1:66" s="50" customFormat="1" ht="17.399999999999999" x14ac:dyDescent="0.25">
      <c r="A42"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2" s="61" t="s">
        <v>68</v>
      </c>
      <c r="C42" s="60"/>
      <c r="D42" s="59"/>
      <c r="E42" s="78"/>
      <c r="F42" s="79" t="str">
        <f t="shared" si="7"/>
        <v xml:space="preserve"> - </v>
      </c>
      <c r="G42" s="42"/>
      <c r="H42" s="43"/>
      <c r="I42" s="44" t="str">
        <f t="shared" si="8"/>
        <v xml:space="preserve"> - </v>
      </c>
      <c r="J42" s="74"/>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c r="BN42" s="40"/>
    </row>
    <row r="43" spans="1:66" s="50" customFormat="1" ht="17.399999999999999" x14ac:dyDescent="0.25">
      <c r="A43" s="4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3" s="61" t="s">
        <v>69</v>
      </c>
      <c r="C43" s="60"/>
      <c r="D43" s="59"/>
      <c r="E43" s="78"/>
      <c r="F43" s="79" t="str">
        <f t="shared" si="7"/>
        <v xml:space="preserve"> - </v>
      </c>
      <c r="G43" s="42"/>
      <c r="H43" s="43"/>
      <c r="I43" s="44" t="str">
        <f t="shared" si="8"/>
        <v xml:space="preserve"> - </v>
      </c>
      <c r="J43" s="74"/>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c r="BN43" s="40"/>
    </row>
    <row r="44" spans="1:66" s="19" customFormat="1" x14ac:dyDescent="0.25">
      <c r="A44" s="130" t="str">
        <f>HYPERLINK("https://vertex42.link/HowToCreateAGanttChart","► Watch How to Create a Gantt Chart in Excel")</f>
        <v>► Watch How to Create a Gantt Chart in Excel</v>
      </c>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43">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43" priority="45">
      <formula>K$6=TODAY()</formula>
    </cfRule>
  </conditionalFormatting>
  <conditionalFormatting sqref="K8:BN43">
    <cfRule type="expression" dxfId="42" priority="48">
      <formula>AND($E8&lt;=K$6,ROUNDDOWN(($F8-$E8+1)*$H8,0)+$E8-1&gt;=K$6)</formula>
    </cfRule>
    <cfRule type="expression" dxfId="41" priority="49">
      <formula>AND(NOT(ISBLANK($E8)),$E8&lt;=K$6,$F8&gt;=K$6)</formula>
    </cfRule>
  </conditionalFormatting>
  <conditionalFormatting sqref="K6:BN43">
    <cfRule type="expression" dxfId="4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A36:B37 B31 B32:B34 B25:B28 B19:B22 G13:H13 G12 G16 G14:H14 A39:B39 B38 E18 E24 E30 E36:H39 G15 G11 G10 G18:H18 G24:H24 G30:H34 H22 G40 G41:G42 G43 H20 H21 H25:H28" unlockedFormula="1"/>
    <ignoredError sqref="A30 A24 A18"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99060</xdr:colOff>
                    <xdr:row>1</xdr:row>
                    <xdr:rowOff>129540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A53EA-F997-41F8-A408-D1AC011ACF94}">
  <sheetPr>
    <tabColor rgb="FF0070C0"/>
    <pageSetUpPr fitToPage="1"/>
  </sheetPr>
  <dimension ref="A1:BO50"/>
  <sheetViews>
    <sheetView showGridLines="0" tabSelected="1" zoomScaleNormal="100" workbookViewId="0">
      <pane xSplit="4" topLeftCell="E1" activePane="topRight" state="frozen"/>
      <selection pane="topRight" activeCell="G35" sqref="G35"/>
    </sheetView>
  </sheetViews>
  <sheetFormatPr defaultColWidth="9.21875" defaultRowHeight="13.2" x14ac:dyDescent="0.25"/>
  <cols>
    <col min="1" max="1" width="6.77734375" customWidth="1"/>
    <col min="2" max="2" width="19" customWidth="1"/>
    <col min="3" max="3" width="7.77734375" customWidth="1"/>
    <col min="4" max="4" width="6.77734375" hidden="1" customWidth="1"/>
    <col min="5" max="6" width="12" customWidth="1"/>
    <col min="7" max="7" width="6" customWidth="1"/>
    <col min="8" max="8" width="6.77734375" hidden="1" customWidth="1"/>
    <col min="9" max="9" width="6.44140625" hidden="1" customWidth="1"/>
    <col min="10" max="10" width="15.88671875" style="133" customWidth="1"/>
    <col min="11" max="11" width="1.77734375" customWidth="1"/>
    <col min="12" max="67" width="2.44140625" customWidth="1"/>
  </cols>
  <sheetData>
    <row r="1" spans="1:67" ht="30" customHeight="1" x14ac:dyDescent="0.25">
      <c r="A1" s="97" t="s">
        <v>142</v>
      </c>
      <c r="B1" s="30"/>
      <c r="C1" s="30"/>
      <c r="D1" s="30"/>
      <c r="E1" s="30"/>
      <c r="F1" s="30"/>
      <c r="I1" s="104"/>
      <c r="J1" s="132"/>
      <c r="L1" s="146" t="s">
        <v>82</v>
      </c>
      <c r="M1" s="146"/>
      <c r="N1" s="146"/>
      <c r="O1" s="146"/>
      <c r="P1" s="146"/>
      <c r="Q1" s="146"/>
      <c r="R1" s="146"/>
      <c r="S1" s="146"/>
      <c r="T1" s="146"/>
      <c r="U1" s="146"/>
      <c r="V1" s="146"/>
      <c r="W1" s="146"/>
      <c r="X1" s="146"/>
      <c r="Y1" s="146"/>
      <c r="Z1" s="146"/>
      <c r="AA1" s="146"/>
      <c r="AB1" s="146"/>
      <c r="AC1" s="146"/>
      <c r="AD1" s="146"/>
      <c r="AE1" s="146"/>
      <c r="AF1" s="146"/>
    </row>
    <row r="2" spans="1:67" ht="18" customHeight="1" x14ac:dyDescent="0.25">
      <c r="A2" s="32" t="s">
        <v>144</v>
      </c>
      <c r="B2" s="12"/>
      <c r="C2" s="12"/>
      <c r="D2" s="20"/>
      <c r="E2" s="128"/>
      <c r="F2" s="128"/>
      <c r="H2" s="1"/>
    </row>
    <row r="3" spans="1:67" ht="13.8" x14ac:dyDescent="0.25">
      <c r="A3" s="32"/>
      <c r="B3" s="2"/>
      <c r="H3" s="1"/>
      <c r="L3" s="18"/>
      <c r="M3" s="18"/>
      <c r="N3" s="18"/>
      <c r="O3" s="18"/>
      <c r="P3" s="18"/>
      <c r="Q3" s="18"/>
      <c r="R3" s="18"/>
      <c r="S3" s="18"/>
      <c r="T3" s="18"/>
      <c r="U3" s="18"/>
      <c r="V3" s="18"/>
      <c r="W3" s="18"/>
      <c r="X3" s="18"/>
      <c r="Y3" s="18"/>
      <c r="Z3" s="18"/>
      <c r="AA3" s="18"/>
      <c r="AB3" s="18"/>
    </row>
    <row r="4" spans="1:67" ht="17.25" customHeight="1" x14ac:dyDescent="0.25">
      <c r="A4" s="87"/>
      <c r="B4" s="88" t="s">
        <v>79</v>
      </c>
      <c r="C4" s="151">
        <v>45124</v>
      </c>
      <c r="D4" s="151"/>
      <c r="E4" s="151"/>
      <c r="F4" s="87"/>
      <c r="G4" s="88" t="s">
        <v>78</v>
      </c>
      <c r="H4" s="101">
        <v>1</v>
      </c>
      <c r="I4" s="2"/>
      <c r="J4" s="134"/>
      <c r="K4" s="31"/>
      <c r="L4" s="148" t="str">
        <f>"Week "&amp;(L6-($C$4-WEEKDAY($C$4,1)+2))/7+1</f>
        <v>Week 1</v>
      </c>
      <c r="M4" s="149"/>
      <c r="N4" s="149"/>
      <c r="O4" s="149"/>
      <c r="P4" s="149"/>
      <c r="Q4" s="149"/>
      <c r="R4" s="150"/>
      <c r="S4" s="148" t="str">
        <f>"Week "&amp;(S6-($C$4-WEEKDAY($C$4,1)+2))/7+1</f>
        <v>Week 2</v>
      </c>
      <c r="T4" s="149"/>
      <c r="U4" s="149"/>
      <c r="V4" s="149"/>
      <c r="W4" s="149"/>
      <c r="X4" s="149"/>
      <c r="Y4" s="150"/>
      <c r="Z4" s="148" t="str">
        <f>"Week "&amp;(Z6-($C$4-WEEKDAY($C$4,1)+2))/7+1</f>
        <v>Week 3</v>
      </c>
      <c r="AA4" s="149"/>
      <c r="AB4" s="149"/>
      <c r="AC4" s="149"/>
      <c r="AD4" s="149"/>
      <c r="AE4" s="149"/>
      <c r="AF4" s="150"/>
      <c r="AG4" s="148" t="str">
        <f>"Week "&amp;(AG6-($C$4-WEEKDAY($C$4,1)+2))/7+1</f>
        <v>Week 4</v>
      </c>
      <c r="AH4" s="149"/>
      <c r="AI4" s="149"/>
      <c r="AJ4" s="149"/>
      <c r="AK4" s="149"/>
      <c r="AL4" s="149"/>
      <c r="AM4" s="150"/>
      <c r="AN4" s="148" t="str">
        <f>"Week "&amp;(AN6-($C$4-WEEKDAY($C$4,1)+2))/7+1</f>
        <v>Week 5</v>
      </c>
      <c r="AO4" s="149"/>
      <c r="AP4" s="149"/>
      <c r="AQ4" s="149"/>
      <c r="AR4" s="149"/>
      <c r="AS4" s="149"/>
      <c r="AT4" s="150"/>
      <c r="AU4" s="148" t="str">
        <f>"Week "&amp;(AU6-($C$4-WEEKDAY($C$4,1)+2))/7+1</f>
        <v>Week 6</v>
      </c>
      <c r="AV4" s="149"/>
      <c r="AW4" s="149"/>
      <c r="AX4" s="149"/>
      <c r="AY4" s="149"/>
      <c r="AZ4" s="149"/>
      <c r="BA4" s="150"/>
      <c r="BB4" s="148" t="str">
        <f>"Week "&amp;(BB6-($C$4-WEEKDAY($C$4,1)+2))/7+1</f>
        <v>Week 7</v>
      </c>
      <c r="BC4" s="149"/>
      <c r="BD4" s="149"/>
      <c r="BE4" s="149"/>
      <c r="BF4" s="149"/>
      <c r="BG4" s="149"/>
      <c r="BH4" s="150"/>
      <c r="BI4" s="148" t="str">
        <f>"Week "&amp;(BI6-($C$4-WEEKDAY($C$4,1)+2))/7+1</f>
        <v>Week 8</v>
      </c>
      <c r="BJ4" s="149"/>
      <c r="BK4" s="149"/>
      <c r="BL4" s="149"/>
      <c r="BM4" s="149"/>
      <c r="BN4" s="149"/>
      <c r="BO4" s="150"/>
    </row>
    <row r="5" spans="1:67" ht="17.25" customHeight="1" x14ac:dyDescent="0.25">
      <c r="A5" s="87"/>
      <c r="B5" s="88" t="s">
        <v>80</v>
      </c>
      <c r="C5" s="147" t="s">
        <v>143</v>
      </c>
      <c r="D5" s="147"/>
      <c r="E5" s="147"/>
      <c r="F5" s="87"/>
      <c r="G5" s="87"/>
      <c r="H5" s="87"/>
      <c r="I5" s="87"/>
      <c r="J5" s="135"/>
      <c r="K5" s="31"/>
      <c r="L5" s="152">
        <f>L6</f>
        <v>45124</v>
      </c>
      <c r="M5" s="153"/>
      <c r="N5" s="153"/>
      <c r="O5" s="153"/>
      <c r="P5" s="153"/>
      <c r="Q5" s="153"/>
      <c r="R5" s="154"/>
      <c r="S5" s="152">
        <f>S6</f>
        <v>45131</v>
      </c>
      <c r="T5" s="153"/>
      <c r="U5" s="153"/>
      <c r="V5" s="153"/>
      <c r="W5" s="153"/>
      <c r="X5" s="153"/>
      <c r="Y5" s="154"/>
      <c r="Z5" s="152">
        <f>Z6</f>
        <v>45138</v>
      </c>
      <c r="AA5" s="153"/>
      <c r="AB5" s="153"/>
      <c r="AC5" s="153"/>
      <c r="AD5" s="153"/>
      <c r="AE5" s="153"/>
      <c r="AF5" s="154"/>
      <c r="AG5" s="152">
        <f>AG6</f>
        <v>45145</v>
      </c>
      <c r="AH5" s="153"/>
      <c r="AI5" s="153"/>
      <c r="AJ5" s="153"/>
      <c r="AK5" s="153"/>
      <c r="AL5" s="153"/>
      <c r="AM5" s="154"/>
      <c r="AN5" s="152">
        <f>AN6</f>
        <v>45152</v>
      </c>
      <c r="AO5" s="153"/>
      <c r="AP5" s="153"/>
      <c r="AQ5" s="153"/>
      <c r="AR5" s="153"/>
      <c r="AS5" s="153"/>
      <c r="AT5" s="154"/>
      <c r="AU5" s="152">
        <f>AU6</f>
        <v>45159</v>
      </c>
      <c r="AV5" s="153"/>
      <c r="AW5" s="153"/>
      <c r="AX5" s="153"/>
      <c r="AY5" s="153"/>
      <c r="AZ5" s="153"/>
      <c r="BA5" s="154"/>
      <c r="BB5" s="152">
        <f>BB6</f>
        <v>45166</v>
      </c>
      <c r="BC5" s="153"/>
      <c r="BD5" s="153"/>
      <c r="BE5" s="153"/>
      <c r="BF5" s="153"/>
      <c r="BG5" s="153"/>
      <c r="BH5" s="154"/>
      <c r="BI5" s="152">
        <f>BI6</f>
        <v>45173</v>
      </c>
      <c r="BJ5" s="153"/>
      <c r="BK5" s="153"/>
      <c r="BL5" s="153"/>
      <c r="BM5" s="153"/>
      <c r="BN5" s="153"/>
      <c r="BO5" s="154"/>
    </row>
    <row r="6" spans="1:67" x14ac:dyDescent="0.25">
      <c r="A6" s="31"/>
      <c r="B6" s="31"/>
      <c r="C6" s="31"/>
      <c r="D6" s="31"/>
      <c r="E6" s="31"/>
      <c r="F6" s="31"/>
      <c r="G6" s="31"/>
      <c r="H6" s="31"/>
      <c r="I6" s="31"/>
      <c r="J6" s="136"/>
      <c r="K6" s="31"/>
      <c r="L6" s="71">
        <f>C4-WEEKDAY(C4,1)+2+7*(H4-1)</f>
        <v>45124</v>
      </c>
      <c r="M6" s="62">
        <f t="shared" ref="M6:BO6" si="0">L6+1</f>
        <v>45125</v>
      </c>
      <c r="N6" s="62">
        <f t="shared" si="0"/>
        <v>45126</v>
      </c>
      <c r="O6" s="62">
        <f t="shared" si="0"/>
        <v>45127</v>
      </c>
      <c r="P6" s="62">
        <f t="shared" si="0"/>
        <v>45128</v>
      </c>
      <c r="Q6" s="62">
        <f t="shared" si="0"/>
        <v>45129</v>
      </c>
      <c r="R6" s="72">
        <f t="shared" si="0"/>
        <v>45130</v>
      </c>
      <c r="S6" s="71">
        <f t="shared" si="0"/>
        <v>45131</v>
      </c>
      <c r="T6" s="62">
        <f t="shared" si="0"/>
        <v>45132</v>
      </c>
      <c r="U6" s="62">
        <f t="shared" si="0"/>
        <v>45133</v>
      </c>
      <c r="V6" s="62">
        <f t="shared" si="0"/>
        <v>45134</v>
      </c>
      <c r="W6" s="62">
        <f t="shared" si="0"/>
        <v>45135</v>
      </c>
      <c r="X6" s="62">
        <f t="shared" si="0"/>
        <v>45136</v>
      </c>
      <c r="Y6" s="72">
        <f t="shared" si="0"/>
        <v>45137</v>
      </c>
      <c r="Z6" s="71">
        <f t="shared" si="0"/>
        <v>45138</v>
      </c>
      <c r="AA6" s="62">
        <f t="shared" si="0"/>
        <v>45139</v>
      </c>
      <c r="AB6" s="62">
        <f t="shared" si="0"/>
        <v>45140</v>
      </c>
      <c r="AC6" s="62">
        <f t="shared" si="0"/>
        <v>45141</v>
      </c>
      <c r="AD6" s="62">
        <f t="shared" si="0"/>
        <v>45142</v>
      </c>
      <c r="AE6" s="62">
        <f t="shared" si="0"/>
        <v>45143</v>
      </c>
      <c r="AF6" s="72">
        <f t="shared" si="0"/>
        <v>45144</v>
      </c>
      <c r="AG6" s="71">
        <f t="shared" si="0"/>
        <v>45145</v>
      </c>
      <c r="AH6" s="62">
        <f t="shared" si="0"/>
        <v>45146</v>
      </c>
      <c r="AI6" s="62">
        <f t="shared" si="0"/>
        <v>45147</v>
      </c>
      <c r="AJ6" s="62">
        <f t="shared" si="0"/>
        <v>45148</v>
      </c>
      <c r="AK6" s="62">
        <f t="shared" si="0"/>
        <v>45149</v>
      </c>
      <c r="AL6" s="62">
        <f t="shared" si="0"/>
        <v>45150</v>
      </c>
      <c r="AM6" s="72">
        <f t="shared" si="0"/>
        <v>45151</v>
      </c>
      <c r="AN6" s="71">
        <f t="shared" si="0"/>
        <v>45152</v>
      </c>
      <c r="AO6" s="62">
        <f t="shared" si="0"/>
        <v>45153</v>
      </c>
      <c r="AP6" s="62">
        <f t="shared" si="0"/>
        <v>45154</v>
      </c>
      <c r="AQ6" s="62">
        <f t="shared" si="0"/>
        <v>45155</v>
      </c>
      <c r="AR6" s="62">
        <f t="shared" si="0"/>
        <v>45156</v>
      </c>
      <c r="AS6" s="62">
        <f t="shared" si="0"/>
        <v>45157</v>
      </c>
      <c r="AT6" s="72">
        <f t="shared" si="0"/>
        <v>45158</v>
      </c>
      <c r="AU6" s="71">
        <f t="shared" si="0"/>
        <v>45159</v>
      </c>
      <c r="AV6" s="62">
        <f t="shared" si="0"/>
        <v>45160</v>
      </c>
      <c r="AW6" s="62">
        <f t="shared" si="0"/>
        <v>45161</v>
      </c>
      <c r="AX6" s="62">
        <f t="shared" si="0"/>
        <v>45162</v>
      </c>
      <c r="AY6" s="62">
        <f t="shared" si="0"/>
        <v>45163</v>
      </c>
      <c r="AZ6" s="62">
        <f t="shared" si="0"/>
        <v>45164</v>
      </c>
      <c r="BA6" s="72">
        <f t="shared" si="0"/>
        <v>45165</v>
      </c>
      <c r="BB6" s="71">
        <f t="shared" si="0"/>
        <v>45166</v>
      </c>
      <c r="BC6" s="62">
        <f t="shared" si="0"/>
        <v>45167</v>
      </c>
      <c r="BD6" s="62">
        <f t="shared" si="0"/>
        <v>45168</v>
      </c>
      <c r="BE6" s="62">
        <f t="shared" si="0"/>
        <v>45169</v>
      </c>
      <c r="BF6" s="62">
        <f t="shared" si="0"/>
        <v>45170</v>
      </c>
      <c r="BG6" s="62">
        <f t="shared" si="0"/>
        <v>45171</v>
      </c>
      <c r="BH6" s="72">
        <f t="shared" si="0"/>
        <v>45172</v>
      </c>
      <c r="BI6" s="71">
        <f t="shared" si="0"/>
        <v>45173</v>
      </c>
      <c r="BJ6" s="62">
        <f t="shared" si="0"/>
        <v>45174</v>
      </c>
      <c r="BK6" s="62">
        <f t="shared" si="0"/>
        <v>45175</v>
      </c>
      <c r="BL6" s="62">
        <f t="shared" si="0"/>
        <v>45176</v>
      </c>
      <c r="BM6" s="62">
        <f t="shared" si="0"/>
        <v>45177</v>
      </c>
      <c r="BN6" s="62">
        <f t="shared" si="0"/>
        <v>45178</v>
      </c>
      <c r="BO6" s="72">
        <f t="shared" si="0"/>
        <v>45179</v>
      </c>
    </row>
    <row r="7" spans="1:67" s="2" customFormat="1" ht="24.6" thickBot="1" x14ac:dyDescent="0.3">
      <c r="A7" s="90" t="s">
        <v>1</v>
      </c>
      <c r="B7" s="90" t="s">
        <v>70</v>
      </c>
      <c r="C7" s="91" t="s">
        <v>71</v>
      </c>
      <c r="D7" s="92" t="s">
        <v>77</v>
      </c>
      <c r="E7" s="93" t="s">
        <v>72</v>
      </c>
      <c r="F7" s="93" t="s">
        <v>73</v>
      </c>
      <c r="G7" s="91" t="s">
        <v>74</v>
      </c>
      <c r="H7" s="91" t="s">
        <v>75</v>
      </c>
      <c r="I7" s="91" t="s">
        <v>76</v>
      </c>
      <c r="J7" s="91" t="s">
        <v>145</v>
      </c>
      <c r="K7" s="91"/>
      <c r="L7" s="94" t="str">
        <f t="shared" ref="L7:BO7" si="1">CHOOSE(WEEKDAY(L6,1),"S","M","T","W","T","F","S")</f>
        <v>M</v>
      </c>
      <c r="M7" s="95" t="str">
        <f t="shared" si="1"/>
        <v>T</v>
      </c>
      <c r="N7" s="95" t="str">
        <f t="shared" si="1"/>
        <v>W</v>
      </c>
      <c r="O7" s="95" t="str">
        <f t="shared" si="1"/>
        <v>T</v>
      </c>
      <c r="P7" s="95" t="str">
        <f t="shared" si="1"/>
        <v>F</v>
      </c>
      <c r="Q7" s="95" t="str">
        <f t="shared" si="1"/>
        <v>S</v>
      </c>
      <c r="R7" s="96" t="str">
        <f t="shared" si="1"/>
        <v>S</v>
      </c>
      <c r="S7" s="94" t="str">
        <f t="shared" si="1"/>
        <v>M</v>
      </c>
      <c r="T7" s="95" t="str">
        <f t="shared" si="1"/>
        <v>T</v>
      </c>
      <c r="U7" s="95" t="str">
        <f t="shared" si="1"/>
        <v>W</v>
      </c>
      <c r="V7" s="95" t="str">
        <f t="shared" si="1"/>
        <v>T</v>
      </c>
      <c r="W7" s="95" t="str">
        <f t="shared" si="1"/>
        <v>F</v>
      </c>
      <c r="X7" s="95" t="str">
        <f t="shared" si="1"/>
        <v>S</v>
      </c>
      <c r="Y7" s="96" t="str">
        <f t="shared" si="1"/>
        <v>S</v>
      </c>
      <c r="Z7" s="94" t="str">
        <f t="shared" si="1"/>
        <v>M</v>
      </c>
      <c r="AA7" s="95" t="str">
        <f t="shared" si="1"/>
        <v>T</v>
      </c>
      <c r="AB7" s="95" t="str">
        <f t="shared" si="1"/>
        <v>W</v>
      </c>
      <c r="AC7" s="95" t="str">
        <f t="shared" si="1"/>
        <v>T</v>
      </c>
      <c r="AD7" s="95" t="str">
        <f t="shared" si="1"/>
        <v>F</v>
      </c>
      <c r="AE7" s="95" t="str">
        <f t="shared" si="1"/>
        <v>S</v>
      </c>
      <c r="AF7" s="96" t="str">
        <f t="shared" si="1"/>
        <v>S</v>
      </c>
      <c r="AG7" s="94" t="str">
        <f t="shared" si="1"/>
        <v>M</v>
      </c>
      <c r="AH7" s="95" t="str">
        <f t="shared" si="1"/>
        <v>T</v>
      </c>
      <c r="AI7" s="95" t="str">
        <f t="shared" si="1"/>
        <v>W</v>
      </c>
      <c r="AJ7" s="95" t="str">
        <f t="shared" si="1"/>
        <v>T</v>
      </c>
      <c r="AK7" s="95" t="str">
        <f t="shared" si="1"/>
        <v>F</v>
      </c>
      <c r="AL7" s="95" t="str">
        <f t="shared" si="1"/>
        <v>S</v>
      </c>
      <c r="AM7" s="96" t="str">
        <f t="shared" si="1"/>
        <v>S</v>
      </c>
      <c r="AN7" s="94" t="str">
        <f t="shared" si="1"/>
        <v>M</v>
      </c>
      <c r="AO7" s="95" t="str">
        <f t="shared" si="1"/>
        <v>T</v>
      </c>
      <c r="AP7" s="95" t="str">
        <f t="shared" si="1"/>
        <v>W</v>
      </c>
      <c r="AQ7" s="95" t="str">
        <f t="shared" si="1"/>
        <v>T</v>
      </c>
      <c r="AR7" s="95" t="str">
        <f t="shared" si="1"/>
        <v>F</v>
      </c>
      <c r="AS7" s="95" t="str">
        <f t="shared" si="1"/>
        <v>S</v>
      </c>
      <c r="AT7" s="96" t="str">
        <f t="shared" si="1"/>
        <v>S</v>
      </c>
      <c r="AU7" s="94" t="str">
        <f t="shared" si="1"/>
        <v>M</v>
      </c>
      <c r="AV7" s="95" t="str">
        <f t="shared" si="1"/>
        <v>T</v>
      </c>
      <c r="AW7" s="95" t="str">
        <f t="shared" si="1"/>
        <v>W</v>
      </c>
      <c r="AX7" s="95" t="str">
        <f t="shared" si="1"/>
        <v>T</v>
      </c>
      <c r="AY7" s="95" t="str">
        <f t="shared" si="1"/>
        <v>F</v>
      </c>
      <c r="AZ7" s="95" t="str">
        <f t="shared" si="1"/>
        <v>S</v>
      </c>
      <c r="BA7" s="96" t="str">
        <f t="shared" si="1"/>
        <v>S</v>
      </c>
      <c r="BB7" s="94" t="str">
        <f t="shared" si="1"/>
        <v>M</v>
      </c>
      <c r="BC7" s="95" t="str">
        <f t="shared" si="1"/>
        <v>T</v>
      </c>
      <c r="BD7" s="95" t="str">
        <f t="shared" si="1"/>
        <v>W</v>
      </c>
      <c r="BE7" s="95" t="str">
        <f t="shared" si="1"/>
        <v>T</v>
      </c>
      <c r="BF7" s="95" t="str">
        <f t="shared" si="1"/>
        <v>F</v>
      </c>
      <c r="BG7" s="95" t="str">
        <f t="shared" si="1"/>
        <v>S</v>
      </c>
      <c r="BH7" s="96" t="str">
        <f t="shared" si="1"/>
        <v>S</v>
      </c>
      <c r="BI7" s="94" t="str">
        <f t="shared" si="1"/>
        <v>M</v>
      </c>
      <c r="BJ7" s="95" t="str">
        <f t="shared" si="1"/>
        <v>T</v>
      </c>
      <c r="BK7" s="95" t="str">
        <f t="shared" si="1"/>
        <v>W</v>
      </c>
      <c r="BL7" s="95" t="str">
        <f t="shared" si="1"/>
        <v>T</v>
      </c>
      <c r="BM7" s="95" t="str">
        <f t="shared" si="1"/>
        <v>F</v>
      </c>
      <c r="BN7" s="95" t="str">
        <f t="shared" si="1"/>
        <v>S</v>
      </c>
      <c r="BO7" s="96" t="str">
        <f t="shared" si="1"/>
        <v>S</v>
      </c>
    </row>
    <row r="8" spans="1:67" s="35" customFormat="1" ht="17.399999999999999" x14ac:dyDescent="0.25">
      <c r="A8" s="63" t="str">
        <f>IF(ISERROR(VALUE(SUBSTITUTE(prevWBS,".",""))),"1",IF(ISERROR(FIND("`",SUBSTITUTE(prevWBS,".","`",1))),TEXT(VALUE(prevWBS)+1,"#"),TEXT(VALUE(LEFT(prevWBS,FIND("`",SUBSTITUTE(prevWBS,".","`",1))-1))+1,"#")))</f>
        <v>1</v>
      </c>
      <c r="B8" s="64" t="s">
        <v>146</v>
      </c>
      <c r="C8" s="65"/>
      <c r="D8" s="66"/>
      <c r="E8" s="67"/>
      <c r="F8" s="89" t="str">
        <f>IF(ISBLANK(E8)," - ",IF(G8=0,E8,E8+G8-1))</f>
        <v xml:space="preserve"> - </v>
      </c>
      <c r="G8" s="68"/>
      <c r="H8" s="69"/>
      <c r="I8" s="70" t="str">
        <f t="shared" ref="I8:I43" si="2">IF(OR(F8=0,E8=0)," - ",NETWORKDAYS(E8,F8))</f>
        <v xml:space="preserve"> - </v>
      </c>
      <c r="J8" s="137"/>
      <c r="K8" s="73"/>
      <c r="L8" s="84"/>
      <c r="M8" s="84"/>
      <c r="N8" s="84"/>
      <c r="O8" s="84"/>
      <c r="P8" s="84"/>
      <c r="Q8" s="84"/>
      <c r="R8" s="84"/>
      <c r="S8" s="84"/>
      <c r="T8" s="84"/>
      <c r="U8" s="84"/>
      <c r="V8" s="84"/>
      <c r="W8" s="84"/>
      <c r="X8" s="84"/>
      <c r="Y8" s="84"/>
      <c r="Z8" s="84"/>
      <c r="AA8" s="84"/>
      <c r="AB8" s="84"/>
      <c r="AC8" s="84"/>
      <c r="AD8" s="84"/>
      <c r="AE8" s="84"/>
      <c r="AF8" s="84"/>
      <c r="AG8" s="84"/>
      <c r="AH8" s="84"/>
      <c r="AI8" s="84"/>
      <c r="AJ8" s="84"/>
      <c r="AK8" s="84"/>
      <c r="AL8" s="84"/>
      <c r="AM8" s="84"/>
      <c r="AN8" s="84"/>
      <c r="AO8" s="84"/>
      <c r="AP8" s="84"/>
      <c r="AQ8" s="84"/>
      <c r="AR8" s="84"/>
      <c r="AS8" s="84"/>
      <c r="AT8" s="84"/>
      <c r="AU8" s="84"/>
      <c r="AV8" s="84"/>
      <c r="AW8" s="84"/>
      <c r="AX8" s="84"/>
      <c r="AY8" s="84"/>
      <c r="AZ8" s="84"/>
      <c r="BA8" s="84"/>
      <c r="BB8" s="84"/>
      <c r="BC8" s="84"/>
      <c r="BD8" s="84"/>
      <c r="BE8" s="84"/>
      <c r="BF8" s="84"/>
      <c r="BG8" s="84"/>
      <c r="BH8" s="84"/>
      <c r="BI8" s="84"/>
      <c r="BJ8" s="84"/>
      <c r="BK8" s="84"/>
      <c r="BL8" s="84"/>
      <c r="BM8" s="84"/>
      <c r="BN8" s="84"/>
      <c r="BO8" s="84"/>
    </row>
    <row r="9" spans="1:67" s="41" customFormat="1" ht="23.4" thickBot="1" x14ac:dyDescent="0.3">
      <c r="A9" s="40" t="str">
        <f t="shared" ref="A9:A15" si="3">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44" t="s">
        <v>150</v>
      </c>
      <c r="D9" s="99"/>
      <c r="E9" s="78">
        <v>45124</v>
      </c>
      <c r="F9" s="79">
        <f>IF(ISBLANK(E9)," - ",IF(G9=0,E9,E9+G9-1))</f>
        <v>45130</v>
      </c>
      <c r="G9" s="42">
        <v>7</v>
      </c>
      <c r="H9" s="43"/>
      <c r="I9" s="44">
        <f t="shared" si="2"/>
        <v>5</v>
      </c>
      <c r="J9" s="131"/>
      <c r="K9" s="74"/>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c r="BN9" s="40"/>
      <c r="BO9" s="40"/>
    </row>
    <row r="10" spans="1:67" s="41" customFormat="1" ht="18" thickBot="1" x14ac:dyDescent="0.3">
      <c r="A10" s="40" t="str">
        <f t="shared" si="3"/>
        <v>1.2</v>
      </c>
      <c r="B10" s="144" t="s">
        <v>149</v>
      </c>
      <c r="D10" s="99"/>
      <c r="E10" s="78">
        <v>45131</v>
      </c>
      <c r="F10" s="79">
        <f t="shared" ref="F10:F41" si="4">IF(ISBLANK(E10)," - ",IF(G10=0,E10,E10+G10-1))</f>
        <v>45135</v>
      </c>
      <c r="G10" s="42">
        <v>5</v>
      </c>
      <c r="H10" s="43"/>
      <c r="I10" s="44">
        <f t="shared" si="2"/>
        <v>5</v>
      </c>
      <c r="J10" s="131"/>
      <c r="K10" s="74"/>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c r="BO10" s="40"/>
    </row>
    <row r="11" spans="1:67" s="41" customFormat="1" ht="18" thickBot="1" x14ac:dyDescent="0.3">
      <c r="A11" s="40" t="str">
        <f t="shared" si="3"/>
        <v>1.3</v>
      </c>
      <c r="B11" s="144" t="s">
        <v>151</v>
      </c>
      <c r="D11" s="99"/>
      <c r="E11" s="78">
        <v>45136</v>
      </c>
      <c r="F11" s="79">
        <f t="shared" si="4"/>
        <v>45137</v>
      </c>
      <c r="G11" s="42">
        <v>2</v>
      </c>
      <c r="H11" s="43"/>
      <c r="I11" s="44">
        <f t="shared" si="2"/>
        <v>0</v>
      </c>
      <c r="J11" s="131"/>
      <c r="K11" s="74"/>
      <c r="L11" s="40"/>
      <c r="M11" s="40"/>
      <c r="N11" s="85"/>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c r="BN11" s="40"/>
      <c r="BO11" s="40"/>
    </row>
    <row r="12" spans="1:67" s="41" customFormat="1" ht="18" thickBot="1" x14ac:dyDescent="0.3">
      <c r="A12" s="40" t="str">
        <f t="shared" si="3"/>
        <v>1.4</v>
      </c>
      <c r="B12" s="144"/>
      <c r="D12" s="99"/>
      <c r="E12" s="78"/>
      <c r="F12" s="79" t="str">
        <f t="shared" ref="F12:F14" si="5">IF(ISBLANK(E12)," - ",IF(G12=0,E12,E12+G12-1))</f>
        <v xml:space="preserve"> - </v>
      </c>
      <c r="G12" s="42"/>
      <c r="H12" s="43"/>
      <c r="I12" s="44" t="str">
        <f t="shared" ref="I12:I14" si="6">IF(OR(F12=0,E12=0)," - ",NETWORKDAYS(E12,F12))</f>
        <v xml:space="preserve"> - </v>
      </c>
      <c r="J12" s="131"/>
      <c r="K12" s="74"/>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c r="BN12" s="40"/>
      <c r="BO12" s="40"/>
    </row>
    <row r="13" spans="1:67" s="41" customFormat="1" ht="18" thickBot="1" x14ac:dyDescent="0.3">
      <c r="A13" s="40" t="str">
        <f t="shared" si="3"/>
        <v>1.5</v>
      </c>
      <c r="B13" s="144"/>
      <c r="D13" s="99"/>
      <c r="E13" s="78"/>
      <c r="F13" s="79" t="str">
        <f t="shared" si="5"/>
        <v xml:space="preserve"> - </v>
      </c>
      <c r="G13" s="42"/>
      <c r="H13" s="43"/>
      <c r="I13" s="44" t="str">
        <f t="shared" si="6"/>
        <v xml:space="preserve"> - </v>
      </c>
      <c r="J13" s="131"/>
      <c r="K13" s="74"/>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c r="BO13" s="40"/>
    </row>
    <row r="14" spans="1:67" s="41" customFormat="1" ht="18" thickBot="1" x14ac:dyDescent="0.3">
      <c r="A14" s="40" t="str">
        <f t="shared" si="3"/>
        <v>1.6</v>
      </c>
      <c r="B14" s="144"/>
      <c r="D14" s="99"/>
      <c r="E14" s="78"/>
      <c r="F14" s="79" t="str">
        <f t="shared" si="5"/>
        <v xml:space="preserve"> - </v>
      </c>
      <c r="G14" s="42"/>
      <c r="H14" s="43"/>
      <c r="I14" s="44" t="str">
        <f t="shared" si="6"/>
        <v xml:space="preserve"> - </v>
      </c>
      <c r="J14" s="131"/>
      <c r="K14" s="74"/>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c r="BO14" s="40"/>
    </row>
    <row r="15" spans="1:67" s="41" customFormat="1" ht="18" thickBot="1" x14ac:dyDescent="0.3">
      <c r="A15" s="40" t="str">
        <f t="shared" si="3"/>
        <v>1.7</v>
      </c>
      <c r="B15" s="144"/>
      <c r="D15" s="99"/>
      <c r="E15" s="78"/>
      <c r="F15" s="79" t="str">
        <f t="shared" si="4"/>
        <v xml:space="preserve"> - </v>
      </c>
      <c r="G15" s="42"/>
      <c r="H15" s="43"/>
      <c r="I15" s="44">
        <v>5</v>
      </c>
      <c r="J15" s="131"/>
      <c r="K15" s="74"/>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c r="BN15" s="40"/>
      <c r="BO15" s="40"/>
    </row>
    <row r="16" spans="1:67" s="41" customFormat="1" ht="18" thickBot="1" x14ac:dyDescent="0.3">
      <c r="A16"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1.7.1</v>
      </c>
      <c r="B16" s="145"/>
      <c r="D16" s="99"/>
      <c r="E16" s="78"/>
      <c r="F16" s="79" t="str">
        <f t="shared" si="4"/>
        <v xml:space="preserve"> - </v>
      </c>
      <c r="G16" s="42"/>
      <c r="H16" s="43"/>
      <c r="I16" s="44">
        <v>3</v>
      </c>
      <c r="J16" s="131"/>
      <c r="K16" s="74"/>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c r="BN16" s="40"/>
      <c r="BO16" s="40"/>
    </row>
    <row r="17" spans="1:67" s="41" customFormat="1" ht="18" thickBot="1" x14ac:dyDescent="0.3">
      <c r="A17"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1.7.2</v>
      </c>
      <c r="B17" s="145"/>
      <c r="D17" s="99"/>
      <c r="E17" s="78"/>
      <c r="F17" s="79" t="str">
        <f t="shared" si="4"/>
        <v xml:space="preserve"> - </v>
      </c>
      <c r="G17" s="42"/>
      <c r="H17" s="43"/>
      <c r="I17" s="44" t="str">
        <f t="shared" si="2"/>
        <v xml:space="preserve"> - </v>
      </c>
      <c r="J17" s="131"/>
      <c r="K17" s="74"/>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c r="BN17" s="40"/>
      <c r="BO17" s="40"/>
    </row>
    <row r="18" spans="1:67" s="41" customFormat="1" ht="18" thickBot="1" x14ac:dyDescent="0.3">
      <c r="A18"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1.7.3</v>
      </c>
      <c r="B18" s="145"/>
      <c r="D18" s="99"/>
      <c r="E18" s="78"/>
      <c r="F18" s="79" t="str">
        <f t="shared" ref="F18" si="7">IF(ISBLANK(E18)," - ",IF(G18=0,E18,E18+G18-1))</f>
        <v xml:space="preserve"> - </v>
      </c>
      <c r="G18" s="42"/>
      <c r="H18" s="43"/>
      <c r="I18" s="44" t="str">
        <f t="shared" ref="I18" si="8">IF(OR(F18=0,E18=0)," - ",NETWORKDAYS(E18,F18))</f>
        <v xml:space="preserve"> - </v>
      </c>
      <c r="J18" s="131"/>
      <c r="K18" s="74"/>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c r="BO18" s="40"/>
    </row>
    <row r="19" spans="1:67" s="35" customFormat="1" ht="17.399999999999999" x14ac:dyDescent="0.25">
      <c r="A19" s="33" t="str">
        <f>IF(ISERROR(VALUE(SUBSTITUTE(prevWBS,".",""))),"1",IF(ISERROR(FIND("`",SUBSTITUTE(prevWBS,".","`",1))),TEXT(VALUE(prevWBS)+1,"#"),TEXT(VALUE(LEFT(prevWBS,FIND("`",SUBSTITUTE(prevWBS,".","`",1))-1))+1,"#")))</f>
        <v>2</v>
      </c>
      <c r="B19" s="34" t="s">
        <v>147</v>
      </c>
      <c r="D19" s="36"/>
      <c r="E19" s="80"/>
      <c r="F19" s="80" t="str">
        <f t="shared" si="4"/>
        <v xml:space="preserve"> - </v>
      </c>
      <c r="G19" s="37"/>
      <c r="H19" s="38"/>
      <c r="I19" s="39" t="str">
        <f t="shared" si="2"/>
        <v xml:space="preserve"> - </v>
      </c>
      <c r="J19" s="138"/>
      <c r="K19" s="75"/>
      <c r="L19" s="86"/>
      <c r="M19" s="86"/>
      <c r="N19" s="86"/>
      <c r="O19" s="86"/>
      <c r="P19" s="86"/>
      <c r="Q19" s="86"/>
      <c r="R19" s="86"/>
      <c r="S19" s="86"/>
      <c r="T19" s="86"/>
      <c r="U19" s="86"/>
      <c r="V19" s="86"/>
      <c r="W19" s="86"/>
      <c r="X19" s="86"/>
      <c r="Y19" s="86"/>
      <c r="Z19" s="86"/>
      <c r="AA19" s="86"/>
      <c r="AB19" s="86"/>
      <c r="AC19" s="86"/>
      <c r="AD19" s="86"/>
      <c r="AE19" s="86"/>
      <c r="AF19" s="86"/>
      <c r="AG19" s="86"/>
      <c r="AH19" s="86"/>
      <c r="AI19" s="86"/>
      <c r="AJ19" s="86"/>
      <c r="AK19" s="86"/>
      <c r="AL19" s="86"/>
      <c r="AM19" s="86"/>
      <c r="AN19" s="86"/>
      <c r="AO19" s="86"/>
      <c r="AP19" s="86"/>
      <c r="AQ19" s="86"/>
      <c r="AR19" s="86"/>
      <c r="AS19" s="86"/>
      <c r="AT19" s="86"/>
      <c r="AU19" s="86"/>
      <c r="AV19" s="86"/>
      <c r="AW19" s="86"/>
      <c r="AX19" s="86"/>
      <c r="AY19" s="86"/>
      <c r="AZ19" s="86"/>
      <c r="BA19" s="86"/>
      <c r="BB19" s="86"/>
      <c r="BC19" s="86"/>
      <c r="BD19" s="86"/>
      <c r="BE19" s="86"/>
      <c r="BF19" s="86"/>
      <c r="BG19" s="86"/>
      <c r="BH19" s="86"/>
      <c r="BI19" s="86"/>
      <c r="BJ19" s="86"/>
      <c r="BK19" s="86"/>
      <c r="BL19" s="86"/>
      <c r="BM19" s="86"/>
      <c r="BN19" s="86"/>
      <c r="BO19" s="86"/>
    </row>
    <row r="20" spans="1:67" s="41" customFormat="1" ht="18" thickBot="1" x14ac:dyDescent="0.3">
      <c r="A20"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0" s="144" t="s">
        <v>153</v>
      </c>
      <c r="D20" s="99"/>
      <c r="E20" s="78">
        <v>45139</v>
      </c>
      <c r="F20" s="79">
        <f t="shared" si="4"/>
        <v>45143</v>
      </c>
      <c r="G20" s="42">
        <v>5</v>
      </c>
      <c r="H20" s="43"/>
      <c r="I20" s="44"/>
      <c r="J20" s="131"/>
      <c r="K20" s="74"/>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c r="BN20" s="40"/>
      <c r="BO20" s="40"/>
    </row>
    <row r="21" spans="1:67" s="41" customFormat="1" ht="18" thickBot="1" x14ac:dyDescent="0.3">
      <c r="A21"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1" s="144" t="s">
        <v>154</v>
      </c>
      <c r="D21" s="99"/>
      <c r="E21" s="78">
        <v>45144</v>
      </c>
      <c r="F21" s="79">
        <f t="shared" si="4"/>
        <v>45148</v>
      </c>
      <c r="G21" s="42">
        <v>5</v>
      </c>
      <c r="H21" s="43"/>
      <c r="I21" s="44"/>
      <c r="J21" s="131"/>
      <c r="K21" s="74"/>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c r="BN21" s="40"/>
      <c r="BO21" s="40"/>
    </row>
    <row r="22" spans="1:67" s="41" customFormat="1" ht="18" thickBot="1" x14ac:dyDescent="0.3">
      <c r="A22"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2" s="144"/>
      <c r="D22" s="99"/>
      <c r="E22" s="78"/>
      <c r="F22" s="79" t="str">
        <f t="shared" si="4"/>
        <v xml:space="preserve"> - </v>
      </c>
      <c r="G22" s="42"/>
      <c r="H22" s="43"/>
      <c r="I22" s="44"/>
      <c r="J22" s="131"/>
      <c r="K22" s="74"/>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c r="BN22" s="40"/>
      <c r="BO22" s="40"/>
    </row>
    <row r="23" spans="1:67" s="41" customFormat="1" ht="18" thickBot="1" x14ac:dyDescent="0.3">
      <c r="A23"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2.3.1</v>
      </c>
      <c r="B23" s="145"/>
      <c r="D23" s="99"/>
      <c r="E23" s="78"/>
      <c r="F23" s="79" t="str">
        <f t="shared" si="4"/>
        <v xml:space="preserve"> - </v>
      </c>
      <c r="G23" s="42"/>
      <c r="H23" s="43"/>
      <c r="I23" s="44"/>
      <c r="J23" s="131"/>
      <c r="K23" s="74"/>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c r="BN23" s="40"/>
      <c r="BO23" s="40"/>
    </row>
    <row r="24" spans="1:67" s="41" customFormat="1" ht="18" thickBot="1" x14ac:dyDescent="0.3">
      <c r="A24"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2.3.2</v>
      </c>
      <c r="B24" s="145"/>
      <c r="D24" s="99"/>
      <c r="E24" s="78"/>
      <c r="F24" s="79" t="str">
        <f t="shared" ref="F24:F25" si="9">IF(ISBLANK(E24)," - ",IF(G24=0,E24,E24+G24-1))</f>
        <v xml:space="preserve"> - </v>
      </c>
      <c r="G24" s="42"/>
      <c r="H24" s="43"/>
      <c r="I24" s="44"/>
      <c r="J24" s="131"/>
      <c r="K24" s="74"/>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c r="BN24" s="40"/>
      <c r="BO24" s="40"/>
    </row>
    <row r="25" spans="1:67" s="41" customFormat="1" ht="18" thickBot="1" x14ac:dyDescent="0.3">
      <c r="A25"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2.3.3</v>
      </c>
      <c r="B25" s="145"/>
      <c r="D25" s="99"/>
      <c r="E25" s="78"/>
      <c r="F25" s="79" t="str">
        <f t="shared" si="9"/>
        <v xml:space="preserve"> - </v>
      </c>
      <c r="G25" s="42"/>
      <c r="H25" s="43"/>
      <c r="I25" s="44"/>
      <c r="J25" s="131"/>
      <c r="K25" s="74"/>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c r="BN25" s="40"/>
      <c r="BO25" s="40"/>
    </row>
    <row r="26" spans="1:67" s="41" customFormat="1" ht="18" thickBot="1" x14ac:dyDescent="0.3">
      <c r="A26"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6" s="144"/>
      <c r="D26" s="99"/>
      <c r="E26" s="78"/>
      <c r="F26" s="79" t="str">
        <f t="shared" si="4"/>
        <v xml:space="preserve"> - </v>
      </c>
      <c r="G26" s="42"/>
      <c r="H26" s="43"/>
      <c r="I26" s="44"/>
      <c r="J26" s="131"/>
      <c r="K26" s="74"/>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c r="BN26" s="40"/>
      <c r="BO26" s="40"/>
    </row>
    <row r="27" spans="1:67" s="35" customFormat="1" ht="17.399999999999999" x14ac:dyDescent="0.25">
      <c r="A27" s="33" t="str">
        <f>IF(ISERROR(VALUE(SUBSTITUTE(prevWBS,".",""))),"1",IF(ISERROR(FIND("`",SUBSTITUTE(prevWBS,".","`",1))),TEXT(VALUE(prevWBS)+1,"#"),TEXT(VALUE(LEFT(prevWBS,FIND("`",SUBSTITUTE(prevWBS,".","`",1))-1))+1,"#")))</f>
        <v>3</v>
      </c>
      <c r="B27" s="34" t="s">
        <v>152</v>
      </c>
      <c r="D27" s="36"/>
      <c r="E27" s="80"/>
      <c r="F27" s="80" t="str">
        <f t="shared" si="4"/>
        <v xml:space="preserve"> - </v>
      </c>
      <c r="G27" s="37"/>
      <c r="H27" s="38"/>
      <c r="I27" s="39" t="str">
        <f t="shared" si="2"/>
        <v xml:space="preserve"> - </v>
      </c>
      <c r="J27" s="138"/>
      <c r="K27" s="75"/>
      <c r="L27" s="86"/>
      <c r="M27" s="86"/>
      <c r="N27" s="86"/>
      <c r="O27" s="86"/>
      <c r="P27" s="86"/>
      <c r="Q27" s="86"/>
      <c r="R27" s="86"/>
      <c r="S27" s="86"/>
      <c r="T27" s="86"/>
      <c r="U27" s="86"/>
      <c r="V27" s="86"/>
      <c r="W27" s="86"/>
      <c r="X27" s="86"/>
      <c r="Y27" s="86"/>
      <c r="Z27" s="86"/>
      <c r="AA27" s="86"/>
      <c r="AB27" s="86"/>
      <c r="AC27" s="86"/>
      <c r="AD27" s="86"/>
      <c r="AE27" s="86"/>
      <c r="AF27" s="86"/>
      <c r="AG27" s="86"/>
      <c r="AH27" s="86"/>
      <c r="AI27" s="86"/>
      <c r="AJ27" s="86"/>
      <c r="AK27" s="86"/>
      <c r="AL27" s="86"/>
      <c r="AM27" s="86"/>
      <c r="AN27" s="86"/>
      <c r="AO27" s="86"/>
      <c r="AP27" s="86"/>
      <c r="AQ27" s="86"/>
      <c r="AR27" s="86"/>
      <c r="AS27" s="86"/>
      <c r="AT27" s="86"/>
      <c r="AU27" s="86"/>
      <c r="AV27" s="86"/>
      <c r="AW27" s="86"/>
      <c r="AX27" s="86"/>
      <c r="AY27" s="86"/>
      <c r="AZ27" s="86"/>
      <c r="BA27" s="86"/>
      <c r="BB27" s="86"/>
      <c r="BC27" s="86"/>
      <c r="BD27" s="86"/>
      <c r="BE27" s="86"/>
      <c r="BF27" s="86"/>
      <c r="BG27" s="86"/>
      <c r="BH27" s="86"/>
      <c r="BI27" s="86"/>
      <c r="BJ27" s="86"/>
      <c r="BK27" s="86"/>
      <c r="BL27" s="86"/>
      <c r="BM27" s="86"/>
      <c r="BN27" s="86"/>
      <c r="BO27" s="86"/>
    </row>
    <row r="28" spans="1:67" s="41" customFormat="1" ht="18" thickBot="1" x14ac:dyDescent="0.3">
      <c r="A28"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8" s="144" t="s">
        <v>155</v>
      </c>
      <c r="D28" s="99"/>
      <c r="E28" s="78">
        <v>45149</v>
      </c>
      <c r="F28" s="79">
        <f t="shared" si="4"/>
        <v>45153</v>
      </c>
      <c r="G28" s="42">
        <v>5</v>
      </c>
      <c r="H28" s="43"/>
      <c r="I28" s="44"/>
      <c r="J28" s="131"/>
      <c r="K28" s="74"/>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c r="BN28" s="40"/>
      <c r="BO28" s="40"/>
    </row>
    <row r="29" spans="1:67" s="41" customFormat="1" ht="18" thickBot="1" x14ac:dyDescent="0.3">
      <c r="A29"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9" s="144"/>
      <c r="D29" s="99"/>
      <c r="E29" s="78"/>
      <c r="F29" s="79" t="str">
        <f t="shared" si="4"/>
        <v xml:space="preserve"> - </v>
      </c>
      <c r="G29" s="42"/>
      <c r="H29" s="43"/>
      <c r="I29" s="44"/>
      <c r="J29" s="131"/>
      <c r="K29" s="74"/>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c r="BN29" s="40"/>
      <c r="BO29" s="40"/>
    </row>
    <row r="30" spans="1:67" s="41" customFormat="1" ht="18" thickBot="1" x14ac:dyDescent="0.3">
      <c r="A30"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30" s="144"/>
      <c r="D30" s="99"/>
      <c r="E30" s="78"/>
      <c r="F30" s="79" t="str">
        <f t="shared" si="4"/>
        <v xml:space="preserve"> - </v>
      </c>
      <c r="G30" s="42"/>
      <c r="H30" s="43"/>
      <c r="I30" s="44"/>
      <c r="J30" s="131"/>
      <c r="K30" s="74"/>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c r="BN30" s="40"/>
      <c r="BO30" s="40"/>
    </row>
    <row r="31" spans="1:67" s="41" customFormat="1" ht="18" thickBot="1" x14ac:dyDescent="0.3">
      <c r="A31"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31" s="144"/>
      <c r="D31" s="99"/>
      <c r="E31" s="78"/>
      <c r="F31" s="79" t="str">
        <f t="shared" si="4"/>
        <v xml:space="preserve"> - </v>
      </c>
      <c r="G31" s="42"/>
      <c r="H31" s="43"/>
      <c r="I31" s="44"/>
      <c r="J31" s="131"/>
      <c r="K31" s="74"/>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c r="BN31" s="40"/>
      <c r="BO31" s="40"/>
    </row>
    <row r="32" spans="1:67" s="41" customFormat="1" ht="18" thickBot="1" x14ac:dyDescent="0.3">
      <c r="A32"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32" s="144"/>
      <c r="D32" s="99"/>
      <c r="E32" s="78"/>
      <c r="F32" s="79" t="str">
        <f t="shared" si="4"/>
        <v xml:space="preserve"> - </v>
      </c>
      <c r="G32" s="42"/>
      <c r="H32" s="43"/>
      <c r="I32" s="44"/>
      <c r="J32" s="131"/>
      <c r="K32" s="74"/>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c r="BN32" s="40"/>
      <c r="BO32" s="40"/>
    </row>
    <row r="33" spans="1:67" s="35" customFormat="1" ht="17.399999999999999" x14ac:dyDescent="0.25">
      <c r="A33" s="33" t="str">
        <f>IF(ISERROR(VALUE(SUBSTITUTE(prevWBS,".",""))),"1",IF(ISERROR(FIND("`",SUBSTITUTE(prevWBS,".","`",1))),TEXT(VALUE(prevWBS)+1,"#"),TEXT(VALUE(LEFT(prevWBS,FIND("`",SUBSTITUTE(prevWBS,".","`",1))-1))+1,"#")))</f>
        <v>4</v>
      </c>
      <c r="B33" s="34" t="s">
        <v>148</v>
      </c>
      <c r="D33" s="36"/>
      <c r="E33" s="80"/>
      <c r="F33" s="80" t="str">
        <f t="shared" si="4"/>
        <v xml:space="preserve"> - </v>
      </c>
      <c r="G33" s="37"/>
      <c r="H33" s="38"/>
      <c r="I33" s="39" t="str">
        <f t="shared" si="2"/>
        <v xml:space="preserve"> - </v>
      </c>
      <c r="J33" s="138"/>
      <c r="K33" s="75"/>
      <c r="L33" s="86"/>
      <c r="M33" s="86"/>
      <c r="N33" s="86"/>
      <c r="O33" s="86"/>
      <c r="P33" s="86"/>
      <c r="Q33" s="86"/>
      <c r="R33" s="86"/>
      <c r="S33" s="86"/>
      <c r="T33" s="86"/>
      <c r="U33" s="86"/>
      <c r="V33" s="86"/>
      <c r="W33" s="86"/>
      <c r="X33" s="86"/>
      <c r="Y33" s="86"/>
      <c r="Z33" s="86"/>
      <c r="AA33" s="86"/>
      <c r="AB33" s="86"/>
      <c r="AC33" s="86"/>
      <c r="AD33" s="86"/>
      <c r="AE33" s="86"/>
      <c r="AF33" s="86"/>
      <c r="AG33" s="86"/>
      <c r="AH33" s="86"/>
      <c r="AI33" s="86"/>
      <c r="AJ33" s="86"/>
      <c r="AK33" s="86"/>
      <c r="AL33" s="86"/>
      <c r="AM33" s="86"/>
      <c r="AN33" s="86"/>
      <c r="AO33" s="86"/>
      <c r="AP33" s="86"/>
      <c r="AQ33" s="86"/>
      <c r="AR33" s="86"/>
      <c r="AS33" s="86"/>
      <c r="AT33" s="86"/>
      <c r="AU33" s="86"/>
      <c r="AV33" s="86"/>
      <c r="AW33" s="86"/>
      <c r="AX33" s="86"/>
      <c r="AY33" s="86"/>
      <c r="AZ33" s="86"/>
      <c r="BA33" s="86"/>
      <c r="BB33" s="86"/>
      <c r="BC33" s="86"/>
      <c r="BD33" s="86"/>
      <c r="BE33" s="86"/>
      <c r="BF33" s="86"/>
      <c r="BG33" s="86"/>
      <c r="BH33" s="86"/>
      <c r="BI33" s="86"/>
      <c r="BJ33" s="86"/>
      <c r="BK33" s="86"/>
      <c r="BL33" s="86"/>
      <c r="BM33" s="86"/>
      <c r="BN33" s="86"/>
      <c r="BO33" s="86"/>
    </row>
    <row r="34" spans="1:67" s="41" customFormat="1" ht="18" thickBot="1" x14ac:dyDescent="0.3">
      <c r="A34"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4" s="144" t="s">
        <v>156</v>
      </c>
      <c r="D34" s="99"/>
      <c r="E34" s="78">
        <v>45154</v>
      </c>
      <c r="F34" s="79">
        <f t="shared" si="4"/>
        <v>45156</v>
      </c>
      <c r="G34" s="42">
        <v>3</v>
      </c>
      <c r="H34" s="43"/>
      <c r="I34" s="44"/>
      <c r="J34" s="131"/>
      <c r="K34" s="74"/>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c r="BN34" s="40"/>
      <c r="BO34" s="40"/>
    </row>
    <row r="35" spans="1:67" s="41" customFormat="1" ht="18" thickBot="1" x14ac:dyDescent="0.3">
      <c r="A35"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4.1.1</v>
      </c>
      <c r="B35" s="145"/>
      <c r="D35" s="99"/>
      <c r="E35" s="78"/>
      <c r="F35" s="79" t="str">
        <f t="shared" ref="F35" si="10">IF(ISBLANK(E35)," - ",IF(G35=0,E35,E35+G35-1))</f>
        <v xml:space="preserve"> - </v>
      </c>
      <c r="G35" s="42"/>
      <c r="H35" s="43"/>
      <c r="I35" s="44"/>
      <c r="J35" s="131"/>
      <c r="K35" s="74"/>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c r="BN35" s="40"/>
      <c r="BO35" s="40"/>
    </row>
    <row r="36" spans="1:67" s="41" customFormat="1" ht="18" thickBot="1" x14ac:dyDescent="0.3">
      <c r="A36"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4.1.2</v>
      </c>
      <c r="B36" s="145"/>
      <c r="D36" s="99"/>
      <c r="E36" s="78"/>
      <c r="F36" s="79" t="str">
        <f t="shared" ref="F36" si="11">IF(ISBLANK(E36)," - ",IF(G36=0,E36,E36+G36-1))</f>
        <v xml:space="preserve"> - </v>
      </c>
      <c r="G36" s="42"/>
      <c r="H36" s="43"/>
      <c r="I36" s="44"/>
      <c r="J36" s="131"/>
      <c r="K36" s="74"/>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c r="BN36" s="40"/>
      <c r="BO36" s="40"/>
    </row>
    <row r="37" spans="1:67" s="41" customFormat="1" ht="18" thickBot="1" x14ac:dyDescent="0.3">
      <c r="A37"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4.1.3</v>
      </c>
      <c r="B37" s="145"/>
      <c r="D37" s="99"/>
      <c r="E37" s="78"/>
      <c r="F37" s="79" t="str">
        <f t="shared" ref="F37" si="12">IF(ISBLANK(E37)," - ",IF(G37=0,E37,E37+G37-1))</f>
        <v xml:space="preserve"> - </v>
      </c>
      <c r="G37" s="42"/>
      <c r="H37" s="43"/>
      <c r="I37" s="44"/>
      <c r="J37" s="131"/>
      <c r="K37" s="74"/>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c r="BN37" s="40"/>
      <c r="BO37" s="40"/>
    </row>
    <row r="38" spans="1:67" s="41" customFormat="1" ht="18" thickBot="1" x14ac:dyDescent="0.3">
      <c r="A38"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4.1.4</v>
      </c>
      <c r="B38" s="145"/>
      <c r="D38" s="99"/>
      <c r="E38" s="78"/>
      <c r="F38" s="79" t="str">
        <f t="shared" ref="F38" si="13">IF(ISBLANK(E38)," - ",IF(G38=0,E38,E38+G38-1))</f>
        <v xml:space="preserve"> - </v>
      </c>
      <c r="G38" s="42"/>
      <c r="H38" s="43"/>
      <c r="I38" s="44"/>
      <c r="J38" s="131"/>
      <c r="K38" s="74"/>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c r="BN38" s="40"/>
      <c r="BO38" s="40"/>
    </row>
    <row r="39" spans="1:67" s="41" customFormat="1" ht="18" thickBot="1" x14ac:dyDescent="0.3">
      <c r="A39"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4.1.5</v>
      </c>
      <c r="B39" s="145"/>
      <c r="D39" s="99"/>
      <c r="E39" s="78"/>
      <c r="F39" s="79" t="str">
        <f t="shared" ref="F39" si="14">IF(ISBLANK(E39)," - ",IF(G39=0,E39,E39+G39-1))</f>
        <v xml:space="preserve"> - </v>
      </c>
      <c r="G39" s="42"/>
      <c r="H39" s="43"/>
      <c r="I39" s="44"/>
      <c r="J39" s="131"/>
      <c r="K39" s="74"/>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c r="BN39" s="40"/>
      <c r="BO39" s="40"/>
    </row>
    <row r="40" spans="1:67" s="41" customFormat="1" ht="18" thickBot="1" x14ac:dyDescent="0.3">
      <c r="A40"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40" s="144"/>
      <c r="D40" s="99"/>
      <c r="E40" s="78"/>
      <c r="F40" s="79" t="str">
        <f t="shared" si="4"/>
        <v xml:space="preserve"> - </v>
      </c>
      <c r="G40" s="42"/>
      <c r="H40" s="43"/>
      <c r="I40" s="44"/>
      <c r="J40" s="131"/>
      <c r="K40" s="74"/>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c r="BN40" s="40"/>
      <c r="BO40" s="40"/>
    </row>
    <row r="41" spans="1:67" s="41" customFormat="1" ht="18" thickBot="1" x14ac:dyDescent="0.3">
      <c r="A41"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41" s="144"/>
      <c r="D41" s="99"/>
      <c r="E41" s="78"/>
      <c r="F41" s="79" t="str">
        <f t="shared" si="4"/>
        <v xml:space="preserve"> - </v>
      </c>
      <c r="G41" s="42"/>
      <c r="H41" s="43"/>
      <c r="I41" s="44"/>
      <c r="J41" s="131"/>
      <c r="K41" s="74"/>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c r="BN41" s="40"/>
      <c r="BO41" s="40"/>
    </row>
    <row r="42" spans="1:67" s="50" customFormat="1" ht="17.399999999999999" x14ac:dyDescent="0.25">
      <c r="A42" s="40"/>
      <c r="B42" s="45"/>
      <c r="C42" s="45"/>
      <c r="D42" s="46"/>
      <c r="E42" s="81"/>
      <c r="F42" s="81"/>
      <c r="G42" s="47"/>
      <c r="H42" s="48"/>
      <c r="I42" s="49" t="str">
        <f t="shared" si="2"/>
        <v xml:space="preserve"> - </v>
      </c>
      <c r="J42" s="139"/>
      <c r="K42" s="76"/>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c r="BN42" s="40"/>
      <c r="BO42" s="40"/>
    </row>
    <row r="43" spans="1:67" s="50" customFormat="1" ht="17.399999999999999" x14ac:dyDescent="0.25">
      <c r="A43" s="40"/>
      <c r="B43" s="45"/>
      <c r="C43" s="45"/>
      <c r="D43" s="46"/>
      <c r="E43" s="81"/>
      <c r="F43" s="81"/>
      <c r="G43" s="47"/>
      <c r="H43" s="48"/>
      <c r="I43" s="49" t="str">
        <f t="shared" si="2"/>
        <v xml:space="preserve"> - </v>
      </c>
      <c r="J43" s="139"/>
      <c r="K43" s="76"/>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c r="BN43" s="40"/>
      <c r="BO43" s="40"/>
    </row>
    <row r="44" spans="1:67" s="55" customFormat="1" ht="17.399999999999999" x14ac:dyDescent="0.25">
      <c r="A44" s="51" t="s">
        <v>3</v>
      </c>
      <c r="B44" s="52"/>
      <c r="C44" s="53"/>
      <c r="D44" s="53"/>
      <c r="E44" s="82"/>
      <c r="F44" s="82"/>
      <c r="G44" s="54"/>
      <c r="H44" s="54"/>
      <c r="I44" s="54"/>
      <c r="J44" s="140"/>
      <c r="K44" s="77"/>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c r="BN44" s="40"/>
      <c r="BO44" s="40"/>
    </row>
    <row r="45" spans="1:67" s="50" customFormat="1" ht="17.399999999999999" x14ac:dyDescent="0.25">
      <c r="A45" s="56" t="s">
        <v>42</v>
      </c>
      <c r="B45" s="57"/>
      <c r="C45" s="57"/>
      <c r="D45" s="57"/>
      <c r="E45" s="83"/>
      <c r="F45" s="83"/>
      <c r="G45" s="57"/>
      <c r="H45" s="57"/>
      <c r="I45" s="57"/>
      <c r="J45" s="141"/>
      <c r="K45" s="77"/>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c r="BN45" s="40"/>
      <c r="BO45" s="40"/>
    </row>
    <row r="46" spans="1:67" s="50" customFormat="1" ht="17.399999999999999" x14ac:dyDescent="0.25">
      <c r="A46" s="102" t="str">
        <f>IF(ISERROR(VALUE(SUBSTITUTE(prevWBS,".",""))),"1",IF(ISERROR(FIND("`",SUBSTITUTE(prevWBS,".","`",1))),TEXT(VALUE(prevWBS)+1,"#"),TEXT(VALUE(LEFT(prevWBS,FIND("`",SUBSTITUTE(prevWBS,".","`",1))-1))+1,"#")))</f>
        <v>1</v>
      </c>
      <c r="B46" s="103" t="s">
        <v>81</v>
      </c>
      <c r="C46" s="58"/>
      <c r="D46" s="59"/>
      <c r="E46" s="78"/>
      <c r="F46" s="79" t="str">
        <f t="shared" ref="F46:F49" si="15">IF(ISBLANK(E46)," - ",IF(G46=0,E46,E46+G46-1))</f>
        <v xml:space="preserve"> - </v>
      </c>
      <c r="G46" s="42"/>
      <c r="H46" s="43"/>
      <c r="I46" s="44" t="str">
        <f>IF(OR(F46=0,E46=0)," - ",NETWORKDAYS(E46,F46))</f>
        <v xml:space="preserve"> - </v>
      </c>
      <c r="J46" s="142"/>
      <c r="K46" s="74"/>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0"/>
      <c r="BM46" s="40"/>
      <c r="BN46" s="40"/>
      <c r="BO46" s="40"/>
    </row>
    <row r="47" spans="1:67" s="50" customFormat="1" ht="17.399999999999999" x14ac:dyDescent="0.25">
      <c r="A47"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7" s="60" t="s">
        <v>67</v>
      </c>
      <c r="C47" s="60"/>
      <c r="D47" s="59"/>
      <c r="E47" s="78"/>
      <c r="F47" s="79" t="str">
        <f t="shared" si="15"/>
        <v xml:space="preserve"> - </v>
      </c>
      <c r="G47" s="42"/>
      <c r="H47" s="43"/>
      <c r="I47" s="44" t="str">
        <f t="shared" ref="I47:I49" si="16">IF(OR(F47=0,E47=0)," - ",NETWORKDAYS(E47,F47))</f>
        <v xml:space="preserve"> - </v>
      </c>
      <c r="J47" s="142"/>
      <c r="K47" s="74"/>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c r="BM47" s="40"/>
      <c r="BN47" s="40"/>
      <c r="BO47" s="40"/>
    </row>
    <row r="48" spans="1:67" s="50" customFormat="1" ht="17.399999999999999" x14ac:dyDescent="0.25">
      <c r="A48"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8" s="61" t="s">
        <v>68</v>
      </c>
      <c r="C48" s="60"/>
      <c r="D48" s="59"/>
      <c r="E48" s="78"/>
      <c r="F48" s="79" t="str">
        <f t="shared" si="15"/>
        <v xml:space="preserve"> - </v>
      </c>
      <c r="G48" s="42"/>
      <c r="H48" s="43"/>
      <c r="I48" s="44" t="str">
        <f t="shared" si="16"/>
        <v xml:space="preserve"> - </v>
      </c>
      <c r="J48" s="142"/>
      <c r="K48" s="74"/>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c r="AN48" s="40"/>
      <c r="AO48" s="40"/>
      <c r="AP48" s="40"/>
      <c r="AQ48" s="40"/>
      <c r="AR48" s="40"/>
      <c r="AS48" s="40"/>
      <c r="AT48" s="40"/>
      <c r="AU48" s="40"/>
      <c r="AV48" s="40"/>
      <c r="AW48" s="40"/>
      <c r="AX48" s="40"/>
      <c r="AY48" s="40"/>
      <c r="AZ48" s="40"/>
      <c r="BA48" s="40"/>
      <c r="BB48" s="40"/>
      <c r="BC48" s="40"/>
      <c r="BD48" s="40"/>
      <c r="BE48" s="40"/>
      <c r="BF48" s="40"/>
      <c r="BG48" s="40"/>
      <c r="BH48" s="40"/>
      <c r="BI48" s="40"/>
      <c r="BJ48" s="40"/>
      <c r="BK48" s="40"/>
      <c r="BL48" s="40"/>
      <c r="BM48" s="40"/>
      <c r="BN48" s="40"/>
      <c r="BO48" s="40"/>
    </row>
    <row r="49" spans="1:67" s="50" customFormat="1" ht="17.399999999999999" x14ac:dyDescent="0.25">
      <c r="A49" s="4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9" s="61" t="s">
        <v>69</v>
      </c>
      <c r="C49" s="60"/>
      <c r="D49" s="59"/>
      <c r="E49" s="78"/>
      <c r="F49" s="79" t="str">
        <f t="shared" si="15"/>
        <v xml:space="preserve"> - </v>
      </c>
      <c r="G49" s="42"/>
      <c r="H49" s="43"/>
      <c r="I49" s="44" t="str">
        <f t="shared" si="16"/>
        <v xml:space="preserve"> - </v>
      </c>
      <c r="J49" s="142"/>
      <c r="K49" s="74"/>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c r="AV49" s="40"/>
      <c r="AW49" s="40"/>
      <c r="AX49" s="40"/>
      <c r="AY49" s="40"/>
      <c r="AZ49" s="40"/>
      <c r="BA49" s="40"/>
      <c r="BB49" s="40"/>
      <c r="BC49" s="40"/>
      <c r="BD49" s="40"/>
      <c r="BE49" s="40"/>
      <c r="BF49" s="40"/>
      <c r="BG49" s="40"/>
      <c r="BH49" s="40"/>
      <c r="BI49" s="40"/>
      <c r="BJ49" s="40"/>
      <c r="BK49" s="40"/>
      <c r="BL49" s="40"/>
      <c r="BM49" s="40"/>
      <c r="BN49" s="40"/>
      <c r="BO49" s="40"/>
    </row>
    <row r="50" spans="1:67" s="19" customFormat="1" x14ac:dyDescent="0.25">
      <c r="A50" s="130" t="str">
        <f>HYPERLINK("https://vertex42.link/HowToCreateAGanttChart","► Watch How to Create a Gantt Chart in Excel")</f>
        <v>► Watch How to Create a Gantt Chart in Excel</v>
      </c>
      <c r="J50" s="143"/>
    </row>
  </sheetData>
  <sheetProtection formatCells="0" formatColumns="0" formatRows="0" insertRows="0" deleteRows="0"/>
  <mergeCells count="19">
    <mergeCell ref="AU5:BA5"/>
    <mergeCell ref="BB5:BH5"/>
    <mergeCell ref="BI5:BO5"/>
    <mergeCell ref="AN4:AT4"/>
    <mergeCell ref="AU4:BA4"/>
    <mergeCell ref="BB4:BH4"/>
    <mergeCell ref="BI4:BO4"/>
    <mergeCell ref="AN5:AT5"/>
    <mergeCell ref="C5:E5"/>
    <mergeCell ref="L5:R5"/>
    <mergeCell ref="S5:Y5"/>
    <mergeCell ref="Z5:AF5"/>
    <mergeCell ref="AG5:AM5"/>
    <mergeCell ref="AG4:AM4"/>
    <mergeCell ref="L1:AF1"/>
    <mergeCell ref="C4:E4"/>
    <mergeCell ref="L4:R4"/>
    <mergeCell ref="S4:Y4"/>
    <mergeCell ref="Z4:AF4"/>
  </mergeCells>
  <conditionalFormatting sqref="H8:H11 H15:H17 H19:H22 H26:H34 H40:H49">
    <cfRule type="dataBar" priority="49">
      <dataBar>
        <cfvo type="num" val="0"/>
        <cfvo type="num" val="1"/>
        <color theme="0" tint="-0.34998626667073579"/>
      </dataBar>
      <extLst>
        <ext xmlns:x14="http://schemas.microsoft.com/office/spreadsheetml/2009/9/main" uri="{B025F937-C7B1-47D3-B67F-A62EFF666E3E}">
          <x14:id>{3130B1BC-BF18-4452-95F2-B1497F62B964}</x14:id>
        </ext>
      </extLst>
    </cfRule>
  </conditionalFormatting>
  <conditionalFormatting sqref="L6:BO7">
    <cfRule type="expression" dxfId="39" priority="51">
      <formula>L$6=TODAY()</formula>
    </cfRule>
  </conditionalFormatting>
  <conditionalFormatting sqref="L8:BO11 L15:BO17 L19:BO22 L26:BO34 L40:BO49">
    <cfRule type="expression" dxfId="38" priority="52">
      <formula>AND($E8&lt;=L$6,ROUNDDOWN(($F8-$E8+1)*$H8,0)+$E8-1&gt;=L$6)</formula>
    </cfRule>
    <cfRule type="expression" dxfId="37" priority="53">
      <formula>AND(NOT(ISBLANK($E8)),$E8&lt;=L$6,$F8&gt;=L$6)</formula>
    </cfRule>
  </conditionalFormatting>
  <conditionalFormatting sqref="L6:BO11 L15:BO17 L19:BO22 L26:BO34 L40:BO49">
    <cfRule type="expression" dxfId="36" priority="50">
      <formula>L$6=TODAY()</formula>
    </cfRule>
  </conditionalFormatting>
  <conditionalFormatting sqref="H12">
    <cfRule type="dataBar" priority="45">
      <dataBar>
        <cfvo type="num" val="0"/>
        <cfvo type="num" val="1"/>
        <color theme="0" tint="-0.34998626667073579"/>
      </dataBar>
      <extLst>
        <ext xmlns:x14="http://schemas.microsoft.com/office/spreadsheetml/2009/9/main" uri="{B025F937-C7B1-47D3-B67F-A62EFF666E3E}">
          <x14:id>{DDF9F185-D964-484D-B790-AFC0F04E5A80}</x14:id>
        </ext>
      </extLst>
    </cfRule>
  </conditionalFormatting>
  <conditionalFormatting sqref="L12:BO12">
    <cfRule type="expression" dxfId="35" priority="47">
      <formula>AND($E12&lt;=L$6,ROUNDDOWN(($F12-$E12+1)*$H12,0)+$E12-1&gt;=L$6)</formula>
    </cfRule>
    <cfRule type="expression" dxfId="34" priority="48">
      <formula>AND(NOT(ISBLANK($E12)),$E12&lt;=L$6,$F12&gt;=L$6)</formula>
    </cfRule>
  </conditionalFormatting>
  <conditionalFormatting sqref="L12:BO12">
    <cfRule type="expression" dxfId="33" priority="46">
      <formula>L$6=TODAY()</formula>
    </cfRule>
  </conditionalFormatting>
  <conditionalFormatting sqref="H13">
    <cfRule type="dataBar" priority="41">
      <dataBar>
        <cfvo type="num" val="0"/>
        <cfvo type="num" val="1"/>
        <color theme="0" tint="-0.34998626667073579"/>
      </dataBar>
      <extLst>
        <ext xmlns:x14="http://schemas.microsoft.com/office/spreadsheetml/2009/9/main" uri="{B025F937-C7B1-47D3-B67F-A62EFF666E3E}">
          <x14:id>{3FD174C0-58E3-4088-AF2F-AADA8819B410}</x14:id>
        </ext>
      </extLst>
    </cfRule>
  </conditionalFormatting>
  <conditionalFormatting sqref="L13:BO13">
    <cfRule type="expression" dxfId="32" priority="43">
      <formula>AND($E13&lt;=L$6,ROUNDDOWN(($F13-$E13+1)*$H13,0)+$E13-1&gt;=L$6)</formula>
    </cfRule>
    <cfRule type="expression" dxfId="31" priority="44">
      <formula>AND(NOT(ISBLANK($E13)),$E13&lt;=L$6,$F13&gt;=L$6)</formula>
    </cfRule>
  </conditionalFormatting>
  <conditionalFormatting sqref="L13:BO13">
    <cfRule type="expression" dxfId="30" priority="42">
      <formula>L$6=TODAY()</formula>
    </cfRule>
  </conditionalFormatting>
  <conditionalFormatting sqref="H14">
    <cfRule type="dataBar" priority="37">
      <dataBar>
        <cfvo type="num" val="0"/>
        <cfvo type="num" val="1"/>
        <color theme="0" tint="-0.34998626667073579"/>
      </dataBar>
      <extLst>
        <ext xmlns:x14="http://schemas.microsoft.com/office/spreadsheetml/2009/9/main" uri="{B025F937-C7B1-47D3-B67F-A62EFF666E3E}">
          <x14:id>{BD2D0924-C2D0-4414-93F9-7BFFB92940FC}</x14:id>
        </ext>
      </extLst>
    </cfRule>
  </conditionalFormatting>
  <conditionalFormatting sqref="L14:BO14">
    <cfRule type="expression" dxfId="29" priority="39">
      <formula>AND($E14&lt;=L$6,ROUNDDOWN(($F14-$E14+1)*$H14,0)+$E14-1&gt;=L$6)</formula>
    </cfRule>
    <cfRule type="expression" dxfId="28" priority="40">
      <formula>AND(NOT(ISBLANK($E14)),$E14&lt;=L$6,$F14&gt;=L$6)</formula>
    </cfRule>
  </conditionalFormatting>
  <conditionalFormatting sqref="L14:BO14">
    <cfRule type="expression" dxfId="27" priority="38">
      <formula>L$6=TODAY()</formula>
    </cfRule>
  </conditionalFormatting>
  <conditionalFormatting sqref="H18">
    <cfRule type="dataBar" priority="33">
      <dataBar>
        <cfvo type="num" val="0"/>
        <cfvo type="num" val="1"/>
        <color theme="0" tint="-0.34998626667073579"/>
      </dataBar>
      <extLst>
        <ext xmlns:x14="http://schemas.microsoft.com/office/spreadsheetml/2009/9/main" uri="{B025F937-C7B1-47D3-B67F-A62EFF666E3E}">
          <x14:id>{E2E6883A-DAB6-474C-9814-B7189BDED8EB}</x14:id>
        </ext>
      </extLst>
    </cfRule>
  </conditionalFormatting>
  <conditionalFormatting sqref="L18:BO18">
    <cfRule type="expression" dxfId="26" priority="35">
      <formula>AND($E18&lt;=L$6,ROUNDDOWN(($F18-$E18+1)*$H18,0)+$E18-1&gt;=L$6)</formula>
    </cfRule>
    <cfRule type="expression" dxfId="25" priority="36">
      <formula>AND(NOT(ISBLANK($E18)),$E18&lt;=L$6,$F18&gt;=L$6)</formula>
    </cfRule>
  </conditionalFormatting>
  <conditionalFormatting sqref="L18:BO18">
    <cfRule type="expression" dxfId="24" priority="34">
      <formula>L$6=TODAY()</formula>
    </cfRule>
  </conditionalFormatting>
  <conditionalFormatting sqref="H24">
    <cfRule type="dataBar" priority="29">
      <dataBar>
        <cfvo type="num" val="0"/>
        <cfvo type="num" val="1"/>
        <color theme="0" tint="-0.34998626667073579"/>
      </dataBar>
      <extLst>
        <ext xmlns:x14="http://schemas.microsoft.com/office/spreadsheetml/2009/9/main" uri="{B025F937-C7B1-47D3-B67F-A62EFF666E3E}">
          <x14:id>{979E51D2-9BE3-4B26-AFF8-260C1D42B1C7}</x14:id>
        </ext>
      </extLst>
    </cfRule>
  </conditionalFormatting>
  <conditionalFormatting sqref="L24:BO24">
    <cfRule type="expression" dxfId="23" priority="31">
      <formula>AND($E24&lt;=L$6,ROUNDDOWN(($F24-$E24+1)*$H24,0)+$E24-1&gt;=L$6)</formula>
    </cfRule>
    <cfRule type="expression" dxfId="22" priority="32">
      <formula>AND(NOT(ISBLANK($E24)),$E24&lt;=L$6,$F24&gt;=L$6)</formula>
    </cfRule>
  </conditionalFormatting>
  <conditionalFormatting sqref="L24:BO24">
    <cfRule type="expression" dxfId="21" priority="30">
      <formula>L$6=TODAY()</formula>
    </cfRule>
  </conditionalFormatting>
  <conditionalFormatting sqref="H23">
    <cfRule type="dataBar" priority="25">
      <dataBar>
        <cfvo type="num" val="0"/>
        <cfvo type="num" val="1"/>
        <color theme="0" tint="-0.34998626667073579"/>
      </dataBar>
      <extLst>
        <ext xmlns:x14="http://schemas.microsoft.com/office/spreadsheetml/2009/9/main" uri="{B025F937-C7B1-47D3-B67F-A62EFF666E3E}">
          <x14:id>{7635FB10-400B-4E49-BF5B-61C87AA20FEF}</x14:id>
        </ext>
      </extLst>
    </cfRule>
  </conditionalFormatting>
  <conditionalFormatting sqref="L23:BO23">
    <cfRule type="expression" dxfId="20" priority="27">
      <formula>AND($E23&lt;=L$6,ROUNDDOWN(($F23-$E23+1)*$H23,0)+$E23-1&gt;=L$6)</formula>
    </cfRule>
    <cfRule type="expression" dxfId="19" priority="28">
      <formula>AND(NOT(ISBLANK($E23)),$E23&lt;=L$6,$F23&gt;=L$6)</formula>
    </cfRule>
  </conditionalFormatting>
  <conditionalFormatting sqref="L23:BO23">
    <cfRule type="expression" dxfId="18" priority="26">
      <formula>L$6=TODAY()</formula>
    </cfRule>
  </conditionalFormatting>
  <conditionalFormatting sqref="H25">
    <cfRule type="dataBar" priority="21">
      <dataBar>
        <cfvo type="num" val="0"/>
        <cfvo type="num" val="1"/>
        <color theme="0" tint="-0.34998626667073579"/>
      </dataBar>
      <extLst>
        <ext xmlns:x14="http://schemas.microsoft.com/office/spreadsheetml/2009/9/main" uri="{B025F937-C7B1-47D3-B67F-A62EFF666E3E}">
          <x14:id>{E7393635-820D-4087-9FDB-68B6BE50B139}</x14:id>
        </ext>
      </extLst>
    </cfRule>
  </conditionalFormatting>
  <conditionalFormatting sqref="L25:BO25">
    <cfRule type="expression" dxfId="17" priority="23">
      <formula>AND($E25&lt;=L$6,ROUNDDOWN(($F25-$E25+1)*$H25,0)+$E25-1&gt;=L$6)</formula>
    </cfRule>
    <cfRule type="expression" dxfId="16" priority="24">
      <formula>AND(NOT(ISBLANK($E25)),$E25&lt;=L$6,$F25&gt;=L$6)</formula>
    </cfRule>
  </conditionalFormatting>
  <conditionalFormatting sqref="L25:BO25">
    <cfRule type="expression" dxfId="15" priority="22">
      <formula>L$6=TODAY()</formula>
    </cfRule>
  </conditionalFormatting>
  <conditionalFormatting sqref="H35">
    <cfRule type="dataBar" priority="17">
      <dataBar>
        <cfvo type="num" val="0"/>
        <cfvo type="num" val="1"/>
        <color theme="0" tint="-0.34998626667073579"/>
      </dataBar>
      <extLst>
        <ext xmlns:x14="http://schemas.microsoft.com/office/spreadsheetml/2009/9/main" uri="{B025F937-C7B1-47D3-B67F-A62EFF666E3E}">
          <x14:id>{6AB08DE0-E2B4-4B8F-9B32-622E962A2054}</x14:id>
        </ext>
      </extLst>
    </cfRule>
  </conditionalFormatting>
  <conditionalFormatting sqref="L35:BO35">
    <cfRule type="expression" dxfId="14" priority="19">
      <formula>AND($E35&lt;=L$6,ROUNDDOWN(($F35-$E35+1)*$H35,0)+$E35-1&gt;=L$6)</formula>
    </cfRule>
    <cfRule type="expression" dxfId="13" priority="20">
      <formula>AND(NOT(ISBLANK($E35)),$E35&lt;=L$6,$F35&gt;=L$6)</formula>
    </cfRule>
  </conditionalFormatting>
  <conditionalFormatting sqref="L35:BO35">
    <cfRule type="expression" dxfId="12" priority="18">
      <formula>L$6=TODAY()</formula>
    </cfRule>
  </conditionalFormatting>
  <conditionalFormatting sqref="H36">
    <cfRule type="dataBar" priority="13">
      <dataBar>
        <cfvo type="num" val="0"/>
        <cfvo type="num" val="1"/>
        <color theme="0" tint="-0.34998626667073579"/>
      </dataBar>
      <extLst>
        <ext xmlns:x14="http://schemas.microsoft.com/office/spreadsheetml/2009/9/main" uri="{B025F937-C7B1-47D3-B67F-A62EFF666E3E}">
          <x14:id>{12D69ECA-3734-45FC-95F4-9EBC68F17EB2}</x14:id>
        </ext>
      </extLst>
    </cfRule>
  </conditionalFormatting>
  <conditionalFormatting sqref="L36:BO36">
    <cfRule type="expression" dxfId="11" priority="15">
      <formula>AND($E36&lt;=L$6,ROUNDDOWN(($F36-$E36+1)*$H36,0)+$E36-1&gt;=L$6)</formula>
    </cfRule>
    <cfRule type="expression" dxfId="10" priority="16">
      <formula>AND(NOT(ISBLANK($E36)),$E36&lt;=L$6,$F36&gt;=L$6)</formula>
    </cfRule>
  </conditionalFormatting>
  <conditionalFormatting sqref="L36:BO36">
    <cfRule type="expression" dxfId="9" priority="14">
      <formula>L$6=TODAY()</formula>
    </cfRule>
  </conditionalFormatting>
  <conditionalFormatting sqref="H37">
    <cfRule type="dataBar" priority="9">
      <dataBar>
        <cfvo type="num" val="0"/>
        <cfvo type="num" val="1"/>
        <color theme="0" tint="-0.34998626667073579"/>
      </dataBar>
      <extLst>
        <ext xmlns:x14="http://schemas.microsoft.com/office/spreadsheetml/2009/9/main" uri="{B025F937-C7B1-47D3-B67F-A62EFF666E3E}">
          <x14:id>{13701FC1-EC0D-479D-95BE-8EFCF06AE0DE}</x14:id>
        </ext>
      </extLst>
    </cfRule>
  </conditionalFormatting>
  <conditionalFormatting sqref="L37:BO37">
    <cfRule type="expression" dxfId="8" priority="11">
      <formula>AND($E37&lt;=L$6,ROUNDDOWN(($F37-$E37+1)*$H37,0)+$E37-1&gt;=L$6)</formula>
    </cfRule>
    <cfRule type="expression" dxfId="7" priority="12">
      <formula>AND(NOT(ISBLANK($E37)),$E37&lt;=L$6,$F37&gt;=L$6)</formula>
    </cfRule>
  </conditionalFormatting>
  <conditionalFormatting sqref="L37:BO37">
    <cfRule type="expression" dxfId="6" priority="10">
      <formula>L$6=TODAY()</formula>
    </cfRule>
  </conditionalFormatting>
  <conditionalFormatting sqref="H38">
    <cfRule type="dataBar" priority="5">
      <dataBar>
        <cfvo type="num" val="0"/>
        <cfvo type="num" val="1"/>
        <color theme="0" tint="-0.34998626667073579"/>
      </dataBar>
      <extLst>
        <ext xmlns:x14="http://schemas.microsoft.com/office/spreadsheetml/2009/9/main" uri="{B025F937-C7B1-47D3-B67F-A62EFF666E3E}">
          <x14:id>{5AD9A3B3-1158-41B1-81D7-0F99291F41B3}</x14:id>
        </ext>
      </extLst>
    </cfRule>
  </conditionalFormatting>
  <conditionalFormatting sqref="L38:BO38">
    <cfRule type="expression" dxfId="5" priority="7">
      <formula>AND($E38&lt;=L$6,ROUNDDOWN(($F38-$E38+1)*$H38,0)+$E38-1&gt;=L$6)</formula>
    </cfRule>
    <cfRule type="expression" dxfId="4" priority="8">
      <formula>AND(NOT(ISBLANK($E38)),$E38&lt;=L$6,$F38&gt;=L$6)</formula>
    </cfRule>
  </conditionalFormatting>
  <conditionalFormatting sqref="L38:BO38">
    <cfRule type="expression" dxfId="3" priority="6">
      <formula>L$6=TODAY()</formula>
    </cfRule>
  </conditionalFormatting>
  <conditionalFormatting sqref="H39">
    <cfRule type="dataBar" priority="1">
      <dataBar>
        <cfvo type="num" val="0"/>
        <cfvo type="num" val="1"/>
        <color theme="0" tint="-0.34998626667073579"/>
      </dataBar>
      <extLst>
        <ext xmlns:x14="http://schemas.microsoft.com/office/spreadsheetml/2009/9/main" uri="{B025F937-C7B1-47D3-B67F-A62EFF666E3E}">
          <x14:id>{5B54976D-C440-4190-8C28-E712B531C145}</x14:id>
        </ext>
      </extLst>
    </cfRule>
  </conditionalFormatting>
  <conditionalFormatting sqref="L39:BO39">
    <cfRule type="expression" dxfId="2" priority="3">
      <formula>AND($E39&lt;=L$6,ROUNDDOWN(($F39-$E39+1)*$H39,0)+$E39-1&gt;=L$6)</formula>
    </cfRule>
    <cfRule type="expression" dxfId="1" priority="4">
      <formula>AND(NOT(ISBLANK($E39)),$E39&lt;=L$6,$F39&gt;=L$6)</formula>
    </cfRule>
  </conditionalFormatting>
  <conditionalFormatting sqref="L39:BO39">
    <cfRule type="expression" dxfId="0" priority="2">
      <formula>L$6=TODAY()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C40B17E0-038E-429C-AD99-CD40D03B3628}"/>
  </dataValidations>
  <hyperlinks>
    <hyperlink ref="L1:AF1" r:id="rId1" display="Gantt Chart Template © 2006-2018 by Vertex42.com." xr:uid="{A6C258DF-AC71-44F0-89BF-49198B9C7FEB}"/>
  </hyperlinks>
  <pageMargins left="0.25" right="0.25" top="0.5" bottom="0.5" header="0.5" footer="0.25"/>
  <pageSetup scale="63" fitToHeight="0" orientation="landscape" r:id="rId2"/>
  <headerFooter alignWithMargins="0"/>
  <drawing r:id="rId3"/>
  <legacyDrawing r:id="rId4"/>
  <mc:AlternateContent xmlns:mc="http://schemas.openxmlformats.org/markup-compatibility/2006">
    <mc:Choice Requires="x14">
      <controls>
        <mc:AlternateContent xmlns:mc="http://schemas.openxmlformats.org/markup-compatibility/2006">
          <mc:Choice Requires="x14">
            <control shapeId="12289" r:id="rId5" name="Scroll Bar 1">
              <controlPr defaultSize="0" print="0" autoPict="0">
                <anchor moveWithCells="1">
                  <from>
                    <xdr:col>10</xdr:col>
                    <xdr:colOff>99060</xdr:colOff>
                    <xdr:row>1</xdr:row>
                    <xdr:rowOff>129540</xdr:rowOff>
                  </from>
                  <to>
                    <xdr:col>28</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3130B1BC-BF18-4452-95F2-B1497F62B964}">
            <x14:dataBar minLength="0" maxLength="100" gradient="0">
              <x14:cfvo type="num">
                <xm:f>0</xm:f>
              </x14:cfvo>
              <x14:cfvo type="num">
                <xm:f>1</xm:f>
              </x14:cfvo>
              <x14:negativeFillColor rgb="FFFF0000"/>
              <x14:axisColor rgb="FF000000"/>
            </x14:dataBar>
          </x14:cfRule>
          <xm:sqref>H8:H11 H15:H17 H19:H22 H26:H34 H40:H49</xm:sqref>
        </x14:conditionalFormatting>
        <x14:conditionalFormatting xmlns:xm="http://schemas.microsoft.com/office/excel/2006/main">
          <x14:cfRule type="dataBar" id="{DDF9F185-D964-484D-B790-AFC0F04E5A80}">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3FD174C0-58E3-4088-AF2F-AADA8819B410}">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BD2D0924-C2D0-4414-93F9-7BFFB92940FC}">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2E6883A-DAB6-474C-9814-B7189BDED8EB}">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979E51D2-9BE3-4B26-AFF8-260C1D42B1C7}">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7635FB10-400B-4E49-BF5B-61C87AA20FEF}">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E7393635-820D-4087-9FDB-68B6BE50B139}">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6AB08DE0-E2B4-4B8F-9B32-622E962A2054}">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12D69ECA-3734-45FC-95F4-9EBC68F17EB2}">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13701FC1-EC0D-479D-95BE-8EFCF06AE0DE}">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5AD9A3B3-1158-41B1-81D7-0F99291F41B3}">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5B54976D-C440-4190-8C28-E712B531C145}">
            <x14:dataBar minLength="0" maxLength="100" gradient="0">
              <x14:cfvo type="num">
                <xm:f>0</xm:f>
              </x14:cfvo>
              <x14:cfvo type="num">
                <xm:f>1</xm:f>
              </x14:cfvo>
              <x14:negativeFillColor rgb="FFFF0000"/>
              <x14:axisColor rgb="FF000000"/>
            </x14:dataBar>
          </x14:cfRule>
          <xm:sqref>H39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46"/>
  <sheetViews>
    <sheetView showGridLines="0" topLeftCell="A43" workbookViewId="0">
      <selection activeCell="A2" sqref="A2"/>
    </sheetView>
  </sheetViews>
  <sheetFormatPr defaultRowHeight="13.2" x14ac:dyDescent="0.25"/>
  <cols>
    <col min="1" max="1" width="5.5546875" customWidth="1"/>
    <col min="2" max="2" width="37.77734375" customWidth="1"/>
    <col min="3" max="3" width="55.21875" customWidth="1"/>
    <col min="4" max="7" width="8.77734375"/>
  </cols>
  <sheetData>
    <row r="1" spans="1:3" ht="30" customHeight="1" x14ac:dyDescent="0.25">
      <c r="A1" s="21" t="s">
        <v>26</v>
      </c>
    </row>
    <row r="4" spans="1:3" x14ac:dyDescent="0.25">
      <c r="C4" s="4" t="s">
        <v>34</v>
      </c>
    </row>
    <row r="5" spans="1:3" x14ac:dyDescent="0.25">
      <c r="C5" s="2" t="s">
        <v>35</v>
      </c>
    </row>
    <row r="6" spans="1:3" x14ac:dyDescent="0.25">
      <c r="C6" s="2"/>
    </row>
    <row r="7" spans="1:3" ht="17.399999999999999" x14ac:dyDescent="0.3">
      <c r="C7" s="13" t="s">
        <v>55</v>
      </c>
    </row>
    <row r="8" spans="1:3" x14ac:dyDescent="0.25">
      <c r="C8" s="14" t="s">
        <v>53</v>
      </c>
    </row>
    <row r="10" spans="1:3" x14ac:dyDescent="0.25">
      <c r="C10" s="2" t="s">
        <v>52</v>
      </c>
    </row>
    <row r="11" spans="1:3" x14ac:dyDescent="0.25">
      <c r="C11" s="2" t="s">
        <v>51</v>
      </c>
    </row>
    <row r="13" spans="1:3" ht="17.399999999999999" x14ac:dyDescent="0.3">
      <c r="C13" s="13" t="s">
        <v>50</v>
      </c>
    </row>
    <row r="16" spans="1:3" ht="15.6" x14ac:dyDescent="0.3">
      <c r="A16" s="16" t="s">
        <v>28</v>
      </c>
    </row>
    <row r="18" spans="2:2" ht="13.8" x14ac:dyDescent="0.25">
      <c r="B18" s="15" t="s">
        <v>39</v>
      </c>
    </row>
    <row r="19" spans="2:2" x14ac:dyDescent="0.25">
      <c r="B19" s="2" t="s">
        <v>45</v>
      </c>
    </row>
    <row r="20" spans="2:2" x14ac:dyDescent="0.25">
      <c r="B20" s="2" t="s">
        <v>46</v>
      </c>
    </row>
    <row r="22" spans="2:2" ht="13.8" x14ac:dyDescent="0.25">
      <c r="B22" s="15" t="s">
        <v>47</v>
      </c>
    </row>
    <row r="23" spans="2:2" x14ac:dyDescent="0.25">
      <c r="B23" s="2" t="s">
        <v>48</v>
      </c>
    </row>
    <row r="24" spans="2:2" x14ac:dyDescent="0.25">
      <c r="B24" s="2" t="s">
        <v>49</v>
      </c>
    </row>
    <row r="26" spans="2:2" ht="13.8" x14ac:dyDescent="0.25">
      <c r="B26" s="15" t="s">
        <v>36</v>
      </c>
    </row>
    <row r="27" spans="2:2" x14ac:dyDescent="0.25">
      <c r="B27" s="2" t="s">
        <v>40</v>
      </c>
    </row>
    <row r="28" spans="2:2" x14ac:dyDescent="0.25">
      <c r="B28" s="2" t="s">
        <v>41</v>
      </c>
    </row>
    <row r="29" spans="2:2" x14ac:dyDescent="0.25">
      <c r="B29" s="2" t="s">
        <v>43</v>
      </c>
    </row>
    <row r="30" spans="2:2" x14ac:dyDescent="0.25">
      <c r="B30" t="s">
        <v>29</v>
      </c>
    </row>
    <row r="31" spans="2:2" x14ac:dyDescent="0.25">
      <c r="B31" t="s">
        <v>30</v>
      </c>
    </row>
    <row r="32" spans="2:2" x14ac:dyDescent="0.25">
      <c r="B32" t="s">
        <v>31</v>
      </c>
    </row>
    <row r="34" spans="2:2" ht="13.8" x14ac:dyDescent="0.25">
      <c r="B34" s="15" t="s">
        <v>32</v>
      </c>
    </row>
    <row r="35" spans="2:2" x14ac:dyDescent="0.25">
      <c r="B35" s="2" t="s">
        <v>132</v>
      </c>
    </row>
    <row r="36" spans="2:2" x14ac:dyDescent="0.25">
      <c r="B36" s="2" t="s">
        <v>133</v>
      </c>
    </row>
    <row r="37" spans="2:2" x14ac:dyDescent="0.25">
      <c r="B37" s="2" t="s">
        <v>134</v>
      </c>
    </row>
    <row r="39" spans="2:2" ht="13.8" x14ac:dyDescent="0.25">
      <c r="B39" s="15" t="s">
        <v>33</v>
      </c>
    </row>
    <row r="40" spans="2:2" x14ac:dyDescent="0.25">
      <c r="B40" s="2" t="s">
        <v>44</v>
      </c>
    </row>
    <row r="42" spans="2:2" ht="13.8" x14ac:dyDescent="0.25">
      <c r="B42" s="15" t="s">
        <v>37</v>
      </c>
    </row>
    <row r="43" spans="2:2" x14ac:dyDescent="0.25">
      <c r="B43" s="2" t="s">
        <v>135</v>
      </c>
    </row>
    <row r="44" spans="2:2" x14ac:dyDescent="0.25">
      <c r="B44" s="2" t="s">
        <v>38</v>
      </c>
    </row>
    <row r="46" spans="2:2" ht="17.399999999999999" x14ac:dyDescent="0.3">
      <c r="B46" s="13" t="s">
        <v>27</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2" sqref="A2"/>
    </sheetView>
  </sheetViews>
  <sheetFormatPr defaultColWidth="8.77734375" defaultRowHeight="13.2" x14ac:dyDescent="0.25"/>
  <cols>
    <col min="1" max="1" width="5.5546875" style="2" customWidth="1"/>
    <col min="2" max="2" width="90.44140625" style="2" customWidth="1"/>
    <col min="3" max="3" width="16.44140625" style="2" bestFit="1" customWidth="1"/>
    <col min="4" max="16384" width="8.77734375" style="2"/>
  </cols>
  <sheetData>
    <row r="1" spans="1:3" ht="30" customHeight="1" x14ac:dyDescent="0.25">
      <c r="A1" s="25" t="s">
        <v>127</v>
      </c>
      <c r="B1" s="26"/>
    </row>
    <row r="2" spans="1:3" ht="13.8" x14ac:dyDescent="0.25">
      <c r="A2" s="110" t="s">
        <v>53</v>
      </c>
      <c r="B2" s="3"/>
    </row>
    <row r="3" spans="1:3" x14ac:dyDescent="0.25">
      <c r="B3" s="3"/>
    </row>
    <row r="4" spans="1:3" ht="17.399999999999999" x14ac:dyDescent="0.3">
      <c r="A4" s="105" t="s">
        <v>94</v>
      </c>
      <c r="B4" s="16"/>
    </row>
    <row r="5" spans="1:3" ht="55.2" x14ac:dyDescent="0.25">
      <c r="B5" s="111" t="s">
        <v>83</v>
      </c>
    </row>
    <row r="7" spans="1:3" ht="27.6" x14ac:dyDescent="0.25">
      <c r="B7" s="111" t="s">
        <v>95</v>
      </c>
    </row>
    <row r="9" spans="1:3" ht="13.8" x14ac:dyDescent="0.25">
      <c r="B9" s="110" t="s">
        <v>65</v>
      </c>
    </row>
    <row r="11" spans="1:3" ht="27.6" x14ac:dyDescent="0.25">
      <c r="B11" s="109" t="s">
        <v>66</v>
      </c>
    </row>
    <row r="13" spans="1:3" ht="17.399999999999999" x14ac:dyDescent="0.3">
      <c r="A13" s="155" t="s">
        <v>6</v>
      </c>
      <c r="B13" s="155"/>
    </row>
    <row r="15" spans="1:3" s="106" customFormat="1" ht="17.399999999999999" x14ac:dyDescent="0.25">
      <c r="A15" s="113"/>
      <c r="B15" s="112" t="s">
        <v>86</v>
      </c>
    </row>
    <row r="16" spans="1:3" s="106" customFormat="1" ht="17.399999999999999" x14ac:dyDescent="0.25">
      <c r="A16" s="113"/>
      <c r="B16" s="112" t="s">
        <v>84</v>
      </c>
      <c r="C16" s="108" t="s">
        <v>5</v>
      </c>
    </row>
    <row r="17" spans="1:3" ht="17.399999999999999" x14ac:dyDescent="0.3">
      <c r="A17" s="114"/>
      <c r="B17" s="112" t="s">
        <v>88</v>
      </c>
    </row>
    <row r="18" spans="1:3" ht="17.399999999999999" x14ac:dyDescent="0.3">
      <c r="A18" s="114"/>
      <c r="B18" s="112" t="s">
        <v>96</v>
      </c>
    </row>
    <row r="19" spans="1:3" ht="17.399999999999999" x14ac:dyDescent="0.3">
      <c r="A19" s="114"/>
      <c r="B19" s="112" t="s">
        <v>97</v>
      </c>
    </row>
    <row r="20" spans="1:3" s="106" customFormat="1" ht="17.399999999999999" x14ac:dyDescent="0.25">
      <c r="A20" s="113"/>
      <c r="B20" s="112" t="s">
        <v>85</v>
      </c>
      <c r="C20" s="107" t="s">
        <v>4</v>
      </c>
    </row>
    <row r="21" spans="1:3" ht="17.399999999999999" x14ac:dyDescent="0.3">
      <c r="A21" s="114"/>
      <c r="B21" s="112" t="s">
        <v>87</v>
      </c>
    </row>
    <row r="22" spans="1:3" ht="17.399999999999999" x14ac:dyDescent="0.3">
      <c r="A22" s="114"/>
      <c r="B22" s="115" t="s">
        <v>89</v>
      </c>
    </row>
    <row r="23" spans="1:3" ht="17.399999999999999" x14ac:dyDescent="0.3">
      <c r="A23" s="114"/>
      <c r="B23" s="4"/>
    </row>
    <row r="24" spans="1:3" ht="17.399999999999999" x14ac:dyDescent="0.3">
      <c r="A24" s="155" t="s">
        <v>90</v>
      </c>
      <c r="B24" s="155"/>
    </row>
    <row r="25" spans="1:3" ht="41.4" x14ac:dyDescent="0.3">
      <c r="A25" s="114"/>
      <c r="B25" s="112" t="s">
        <v>98</v>
      </c>
    </row>
    <row r="26" spans="1:3" ht="17.399999999999999" x14ac:dyDescent="0.3">
      <c r="A26" s="114"/>
      <c r="B26" s="112"/>
    </row>
    <row r="27" spans="1:3" ht="17.399999999999999" x14ac:dyDescent="0.3">
      <c r="A27" s="114"/>
      <c r="B27" s="129" t="s">
        <v>102</v>
      </c>
    </row>
    <row r="28" spans="1:3" ht="17.399999999999999" x14ac:dyDescent="0.3">
      <c r="A28" s="114"/>
      <c r="B28" s="112" t="s">
        <v>91</v>
      </c>
    </row>
    <row r="29" spans="1:3" ht="27.6" x14ac:dyDescent="0.3">
      <c r="A29" s="114"/>
      <c r="B29" s="112" t="s">
        <v>93</v>
      </c>
    </row>
    <row r="30" spans="1:3" ht="17.399999999999999" x14ac:dyDescent="0.3">
      <c r="A30" s="114"/>
      <c r="B30" s="112"/>
    </row>
    <row r="31" spans="1:3" ht="17.399999999999999" x14ac:dyDescent="0.3">
      <c r="A31" s="114"/>
      <c r="B31" s="129" t="s">
        <v>99</v>
      </c>
    </row>
    <row r="32" spans="1:3" ht="17.399999999999999" x14ac:dyDescent="0.3">
      <c r="A32" s="114"/>
      <c r="B32" s="112" t="s">
        <v>92</v>
      </c>
    </row>
    <row r="33" spans="1:2" ht="17.399999999999999" x14ac:dyDescent="0.3">
      <c r="A33" s="114"/>
      <c r="B33" s="112" t="s">
        <v>100</v>
      </c>
    </row>
    <row r="34" spans="1:2" ht="17.399999999999999" x14ac:dyDescent="0.3">
      <c r="A34" s="114"/>
      <c r="B34" s="4"/>
    </row>
    <row r="35" spans="1:2" ht="27.6" x14ac:dyDescent="0.3">
      <c r="A35" s="114"/>
      <c r="B35" s="112" t="s">
        <v>138</v>
      </c>
    </row>
    <row r="36" spans="1:2" ht="17.399999999999999" x14ac:dyDescent="0.3">
      <c r="A36" s="114"/>
      <c r="B36" s="116" t="s">
        <v>101</v>
      </c>
    </row>
    <row r="37" spans="1:2" ht="17.399999999999999" x14ac:dyDescent="0.3">
      <c r="A37" s="114"/>
      <c r="B37" s="4"/>
    </row>
    <row r="38" spans="1:2" ht="17.399999999999999" x14ac:dyDescent="0.3">
      <c r="A38" s="155" t="s">
        <v>14</v>
      </c>
      <c r="B38" s="155"/>
    </row>
    <row r="39" spans="1:2" ht="27.6" x14ac:dyDescent="0.25">
      <c r="B39" s="112" t="s">
        <v>104</v>
      </c>
    </row>
    <row r="41" spans="1:2" ht="13.8" x14ac:dyDescent="0.25">
      <c r="B41" s="112" t="s">
        <v>105</v>
      </c>
    </row>
    <row r="43" spans="1:2" ht="27.6" x14ac:dyDescent="0.25">
      <c r="B43" s="112" t="s">
        <v>103</v>
      </c>
    </row>
    <row r="45" spans="1:2" ht="27.6" x14ac:dyDescent="0.25">
      <c r="B45" s="112" t="s">
        <v>106</v>
      </c>
    </row>
    <row r="46" spans="1:2" x14ac:dyDescent="0.25">
      <c r="B46" s="11"/>
    </row>
    <row r="47" spans="1:2" ht="27.6" x14ac:dyDescent="0.25">
      <c r="B47" s="112" t="s">
        <v>107</v>
      </c>
    </row>
    <row r="49" spans="1:2" ht="17.399999999999999" x14ac:dyDescent="0.3">
      <c r="A49" s="155" t="s">
        <v>9</v>
      </c>
      <c r="B49" s="155"/>
    </row>
    <row r="50" spans="1:2" ht="27.6" x14ac:dyDescent="0.25">
      <c r="B50" s="112" t="s">
        <v>139</v>
      </c>
    </row>
    <row r="52" spans="1:2" ht="13.8" x14ac:dyDescent="0.25">
      <c r="A52" s="117" t="s">
        <v>15</v>
      </c>
      <c r="B52" s="112" t="s">
        <v>16</v>
      </c>
    </row>
    <row r="53" spans="1:2" ht="13.8" x14ac:dyDescent="0.25">
      <c r="A53" s="117" t="s">
        <v>17</v>
      </c>
      <c r="B53" s="112" t="s">
        <v>18</v>
      </c>
    </row>
    <row r="54" spans="1:2" ht="13.8" x14ac:dyDescent="0.25">
      <c r="A54" s="117" t="s">
        <v>19</v>
      </c>
      <c r="B54" s="112" t="s">
        <v>20</v>
      </c>
    </row>
    <row r="55" spans="1:2" ht="28.2" x14ac:dyDescent="0.25">
      <c r="A55" s="109"/>
      <c r="B55" s="112" t="s">
        <v>108</v>
      </c>
    </row>
    <row r="56" spans="1:2" ht="28.2" x14ac:dyDescent="0.25">
      <c r="A56" s="109"/>
      <c r="B56" s="112" t="s">
        <v>109</v>
      </c>
    </row>
    <row r="57" spans="1:2" ht="13.8" x14ac:dyDescent="0.25">
      <c r="A57" s="117" t="s">
        <v>21</v>
      </c>
      <c r="B57" s="112" t="s">
        <v>22</v>
      </c>
    </row>
    <row r="58" spans="1:2" ht="14.4" x14ac:dyDescent="0.25">
      <c r="A58" s="109"/>
      <c r="B58" s="112" t="s">
        <v>110</v>
      </c>
    </row>
    <row r="59" spans="1:2" ht="14.4" x14ac:dyDescent="0.25">
      <c r="A59" s="109"/>
      <c r="B59" s="112" t="s">
        <v>111</v>
      </c>
    </row>
    <row r="60" spans="1:2" ht="13.8" x14ac:dyDescent="0.25">
      <c r="A60" s="117" t="s">
        <v>23</v>
      </c>
      <c r="B60" s="112" t="s">
        <v>24</v>
      </c>
    </row>
    <row r="61" spans="1:2" ht="28.2" x14ac:dyDescent="0.25">
      <c r="A61" s="109"/>
      <c r="B61" s="112" t="s">
        <v>112</v>
      </c>
    </row>
    <row r="62" spans="1:2" ht="13.8" x14ac:dyDescent="0.25">
      <c r="A62" s="117" t="s">
        <v>113</v>
      </c>
      <c r="B62" s="112" t="s">
        <v>114</v>
      </c>
    </row>
    <row r="63" spans="1:2" ht="13.8" x14ac:dyDescent="0.25">
      <c r="A63" s="118"/>
      <c r="B63" s="112" t="s">
        <v>115</v>
      </c>
    </row>
    <row r="64" spans="1:2" x14ac:dyDescent="0.25">
      <c r="B64" s="5"/>
    </row>
    <row r="65" spans="1:2" ht="17.399999999999999" x14ac:dyDescent="0.3">
      <c r="A65" s="155" t="s">
        <v>13</v>
      </c>
      <c r="B65" s="155"/>
    </row>
    <row r="66" spans="1:2" ht="41.4" x14ac:dyDescent="0.25">
      <c r="B66" s="112" t="s">
        <v>116</v>
      </c>
    </row>
    <row r="68" spans="1:2" ht="17.399999999999999" x14ac:dyDescent="0.3">
      <c r="A68" s="155" t="s">
        <v>7</v>
      </c>
      <c r="B68" s="155"/>
    </row>
    <row r="69" spans="1:2" ht="13.8" x14ac:dyDescent="0.25">
      <c r="A69" s="124" t="s">
        <v>8</v>
      </c>
      <c r="B69" s="125" t="s">
        <v>117</v>
      </c>
    </row>
    <row r="70" spans="1:2" ht="27.6" x14ac:dyDescent="0.25">
      <c r="A70" s="118"/>
      <c r="B70" s="123" t="s">
        <v>119</v>
      </c>
    </row>
    <row r="71" spans="1:2" ht="13.8" x14ac:dyDescent="0.25">
      <c r="A71" s="118"/>
      <c r="B71" s="119"/>
    </row>
    <row r="72" spans="1:2" ht="13.8" x14ac:dyDescent="0.25">
      <c r="A72" s="124" t="s">
        <v>8</v>
      </c>
      <c r="B72" s="125" t="s">
        <v>136</v>
      </c>
    </row>
    <row r="73" spans="1:2" ht="28.2" x14ac:dyDescent="0.25">
      <c r="A73" s="118"/>
      <c r="B73" s="123" t="s">
        <v>141</v>
      </c>
    </row>
    <row r="74" spans="1:2" ht="13.8" x14ac:dyDescent="0.25">
      <c r="A74" s="118"/>
      <c r="B74" s="119"/>
    </row>
    <row r="75" spans="1:2" ht="13.8" x14ac:dyDescent="0.25">
      <c r="A75" s="124" t="s">
        <v>8</v>
      </c>
      <c r="B75" s="127" t="s">
        <v>122</v>
      </c>
    </row>
    <row r="76" spans="1:2" ht="41.4" x14ac:dyDescent="0.25">
      <c r="A76" s="118"/>
      <c r="B76" s="111" t="s">
        <v>140</v>
      </c>
    </row>
    <row r="77" spans="1:2" ht="13.8" x14ac:dyDescent="0.25">
      <c r="A77" s="118"/>
      <c r="B77" s="118"/>
    </row>
    <row r="78" spans="1:2" ht="13.8" x14ac:dyDescent="0.25">
      <c r="A78" s="124" t="s">
        <v>8</v>
      </c>
      <c r="B78" s="127" t="s">
        <v>128</v>
      </c>
    </row>
    <row r="79" spans="1:2" ht="27.6" x14ac:dyDescent="0.25">
      <c r="A79" s="118"/>
      <c r="B79" s="111" t="s">
        <v>123</v>
      </c>
    </row>
    <row r="80" spans="1:2" ht="13.8" x14ac:dyDescent="0.25">
      <c r="A80" s="118"/>
      <c r="B80" s="118"/>
    </row>
    <row r="81" spans="1:2" ht="13.8" x14ac:dyDescent="0.25">
      <c r="A81" s="124" t="s">
        <v>8</v>
      </c>
      <c r="B81" s="127" t="s">
        <v>129</v>
      </c>
    </row>
    <row r="82" spans="1:2" ht="14.4" x14ac:dyDescent="0.3">
      <c r="A82" s="118"/>
      <c r="B82" s="122" t="s">
        <v>124</v>
      </c>
    </row>
    <row r="83" spans="1:2" ht="14.4" x14ac:dyDescent="0.3">
      <c r="A83" s="118"/>
      <c r="B83" s="122" t="s">
        <v>125</v>
      </c>
    </row>
    <row r="84" spans="1:2" ht="14.4" x14ac:dyDescent="0.3">
      <c r="A84" s="118"/>
      <c r="B84" s="122" t="s">
        <v>126</v>
      </c>
    </row>
    <row r="85" spans="1:2" ht="13.8" x14ac:dyDescent="0.25">
      <c r="A85" s="118"/>
      <c r="B85" s="121"/>
    </row>
    <row r="86" spans="1:2" ht="13.8" x14ac:dyDescent="0.25">
      <c r="A86" s="124" t="s">
        <v>8</v>
      </c>
      <c r="B86" s="127" t="s">
        <v>130</v>
      </c>
    </row>
    <row r="87" spans="1:2" ht="41.4" x14ac:dyDescent="0.25">
      <c r="A87" s="118"/>
      <c r="B87" s="111" t="s">
        <v>118</v>
      </c>
    </row>
    <row r="88" spans="1:2" ht="14.4" x14ac:dyDescent="0.3">
      <c r="A88" s="118"/>
      <c r="B88" s="120" t="s">
        <v>120</v>
      </c>
    </row>
    <row r="89" spans="1:2" ht="41.4" x14ac:dyDescent="0.25">
      <c r="A89" s="118"/>
      <c r="B89" s="126" t="s">
        <v>121</v>
      </c>
    </row>
    <row r="90" spans="1:2" ht="13.8" x14ac:dyDescent="0.25">
      <c r="A90" s="118"/>
      <c r="B90" s="118"/>
    </row>
    <row r="91" spans="1:2" ht="13.8" x14ac:dyDescent="0.25">
      <c r="A91" s="124" t="s">
        <v>8</v>
      </c>
      <c r="B91" s="127" t="s">
        <v>131</v>
      </c>
    </row>
    <row r="92" spans="1:2" ht="27.6" x14ac:dyDescent="0.25">
      <c r="A92" s="109"/>
      <c r="B92" s="122" t="s">
        <v>25</v>
      </c>
    </row>
    <row r="94" spans="1:2" x14ac:dyDescent="0.25">
      <c r="A94" s="17" t="s">
        <v>58</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defaultColWidth="8.77734375" defaultRowHeight="13.2" x14ac:dyDescent="0.25"/>
  <cols>
    <col min="1" max="1" width="5.5546875" style="2" customWidth="1"/>
    <col min="2" max="2" width="82.21875" style="2" customWidth="1"/>
  </cols>
  <sheetData>
    <row r="1" spans="1:3" ht="30" customHeight="1" x14ac:dyDescent="0.25">
      <c r="A1" s="25" t="s">
        <v>56</v>
      </c>
      <c r="B1" s="25"/>
    </row>
    <row r="2" spans="1:3" ht="15" x14ac:dyDescent="0.25">
      <c r="B2" s="29"/>
    </row>
    <row r="3" spans="1:3" ht="15" x14ac:dyDescent="0.25">
      <c r="A3" s="27"/>
      <c r="B3" s="22" t="s">
        <v>57</v>
      </c>
      <c r="C3" s="28"/>
    </row>
    <row r="4" spans="1:3" ht="13.8" x14ac:dyDescent="0.25">
      <c r="A4" s="6"/>
      <c r="B4" s="24" t="s">
        <v>53</v>
      </c>
      <c r="C4" s="7"/>
    </row>
    <row r="5" spans="1:3" ht="15" x14ac:dyDescent="0.25">
      <c r="A5" s="6"/>
      <c r="B5" s="8"/>
      <c r="C5" s="7"/>
    </row>
    <row r="6" spans="1:3" ht="15.6" x14ac:dyDescent="0.3">
      <c r="A6" s="6"/>
      <c r="B6" s="9" t="s">
        <v>58</v>
      </c>
      <c r="C6" s="7"/>
    </row>
    <row r="7" spans="1:3" ht="15" x14ac:dyDescent="0.25">
      <c r="A7" s="6"/>
      <c r="B7" s="8"/>
      <c r="C7" s="7"/>
    </row>
    <row r="8" spans="1:3" ht="30" x14ac:dyDescent="0.25">
      <c r="A8" s="6"/>
      <c r="B8" s="8" t="s">
        <v>59</v>
      </c>
      <c r="C8" s="7"/>
    </row>
    <row r="9" spans="1:3" ht="15" x14ac:dyDescent="0.25">
      <c r="A9" s="6"/>
      <c r="B9" s="8"/>
      <c r="C9" s="7"/>
    </row>
    <row r="10" spans="1:3" ht="46.2" x14ac:dyDescent="0.3">
      <c r="A10" s="6"/>
      <c r="B10" s="8" t="s">
        <v>60</v>
      </c>
      <c r="C10" s="7"/>
    </row>
    <row r="11" spans="1:3" ht="15" x14ac:dyDescent="0.25">
      <c r="A11" s="6"/>
      <c r="B11" s="8"/>
      <c r="C11" s="7"/>
    </row>
    <row r="12" spans="1:3" ht="45" x14ac:dyDescent="0.25">
      <c r="A12" s="6"/>
      <c r="B12" s="8" t="s">
        <v>61</v>
      </c>
      <c r="C12" s="7"/>
    </row>
    <row r="13" spans="1:3" ht="15" x14ac:dyDescent="0.25">
      <c r="A13" s="6"/>
      <c r="B13" s="8"/>
      <c r="C13" s="7"/>
    </row>
    <row r="14" spans="1:3" ht="60" x14ac:dyDescent="0.25">
      <c r="A14" s="6"/>
      <c r="B14" s="8" t="s">
        <v>62</v>
      </c>
      <c r="C14" s="7"/>
    </row>
    <row r="15" spans="1:3" ht="15" x14ac:dyDescent="0.25">
      <c r="A15" s="6"/>
      <c r="B15" s="8"/>
      <c r="C15" s="7"/>
    </row>
    <row r="16" spans="1:3" ht="30.6" x14ac:dyDescent="0.25">
      <c r="A16" s="6"/>
      <c r="B16" s="8" t="s">
        <v>63</v>
      </c>
      <c r="C16" s="7"/>
    </row>
    <row r="17" spans="1:3" ht="15" x14ac:dyDescent="0.25">
      <c r="A17" s="6"/>
      <c r="B17" s="8"/>
      <c r="C17" s="7"/>
    </row>
    <row r="18" spans="1:3" ht="15.6" x14ac:dyDescent="0.3">
      <c r="A18" s="6"/>
      <c r="B18" s="9" t="s">
        <v>64</v>
      </c>
      <c r="C18" s="7"/>
    </row>
    <row r="19" spans="1:3" ht="15" x14ac:dyDescent="0.25">
      <c r="A19" s="6"/>
      <c r="B19" s="23" t="s">
        <v>54</v>
      </c>
      <c r="C19" s="7"/>
    </row>
    <row r="20" spans="1:3" ht="15" x14ac:dyDescent="0.25">
      <c r="A20" s="6"/>
      <c r="B20" s="10"/>
      <c r="C20" s="7"/>
    </row>
    <row r="21" spans="1:3" x14ac:dyDescent="0.25">
      <c r="A21" s="6"/>
      <c r="B21" s="6"/>
      <c r="C21" s="7"/>
    </row>
    <row r="22" spans="1:3" x14ac:dyDescent="0.25">
      <c r="A22" s="6"/>
      <c r="B22" s="6"/>
      <c r="C22" s="7"/>
    </row>
    <row r="23" spans="1:3" x14ac:dyDescent="0.25">
      <c r="A23" s="6"/>
      <c r="B23" s="6"/>
      <c r="C23" s="7"/>
    </row>
    <row r="24" spans="1:3" x14ac:dyDescent="0.25">
      <c r="A24" s="6"/>
      <c r="B24" s="6"/>
      <c r="C24" s="7"/>
    </row>
    <row r="25" spans="1:3" x14ac:dyDescent="0.25">
      <c r="A25" s="6"/>
      <c r="B25" s="6"/>
      <c r="C25" s="7"/>
    </row>
    <row r="26" spans="1:3" x14ac:dyDescent="0.25">
      <c r="A26" s="6"/>
      <c r="B26" s="6"/>
      <c r="C26" s="7"/>
    </row>
    <row r="27" spans="1:3" x14ac:dyDescent="0.25">
      <c r="A27" s="6"/>
      <c r="B27" s="6"/>
      <c r="C27" s="7"/>
    </row>
    <row r="28" spans="1:3" x14ac:dyDescent="0.25">
      <c r="A28" s="6"/>
      <c r="B28" s="6"/>
      <c r="C28" s="7"/>
    </row>
    <row r="29" spans="1:3" x14ac:dyDescent="0.25">
      <c r="A29" s="6"/>
      <c r="B29" s="6"/>
      <c r="C29" s="7"/>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7</vt:i4>
      </vt:variant>
    </vt:vector>
  </HeadingPairs>
  <TitlesOfParts>
    <vt:vector size="12" baseType="lpstr">
      <vt:lpstr>GanttChart</vt:lpstr>
      <vt:lpstr>GanttChart_Project</vt:lpstr>
      <vt:lpstr>GanttChartPro</vt:lpstr>
      <vt:lpstr>Help</vt:lpstr>
      <vt:lpstr>TermsOfUse</vt:lpstr>
      <vt:lpstr>GanttChart!prevWBS</vt:lpstr>
      <vt:lpstr>GanttChart_Project!prevWBS</vt:lpstr>
      <vt:lpstr>GanttChart!Print_Area</vt:lpstr>
      <vt:lpstr>GanttChart_Project!Print_Area</vt:lpstr>
      <vt:lpstr>GanttChartPro!Print_Area</vt:lpstr>
      <vt:lpstr>GanttChart!Print_Titles</vt:lpstr>
      <vt:lpstr>GanttChart_Project!Print_Titles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Kazuki Suwabe</cp:lastModifiedBy>
  <cp:lastPrinted>2018-02-12T20:25:38Z</cp:lastPrinted>
  <dcterms:created xsi:type="dcterms:W3CDTF">2010-06-09T16:05:03Z</dcterms:created>
  <dcterms:modified xsi:type="dcterms:W3CDTF">2023-07-17T03:26:35Z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