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esw\Dropbox\EXIOfuturesJECS\RawData\"/>
    </mc:Choice>
  </mc:AlternateContent>
  <bookViews>
    <workbookView xWindow="0" yWindow="0" windowWidth="20370" windowHeight="12810" activeTab="4"/>
  </bookViews>
  <sheets>
    <sheet name="LifeSpan" sheetId="6" r:id="rId1"/>
    <sheet name="PricePerkW" sheetId="7" r:id="rId2"/>
    <sheet name="CapitalCostShares" sheetId="8" r:id="rId3"/>
    <sheet name="CapitalCostShareConcordance" sheetId="14" r:id="rId4"/>
    <sheet name="IOindprodconcordanc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8" l="1"/>
  <c r="BA4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2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3" i="8"/>
  <c r="W4" i="8"/>
  <c r="W5" i="8"/>
  <c r="W6" i="8"/>
  <c r="W7" i="8"/>
  <c r="W8" i="8"/>
  <c r="W9" i="8"/>
  <c r="W10" i="8"/>
  <c r="W2" i="8"/>
  <c r="BA10" i="7"/>
  <c r="AG10" i="7"/>
  <c r="W8" i="7"/>
  <c r="W9" i="7" s="1"/>
  <c r="W4" i="7"/>
  <c r="BA7" i="7"/>
  <c r="AG7" i="7"/>
  <c r="W7" i="7"/>
  <c r="W6" i="7"/>
  <c r="AG6" i="7"/>
  <c r="BA6" i="7"/>
  <c r="BA5" i="7"/>
  <c r="W5" i="7"/>
  <c r="AG5" i="7"/>
  <c r="W10" i="7"/>
  <c r="BA8" i="7"/>
  <c r="BA9" i="7" s="1"/>
  <c r="AG8" i="7"/>
  <c r="AG9" i="7" s="1"/>
  <c r="BA3" i="7"/>
  <c r="AG3" i="7"/>
  <c r="BA4" i="7"/>
  <c r="AG4" i="7"/>
  <c r="W3" i="7"/>
  <c r="C8" i="6"/>
  <c r="D8" i="6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C3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C4" i="6"/>
  <c r="D4" i="6" s="1"/>
  <c r="E4" i="6" s="1"/>
  <c r="F4" i="6"/>
  <c r="G4" i="6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C5" i="6"/>
  <c r="D5" i="6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6" i="6"/>
  <c r="D6" i="6" s="1"/>
  <c r="E6" i="6" s="1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C7" i="6"/>
  <c r="D7" i="6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E8" i="6" l="1"/>
  <c r="AM8" i="6"/>
  <c r="AU8" i="6"/>
  <c r="AF8" i="6"/>
  <c r="AN8" i="6"/>
  <c r="AV8" i="6"/>
  <c r="AG8" i="6"/>
  <c r="AO8" i="6"/>
  <c r="AW8" i="6"/>
  <c r="AH8" i="6"/>
  <c r="AP8" i="6"/>
  <c r="AX8" i="6"/>
  <c r="AI8" i="6"/>
  <c r="AQ8" i="6"/>
  <c r="AY8" i="6"/>
  <c r="AJ8" i="6"/>
  <c r="AR8" i="6"/>
  <c r="AZ8" i="6"/>
  <c r="AD8" i="6"/>
  <c r="AL8" i="6"/>
  <c r="AK8" i="6"/>
  <c r="AT8" i="6"/>
  <c r="AS8" i="6"/>
  <c r="AC8" i="6"/>
</calcChain>
</file>

<file path=xl/sharedStrings.xml><?xml version="1.0" encoding="utf-8"?>
<sst xmlns="http://schemas.openxmlformats.org/spreadsheetml/2006/main" count="153" uniqueCount="26">
  <si>
    <t>Hydro</t>
  </si>
  <si>
    <t>Wind onshore</t>
  </si>
  <si>
    <t>Wind offshore</t>
  </si>
  <si>
    <t>Biomass, large</t>
  </si>
  <si>
    <t>Biomass, small</t>
  </si>
  <si>
    <t>Biogas</t>
  </si>
  <si>
    <t>Photovoltaik</t>
  </si>
  <si>
    <t>CSP</t>
  </si>
  <si>
    <t>Country</t>
  </si>
  <si>
    <t>Technology</t>
  </si>
  <si>
    <t>Geothermal</t>
  </si>
  <si>
    <t>Industry</t>
  </si>
  <si>
    <t>Tech specific</t>
  </si>
  <si>
    <t>'Manufacture of machinery and equipment n.e.c. (29)'</t>
  </si>
  <si>
    <t>'Manufacture of electrical machinery and apparatus n.e.c. (31)'</t>
  </si>
  <si>
    <t>'Construction (45)'</t>
  </si>
  <si>
    <t>'Insurance and pension funding, except compulsory social security (66)'</t>
  </si>
  <si>
    <t>'Other business activities (74)'</t>
  </si>
  <si>
    <t>Insurance and pension funding, except compulsory social security (66)'</t>
  </si>
  <si>
    <t>Other business activities (74)'</t>
  </si>
  <si>
    <t>product</t>
  </si>
  <si>
    <t>industry</t>
  </si>
  <si>
    <t>elecInd</t>
  </si>
  <si>
    <t>elecProd</t>
  </si>
  <si>
    <t>prod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</si>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</sst>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1" fontId="0" fillId="0" borderId="0" xfId="0" applyNumberFormat="1"/>
    <xf numFmtId="1" fontId="0" fillId="0" borderId="1" xfId="0" applyNumberFormat="1" applyBorder="1"/>
    <xf numFmtId="0" fontId="2" fillId="0" borderId="0" xfId="0" applyFont="1"/>
    <xf numFmtId="1" fontId="2" fillId="0" borderId="0" xfId="0" applyNumberFormat="1" applyFont="1"/>
    <xf numFmtId="0" fontId="1" fillId="0" borderId="0" xfId="0" quotePrefix="1" applyFont="1" applyFill="1" applyBorder="1" applyAlignment="1">
      <alignment horizontal="left" vertical="center"/>
    </xf>
    <xf numFmtId="9" fontId="0" fillId="0" borderId="0" xfId="0" applyNumberFormat="1"/>
    <xf numFmtId="0" fontId="0" fillId="0" borderId="1" xfId="0" applyBorder="1" applyAlignment="1"/>
    <xf numFmtId="0" fontId="0" fillId="0" borderId="0" xfId="0" applyAlignment="1"/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ingMRIO\Documentation\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pecifications"/>
      <sheetName val="Overview"/>
      <sheetName val="MacroEconometricFlows"/>
      <sheetName val="RECapitalStockSystemDyn"/>
      <sheetName val="ElecGenerCapacityInteraction"/>
      <sheetName val="WorkflowDiagramms"/>
      <sheetName val="TableElectricity Industries"/>
      <sheetName val="MacDonald(2011)CapitalCostBreak"/>
      <sheetName val="CapitalCostBreakdownIRENA"/>
      <sheetName val="Lifespan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V6">
            <v>100</v>
          </cell>
        </row>
        <row r="7">
          <cell r="V7">
            <v>25</v>
          </cell>
        </row>
        <row r="8">
          <cell r="V8">
            <v>25</v>
          </cell>
        </row>
        <row r="10">
          <cell r="V10">
            <v>25</v>
          </cell>
        </row>
        <row r="11">
          <cell r="V11">
            <v>20</v>
          </cell>
        </row>
        <row r="12">
          <cell r="V12">
            <v>20</v>
          </cell>
        </row>
        <row r="13">
          <cell r="V13">
            <v>25</v>
          </cell>
        </row>
        <row r="14">
          <cell r="V14">
            <v>30</v>
          </cell>
        </row>
        <row r="16">
          <cell r="V16">
            <v>25</v>
          </cell>
        </row>
      </sheetData>
      <sheetData sheetId="7">
        <row r="14">
          <cell r="E14">
            <v>1554.9762516207077</v>
          </cell>
          <cell r="F14">
            <v>1367.2272671657631</v>
          </cell>
          <cell r="G14">
            <v>1201.3631336595543</v>
          </cell>
          <cell r="H14">
            <v>1670.1596776666861</v>
          </cell>
          <cell r="I14">
            <v>1472.0441848676035</v>
          </cell>
          <cell r="J14">
            <v>1295.8135430172565</v>
          </cell>
          <cell r="K14">
            <v>3555.7123620393518</v>
          </cell>
          <cell r="L14">
            <v>2576.6532406485358</v>
          </cell>
          <cell r="M14">
            <v>2032.9874697115179</v>
          </cell>
        </row>
        <row r="32">
          <cell r="AR32"/>
          <cell r="AS32"/>
          <cell r="AT32"/>
        </row>
        <row r="33">
          <cell r="AR33">
            <v>0.63256704980842915</v>
          </cell>
          <cell r="AS33">
            <v>0.60856856951876948</v>
          </cell>
          <cell r="AT33">
            <v>0.59179120059656976</v>
          </cell>
        </row>
        <row r="34">
          <cell r="AR34">
            <v>0.44768383543893747</v>
          </cell>
          <cell r="AS34">
            <v>0.44658024139472507</v>
          </cell>
          <cell r="AT34">
            <v>0.42946175637393769</v>
          </cell>
        </row>
        <row r="35">
          <cell r="E35">
            <v>3225.135929287394</v>
          </cell>
          <cell r="F35">
            <v>1450.1593339188676</v>
          </cell>
          <cell r="G35">
            <v>768.2734517266756</v>
          </cell>
          <cell r="H35">
            <v>3225.135929287394</v>
          </cell>
          <cell r="I35">
            <v>1461.6776765234654</v>
          </cell>
          <cell r="J35">
            <v>801.67664528000932</v>
          </cell>
          <cell r="K35">
            <v>3052.3607902184262</v>
          </cell>
          <cell r="L35">
            <v>1412.1488033236947</v>
          </cell>
          <cell r="M35">
            <v>747.54043503839955</v>
          </cell>
          <cell r="N35">
            <v>2994.7690771954371</v>
          </cell>
          <cell r="O35">
            <v>1436.33732279335</v>
          </cell>
          <cell r="P35">
            <v>777.48812581035384</v>
          </cell>
          <cell r="AR35">
            <v>0.63613897339743164</v>
          </cell>
          <cell r="AS35">
            <v>0.63613897339743164</v>
          </cell>
          <cell r="AT35">
            <v>0.63613897339743164</v>
          </cell>
        </row>
        <row r="36">
          <cell r="AR36">
            <v>0.626368784940456</v>
          </cell>
          <cell r="AS36">
            <v>0.626368784940456</v>
          </cell>
          <cell r="AT36">
            <v>0.626368784940456</v>
          </cell>
        </row>
        <row r="37">
          <cell r="AR37">
            <v>0.76343889955214339</v>
          </cell>
          <cell r="AS37">
            <v>0.76343889955214339</v>
          </cell>
          <cell r="AT37">
            <v>0.76343889955214339</v>
          </cell>
        </row>
        <row r="38">
          <cell r="AR38">
            <v>0.58491861911673237</v>
          </cell>
          <cell r="AS38">
            <v>0.4258103632228219</v>
          </cell>
          <cell r="AT38">
            <v>0.24699355552492541</v>
          </cell>
        </row>
        <row r="39">
          <cell r="AR39">
            <v>0.49</v>
          </cell>
          <cell r="AS39">
            <v>0.49</v>
          </cell>
          <cell r="AT39">
            <v>0.49</v>
          </cell>
        </row>
        <row r="40">
          <cell r="AR40">
            <v>0.36956521739130432</v>
          </cell>
          <cell r="AS40">
            <v>0.36956521739130432</v>
          </cell>
          <cell r="AT40">
            <v>0.36956521739130432</v>
          </cell>
        </row>
        <row r="41">
          <cell r="AR41">
            <v>0</v>
          </cell>
          <cell r="AS41">
            <v>0</v>
          </cell>
          <cell r="AT41">
            <v>0</v>
          </cell>
        </row>
        <row r="42">
          <cell r="AR42">
            <v>5.3512132822477645E-2</v>
          </cell>
          <cell r="AS42">
            <v>5.6331436150366579E-2</v>
          </cell>
          <cell r="AT42">
            <v>5.8061574517950354E-2</v>
          </cell>
        </row>
        <row r="43">
          <cell r="AR43">
            <v>7.0618723679948175E-2</v>
          </cell>
          <cell r="AS43">
            <v>7.8229772016092977E-2</v>
          </cell>
          <cell r="AT43">
            <v>8.4985835694050993E-2</v>
          </cell>
        </row>
        <row r="44">
          <cell r="AR44">
            <v>0</v>
          </cell>
          <cell r="AS44">
            <v>0</v>
          </cell>
          <cell r="AT44">
            <v>0</v>
          </cell>
        </row>
        <row r="45">
          <cell r="AR45">
            <v>0</v>
          </cell>
          <cell r="AS45">
            <v>0</v>
          </cell>
          <cell r="AT45">
            <v>0</v>
          </cell>
        </row>
        <row r="46">
          <cell r="AR46">
            <v>0</v>
          </cell>
          <cell r="AS46">
            <v>0</v>
          </cell>
          <cell r="AT46">
            <v>0</v>
          </cell>
        </row>
        <row r="47">
          <cell r="AR47">
            <v>0</v>
          </cell>
          <cell r="AS47">
            <v>0</v>
          </cell>
          <cell r="AT47">
            <v>0</v>
          </cell>
        </row>
        <row r="48">
          <cell r="AR48">
            <v>0</v>
          </cell>
          <cell r="AS48">
            <v>0</v>
          </cell>
          <cell r="AT48">
            <v>0</v>
          </cell>
        </row>
        <row r="49">
          <cell r="AR49">
            <v>0</v>
          </cell>
          <cell r="AS49">
            <v>0</v>
          </cell>
          <cell r="AT49">
            <v>0</v>
          </cell>
        </row>
        <row r="50">
          <cell r="AR50">
            <v>0</v>
          </cell>
          <cell r="AS50">
            <v>0</v>
          </cell>
          <cell r="AT50">
            <v>0</v>
          </cell>
        </row>
        <row r="51">
          <cell r="AR51">
            <v>7.151979565772669E-2</v>
          </cell>
          <cell r="AS51">
            <v>7.3934433145724482E-2</v>
          </cell>
          <cell r="AT51">
            <v>7.667795887930115E-2</v>
          </cell>
        </row>
        <row r="52">
          <cell r="AR52">
            <v>0.19565921606737932</v>
          </cell>
          <cell r="AS52">
            <v>0.17344658024139473</v>
          </cell>
          <cell r="AT52">
            <v>0.17563739376770537</v>
          </cell>
        </row>
        <row r="53">
          <cell r="AR53">
            <v>7.7458887704691157E-2</v>
          </cell>
          <cell r="AS53">
            <v>7.7458887704691157E-2</v>
          </cell>
          <cell r="AT53">
            <v>7.7458887704691157E-2</v>
          </cell>
        </row>
        <row r="54">
          <cell r="AR54">
            <v>9.5061961496899064E-2</v>
          </cell>
          <cell r="AS54">
            <v>9.5061961496899064E-2</v>
          </cell>
          <cell r="AT54">
            <v>9.5061961496899064E-2</v>
          </cell>
        </row>
        <row r="55">
          <cell r="AR55">
            <v>4.4952015355086375E-2</v>
          </cell>
          <cell r="AS55">
            <v>4.4952015355086375E-2</v>
          </cell>
          <cell r="AT55">
            <v>4.4952015355086375E-2</v>
          </cell>
        </row>
        <row r="56">
          <cell r="E56">
            <v>3001.680082758196</v>
          </cell>
          <cell r="F56">
            <v>2461.3776678617205</v>
          </cell>
          <cell r="G56">
            <v>2131.1928587583193</v>
          </cell>
          <cell r="H56">
            <v>8383.0497476263045</v>
          </cell>
          <cell r="I56">
            <v>6790.2702955773075</v>
          </cell>
          <cell r="J56">
            <v>5616.6433309096246</v>
          </cell>
          <cell r="K56">
            <v>5867.4437227821372</v>
          </cell>
          <cell r="L56">
            <v>4869.9782899091733</v>
          </cell>
          <cell r="M56">
            <v>3989.8617314918533</v>
          </cell>
          <cell r="N56">
            <v>7853.2059878148038</v>
          </cell>
          <cell r="O56">
            <v>6439.6289100081385</v>
          </cell>
          <cell r="P56">
            <v>5340.1800717140677</v>
          </cell>
          <cell r="Q56">
            <v>3600.6338981972835</v>
          </cell>
          <cell r="R56">
            <v>2844.5007795758538</v>
          </cell>
          <cell r="S56">
            <v>2232.3930168823154</v>
          </cell>
          <cell r="T56">
            <v>4952.8873199770696</v>
          </cell>
          <cell r="U56">
            <v>3863.2521095821139</v>
          </cell>
          <cell r="V56">
            <v>2922.2035187864708</v>
          </cell>
          <cell r="W56">
            <v>3859.7966068007345</v>
          </cell>
          <cell r="X56">
            <v>3242.2291497126166</v>
          </cell>
          <cell r="Y56">
            <v>2817.6515229645365</v>
          </cell>
          <cell r="Z56">
            <v>4408.0697147795918</v>
          </cell>
          <cell r="AA56">
            <v>3702.7785604148567</v>
          </cell>
          <cell r="AB56">
            <v>3261.9715889368977</v>
          </cell>
          <cell r="AC56">
            <v>2508.6950192814083</v>
          </cell>
          <cell r="AD56">
            <v>2182.5646667748251</v>
          </cell>
          <cell r="AE56">
            <v>1906.6082146538704</v>
          </cell>
          <cell r="AF56">
            <v>3673.1994566062499</v>
          </cell>
          <cell r="AG56">
            <v>3232.4155218135002</v>
          </cell>
          <cell r="AH56">
            <v>2901.8275707189373</v>
          </cell>
          <cell r="AR56">
            <v>0.18347760729836202</v>
          </cell>
          <cell r="AS56">
            <v>0.24564222485028142</v>
          </cell>
          <cell r="AT56">
            <v>0.30593981942430598</v>
          </cell>
        </row>
        <row r="57">
          <cell r="AR57">
            <v>0.14299999999999999</v>
          </cell>
          <cell r="AS57">
            <v>0.14299999999999999</v>
          </cell>
          <cell r="AT57">
            <v>0.14299999999999999</v>
          </cell>
        </row>
        <row r="58">
          <cell r="AR58">
            <v>4.3478260869565216E-2</v>
          </cell>
          <cell r="AS58">
            <v>4.3478260869565216E-2</v>
          </cell>
          <cell r="AT58">
            <v>4.3478260869565216E-2</v>
          </cell>
        </row>
        <row r="59">
          <cell r="AR59">
            <v>0</v>
          </cell>
          <cell r="AS59">
            <v>0</v>
          </cell>
          <cell r="AT59">
            <v>0</v>
          </cell>
        </row>
        <row r="60">
          <cell r="AR60">
            <v>0.13537675606641125</v>
          </cell>
          <cell r="AS60">
            <v>0.14365788477942446</v>
          </cell>
          <cell r="AT60">
            <v>0.14769830616810481</v>
          </cell>
        </row>
        <row r="61">
          <cell r="AR61">
            <v>0.23615160349854228</v>
          </cell>
          <cell r="AS61">
            <v>0.25122932498882433</v>
          </cell>
          <cell r="AT61">
            <v>0.25325779036827195</v>
          </cell>
        </row>
        <row r="62">
          <cell r="AR62">
            <v>0.15100097273573376</v>
          </cell>
          <cell r="AS62">
            <v>0.15100097273573376</v>
          </cell>
          <cell r="AT62">
            <v>0.15100097273573376</v>
          </cell>
        </row>
        <row r="63">
          <cell r="AR63">
            <v>0.13825040193845481</v>
          </cell>
          <cell r="AS63">
            <v>0.13825040193845481</v>
          </cell>
          <cell r="AT63">
            <v>0.13825040193845481</v>
          </cell>
        </row>
        <row r="64">
          <cell r="AR64">
            <v>0.13505758157389636</v>
          </cell>
          <cell r="AS64">
            <v>0.13505758157389636</v>
          </cell>
          <cell r="AT64">
            <v>0.13505758157389636</v>
          </cell>
        </row>
        <row r="65">
          <cell r="AR65">
            <v>0.12088430437487041</v>
          </cell>
          <cell r="AS65">
            <v>0.16535309616276547</v>
          </cell>
          <cell r="AT65">
            <v>0.17298273137014786</v>
          </cell>
        </row>
        <row r="66">
          <cell r="AR66">
            <v>0.17100000000000001</v>
          </cell>
          <cell r="AS66">
            <v>0.17100000000000001</v>
          </cell>
          <cell r="AT66">
            <v>0.17100000000000001</v>
          </cell>
        </row>
        <row r="67">
          <cell r="AR67">
            <v>0.52173913043478259</v>
          </cell>
          <cell r="AS67">
            <v>0.52173913043478259</v>
          </cell>
          <cell r="AT67">
            <v>0.52173913043478259</v>
          </cell>
        </row>
        <row r="68">
          <cell r="AR68">
            <v>0</v>
          </cell>
          <cell r="AS68">
            <v>0</v>
          </cell>
          <cell r="AT68">
            <v>0</v>
          </cell>
        </row>
        <row r="69">
          <cell r="AR69">
            <v>2.8607918263090677E-2</v>
          </cell>
          <cell r="AS69">
            <v>3.0061253037272591E-2</v>
          </cell>
          <cell r="AT69">
            <v>3.1410248215617345E-2</v>
          </cell>
        </row>
        <row r="70">
          <cell r="AR70">
            <v>2.1379980563654033E-2</v>
          </cell>
          <cell r="AS70">
            <v>2.2798390701832812E-2</v>
          </cell>
          <cell r="AT70">
            <v>2.4929178470254956E-2</v>
          </cell>
        </row>
        <row r="71">
          <cell r="AR71">
            <v>0</v>
          </cell>
          <cell r="AS71">
            <v>0</v>
          </cell>
          <cell r="AT71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  <row r="73">
          <cell r="AR73">
            <v>0</v>
          </cell>
          <cell r="AS73">
            <v>0</v>
          </cell>
          <cell r="AT73">
            <v>0</v>
          </cell>
        </row>
        <row r="74">
          <cell r="AR74">
            <v>0</v>
          </cell>
          <cell r="AS74">
            <v>0</v>
          </cell>
          <cell r="AT74">
            <v>0</v>
          </cell>
        </row>
        <row r="75">
          <cell r="AR75">
            <v>0</v>
          </cell>
          <cell r="AS75">
            <v>0</v>
          </cell>
          <cell r="AT75">
            <v>0</v>
          </cell>
        </row>
        <row r="76">
          <cell r="AR76">
            <v>0</v>
          </cell>
          <cell r="AS76">
            <v>0</v>
          </cell>
          <cell r="AT76">
            <v>0</v>
          </cell>
        </row>
        <row r="77">
          <cell r="AR77">
            <v>0</v>
          </cell>
          <cell r="AS77">
            <v>0</v>
          </cell>
          <cell r="AT77">
            <v>0</v>
          </cell>
        </row>
        <row r="78">
          <cell r="AR78">
            <v>7.8416347381864621E-2</v>
          </cell>
          <cell r="AS78">
            <v>8.7446423368442425E-2</v>
          </cell>
          <cell r="AT78">
            <v>9.4360711622456586E-2</v>
          </cell>
        </row>
        <row r="79">
          <cell r="V79">
            <v>5298.4375981150042</v>
          </cell>
          <cell r="W79">
            <v>5033.5157182092535</v>
          </cell>
          <cell r="X79">
            <v>4556.6563343789039</v>
          </cell>
          <cell r="AR79">
            <v>2.8506640751538709E-2</v>
          </cell>
          <cell r="AS79">
            <v>2.7715690657130084E-2</v>
          </cell>
          <cell r="AT79">
            <v>3.1728045325779039E-2</v>
          </cell>
        </row>
        <row r="80">
          <cell r="AR80">
            <v>0.13540116616214348</v>
          </cell>
          <cell r="AS80">
            <v>0.13540116616214348</v>
          </cell>
          <cell r="AT80">
            <v>0.13540116616214348</v>
          </cell>
        </row>
        <row r="81">
          <cell r="AR81">
            <v>0.14031885162419006</v>
          </cell>
          <cell r="AS81">
            <v>0.14031885162419006</v>
          </cell>
          <cell r="AT81">
            <v>0.14031885162419006</v>
          </cell>
        </row>
        <row r="82">
          <cell r="AR82">
            <v>5.6551503518873961E-2</v>
          </cell>
          <cell r="AS82">
            <v>5.6551503518873961E-2</v>
          </cell>
          <cell r="AT82">
            <v>5.6551503518873961E-2</v>
          </cell>
        </row>
        <row r="83">
          <cell r="AR83">
            <v>0.11071946921003525</v>
          </cell>
          <cell r="AS83">
            <v>0.16319431576413124</v>
          </cell>
          <cell r="AT83">
            <v>0.27408389368062075</v>
          </cell>
        </row>
        <row r="84">
          <cell r="AR84">
            <v>0.19500000000000001</v>
          </cell>
          <cell r="AS84">
            <v>0.19500000000000001</v>
          </cell>
          <cell r="AT84">
            <v>0.19500000000000001</v>
          </cell>
        </row>
        <row r="85">
          <cell r="AR85">
            <v>6.5217391304347824E-2</v>
          </cell>
          <cell r="AS85">
            <v>6.5217391304347824E-2</v>
          </cell>
          <cell r="AT85">
            <v>6.5217391304347824E-2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"/>
  <sheetViews>
    <sheetView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BA8" sqref="BA8"/>
    </sheetView>
  </sheetViews>
  <sheetFormatPr defaultRowHeight="15" x14ac:dyDescent="0.25"/>
  <cols>
    <col min="2" max="2" width="16.7109375" bestFit="1" customWidth="1"/>
  </cols>
  <sheetData>
    <row r="1" spans="1:75" s="3" customFormat="1" x14ac:dyDescent="0.25">
      <c r="A1" s="3" t="s">
        <v>8</v>
      </c>
      <c r="B1" s="3" t="s">
        <v>9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v>2020</v>
      </c>
      <c r="AH1" s="3">
        <v>2021</v>
      </c>
      <c r="AI1" s="3">
        <v>2022</v>
      </c>
      <c r="AJ1" s="3">
        <v>2023</v>
      </c>
      <c r="AK1" s="3">
        <v>2024</v>
      </c>
      <c r="AL1" s="3">
        <v>2025</v>
      </c>
      <c r="AM1" s="3">
        <v>2026</v>
      </c>
      <c r="AN1" s="3">
        <v>2027</v>
      </c>
      <c r="AO1" s="3">
        <v>2028</v>
      </c>
      <c r="AP1" s="3">
        <v>2029</v>
      </c>
      <c r="AQ1" s="3">
        <v>2030</v>
      </c>
      <c r="AR1" s="3">
        <v>2031</v>
      </c>
      <c r="AS1" s="3">
        <v>2032</v>
      </c>
      <c r="AT1" s="3">
        <v>2033</v>
      </c>
      <c r="AU1" s="3">
        <v>2034</v>
      </c>
      <c r="AV1" s="3">
        <v>2035</v>
      </c>
      <c r="AW1" s="3">
        <v>2036</v>
      </c>
      <c r="AX1" s="3">
        <v>2037</v>
      </c>
      <c r="AY1" s="3">
        <v>2038</v>
      </c>
      <c r="AZ1" s="3">
        <v>2039</v>
      </c>
      <c r="BA1" s="3">
        <v>2040</v>
      </c>
      <c r="BB1" s="3">
        <v>2041</v>
      </c>
      <c r="BC1" s="3">
        <v>2042</v>
      </c>
      <c r="BD1" s="3">
        <v>2043</v>
      </c>
      <c r="BE1" s="3">
        <v>2044</v>
      </c>
      <c r="BF1" s="3">
        <v>2045</v>
      </c>
      <c r="BG1" s="3">
        <v>2046</v>
      </c>
      <c r="BH1" s="3">
        <v>2047</v>
      </c>
      <c r="BI1" s="3">
        <v>2048</v>
      </c>
      <c r="BJ1" s="3">
        <v>2049</v>
      </c>
      <c r="BK1" s="3">
        <v>2050</v>
      </c>
      <c r="BL1" s="3">
        <v>2051</v>
      </c>
      <c r="BM1" s="3">
        <v>2052</v>
      </c>
      <c r="BN1" s="3">
        <v>2053</v>
      </c>
      <c r="BO1" s="3">
        <v>2054</v>
      </c>
      <c r="BP1" s="3">
        <v>2055</v>
      </c>
      <c r="BQ1" s="3">
        <v>2056</v>
      </c>
      <c r="BR1" s="3">
        <v>2057</v>
      </c>
      <c r="BS1" s="3">
        <v>2058</v>
      </c>
      <c r="BT1" s="3">
        <v>2059</v>
      </c>
      <c r="BU1" s="3">
        <v>2060</v>
      </c>
      <c r="BV1" s="3">
        <v>2061</v>
      </c>
      <c r="BW1" s="3">
        <v>2062</v>
      </c>
    </row>
    <row r="2" spans="1:75" x14ac:dyDescent="0.25">
      <c r="B2" s="1" t="s">
        <v>0</v>
      </c>
      <c r="C2">
        <f>'[1]TableElectricity Industries'!V6</f>
        <v>100</v>
      </c>
      <c r="D2">
        <f>C2</f>
        <v>100</v>
      </c>
      <c r="E2">
        <f t="shared" ref="E2:AB9" si="0">D2</f>
        <v>100</v>
      </c>
      <c r="F2">
        <f t="shared" si="0"/>
        <v>100</v>
      </c>
      <c r="G2">
        <f t="shared" si="0"/>
        <v>100</v>
      </c>
      <c r="H2">
        <f t="shared" si="0"/>
        <v>100</v>
      </c>
      <c r="I2">
        <f t="shared" si="0"/>
        <v>100</v>
      </c>
      <c r="J2">
        <f t="shared" si="0"/>
        <v>100</v>
      </c>
      <c r="K2">
        <f t="shared" si="0"/>
        <v>100</v>
      </c>
      <c r="L2">
        <f t="shared" si="0"/>
        <v>100</v>
      </c>
      <c r="M2">
        <f t="shared" si="0"/>
        <v>100</v>
      </c>
      <c r="N2">
        <f t="shared" si="0"/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f t="shared" si="0"/>
        <v>100</v>
      </c>
      <c r="W2">
        <f t="shared" si="0"/>
        <v>100</v>
      </c>
      <c r="X2">
        <f t="shared" si="0"/>
        <v>100</v>
      </c>
      <c r="Y2">
        <f t="shared" si="0"/>
        <v>100</v>
      </c>
      <c r="Z2">
        <f t="shared" si="0"/>
        <v>100</v>
      </c>
      <c r="AA2">
        <f t="shared" si="0"/>
        <v>100</v>
      </c>
      <c r="AB2">
        <f t="shared" si="0"/>
        <v>100</v>
      </c>
    </row>
    <row r="3" spans="1:75" x14ac:dyDescent="0.25">
      <c r="B3" s="2" t="s">
        <v>1</v>
      </c>
      <c r="C3">
        <f>'[1]TableElectricity Industries'!V7</f>
        <v>25</v>
      </c>
      <c r="D3">
        <f t="shared" ref="D3:S9" si="1">C3</f>
        <v>25</v>
      </c>
      <c r="E3">
        <f t="shared" si="1"/>
        <v>25</v>
      </c>
      <c r="F3">
        <f t="shared" si="1"/>
        <v>25</v>
      </c>
      <c r="G3">
        <f t="shared" si="1"/>
        <v>25</v>
      </c>
      <c r="H3">
        <f t="shared" si="1"/>
        <v>25</v>
      </c>
      <c r="I3">
        <f t="shared" si="1"/>
        <v>25</v>
      </c>
      <c r="J3">
        <f t="shared" si="1"/>
        <v>25</v>
      </c>
      <c r="K3">
        <f t="shared" si="1"/>
        <v>25</v>
      </c>
      <c r="L3">
        <f t="shared" si="1"/>
        <v>25</v>
      </c>
      <c r="M3">
        <f t="shared" si="1"/>
        <v>25</v>
      </c>
      <c r="N3">
        <f t="shared" si="1"/>
        <v>25</v>
      </c>
      <c r="O3">
        <f t="shared" si="1"/>
        <v>25</v>
      </c>
      <c r="P3">
        <f t="shared" si="1"/>
        <v>25</v>
      </c>
      <c r="Q3">
        <f t="shared" si="1"/>
        <v>25</v>
      </c>
      <c r="R3">
        <f t="shared" si="1"/>
        <v>25</v>
      </c>
      <c r="S3">
        <f t="shared" si="1"/>
        <v>25</v>
      </c>
      <c r="T3">
        <f t="shared" si="0"/>
        <v>25</v>
      </c>
      <c r="U3">
        <f t="shared" si="0"/>
        <v>25</v>
      </c>
      <c r="V3">
        <f t="shared" si="0"/>
        <v>25</v>
      </c>
      <c r="W3">
        <f t="shared" si="0"/>
        <v>25</v>
      </c>
      <c r="X3">
        <f t="shared" si="0"/>
        <v>25</v>
      </c>
      <c r="Y3">
        <f t="shared" si="0"/>
        <v>25</v>
      </c>
      <c r="Z3">
        <f t="shared" si="0"/>
        <v>25</v>
      </c>
      <c r="AA3">
        <f t="shared" si="0"/>
        <v>25</v>
      </c>
      <c r="AB3">
        <f t="shared" si="0"/>
        <v>25</v>
      </c>
    </row>
    <row r="4" spans="1:75" x14ac:dyDescent="0.25">
      <c r="B4" s="2" t="s">
        <v>2</v>
      </c>
      <c r="C4">
        <f>'[1]TableElectricity Industries'!V8</f>
        <v>25</v>
      </c>
      <c r="D4">
        <f t="shared" si="1"/>
        <v>25</v>
      </c>
      <c r="E4">
        <f t="shared" si="0"/>
        <v>25</v>
      </c>
      <c r="F4">
        <f t="shared" si="0"/>
        <v>25</v>
      </c>
      <c r="G4">
        <f t="shared" si="0"/>
        <v>25</v>
      </c>
      <c r="H4">
        <f t="shared" si="0"/>
        <v>25</v>
      </c>
      <c r="I4">
        <f t="shared" si="0"/>
        <v>25</v>
      </c>
      <c r="J4">
        <f t="shared" si="0"/>
        <v>25</v>
      </c>
      <c r="K4">
        <f t="shared" si="0"/>
        <v>25</v>
      </c>
      <c r="L4">
        <f t="shared" si="0"/>
        <v>25</v>
      </c>
      <c r="M4">
        <f t="shared" si="0"/>
        <v>25</v>
      </c>
      <c r="N4">
        <f t="shared" si="0"/>
        <v>25</v>
      </c>
      <c r="O4">
        <f t="shared" si="0"/>
        <v>25</v>
      </c>
      <c r="P4">
        <f t="shared" si="0"/>
        <v>25</v>
      </c>
      <c r="Q4">
        <f t="shared" si="0"/>
        <v>25</v>
      </c>
      <c r="R4">
        <f t="shared" si="0"/>
        <v>25</v>
      </c>
      <c r="S4">
        <f t="shared" si="0"/>
        <v>25</v>
      </c>
      <c r="T4">
        <f t="shared" si="0"/>
        <v>25</v>
      </c>
      <c r="U4">
        <f t="shared" si="0"/>
        <v>25</v>
      </c>
      <c r="V4">
        <f t="shared" si="0"/>
        <v>25</v>
      </c>
      <c r="W4">
        <f t="shared" si="0"/>
        <v>25</v>
      </c>
      <c r="X4">
        <f t="shared" si="0"/>
        <v>25</v>
      </c>
      <c r="Y4">
        <f t="shared" si="0"/>
        <v>25</v>
      </c>
      <c r="Z4">
        <f t="shared" si="0"/>
        <v>25</v>
      </c>
      <c r="AA4">
        <f t="shared" si="0"/>
        <v>25</v>
      </c>
      <c r="AB4">
        <f t="shared" si="0"/>
        <v>25</v>
      </c>
    </row>
    <row r="5" spans="1:75" x14ac:dyDescent="0.25">
      <c r="B5" s="2" t="s">
        <v>3</v>
      </c>
      <c r="C5">
        <f>'[1]TableElectricity Industries'!V10</f>
        <v>25</v>
      </c>
      <c r="D5">
        <f t="shared" si="1"/>
        <v>25</v>
      </c>
      <c r="E5">
        <f t="shared" si="0"/>
        <v>25</v>
      </c>
      <c r="F5">
        <f t="shared" si="0"/>
        <v>25</v>
      </c>
      <c r="G5">
        <f t="shared" si="0"/>
        <v>25</v>
      </c>
      <c r="H5">
        <f t="shared" si="0"/>
        <v>25</v>
      </c>
      <c r="I5">
        <f t="shared" si="0"/>
        <v>25</v>
      </c>
      <c r="J5">
        <f t="shared" si="0"/>
        <v>25</v>
      </c>
      <c r="K5">
        <f t="shared" si="0"/>
        <v>25</v>
      </c>
      <c r="L5">
        <f t="shared" si="0"/>
        <v>25</v>
      </c>
      <c r="M5">
        <f t="shared" si="0"/>
        <v>25</v>
      </c>
      <c r="N5">
        <f t="shared" si="0"/>
        <v>25</v>
      </c>
      <c r="O5">
        <f t="shared" si="0"/>
        <v>25</v>
      </c>
      <c r="P5">
        <f t="shared" si="0"/>
        <v>25</v>
      </c>
      <c r="Q5">
        <f t="shared" si="0"/>
        <v>25</v>
      </c>
      <c r="R5">
        <f t="shared" si="0"/>
        <v>25</v>
      </c>
      <c r="S5">
        <f t="shared" si="0"/>
        <v>25</v>
      </c>
      <c r="T5">
        <f t="shared" si="0"/>
        <v>25</v>
      </c>
      <c r="U5">
        <f t="shared" si="0"/>
        <v>25</v>
      </c>
      <c r="V5">
        <f t="shared" si="0"/>
        <v>25</v>
      </c>
      <c r="W5">
        <f t="shared" si="0"/>
        <v>25</v>
      </c>
      <c r="X5">
        <f t="shared" si="0"/>
        <v>25</v>
      </c>
      <c r="Y5">
        <f t="shared" si="0"/>
        <v>25</v>
      </c>
      <c r="Z5">
        <f t="shared" si="0"/>
        <v>25</v>
      </c>
      <c r="AA5">
        <f t="shared" si="0"/>
        <v>25</v>
      </c>
      <c r="AB5">
        <f t="shared" si="0"/>
        <v>25</v>
      </c>
    </row>
    <row r="6" spans="1:75" x14ac:dyDescent="0.25">
      <c r="B6" s="2" t="s">
        <v>4</v>
      </c>
      <c r="C6">
        <f>'[1]TableElectricity Industries'!V11</f>
        <v>20</v>
      </c>
      <c r="D6">
        <f t="shared" si="1"/>
        <v>20</v>
      </c>
      <c r="E6">
        <f t="shared" si="0"/>
        <v>20</v>
      </c>
      <c r="F6">
        <f t="shared" si="0"/>
        <v>20</v>
      </c>
      <c r="G6">
        <f t="shared" si="0"/>
        <v>20</v>
      </c>
      <c r="H6">
        <f t="shared" si="0"/>
        <v>20</v>
      </c>
      <c r="I6">
        <f t="shared" si="0"/>
        <v>20</v>
      </c>
      <c r="J6">
        <f t="shared" si="0"/>
        <v>20</v>
      </c>
      <c r="K6">
        <f t="shared" si="0"/>
        <v>20</v>
      </c>
      <c r="L6">
        <f t="shared" si="0"/>
        <v>20</v>
      </c>
      <c r="M6">
        <f t="shared" si="0"/>
        <v>20</v>
      </c>
      <c r="N6">
        <f t="shared" si="0"/>
        <v>20</v>
      </c>
      <c r="O6">
        <f t="shared" si="0"/>
        <v>20</v>
      </c>
      <c r="P6">
        <f t="shared" si="0"/>
        <v>20</v>
      </c>
      <c r="Q6">
        <f t="shared" si="0"/>
        <v>20</v>
      </c>
      <c r="R6">
        <f t="shared" si="0"/>
        <v>20</v>
      </c>
      <c r="S6">
        <f t="shared" si="0"/>
        <v>20</v>
      </c>
      <c r="T6">
        <f t="shared" si="0"/>
        <v>20</v>
      </c>
      <c r="U6">
        <f t="shared" si="0"/>
        <v>20</v>
      </c>
      <c r="V6">
        <f t="shared" si="0"/>
        <v>20</v>
      </c>
      <c r="W6">
        <f t="shared" si="0"/>
        <v>20</v>
      </c>
      <c r="X6">
        <f t="shared" si="0"/>
        <v>20</v>
      </c>
      <c r="Y6">
        <f t="shared" si="0"/>
        <v>20</v>
      </c>
      <c r="Z6">
        <f t="shared" si="0"/>
        <v>20</v>
      </c>
      <c r="AA6">
        <f t="shared" si="0"/>
        <v>20</v>
      </c>
      <c r="AB6">
        <f t="shared" si="0"/>
        <v>20</v>
      </c>
    </row>
    <row r="7" spans="1:75" x14ac:dyDescent="0.25">
      <c r="B7" s="2" t="s">
        <v>5</v>
      </c>
      <c r="C7">
        <f>'[1]TableElectricity Industries'!V12</f>
        <v>20</v>
      </c>
      <c r="D7">
        <f t="shared" si="1"/>
        <v>20</v>
      </c>
      <c r="E7">
        <f t="shared" si="0"/>
        <v>20</v>
      </c>
      <c r="F7">
        <f t="shared" si="0"/>
        <v>20</v>
      </c>
      <c r="G7">
        <f t="shared" si="0"/>
        <v>20</v>
      </c>
      <c r="H7">
        <f t="shared" si="0"/>
        <v>20</v>
      </c>
      <c r="I7">
        <f t="shared" si="0"/>
        <v>20</v>
      </c>
      <c r="J7">
        <f t="shared" si="0"/>
        <v>20</v>
      </c>
      <c r="K7">
        <f t="shared" si="0"/>
        <v>20</v>
      </c>
      <c r="L7">
        <f t="shared" si="0"/>
        <v>20</v>
      </c>
      <c r="M7">
        <f t="shared" si="0"/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  <c r="X7">
        <f t="shared" si="0"/>
        <v>20</v>
      </c>
      <c r="Y7">
        <f t="shared" si="0"/>
        <v>20</v>
      </c>
      <c r="Z7">
        <f t="shared" si="0"/>
        <v>20</v>
      </c>
      <c r="AA7">
        <f t="shared" si="0"/>
        <v>20</v>
      </c>
      <c r="AB7">
        <f t="shared" si="0"/>
        <v>20</v>
      </c>
    </row>
    <row r="8" spans="1:75" x14ac:dyDescent="0.25">
      <c r="B8" s="1" t="s">
        <v>6</v>
      </c>
      <c r="C8">
        <f>'[1]TableElectricity Industries'!V13</f>
        <v>25</v>
      </c>
      <c r="D8">
        <f t="shared" si="1"/>
        <v>25</v>
      </c>
      <c r="E8">
        <f t="shared" si="0"/>
        <v>25</v>
      </c>
      <c r="F8">
        <f t="shared" si="0"/>
        <v>25</v>
      </c>
      <c r="G8">
        <f t="shared" si="0"/>
        <v>25</v>
      </c>
      <c r="H8">
        <f t="shared" si="0"/>
        <v>25</v>
      </c>
      <c r="I8">
        <f t="shared" si="0"/>
        <v>25</v>
      </c>
      <c r="J8">
        <f t="shared" si="0"/>
        <v>25</v>
      </c>
      <c r="K8">
        <f t="shared" si="0"/>
        <v>25</v>
      </c>
      <c r="L8">
        <f t="shared" si="0"/>
        <v>25</v>
      </c>
      <c r="M8">
        <f t="shared" si="0"/>
        <v>25</v>
      </c>
      <c r="N8">
        <f t="shared" si="0"/>
        <v>25</v>
      </c>
      <c r="O8">
        <f t="shared" si="0"/>
        <v>25</v>
      </c>
      <c r="P8">
        <f t="shared" si="0"/>
        <v>25</v>
      </c>
      <c r="Q8">
        <f t="shared" si="0"/>
        <v>25</v>
      </c>
      <c r="R8">
        <f t="shared" si="0"/>
        <v>25</v>
      </c>
      <c r="S8">
        <f t="shared" si="0"/>
        <v>25</v>
      </c>
      <c r="T8">
        <f t="shared" si="0"/>
        <v>25</v>
      </c>
      <c r="U8">
        <f t="shared" si="0"/>
        <v>25</v>
      </c>
      <c r="V8">
        <f t="shared" si="0"/>
        <v>25</v>
      </c>
      <c r="W8">
        <f t="shared" si="0"/>
        <v>25</v>
      </c>
      <c r="X8">
        <f t="shared" si="0"/>
        <v>25</v>
      </c>
      <c r="Y8">
        <f t="shared" si="0"/>
        <v>25</v>
      </c>
      <c r="Z8">
        <f t="shared" si="0"/>
        <v>25</v>
      </c>
      <c r="AA8">
        <f t="shared" si="0"/>
        <v>25</v>
      </c>
      <c r="AB8">
        <f t="shared" si="0"/>
        <v>25</v>
      </c>
      <c r="AC8" s="7">
        <f>$AB8+($BA8-$AB8)/($BA1-$AB1)*(AC1-$AB1)</f>
        <v>25.6</v>
      </c>
      <c r="AD8" s="7">
        <f t="shared" ref="AD8:AZ8" si="2">$AB8+($BA8-$AB8)/($BA1-$AB1)*(AD1-$AB1)</f>
        <v>26.2</v>
      </c>
      <c r="AE8" s="7">
        <f t="shared" si="2"/>
        <v>26.8</v>
      </c>
      <c r="AF8" s="7">
        <f t="shared" si="2"/>
        <v>27.4</v>
      </c>
      <c r="AG8" s="7">
        <f t="shared" si="2"/>
        <v>28</v>
      </c>
      <c r="AH8" s="7">
        <f t="shared" si="2"/>
        <v>28.6</v>
      </c>
      <c r="AI8" s="7">
        <f t="shared" si="2"/>
        <v>29.2</v>
      </c>
      <c r="AJ8" s="7">
        <f t="shared" si="2"/>
        <v>29.8</v>
      </c>
      <c r="AK8" s="7">
        <f t="shared" si="2"/>
        <v>30.4</v>
      </c>
      <c r="AL8" s="7">
        <f t="shared" si="2"/>
        <v>31</v>
      </c>
      <c r="AM8" s="7">
        <f t="shared" si="2"/>
        <v>31.6</v>
      </c>
      <c r="AN8" s="7">
        <f t="shared" si="2"/>
        <v>32.200000000000003</v>
      </c>
      <c r="AO8" s="7">
        <f t="shared" si="2"/>
        <v>32.799999999999997</v>
      </c>
      <c r="AP8" s="7">
        <f t="shared" si="2"/>
        <v>33.4</v>
      </c>
      <c r="AQ8" s="7">
        <f t="shared" si="2"/>
        <v>34</v>
      </c>
      <c r="AR8" s="7">
        <f t="shared" si="2"/>
        <v>34.6</v>
      </c>
      <c r="AS8" s="7">
        <f t="shared" si="2"/>
        <v>35.200000000000003</v>
      </c>
      <c r="AT8" s="7">
        <f t="shared" si="2"/>
        <v>35.799999999999997</v>
      </c>
      <c r="AU8" s="7">
        <f t="shared" si="2"/>
        <v>36.4</v>
      </c>
      <c r="AV8" s="7">
        <f t="shared" si="2"/>
        <v>37</v>
      </c>
      <c r="AW8" s="7">
        <f t="shared" si="2"/>
        <v>37.6</v>
      </c>
      <c r="AX8" s="7">
        <f t="shared" si="2"/>
        <v>38.200000000000003</v>
      </c>
      <c r="AY8" s="7">
        <f t="shared" si="2"/>
        <v>38.799999999999997</v>
      </c>
      <c r="AZ8" s="7">
        <f t="shared" si="2"/>
        <v>39.4</v>
      </c>
      <c r="BA8">
        <v>40</v>
      </c>
    </row>
    <row r="9" spans="1:75" x14ac:dyDescent="0.25">
      <c r="B9" s="2" t="s">
        <v>7</v>
      </c>
      <c r="C9">
        <f>'[1]TableElectricity Industries'!V14</f>
        <v>30</v>
      </c>
      <c r="D9">
        <f t="shared" si="1"/>
        <v>30</v>
      </c>
      <c r="E9">
        <f t="shared" si="0"/>
        <v>30</v>
      </c>
      <c r="F9">
        <f t="shared" si="0"/>
        <v>30</v>
      </c>
      <c r="G9">
        <f t="shared" si="0"/>
        <v>30</v>
      </c>
      <c r="H9">
        <f t="shared" si="0"/>
        <v>30</v>
      </c>
      <c r="I9">
        <f t="shared" si="0"/>
        <v>30</v>
      </c>
      <c r="J9">
        <f t="shared" si="0"/>
        <v>30</v>
      </c>
      <c r="K9">
        <f t="shared" si="0"/>
        <v>30</v>
      </c>
      <c r="L9">
        <f t="shared" si="0"/>
        <v>30</v>
      </c>
      <c r="M9">
        <f t="shared" si="0"/>
        <v>30</v>
      </c>
      <c r="N9">
        <f t="shared" si="0"/>
        <v>30</v>
      </c>
      <c r="O9">
        <f t="shared" si="0"/>
        <v>30</v>
      </c>
      <c r="P9">
        <f t="shared" si="0"/>
        <v>30</v>
      </c>
      <c r="Q9">
        <f t="shared" si="0"/>
        <v>30</v>
      </c>
      <c r="R9">
        <f t="shared" si="0"/>
        <v>30</v>
      </c>
      <c r="S9">
        <f t="shared" si="0"/>
        <v>30</v>
      </c>
      <c r="T9">
        <f t="shared" si="0"/>
        <v>30</v>
      </c>
      <c r="U9">
        <f t="shared" si="0"/>
        <v>30</v>
      </c>
      <c r="V9">
        <f t="shared" si="0"/>
        <v>30</v>
      </c>
      <c r="W9">
        <f t="shared" si="0"/>
        <v>30</v>
      </c>
      <c r="X9">
        <f t="shared" si="0"/>
        <v>30</v>
      </c>
      <c r="Y9">
        <f t="shared" si="0"/>
        <v>30</v>
      </c>
      <c r="Z9">
        <f t="shared" si="0"/>
        <v>30</v>
      </c>
      <c r="AA9">
        <f t="shared" si="0"/>
        <v>30</v>
      </c>
      <c r="AB9">
        <f t="shared" si="0"/>
        <v>30</v>
      </c>
    </row>
    <row r="10" spans="1:75" s="3" customFormat="1" x14ac:dyDescent="0.25">
      <c r="B10" s="4" t="s">
        <v>10</v>
      </c>
      <c r="C10" s="3">
        <f>'[1]TableElectricity Industries'!V16</f>
        <v>25</v>
      </c>
      <c r="D10" s="3">
        <f>C10</f>
        <v>25</v>
      </c>
      <c r="E10" s="3">
        <f t="shared" ref="E10:AB10" si="3">D10</f>
        <v>25</v>
      </c>
      <c r="F10" s="3">
        <f t="shared" si="3"/>
        <v>25</v>
      </c>
      <c r="G10" s="3">
        <f t="shared" si="3"/>
        <v>25</v>
      </c>
      <c r="H10" s="3">
        <f t="shared" si="3"/>
        <v>25</v>
      </c>
      <c r="I10" s="3">
        <f t="shared" si="3"/>
        <v>25</v>
      </c>
      <c r="J10" s="3">
        <f t="shared" si="3"/>
        <v>25</v>
      </c>
      <c r="K10" s="3">
        <f t="shared" si="3"/>
        <v>25</v>
      </c>
      <c r="L10" s="3">
        <f t="shared" si="3"/>
        <v>25</v>
      </c>
      <c r="M10" s="3">
        <f t="shared" si="3"/>
        <v>25</v>
      </c>
      <c r="N10" s="3">
        <f t="shared" si="3"/>
        <v>25</v>
      </c>
      <c r="O10" s="3">
        <f t="shared" si="3"/>
        <v>25</v>
      </c>
      <c r="P10" s="3">
        <f t="shared" si="3"/>
        <v>25</v>
      </c>
      <c r="Q10" s="3">
        <f t="shared" si="3"/>
        <v>25</v>
      </c>
      <c r="R10" s="3">
        <f t="shared" si="3"/>
        <v>25</v>
      </c>
      <c r="S10" s="3">
        <f t="shared" si="3"/>
        <v>25</v>
      </c>
      <c r="T10" s="3">
        <f t="shared" si="3"/>
        <v>25</v>
      </c>
      <c r="U10" s="3">
        <f t="shared" si="3"/>
        <v>25</v>
      </c>
      <c r="V10" s="3">
        <f t="shared" si="3"/>
        <v>25</v>
      </c>
      <c r="W10" s="3">
        <f t="shared" si="3"/>
        <v>25</v>
      </c>
      <c r="X10" s="3">
        <f t="shared" si="3"/>
        <v>25</v>
      </c>
      <c r="Y10" s="3">
        <f t="shared" si="3"/>
        <v>25</v>
      </c>
      <c r="Z10" s="3">
        <f t="shared" si="3"/>
        <v>25</v>
      </c>
      <c r="AA10" s="3">
        <f t="shared" si="3"/>
        <v>25</v>
      </c>
      <c r="AB10" s="3">
        <f t="shared" si="3"/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"/>
  <sheetViews>
    <sheetView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AG3" sqref="AG3"/>
    </sheetView>
  </sheetViews>
  <sheetFormatPr defaultRowHeight="15" x14ac:dyDescent="0.25"/>
  <cols>
    <col min="2" max="2" width="16.7109375" bestFit="1" customWidth="1"/>
  </cols>
  <sheetData>
    <row r="1" spans="1:75" s="3" customFormat="1" x14ac:dyDescent="0.25">
      <c r="A1" s="3" t="s">
        <v>8</v>
      </c>
      <c r="B1" s="3" t="s">
        <v>9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v>2020</v>
      </c>
      <c r="AH1" s="3">
        <v>2021</v>
      </c>
      <c r="AI1" s="3">
        <v>2022</v>
      </c>
      <c r="AJ1" s="3">
        <v>2023</v>
      </c>
      <c r="AK1" s="3">
        <v>2024</v>
      </c>
      <c r="AL1" s="3">
        <v>2025</v>
      </c>
      <c r="AM1" s="3">
        <v>2026</v>
      </c>
      <c r="AN1" s="3">
        <v>2027</v>
      </c>
      <c r="AO1" s="3">
        <v>2028</v>
      </c>
      <c r="AP1" s="3">
        <v>2029</v>
      </c>
      <c r="AQ1" s="3">
        <v>2030</v>
      </c>
      <c r="AR1" s="3">
        <v>2031</v>
      </c>
      <c r="AS1" s="3">
        <v>2032</v>
      </c>
      <c r="AT1" s="3">
        <v>2033</v>
      </c>
      <c r="AU1" s="3">
        <v>2034</v>
      </c>
      <c r="AV1" s="3">
        <v>2035</v>
      </c>
      <c r="AW1" s="3">
        <v>2036</v>
      </c>
      <c r="AX1" s="3">
        <v>2037</v>
      </c>
      <c r="AY1" s="3">
        <v>2038</v>
      </c>
      <c r="AZ1" s="3">
        <v>2039</v>
      </c>
      <c r="BA1" s="3">
        <v>2040</v>
      </c>
      <c r="BB1" s="3">
        <v>2041</v>
      </c>
      <c r="BC1" s="3">
        <v>2042</v>
      </c>
      <c r="BD1" s="3">
        <v>2043</v>
      </c>
      <c r="BE1" s="3">
        <v>2044</v>
      </c>
      <c r="BF1" s="3">
        <v>2045</v>
      </c>
      <c r="BG1" s="3">
        <v>2046</v>
      </c>
      <c r="BH1" s="3">
        <v>2047</v>
      </c>
      <c r="BI1" s="3">
        <v>2048</v>
      </c>
      <c r="BJ1" s="3">
        <v>2049</v>
      </c>
      <c r="BK1" s="3">
        <v>2050</v>
      </c>
      <c r="BL1" s="3">
        <v>2051</v>
      </c>
      <c r="BM1" s="3">
        <v>2052</v>
      </c>
      <c r="BN1" s="3">
        <v>2053</v>
      </c>
      <c r="BO1" s="3">
        <v>2054</v>
      </c>
      <c r="BP1" s="3">
        <v>2055</v>
      </c>
      <c r="BQ1" s="3">
        <v>2056</v>
      </c>
      <c r="BR1" s="3">
        <v>2057</v>
      </c>
      <c r="BS1" s="3">
        <v>2058</v>
      </c>
      <c r="BT1" s="3">
        <v>2059</v>
      </c>
      <c r="BU1" s="3">
        <v>2060</v>
      </c>
      <c r="BV1" s="3">
        <v>2061</v>
      </c>
      <c r="BW1" s="3">
        <v>2062</v>
      </c>
    </row>
    <row r="2" spans="1:75" x14ac:dyDescent="0.25">
      <c r="B2" s="1" t="s">
        <v>0</v>
      </c>
      <c r="W2">
        <v>100</v>
      </c>
      <c r="AG2">
        <v>100</v>
      </c>
      <c r="BA2">
        <v>100</v>
      </c>
    </row>
    <row r="3" spans="1:75" x14ac:dyDescent="0.25">
      <c r="B3" s="2" t="s">
        <v>1</v>
      </c>
      <c r="W3" s="5">
        <f>AVERAGE('[1]MacDonald(2011)CapitalCostBreak'!$E$14,'[1]MacDonald(2011)CapitalCostBreak'!$H$14)</f>
        <v>1612.567964643697</v>
      </c>
      <c r="AG3" s="5">
        <f>AVERAGE('[1]MacDonald(2011)CapitalCostBreak'!$F$14,'[1]MacDonald(2011)CapitalCostBreak'!$I$14)</f>
        <v>1419.6357260166833</v>
      </c>
      <c r="BA3" s="5">
        <f>AVERAGE('[1]MacDonald(2011)CapitalCostBreak'!$G$14,'[1]MacDonald(2011)CapitalCostBreak'!$J$14)</f>
        <v>1248.5883383384053</v>
      </c>
    </row>
    <row r="4" spans="1:75" x14ac:dyDescent="0.25">
      <c r="B4" s="2" t="s">
        <v>2</v>
      </c>
      <c r="W4" s="5">
        <f>'[1]MacDonald(2011)CapitalCostBreak'!$K$14</f>
        <v>3555.7123620393518</v>
      </c>
      <c r="AG4" s="5">
        <f>'[1]MacDonald(2011)CapitalCostBreak'!$L$14</f>
        <v>2576.6532406485358</v>
      </c>
      <c r="BA4" s="5">
        <f>'[1]MacDonald(2011)CapitalCostBreak'!$M$14</f>
        <v>2032.9874697115179</v>
      </c>
    </row>
    <row r="5" spans="1:75" x14ac:dyDescent="0.25">
      <c r="B5" s="2" t="s">
        <v>3</v>
      </c>
      <c r="W5" s="5">
        <f>AVERAGE('[1]MacDonald(2011)CapitalCostBreak'!$E$56,'[1]MacDonald(2011)CapitalCostBreak'!$H$56,'[1]MacDonald(2011)CapitalCostBreak'!$K$56,'[1]MacDonald(2011)CapitalCostBreak'!$N$56)</f>
        <v>6276.3448852453603</v>
      </c>
      <c r="AG5" s="5">
        <f>AVERAGE('[1]MacDonald(2011)CapitalCostBreak'!$F$56,'[1]MacDonald(2011)CapitalCostBreak'!$I$56,'[1]MacDonald(2011)CapitalCostBreak'!$L$56,'[1]MacDonald(2011)CapitalCostBreak'!$O$56)</f>
        <v>5140.3137908390845</v>
      </c>
      <c r="BA5" s="5">
        <f>AVERAGE('[1]MacDonald(2011)CapitalCostBreak'!$G$56,'[1]MacDonald(2011)CapitalCostBreak'!$J$56,'[1]MacDonald(2011)CapitalCostBreak'!$M$56,'[1]MacDonald(2011)CapitalCostBreak'!$P$56)</f>
        <v>4269.4694982184665</v>
      </c>
    </row>
    <row r="6" spans="1:75" x14ac:dyDescent="0.25">
      <c r="B6" s="2" t="s">
        <v>4</v>
      </c>
      <c r="W6" s="5">
        <f>AVERAGE('[1]MacDonald(2011)CapitalCostBreak'!$W$56,'[1]MacDonald(2011)CapitalCostBreak'!$Z$56,'[1]MacDonald(2011)CapitalCostBreak'!$AC$56,'[1]MacDonald(2011)CapitalCostBreak'!$AF$56)</f>
        <v>3612.4401993669962</v>
      </c>
      <c r="AG6" s="5">
        <f>AVERAGE('[1]MacDonald(2011)CapitalCostBreak'!$AG$56,'[1]MacDonald(2011)CapitalCostBreak'!$AD$56,'[1]MacDonald(2011)CapitalCostBreak'!$AA$56,'[1]MacDonald(2011)CapitalCostBreak'!$X$56)</f>
        <v>3089.9969746789498</v>
      </c>
      <c r="BA6" s="5">
        <f>AVERAGE('[1]MacDonald(2011)CapitalCostBreak'!$AH$56,'[1]MacDonald(2011)CapitalCostBreak'!$AE$56,'[1]MacDonald(2011)CapitalCostBreak'!$AB$56,'[1]MacDonald(2011)CapitalCostBreak'!$Y$56)</f>
        <v>2722.0147243185602</v>
      </c>
    </row>
    <row r="7" spans="1:75" x14ac:dyDescent="0.25">
      <c r="B7" s="2" t="s">
        <v>5</v>
      </c>
      <c r="W7" s="5">
        <f>AVERAGE('[1]MacDonald(2011)CapitalCostBreak'!$Q$56,'[1]MacDonald(2011)CapitalCostBreak'!$T$56)</f>
        <v>4276.7606090871768</v>
      </c>
      <c r="AG7" s="5">
        <f>AVERAGE('[1]MacDonald(2011)CapitalCostBreak'!$R$56,'[1]MacDonald(2011)CapitalCostBreak'!$U$56)</f>
        <v>3353.8764445789839</v>
      </c>
      <c r="BA7" s="5">
        <f>AVERAGE('[1]MacDonald(2011)CapitalCostBreak'!$S$56,'[1]MacDonald(2011)CapitalCostBreak'!$V$56)</f>
        <v>2577.2982678343933</v>
      </c>
    </row>
    <row r="8" spans="1:75" x14ac:dyDescent="0.25">
      <c r="B8" s="1" t="s">
        <v>6</v>
      </c>
      <c r="W8" s="5">
        <f>AVERAGE('[1]MacDonald(2011)CapitalCostBreak'!$E$35,'[1]MacDonald(2011)CapitalCostBreak'!$H$35,'[1]MacDonald(2011)CapitalCostBreak'!$K$35,'[1]MacDonald(2011)CapitalCostBreak'!$N$35)</f>
        <v>3124.3504314971628</v>
      </c>
      <c r="AC8" s="7"/>
      <c r="AD8" s="7"/>
      <c r="AE8" s="7"/>
      <c r="AF8" s="7"/>
      <c r="AG8" s="8">
        <f>AVERAGE('[1]MacDonald(2011)CapitalCostBreak'!$F$35,'[1]MacDonald(2011)CapitalCostBreak'!$I$35,'[1]MacDonald(2011)CapitalCostBreak'!$L$35,'[1]MacDonald(2011)CapitalCostBreak'!$O$35)</f>
        <v>1440.0807841398444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5">
        <f>AVERAGE('[1]MacDonald(2011)CapitalCostBreak'!$G$35,'[1]MacDonald(2011)CapitalCostBreak'!$J$35,'[1]MacDonald(2011)CapitalCostBreak'!$M$35,'[1]MacDonald(2011)CapitalCostBreak'!$P$35)</f>
        <v>773.74466446385952</v>
      </c>
    </row>
    <row r="9" spans="1:75" x14ac:dyDescent="0.25">
      <c r="B9" s="2" t="s">
        <v>7</v>
      </c>
      <c r="W9" s="15">
        <f>W8</f>
        <v>3124.3504314971628</v>
      </c>
      <c r="AG9" s="15">
        <f>AG8</f>
        <v>1440.0807841398444</v>
      </c>
      <c r="BA9" s="15">
        <f>BA8</f>
        <v>773.74466446385952</v>
      </c>
    </row>
    <row r="10" spans="1:75" s="3" customFormat="1" x14ac:dyDescent="0.25">
      <c r="B10" s="4" t="s">
        <v>10</v>
      </c>
      <c r="W10" s="6">
        <f>'[1]MacDonald(2011)CapitalCostBreak'!$V$79</f>
        <v>5298.4375981150042</v>
      </c>
      <c r="AG10" s="6">
        <f>'[1]MacDonald(2011)CapitalCostBreak'!$W$79</f>
        <v>5033.5157182092535</v>
      </c>
      <c r="BA10" s="6">
        <f>'[1]MacDonald(2011)CapitalCostBreak'!$X$79</f>
        <v>4556.6563343789039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5"/>
  <sheetViews>
    <sheetView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A46" sqref="A46:A47"/>
    </sheetView>
  </sheetViews>
  <sheetFormatPr defaultRowHeight="15" x14ac:dyDescent="0.25"/>
  <cols>
    <col min="1" max="1" width="27.140625" style="12" customWidth="1"/>
    <col min="2" max="2" width="16.7109375" bestFit="1" customWidth="1"/>
  </cols>
  <sheetData>
    <row r="1" spans="1:75" s="3" customFormat="1" x14ac:dyDescent="0.25">
      <c r="A1" s="11" t="s">
        <v>11</v>
      </c>
      <c r="B1" s="3" t="s">
        <v>9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v>2020</v>
      </c>
      <c r="AH1" s="3">
        <v>2021</v>
      </c>
      <c r="AI1" s="3">
        <v>2022</v>
      </c>
      <c r="AJ1" s="3">
        <v>2023</v>
      </c>
      <c r="AK1" s="3">
        <v>2024</v>
      </c>
      <c r="AL1" s="3">
        <v>2025</v>
      </c>
      <c r="AM1" s="3">
        <v>2026</v>
      </c>
      <c r="AN1" s="3">
        <v>2027</v>
      </c>
      <c r="AO1" s="3">
        <v>2028</v>
      </c>
      <c r="AP1" s="3">
        <v>2029</v>
      </c>
      <c r="AQ1" s="3">
        <v>2030</v>
      </c>
      <c r="AR1" s="3">
        <v>2031</v>
      </c>
      <c r="AS1" s="3">
        <v>2032</v>
      </c>
      <c r="AT1" s="3">
        <v>2033</v>
      </c>
      <c r="AU1" s="3">
        <v>2034</v>
      </c>
      <c r="AV1" s="3">
        <v>2035</v>
      </c>
      <c r="AW1" s="3">
        <v>2036</v>
      </c>
      <c r="AX1" s="3">
        <v>2037</v>
      </c>
      <c r="AY1" s="3">
        <v>2038</v>
      </c>
      <c r="AZ1" s="3">
        <v>2039</v>
      </c>
      <c r="BA1" s="3">
        <v>2040</v>
      </c>
      <c r="BB1" s="3">
        <v>2041</v>
      </c>
      <c r="BC1" s="3">
        <v>2042</v>
      </c>
      <c r="BD1" s="3">
        <v>2043</v>
      </c>
      <c r="BE1" s="3">
        <v>2044</v>
      </c>
      <c r="BF1" s="3">
        <v>2045</v>
      </c>
      <c r="BG1" s="3">
        <v>2046</v>
      </c>
      <c r="BH1" s="3">
        <v>2047</v>
      </c>
      <c r="BI1" s="3">
        <v>2048</v>
      </c>
      <c r="BJ1" s="3">
        <v>2049</v>
      </c>
      <c r="BK1" s="3">
        <v>2050</v>
      </c>
      <c r="BL1" s="3">
        <v>2051</v>
      </c>
      <c r="BM1" s="3">
        <v>2052</v>
      </c>
      <c r="BN1" s="3">
        <v>2053</v>
      </c>
      <c r="BO1" s="3">
        <v>2054</v>
      </c>
      <c r="BP1" s="3">
        <v>2055</v>
      </c>
      <c r="BQ1" s="3">
        <v>2056</v>
      </c>
      <c r="BR1" s="3">
        <v>2057</v>
      </c>
      <c r="BS1" s="3">
        <v>2058</v>
      </c>
      <c r="BT1" s="3">
        <v>2059</v>
      </c>
      <c r="BU1" s="3">
        <v>2060</v>
      </c>
      <c r="BV1" s="3">
        <v>2061</v>
      </c>
      <c r="BW1" s="3">
        <v>2062</v>
      </c>
    </row>
    <row r="2" spans="1:75" x14ac:dyDescent="0.25">
      <c r="A2" s="12" t="s">
        <v>12</v>
      </c>
      <c r="B2" s="1" t="s">
        <v>0</v>
      </c>
      <c r="W2" s="10">
        <f>'[1]MacDonald(2011)CapitalCostBreak'!AR32</f>
        <v>0</v>
      </c>
      <c r="AG2" s="10">
        <f>'[1]MacDonald(2011)CapitalCostBreak'!AS32</f>
        <v>0</v>
      </c>
      <c r="BA2" s="10">
        <f>'[1]MacDonald(2011)CapitalCostBreak'!AT32</f>
        <v>0</v>
      </c>
    </row>
    <row r="3" spans="1:75" x14ac:dyDescent="0.25">
      <c r="A3" s="12" t="s">
        <v>12</v>
      </c>
      <c r="B3" s="2" t="s">
        <v>1</v>
      </c>
      <c r="W3" s="10">
        <f>'[1]MacDonald(2011)CapitalCostBreak'!AR33</f>
        <v>0.63256704980842915</v>
      </c>
      <c r="AG3" s="10">
        <f>'[1]MacDonald(2011)CapitalCostBreak'!AS33</f>
        <v>0.60856856951876948</v>
      </c>
      <c r="BA3" s="10">
        <f>'[1]MacDonald(2011)CapitalCostBreak'!AT33</f>
        <v>0.59179120059656976</v>
      </c>
    </row>
    <row r="4" spans="1:75" x14ac:dyDescent="0.25">
      <c r="A4" s="12" t="s">
        <v>12</v>
      </c>
      <c r="B4" s="2" t="s">
        <v>2</v>
      </c>
      <c r="W4" s="10">
        <f>'[1]MacDonald(2011)CapitalCostBreak'!AR34</f>
        <v>0.44768383543893747</v>
      </c>
      <c r="AG4" s="10">
        <f>'[1]MacDonald(2011)CapitalCostBreak'!AS34</f>
        <v>0.44658024139472507</v>
      </c>
      <c r="BA4" s="10">
        <f>'[1]MacDonald(2011)CapitalCostBreak'!AT34</f>
        <v>0.42946175637393769</v>
      </c>
    </row>
    <row r="5" spans="1:75" x14ac:dyDescent="0.25">
      <c r="A5" s="12" t="s">
        <v>12</v>
      </c>
      <c r="B5" s="2" t="s">
        <v>3</v>
      </c>
      <c r="W5" s="10">
        <f>'[1]MacDonald(2011)CapitalCostBreak'!AR35</f>
        <v>0.63613897339743164</v>
      </c>
      <c r="AG5" s="10">
        <f>'[1]MacDonald(2011)CapitalCostBreak'!AS35</f>
        <v>0.63613897339743164</v>
      </c>
      <c r="BA5" s="10">
        <f>'[1]MacDonald(2011)CapitalCostBreak'!AT35</f>
        <v>0.63613897339743164</v>
      </c>
    </row>
    <row r="6" spans="1:75" x14ac:dyDescent="0.25">
      <c r="A6" s="12" t="s">
        <v>12</v>
      </c>
      <c r="B6" s="2" t="s">
        <v>4</v>
      </c>
      <c r="W6" s="10">
        <f>'[1]MacDonald(2011)CapitalCostBreak'!AR36</f>
        <v>0.626368784940456</v>
      </c>
      <c r="AG6" s="10">
        <f>'[1]MacDonald(2011)CapitalCostBreak'!AS36</f>
        <v>0.626368784940456</v>
      </c>
      <c r="BA6" s="10">
        <f>'[1]MacDonald(2011)CapitalCostBreak'!AT36</f>
        <v>0.626368784940456</v>
      </c>
    </row>
    <row r="7" spans="1:75" x14ac:dyDescent="0.25">
      <c r="A7" s="12" t="s">
        <v>12</v>
      </c>
      <c r="B7" s="2" t="s">
        <v>5</v>
      </c>
      <c r="W7" s="10">
        <f>'[1]MacDonald(2011)CapitalCostBreak'!AR37</f>
        <v>0.76343889955214339</v>
      </c>
      <c r="AG7" s="10">
        <f>'[1]MacDonald(2011)CapitalCostBreak'!AS37</f>
        <v>0.76343889955214339</v>
      </c>
      <c r="BA7" s="10">
        <f>'[1]MacDonald(2011)CapitalCostBreak'!AT37</f>
        <v>0.76343889955214339</v>
      </c>
    </row>
    <row r="8" spans="1:75" x14ac:dyDescent="0.25">
      <c r="A8" s="12" t="s">
        <v>12</v>
      </c>
      <c r="B8" s="1" t="s">
        <v>6</v>
      </c>
      <c r="W8" s="10">
        <f>'[1]MacDonald(2011)CapitalCostBreak'!AR38</f>
        <v>0.58491861911673237</v>
      </c>
      <c r="AG8" s="10">
        <f>'[1]MacDonald(2011)CapitalCostBreak'!AS38</f>
        <v>0.4258103632228219</v>
      </c>
      <c r="BA8" s="10">
        <f>'[1]MacDonald(2011)CapitalCostBreak'!AT38</f>
        <v>0.24699355552492541</v>
      </c>
    </row>
    <row r="9" spans="1:75" x14ac:dyDescent="0.25">
      <c r="A9" s="12" t="s">
        <v>12</v>
      </c>
      <c r="B9" s="2" t="s">
        <v>7</v>
      </c>
      <c r="W9" s="10">
        <f>'[1]MacDonald(2011)CapitalCostBreak'!AR39</f>
        <v>0.49</v>
      </c>
      <c r="AG9" s="10">
        <f>'[1]MacDonald(2011)CapitalCostBreak'!AS39</f>
        <v>0.49</v>
      </c>
      <c r="BA9" s="10">
        <f>'[1]MacDonald(2011)CapitalCostBreak'!AT39</f>
        <v>0.49</v>
      </c>
    </row>
    <row r="10" spans="1:75" s="3" customFormat="1" x14ac:dyDescent="0.25">
      <c r="A10" s="13" t="s">
        <v>12</v>
      </c>
      <c r="B10" s="4" t="s">
        <v>10</v>
      </c>
      <c r="W10" s="10">
        <f>'[1]MacDonald(2011)CapitalCostBreak'!AR40</f>
        <v>0.36956521739130432</v>
      </c>
      <c r="AG10" s="10">
        <f>'[1]MacDonald(2011)CapitalCostBreak'!AS40</f>
        <v>0.36956521739130432</v>
      </c>
      <c r="BA10" s="10">
        <f>'[1]MacDonald(2011)CapitalCostBreak'!AT40</f>
        <v>0.36956521739130432</v>
      </c>
    </row>
    <row r="11" spans="1:75" x14ac:dyDescent="0.25">
      <c r="A11" s="1" t="s">
        <v>13</v>
      </c>
      <c r="B11" s="1" t="s">
        <v>0</v>
      </c>
      <c r="W11" s="10">
        <f>'[1]MacDonald(2011)CapitalCostBreak'!AR41</f>
        <v>0</v>
      </c>
      <c r="AG11" s="10">
        <f>'[1]MacDonald(2011)CapitalCostBreak'!AS41</f>
        <v>0</v>
      </c>
      <c r="BA11" s="10">
        <f>'[1]MacDonald(2011)CapitalCostBreak'!AT41</f>
        <v>0</v>
      </c>
    </row>
    <row r="12" spans="1:75" x14ac:dyDescent="0.25">
      <c r="A12" s="1" t="s">
        <v>13</v>
      </c>
      <c r="B12" s="2" t="s">
        <v>1</v>
      </c>
      <c r="W12" s="10">
        <f>'[1]MacDonald(2011)CapitalCostBreak'!AR42</f>
        <v>5.3512132822477645E-2</v>
      </c>
      <c r="AG12" s="10">
        <f>'[1]MacDonald(2011)CapitalCostBreak'!AS42</f>
        <v>5.6331436150366579E-2</v>
      </c>
      <c r="BA12" s="10">
        <f>'[1]MacDonald(2011)CapitalCostBreak'!AT42</f>
        <v>5.8061574517950354E-2</v>
      </c>
    </row>
    <row r="13" spans="1:75" x14ac:dyDescent="0.25">
      <c r="A13" s="1" t="s">
        <v>13</v>
      </c>
      <c r="B13" s="2" t="s">
        <v>2</v>
      </c>
      <c r="W13" s="10">
        <f>'[1]MacDonald(2011)CapitalCostBreak'!AR43</f>
        <v>7.0618723679948175E-2</v>
      </c>
      <c r="AG13" s="10">
        <f>'[1]MacDonald(2011)CapitalCostBreak'!AS43</f>
        <v>7.8229772016092977E-2</v>
      </c>
      <c r="BA13" s="10">
        <f>'[1]MacDonald(2011)CapitalCostBreak'!AT43</f>
        <v>8.4985835694050993E-2</v>
      </c>
    </row>
    <row r="14" spans="1:75" x14ac:dyDescent="0.25">
      <c r="A14" s="1" t="s">
        <v>13</v>
      </c>
      <c r="B14" s="2" t="s">
        <v>3</v>
      </c>
      <c r="W14" s="10">
        <f>'[1]MacDonald(2011)CapitalCostBreak'!AR44</f>
        <v>0</v>
      </c>
      <c r="AG14" s="10">
        <f>'[1]MacDonald(2011)CapitalCostBreak'!AS44</f>
        <v>0</v>
      </c>
      <c r="BA14" s="10">
        <f>'[1]MacDonald(2011)CapitalCostBreak'!AT44</f>
        <v>0</v>
      </c>
    </row>
    <row r="15" spans="1:75" x14ac:dyDescent="0.25">
      <c r="A15" s="1" t="s">
        <v>13</v>
      </c>
      <c r="B15" s="2" t="s">
        <v>4</v>
      </c>
      <c r="W15" s="10">
        <f>'[1]MacDonald(2011)CapitalCostBreak'!AR45</f>
        <v>0</v>
      </c>
      <c r="AG15" s="10">
        <f>'[1]MacDonald(2011)CapitalCostBreak'!AS45</f>
        <v>0</v>
      </c>
      <c r="BA15" s="10">
        <f>'[1]MacDonald(2011)CapitalCostBreak'!AT45</f>
        <v>0</v>
      </c>
    </row>
    <row r="16" spans="1:75" x14ac:dyDescent="0.25">
      <c r="A16" s="1" t="s">
        <v>13</v>
      </c>
      <c r="B16" s="2" t="s">
        <v>5</v>
      </c>
      <c r="W16" s="10">
        <f>'[1]MacDonald(2011)CapitalCostBreak'!AR46</f>
        <v>0</v>
      </c>
      <c r="AG16" s="10">
        <f>'[1]MacDonald(2011)CapitalCostBreak'!AS46</f>
        <v>0</v>
      </c>
      <c r="BA16" s="10">
        <f>'[1]MacDonald(2011)CapitalCostBreak'!AT46</f>
        <v>0</v>
      </c>
    </row>
    <row r="17" spans="1:53" x14ac:dyDescent="0.25">
      <c r="A17" s="1" t="s">
        <v>13</v>
      </c>
      <c r="B17" s="1" t="s">
        <v>6</v>
      </c>
      <c r="W17" s="10">
        <f>'[1]MacDonald(2011)CapitalCostBreak'!AR47</f>
        <v>0</v>
      </c>
      <c r="AG17" s="10">
        <f>'[1]MacDonald(2011)CapitalCostBreak'!AS47</f>
        <v>0</v>
      </c>
      <c r="BA17" s="10">
        <f>'[1]MacDonald(2011)CapitalCostBreak'!AT47</f>
        <v>0</v>
      </c>
    </row>
    <row r="18" spans="1:53" x14ac:dyDescent="0.25">
      <c r="A18" s="1" t="s">
        <v>13</v>
      </c>
      <c r="B18" s="2" t="s">
        <v>7</v>
      </c>
      <c r="W18" s="10">
        <f>'[1]MacDonald(2011)CapitalCostBreak'!AR48</f>
        <v>0</v>
      </c>
      <c r="AG18" s="10">
        <f>'[1]MacDonald(2011)CapitalCostBreak'!AS48</f>
        <v>0</v>
      </c>
      <c r="BA18" s="10">
        <f>'[1]MacDonald(2011)CapitalCostBreak'!AT48</f>
        <v>0</v>
      </c>
    </row>
    <row r="19" spans="1:53" s="3" customFormat="1" x14ac:dyDescent="0.25">
      <c r="A19" s="13" t="s">
        <v>13</v>
      </c>
      <c r="B19" s="4" t="s">
        <v>10</v>
      </c>
      <c r="W19" s="10">
        <f>'[1]MacDonald(2011)CapitalCostBreak'!AR49</f>
        <v>0</v>
      </c>
      <c r="AG19" s="10">
        <f>'[1]MacDonald(2011)CapitalCostBreak'!AS49</f>
        <v>0</v>
      </c>
      <c r="BA19" s="10">
        <f>'[1]MacDonald(2011)CapitalCostBreak'!AT49</f>
        <v>0</v>
      </c>
    </row>
    <row r="20" spans="1:53" x14ac:dyDescent="0.25">
      <c r="A20" s="1" t="s">
        <v>14</v>
      </c>
      <c r="B20" s="1" t="s">
        <v>0</v>
      </c>
      <c r="W20" s="10">
        <f>'[1]MacDonald(2011)CapitalCostBreak'!AR50</f>
        <v>0</v>
      </c>
      <c r="AG20" s="10">
        <f>'[1]MacDonald(2011)CapitalCostBreak'!AS50</f>
        <v>0</v>
      </c>
      <c r="BA20" s="10">
        <f>'[1]MacDonald(2011)CapitalCostBreak'!AT50</f>
        <v>0</v>
      </c>
    </row>
    <row r="21" spans="1:53" x14ac:dyDescent="0.25">
      <c r="A21" s="1" t="s">
        <v>14</v>
      </c>
      <c r="B21" s="2" t="s">
        <v>1</v>
      </c>
      <c r="W21" s="10">
        <f>'[1]MacDonald(2011)CapitalCostBreak'!AR51</f>
        <v>7.151979565772669E-2</v>
      </c>
      <c r="AG21" s="10">
        <f>'[1]MacDonald(2011)CapitalCostBreak'!AS51</f>
        <v>7.3934433145724482E-2</v>
      </c>
      <c r="BA21" s="10">
        <f>'[1]MacDonald(2011)CapitalCostBreak'!AT51</f>
        <v>7.667795887930115E-2</v>
      </c>
    </row>
    <row r="22" spans="1:53" x14ac:dyDescent="0.25">
      <c r="A22" s="1" t="s">
        <v>14</v>
      </c>
      <c r="B22" s="2" t="s">
        <v>2</v>
      </c>
      <c r="W22" s="10">
        <f>'[1]MacDonald(2011)CapitalCostBreak'!AR52</f>
        <v>0.19565921606737932</v>
      </c>
      <c r="AG22" s="10">
        <f>'[1]MacDonald(2011)CapitalCostBreak'!AS52</f>
        <v>0.17344658024139473</v>
      </c>
      <c r="BA22" s="10">
        <f>'[1]MacDonald(2011)CapitalCostBreak'!AT52</f>
        <v>0.17563739376770537</v>
      </c>
    </row>
    <row r="23" spans="1:53" x14ac:dyDescent="0.25">
      <c r="A23" s="1" t="s">
        <v>14</v>
      </c>
      <c r="B23" s="2" t="s">
        <v>3</v>
      </c>
      <c r="W23" s="10">
        <f>'[1]MacDonald(2011)CapitalCostBreak'!AR53</f>
        <v>7.7458887704691157E-2</v>
      </c>
      <c r="AG23" s="10">
        <f>'[1]MacDonald(2011)CapitalCostBreak'!AS53</f>
        <v>7.7458887704691157E-2</v>
      </c>
      <c r="BA23" s="10">
        <f>'[1]MacDonald(2011)CapitalCostBreak'!AT53</f>
        <v>7.7458887704691157E-2</v>
      </c>
    </row>
    <row r="24" spans="1:53" x14ac:dyDescent="0.25">
      <c r="A24" s="1" t="s">
        <v>14</v>
      </c>
      <c r="B24" s="2" t="s">
        <v>4</v>
      </c>
      <c r="W24" s="10">
        <f>'[1]MacDonald(2011)CapitalCostBreak'!AR54</f>
        <v>9.5061961496899064E-2</v>
      </c>
      <c r="AG24" s="10">
        <f>'[1]MacDonald(2011)CapitalCostBreak'!AS54</f>
        <v>9.5061961496899064E-2</v>
      </c>
      <c r="BA24" s="10">
        <f>'[1]MacDonald(2011)CapitalCostBreak'!AT54</f>
        <v>9.5061961496899064E-2</v>
      </c>
    </row>
    <row r="25" spans="1:53" x14ac:dyDescent="0.25">
      <c r="A25" s="1" t="s">
        <v>14</v>
      </c>
      <c r="B25" s="2" t="s">
        <v>5</v>
      </c>
      <c r="W25" s="10">
        <f>'[1]MacDonald(2011)CapitalCostBreak'!AR55</f>
        <v>4.4952015355086375E-2</v>
      </c>
      <c r="AG25" s="10">
        <f>'[1]MacDonald(2011)CapitalCostBreak'!AS55</f>
        <v>4.4952015355086375E-2</v>
      </c>
      <c r="BA25" s="10">
        <f>'[1]MacDonald(2011)CapitalCostBreak'!AT55</f>
        <v>4.4952015355086375E-2</v>
      </c>
    </row>
    <row r="26" spans="1:53" x14ac:dyDescent="0.25">
      <c r="A26" s="1" t="s">
        <v>14</v>
      </c>
      <c r="B26" s="1" t="s">
        <v>6</v>
      </c>
      <c r="W26" s="10">
        <f>'[1]MacDonald(2011)CapitalCostBreak'!AR56</f>
        <v>0.18347760729836202</v>
      </c>
      <c r="AG26" s="10">
        <f>'[1]MacDonald(2011)CapitalCostBreak'!AS56</f>
        <v>0.24564222485028142</v>
      </c>
      <c r="BA26" s="10">
        <f>'[1]MacDonald(2011)CapitalCostBreak'!AT56</f>
        <v>0.30593981942430598</v>
      </c>
    </row>
    <row r="27" spans="1:53" x14ac:dyDescent="0.25">
      <c r="A27" s="1" t="s">
        <v>14</v>
      </c>
      <c r="B27" s="2" t="s">
        <v>7</v>
      </c>
      <c r="W27" s="10">
        <f>'[1]MacDonald(2011)CapitalCostBreak'!AR57</f>
        <v>0.14299999999999999</v>
      </c>
      <c r="AG27" s="10">
        <f>'[1]MacDonald(2011)CapitalCostBreak'!AS57</f>
        <v>0.14299999999999999</v>
      </c>
      <c r="BA27" s="10">
        <f>'[1]MacDonald(2011)CapitalCostBreak'!AT57</f>
        <v>0.14299999999999999</v>
      </c>
    </row>
    <row r="28" spans="1:53" s="3" customFormat="1" x14ac:dyDescent="0.25">
      <c r="A28" s="13" t="s">
        <v>14</v>
      </c>
      <c r="B28" s="4" t="s">
        <v>10</v>
      </c>
      <c r="W28" s="10">
        <f>'[1]MacDonald(2011)CapitalCostBreak'!AR58</f>
        <v>4.3478260869565216E-2</v>
      </c>
      <c r="AG28" s="10">
        <f>'[1]MacDonald(2011)CapitalCostBreak'!AS58</f>
        <v>4.3478260869565216E-2</v>
      </c>
      <c r="BA28" s="10">
        <f>'[1]MacDonald(2011)CapitalCostBreak'!AT58</f>
        <v>4.3478260869565216E-2</v>
      </c>
    </row>
    <row r="29" spans="1:53" x14ac:dyDescent="0.25">
      <c r="A29" s="1" t="s">
        <v>15</v>
      </c>
      <c r="B29" s="1" t="s">
        <v>0</v>
      </c>
      <c r="W29" s="10">
        <f>'[1]MacDonald(2011)CapitalCostBreak'!AR59</f>
        <v>0</v>
      </c>
      <c r="AG29" s="10">
        <f>'[1]MacDonald(2011)CapitalCostBreak'!AS59</f>
        <v>0</v>
      </c>
      <c r="BA29" s="10">
        <f>'[1]MacDonald(2011)CapitalCostBreak'!AT59</f>
        <v>0</v>
      </c>
    </row>
    <row r="30" spans="1:53" x14ac:dyDescent="0.25">
      <c r="A30" s="1" t="s">
        <v>15</v>
      </c>
      <c r="B30" s="2" t="s">
        <v>1</v>
      </c>
      <c r="W30" s="10">
        <f>'[1]MacDonald(2011)CapitalCostBreak'!AR60</f>
        <v>0.13537675606641125</v>
      </c>
      <c r="AG30" s="10">
        <f>'[1]MacDonald(2011)CapitalCostBreak'!AS60</f>
        <v>0.14365788477942446</v>
      </c>
      <c r="BA30" s="10">
        <f>'[1]MacDonald(2011)CapitalCostBreak'!AT60</f>
        <v>0.14769830616810481</v>
      </c>
    </row>
    <row r="31" spans="1:53" x14ac:dyDescent="0.25">
      <c r="A31" s="1" t="s">
        <v>15</v>
      </c>
      <c r="B31" s="2" t="s">
        <v>2</v>
      </c>
      <c r="W31" s="10">
        <f>'[1]MacDonald(2011)CapitalCostBreak'!AR61</f>
        <v>0.23615160349854228</v>
      </c>
      <c r="AG31" s="10">
        <f>'[1]MacDonald(2011)CapitalCostBreak'!AS61</f>
        <v>0.25122932498882433</v>
      </c>
      <c r="BA31" s="10">
        <f>'[1]MacDonald(2011)CapitalCostBreak'!AT61</f>
        <v>0.25325779036827195</v>
      </c>
    </row>
    <row r="32" spans="1:53" x14ac:dyDescent="0.25">
      <c r="A32" s="1" t="s">
        <v>15</v>
      </c>
      <c r="B32" s="2" t="s">
        <v>3</v>
      </c>
      <c r="W32" s="10">
        <f>'[1]MacDonald(2011)CapitalCostBreak'!AR62</f>
        <v>0.15100097273573376</v>
      </c>
      <c r="AG32" s="10">
        <f>'[1]MacDonald(2011)CapitalCostBreak'!AS62</f>
        <v>0.15100097273573376</v>
      </c>
      <c r="BA32" s="10">
        <f>'[1]MacDonald(2011)CapitalCostBreak'!AT62</f>
        <v>0.15100097273573376</v>
      </c>
    </row>
    <row r="33" spans="1:53" x14ac:dyDescent="0.25">
      <c r="A33" s="1" t="s">
        <v>15</v>
      </c>
      <c r="B33" s="2" t="s">
        <v>4</v>
      </c>
      <c r="W33" s="10">
        <f>'[1]MacDonald(2011)CapitalCostBreak'!AR63</f>
        <v>0.13825040193845481</v>
      </c>
      <c r="AG33" s="10">
        <f>'[1]MacDonald(2011)CapitalCostBreak'!AS63</f>
        <v>0.13825040193845481</v>
      </c>
      <c r="BA33" s="10">
        <f>'[1]MacDonald(2011)CapitalCostBreak'!AT63</f>
        <v>0.13825040193845481</v>
      </c>
    </row>
    <row r="34" spans="1:53" x14ac:dyDescent="0.25">
      <c r="A34" s="1" t="s">
        <v>15</v>
      </c>
      <c r="B34" s="2" t="s">
        <v>5</v>
      </c>
      <c r="W34" s="10">
        <f>'[1]MacDonald(2011)CapitalCostBreak'!AR64</f>
        <v>0.13505758157389636</v>
      </c>
      <c r="AG34" s="10">
        <f>'[1]MacDonald(2011)CapitalCostBreak'!AS64</f>
        <v>0.13505758157389636</v>
      </c>
      <c r="BA34" s="10">
        <f>'[1]MacDonald(2011)CapitalCostBreak'!AT64</f>
        <v>0.13505758157389636</v>
      </c>
    </row>
    <row r="35" spans="1:53" x14ac:dyDescent="0.25">
      <c r="A35" s="1" t="s">
        <v>15</v>
      </c>
      <c r="B35" s="1" t="s">
        <v>6</v>
      </c>
      <c r="W35" s="10">
        <f>'[1]MacDonald(2011)CapitalCostBreak'!AR65</f>
        <v>0.12088430437487041</v>
      </c>
      <c r="AG35" s="10">
        <f>'[1]MacDonald(2011)CapitalCostBreak'!AS65</f>
        <v>0.16535309616276547</v>
      </c>
      <c r="BA35" s="10">
        <f>'[1]MacDonald(2011)CapitalCostBreak'!AT65</f>
        <v>0.17298273137014786</v>
      </c>
    </row>
    <row r="36" spans="1:53" x14ac:dyDescent="0.25">
      <c r="A36" s="1" t="s">
        <v>15</v>
      </c>
      <c r="B36" s="2" t="s">
        <v>7</v>
      </c>
      <c r="W36" s="10">
        <f>'[1]MacDonald(2011)CapitalCostBreak'!AR66</f>
        <v>0.17100000000000001</v>
      </c>
      <c r="AG36" s="10">
        <f>'[1]MacDonald(2011)CapitalCostBreak'!AS66</f>
        <v>0.17100000000000001</v>
      </c>
      <c r="BA36" s="10">
        <f>'[1]MacDonald(2011)CapitalCostBreak'!AT66</f>
        <v>0.17100000000000001</v>
      </c>
    </row>
    <row r="37" spans="1:53" s="3" customFormat="1" x14ac:dyDescent="0.25">
      <c r="A37" s="13" t="s">
        <v>15</v>
      </c>
      <c r="B37" s="4" t="s">
        <v>10</v>
      </c>
      <c r="W37" s="10">
        <f>'[1]MacDonald(2011)CapitalCostBreak'!AR67</f>
        <v>0.52173913043478259</v>
      </c>
      <c r="AG37" s="10">
        <f>'[1]MacDonald(2011)CapitalCostBreak'!AS67</f>
        <v>0.52173913043478259</v>
      </c>
      <c r="BA37" s="10">
        <f>'[1]MacDonald(2011)CapitalCostBreak'!AT67</f>
        <v>0.52173913043478259</v>
      </c>
    </row>
    <row r="38" spans="1:53" x14ac:dyDescent="0.25">
      <c r="A38" s="1" t="s">
        <v>16</v>
      </c>
      <c r="B38" s="1" t="s">
        <v>0</v>
      </c>
      <c r="W38" s="10">
        <f>'[1]MacDonald(2011)CapitalCostBreak'!AR68</f>
        <v>0</v>
      </c>
      <c r="AG38" s="10">
        <f>'[1]MacDonald(2011)CapitalCostBreak'!AS68</f>
        <v>0</v>
      </c>
      <c r="BA38" s="10">
        <f>'[1]MacDonald(2011)CapitalCostBreak'!AT68</f>
        <v>0</v>
      </c>
    </row>
    <row r="39" spans="1:53" x14ac:dyDescent="0.25">
      <c r="A39" s="9" t="s">
        <v>18</v>
      </c>
      <c r="B39" s="2" t="s">
        <v>1</v>
      </c>
      <c r="W39" s="10">
        <f>'[1]MacDonald(2011)CapitalCostBreak'!AR69</f>
        <v>2.8607918263090677E-2</v>
      </c>
      <c r="AG39" s="10">
        <f>'[1]MacDonald(2011)CapitalCostBreak'!AS69</f>
        <v>3.0061253037272591E-2</v>
      </c>
      <c r="BA39" s="10">
        <f>'[1]MacDonald(2011)CapitalCostBreak'!AT69</f>
        <v>3.1410248215617345E-2</v>
      </c>
    </row>
    <row r="40" spans="1:53" x14ac:dyDescent="0.25">
      <c r="A40" s="9" t="s">
        <v>18</v>
      </c>
      <c r="B40" s="2" t="s">
        <v>2</v>
      </c>
      <c r="W40" s="10">
        <f>'[1]MacDonald(2011)CapitalCostBreak'!AR70</f>
        <v>2.1379980563654033E-2</v>
      </c>
      <c r="AG40" s="10">
        <f>'[1]MacDonald(2011)CapitalCostBreak'!AS70</f>
        <v>2.2798390701832812E-2</v>
      </c>
      <c r="BA40" s="10">
        <f>'[1]MacDonald(2011)CapitalCostBreak'!AT70</f>
        <v>2.4929178470254956E-2</v>
      </c>
    </row>
    <row r="41" spans="1:53" x14ac:dyDescent="0.25">
      <c r="A41" s="9" t="s">
        <v>18</v>
      </c>
      <c r="B41" s="2" t="s">
        <v>3</v>
      </c>
      <c r="W41" s="10">
        <f>'[1]MacDonald(2011)CapitalCostBreak'!AR71</f>
        <v>0</v>
      </c>
      <c r="AG41" s="10">
        <f>'[1]MacDonald(2011)CapitalCostBreak'!AS71</f>
        <v>0</v>
      </c>
      <c r="BA41" s="10">
        <f>'[1]MacDonald(2011)CapitalCostBreak'!AT71</f>
        <v>0</v>
      </c>
    </row>
    <row r="42" spans="1:53" x14ac:dyDescent="0.25">
      <c r="A42" s="9" t="s">
        <v>18</v>
      </c>
      <c r="B42" s="2" t="s">
        <v>4</v>
      </c>
      <c r="W42" s="10">
        <f>'[1]MacDonald(2011)CapitalCostBreak'!AR72</f>
        <v>0</v>
      </c>
      <c r="AG42" s="10">
        <f>'[1]MacDonald(2011)CapitalCostBreak'!AS72</f>
        <v>0</v>
      </c>
      <c r="BA42" s="10">
        <f>'[1]MacDonald(2011)CapitalCostBreak'!AT72</f>
        <v>0</v>
      </c>
    </row>
    <row r="43" spans="1:53" x14ac:dyDescent="0.25">
      <c r="A43" s="9" t="s">
        <v>18</v>
      </c>
      <c r="B43" s="2" t="s">
        <v>5</v>
      </c>
      <c r="W43" s="10">
        <f>'[1]MacDonald(2011)CapitalCostBreak'!AR73</f>
        <v>0</v>
      </c>
      <c r="AG43" s="10">
        <f>'[1]MacDonald(2011)CapitalCostBreak'!AS73</f>
        <v>0</v>
      </c>
      <c r="BA43" s="10">
        <f>'[1]MacDonald(2011)CapitalCostBreak'!AT73</f>
        <v>0</v>
      </c>
    </row>
    <row r="44" spans="1:53" x14ac:dyDescent="0.25">
      <c r="A44" s="9" t="s">
        <v>18</v>
      </c>
      <c r="B44" s="1" t="s">
        <v>6</v>
      </c>
      <c r="W44" s="10">
        <f>'[1]MacDonald(2011)CapitalCostBreak'!AR74</f>
        <v>0</v>
      </c>
      <c r="AG44" s="10">
        <f>'[1]MacDonald(2011)CapitalCostBreak'!AS74</f>
        <v>0</v>
      </c>
      <c r="BA44" s="10">
        <f>'[1]MacDonald(2011)CapitalCostBreak'!AT74</f>
        <v>0</v>
      </c>
    </row>
    <row r="45" spans="1:53" x14ac:dyDescent="0.25">
      <c r="A45" s="9" t="s">
        <v>18</v>
      </c>
      <c r="B45" s="2" t="s">
        <v>7</v>
      </c>
      <c r="W45" s="10">
        <f>'[1]MacDonald(2011)CapitalCostBreak'!AR75</f>
        <v>0</v>
      </c>
      <c r="AG45" s="10">
        <f>'[1]MacDonald(2011)CapitalCostBreak'!AS75</f>
        <v>0</v>
      </c>
      <c r="BA45" s="10">
        <f>'[1]MacDonald(2011)CapitalCostBreak'!AT75</f>
        <v>0</v>
      </c>
    </row>
    <row r="46" spans="1:53" s="3" customFormat="1" x14ac:dyDescent="0.25">
      <c r="A46" s="14" t="s">
        <v>18</v>
      </c>
      <c r="B46" s="4" t="s">
        <v>10</v>
      </c>
      <c r="W46" s="10">
        <f>'[1]MacDonald(2011)CapitalCostBreak'!AR76</f>
        <v>0</v>
      </c>
      <c r="AG46" s="10">
        <f>'[1]MacDonald(2011)CapitalCostBreak'!AS76</f>
        <v>0</v>
      </c>
      <c r="BA46" s="10">
        <f>'[1]MacDonald(2011)CapitalCostBreak'!AT76</f>
        <v>0</v>
      </c>
    </row>
    <row r="47" spans="1:53" x14ac:dyDescent="0.25">
      <c r="A47" s="9" t="s">
        <v>19</v>
      </c>
      <c r="B47" s="1" t="s">
        <v>0</v>
      </c>
      <c r="W47" s="10">
        <f>'[1]MacDonald(2011)CapitalCostBreak'!AR77</f>
        <v>0</v>
      </c>
      <c r="AG47" s="10">
        <f>'[1]MacDonald(2011)CapitalCostBreak'!AS77</f>
        <v>0</v>
      </c>
      <c r="BA47" s="10">
        <f>'[1]MacDonald(2011)CapitalCostBreak'!AT77</f>
        <v>0</v>
      </c>
    </row>
    <row r="48" spans="1:53" x14ac:dyDescent="0.25">
      <c r="A48" s="1" t="s">
        <v>17</v>
      </c>
      <c r="B48" s="2" t="s">
        <v>1</v>
      </c>
      <c r="W48" s="10">
        <f>'[1]MacDonald(2011)CapitalCostBreak'!AR78</f>
        <v>7.8416347381864621E-2</v>
      </c>
      <c r="AG48" s="10">
        <f>'[1]MacDonald(2011)CapitalCostBreak'!AS78</f>
        <v>8.7446423368442425E-2</v>
      </c>
      <c r="BA48" s="10">
        <f>'[1]MacDonald(2011)CapitalCostBreak'!AT78</f>
        <v>9.4360711622456586E-2</v>
      </c>
    </row>
    <row r="49" spans="1:53" x14ac:dyDescent="0.25">
      <c r="A49" s="1" t="s">
        <v>17</v>
      </c>
      <c r="B49" s="2" t="s">
        <v>2</v>
      </c>
      <c r="W49" s="10">
        <f>'[1]MacDonald(2011)CapitalCostBreak'!AR79</f>
        <v>2.8506640751538709E-2</v>
      </c>
      <c r="AG49" s="10">
        <f>'[1]MacDonald(2011)CapitalCostBreak'!AS79</f>
        <v>2.7715690657130084E-2</v>
      </c>
      <c r="BA49" s="10">
        <f>'[1]MacDonald(2011)CapitalCostBreak'!AT79</f>
        <v>3.1728045325779039E-2</v>
      </c>
    </row>
    <row r="50" spans="1:53" x14ac:dyDescent="0.25">
      <c r="A50" s="1" t="s">
        <v>17</v>
      </c>
      <c r="B50" s="2" t="s">
        <v>3</v>
      </c>
      <c r="W50" s="10">
        <f>'[1]MacDonald(2011)CapitalCostBreak'!AR80</f>
        <v>0.13540116616214348</v>
      </c>
      <c r="AG50" s="10">
        <f>'[1]MacDonald(2011)CapitalCostBreak'!AS80</f>
        <v>0.13540116616214348</v>
      </c>
      <c r="BA50" s="10">
        <f>'[1]MacDonald(2011)CapitalCostBreak'!AT80</f>
        <v>0.13540116616214348</v>
      </c>
    </row>
    <row r="51" spans="1:53" x14ac:dyDescent="0.25">
      <c r="A51" s="1" t="s">
        <v>17</v>
      </c>
      <c r="B51" s="2" t="s">
        <v>4</v>
      </c>
      <c r="W51" s="10">
        <f>'[1]MacDonald(2011)CapitalCostBreak'!AR81</f>
        <v>0.14031885162419006</v>
      </c>
      <c r="AG51" s="10">
        <f>'[1]MacDonald(2011)CapitalCostBreak'!AS81</f>
        <v>0.14031885162419006</v>
      </c>
      <c r="BA51" s="10">
        <f>'[1]MacDonald(2011)CapitalCostBreak'!AT81</f>
        <v>0.14031885162419006</v>
      </c>
    </row>
    <row r="52" spans="1:53" x14ac:dyDescent="0.25">
      <c r="A52" s="1" t="s">
        <v>17</v>
      </c>
      <c r="B52" s="2" t="s">
        <v>5</v>
      </c>
      <c r="W52" s="10">
        <f>'[1]MacDonald(2011)CapitalCostBreak'!AR82</f>
        <v>5.6551503518873961E-2</v>
      </c>
      <c r="AG52" s="10">
        <f>'[1]MacDonald(2011)CapitalCostBreak'!AS82</f>
        <v>5.6551503518873961E-2</v>
      </c>
      <c r="BA52" s="10">
        <f>'[1]MacDonald(2011)CapitalCostBreak'!AT82</f>
        <v>5.6551503518873961E-2</v>
      </c>
    </row>
    <row r="53" spans="1:53" x14ac:dyDescent="0.25">
      <c r="A53" s="1" t="s">
        <v>17</v>
      </c>
      <c r="B53" s="1" t="s">
        <v>6</v>
      </c>
      <c r="W53" s="10">
        <f>'[1]MacDonald(2011)CapitalCostBreak'!AR83</f>
        <v>0.11071946921003525</v>
      </c>
      <c r="AG53" s="10">
        <f>'[1]MacDonald(2011)CapitalCostBreak'!AS83</f>
        <v>0.16319431576413124</v>
      </c>
      <c r="BA53" s="10">
        <f>'[1]MacDonald(2011)CapitalCostBreak'!AT83</f>
        <v>0.27408389368062075</v>
      </c>
    </row>
    <row r="54" spans="1:53" x14ac:dyDescent="0.25">
      <c r="A54" s="1" t="s">
        <v>17</v>
      </c>
      <c r="B54" s="2" t="s">
        <v>7</v>
      </c>
      <c r="W54" s="10">
        <f>'[1]MacDonald(2011)CapitalCostBreak'!AR84</f>
        <v>0.19500000000000001</v>
      </c>
      <c r="AG54" s="10">
        <f>'[1]MacDonald(2011)CapitalCostBreak'!AS84</f>
        <v>0.19500000000000001</v>
      </c>
      <c r="BA54" s="10">
        <f>'[1]MacDonald(2011)CapitalCostBreak'!AT84</f>
        <v>0.19500000000000001</v>
      </c>
    </row>
    <row r="55" spans="1:53" x14ac:dyDescent="0.25">
      <c r="A55" s="13" t="s">
        <v>17</v>
      </c>
      <c r="B55" s="4" t="s">
        <v>10</v>
      </c>
      <c r="W55" s="10">
        <f>'[1]MacDonald(2011)CapitalCostBreak'!AR85</f>
        <v>6.5217391304347824E-2</v>
      </c>
      <c r="AG55" s="10">
        <f>'[1]MacDonald(2011)CapitalCostBreak'!AS85</f>
        <v>6.5217391304347824E-2</v>
      </c>
      <c r="BA55" s="10">
        <f>'[1]MacDonald(2011)CapitalCostBreak'!AT85</f>
        <v>6.5217391304347824E-2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4" sqref="A4:A8"/>
    </sheetView>
  </sheetViews>
  <sheetFormatPr defaultRowHeight="15" x14ac:dyDescent="0.25"/>
  <cols>
    <col min="1" max="1" width="66.28515625" bestFit="1" customWidth="1"/>
  </cols>
  <sheetData>
    <row r="2" spans="1:3" x14ac:dyDescent="0.25">
      <c r="B2" t="s">
        <v>20</v>
      </c>
      <c r="C2" t="s">
        <v>21</v>
      </c>
    </row>
    <row r="3" spans="1:3" x14ac:dyDescent="0.25">
      <c r="A3" s="13" t="s">
        <v>12</v>
      </c>
      <c r="B3">
        <v>0</v>
      </c>
      <c r="C3">
        <v>0</v>
      </c>
    </row>
    <row r="4" spans="1:3" x14ac:dyDescent="0.25">
      <c r="A4" s="1" t="s">
        <v>13</v>
      </c>
      <c r="B4">
        <v>118</v>
      </c>
      <c r="C4">
        <v>86</v>
      </c>
    </row>
    <row r="5" spans="1:3" x14ac:dyDescent="0.25">
      <c r="A5" s="13" t="s">
        <v>14</v>
      </c>
      <c r="B5">
        <v>120</v>
      </c>
      <c r="C5">
        <v>88</v>
      </c>
    </row>
    <row r="6" spans="1:3" x14ac:dyDescent="0.25">
      <c r="A6" s="1" t="s">
        <v>15</v>
      </c>
      <c r="B6">
        <v>150</v>
      </c>
      <c r="C6">
        <v>113</v>
      </c>
    </row>
    <row r="7" spans="1:3" x14ac:dyDescent="0.25">
      <c r="A7" s="14" t="s">
        <v>18</v>
      </c>
      <c r="B7">
        <v>166</v>
      </c>
      <c r="C7">
        <v>129</v>
      </c>
    </row>
    <row r="8" spans="1:3" x14ac:dyDescent="0.25">
      <c r="A8" s="9" t="s">
        <v>19</v>
      </c>
      <c r="B8">
        <v>172</v>
      </c>
      <c r="C8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K41" sqref="K41"/>
    </sheetView>
  </sheetViews>
  <sheetFormatPr defaultRowHeight="15" x14ac:dyDescent="0.25"/>
  <cols>
    <col min="2" max="2" width="25.28515625" customWidth="1"/>
  </cols>
  <sheetData>
    <row r="1" spans="2:6" x14ac:dyDescent="0.25">
      <c r="C1" t="s">
        <v>23</v>
      </c>
      <c r="D1" t="s">
        <v>22</v>
      </c>
      <c r="E1" t="s">
        <v>24</v>
      </c>
      <c r="F1" t="s">
        <v>25</v>
      </c>
    </row>
    <row r="2" spans="2:6" x14ac:dyDescent="0.25">
      <c r="B2" s="1" t="s">
        <v>0</v>
      </c>
      <c r="C2">
        <v>131</v>
      </c>
      <c r="D2">
        <v>99</v>
      </c>
      <c r="E2">
        <v>118</v>
      </c>
      <c r="F2">
        <v>86</v>
      </c>
    </row>
    <row r="3" spans="2:6" x14ac:dyDescent="0.25">
      <c r="B3" s="2" t="s">
        <v>1</v>
      </c>
      <c r="C3">
        <v>132</v>
      </c>
      <c r="D3">
        <v>100</v>
      </c>
      <c r="E3">
        <v>118</v>
      </c>
      <c r="F3">
        <v>86</v>
      </c>
    </row>
    <row r="4" spans="2:6" x14ac:dyDescent="0.25">
      <c r="B4" s="2" t="s">
        <v>2</v>
      </c>
      <c r="C4">
        <v>132</v>
      </c>
      <c r="D4">
        <v>100</v>
      </c>
      <c r="E4">
        <v>118</v>
      </c>
      <c r="F4">
        <v>86</v>
      </c>
    </row>
    <row r="5" spans="2:6" x14ac:dyDescent="0.25">
      <c r="B5" s="2" t="s">
        <v>3</v>
      </c>
      <c r="C5">
        <v>134</v>
      </c>
      <c r="D5">
        <v>102</v>
      </c>
      <c r="E5">
        <v>118</v>
      </c>
      <c r="F5">
        <v>86</v>
      </c>
    </row>
    <row r="6" spans="2:6" x14ac:dyDescent="0.25">
      <c r="B6" s="2" t="s">
        <v>4</v>
      </c>
      <c r="C6">
        <v>134</v>
      </c>
      <c r="D6">
        <v>102</v>
      </c>
      <c r="E6">
        <v>118</v>
      </c>
      <c r="F6">
        <v>86</v>
      </c>
    </row>
    <row r="7" spans="2:6" x14ac:dyDescent="0.25">
      <c r="B7" s="2" t="s">
        <v>5</v>
      </c>
      <c r="C7">
        <v>134</v>
      </c>
      <c r="D7">
        <v>102</v>
      </c>
      <c r="E7">
        <v>118</v>
      </c>
      <c r="F7">
        <v>86</v>
      </c>
    </row>
    <row r="8" spans="2:6" x14ac:dyDescent="0.25">
      <c r="B8" s="1" t="s">
        <v>6</v>
      </c>
      <c r="C8">
        <v>135</v>
      </c>
      <c r="D8">
        <v>103</v>
      </c>
      <c r="E8">
        <v>120</v>
      </c>
      <c r="F8">
        <v>88</v>
      </c>
    </row>
    <row r="9" spans="2:6" x14ac:dyDescent="0.25">
      <c r="B9" s="2" t="s">
        <v>7</v>
      </c>
      <c r="C9">
        <v>136</v>
      </c>
      <c r="D9">
        <v>104</v>
      </c>
      <c r="E9">
        <v>120</v>
      </c>
      <c r="F9">
        <v>88</v>
      </c>
    </row>
    <row r="10" spans="2:6" x14ac:dyDescent="0.25">
      <c r="B10" s="4" t="s">
        <v>10</v>
      </c>
      <c r="C10">
        <v>138</v>
      </c>
      <c r="D10">
        <v>106</v>
      </c>
      <c r="E10">
        <v>118</v>
      </c>
      <c r="F10">
        <v>86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LifeSpan</vt:lpstr>
      <vt:lpstr>PricePerkW</vt:lpstr>
      <vt:lpstr>CapitalCostShares</vt:lpstr>
      <vt:lpstr>CapitalCostShareConcordance</vt:lpstr>
      <vt:lpstr>IOindprodconcordance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dcterms:created xsi:type="dcterms:W3CDTF">2017-01-09T15:14:41Z</dcterms:created>
  <dcterms:modified xsi:type="dcterms:W3CDTF">2018-08-08T10:11:41Z</dcterms:modified>
</cp:coreProperties>
</file>