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stesw\Dropbox\FEMRIOv1_EXIOfuturesIEAETP\SimpleAnalysis\"/>
    </mc:Choice>
  </mc:AlternateContent>
  <bookViews>
    <workbookView xWindow="0" yWindow="0" windowWidth="22845" windowHeight="19830" firstSheet="1" activeTab="5"/>
  </bookViews>
  <sheets>
    <sheet name="Sheet1" sheetId="1" r:id="rId1"/>
    <sheet name="Figure2" sheetId="6" r:id="rId2"/>
    <sheet name="Figure3" sheetId="2" r:id="rId3"/>
    <sheet name="Figure4" sheetId="3" r:id="rId4"/>
    <sheet name="Figure5" sheetId="4" r:id="rId5"/>
    <sheet name="FigureSI1_VA" sheetId="9" r:id="rId6"/>
  </sheets>
  <calcPr calcId="162913"/>
</workbook>
</file>

<file path=xl/calcChain.xml><?xml version="1.0" encoding="utf-8"?>
<calcChain xmlns="http://schemas.openxmlformats.org/spreadsheetml/2006/main">
  <c r="V9" i="2" l="1"/>
  <c r="P14" i="2" s="1"/>
  <c r="I9" i="2"/>
  <c r="H14" i="2" s="1"/>
  <c r="U9" i="2"/>
  <c r="T9" i="2"/>
  <c r="S9" i="2"/>
  <c r="R9" i="2"/>
  <c r="Q9" i="2"/>
  <c r="P9" i="2"/>
  <c r="V8" i="2"/>
  <c r="V7" i="2"/>
  <c r="V6" i="2"/>
  <c r="V5" i="2"/>
  <c r="V4" i="2"/>
  <c r="V3" i="2"/>
  <c r="I4" i="2"/>
  <c r="I5" i="2"/>
  <c r="I6" i="2"/>
  <c r="I7" i="2"/>
  <c r="I8" i="2"/>
  <c r="I3" i="2"/>
  <c r="D9" i="2"/>
  <c r="E9" i="2"/>
  <c r="F9" i="2"/>
  <c r="G9" i="2"/>
  <c r="H9" i="2"/>
  <c r="C9" i="2"/>
  <c r="U19" i="2" l="1"/>
  <c r="V16" i="2"/>
  <c r="I16" i="2"/>
  <c r="I15" i="2"/>
  <c r="G14" i="2"/>
  <c r="J7" i="2"/>
  <c r="J6" i="2"/>
  <c r="J9" i="2"/>
  <c r="I14" i="2"/>
  <c r="C18" i="2"/>
  <c r="D19" i="2"/>
  <c r="F19" i="2"/>
  <c r="E19" i="2"/>
  <c r="H15" i="2"/>
  <c r="V17" i="2"/>
  <c r="V18" i="2"/>
  <c r="Q19" i="2"/>
  <c r="R19" i="2"/>
  <c r="P19" i="2"/>
  <c r="W4" i="2"/>
  <c r="W5" i="2"/>
  <c r="E13" i="2"/>
  <c r="U13" i="2"/>
  <c r="U14" i="2"/>
  <c r="R17" i="2"/>
  <c r="W6" i="2"/>
  <c r="Q17" i="2"/>
  <c r="Q18" i="2"/>
  <c r="W7" i="2"/>
  <c r="R13" i="2"/>
  <c r="U16" i="2"/>
  <c r="T15" i="2"/>
  <c r="S14" i="2"/>
  <c r="S18" i="2"/>
  <c r="V14" i="2"/>
  <c r="V15" i="2"/>
  <c r="P18" i="2"/>
  <c r="T14" i="2"/>
  <c r="W8" i="2"/>
  <c r="Q13" i="2"/>
  <c r="U17" i="2"/>
  <c r="T16" i="2"/>
  <c r="S15" i="2"/>
  <c r="R14" i="2"/>
  <c r="V13" i="2"/>
  <c r="Q16" i="2"/>
  <c r="S19" i="2"/>
  <c r="P16" i="2"/>
  <c r="T13" i="2"/>
  <c r="P17" i="2"/>
  <c r="V19" i="2"/>
  <c r="U18" i="2"/>
  <c r="T17" i="2"/>
  <c r="S16" i="2"/>
  <c r="R15" i="2"/>
  <c r="Q14" i="2"/>
  <c r="T19" i="2"/>
  <c r="P15" i="2"/>
  <c r="R18" i="2"/>
  <c r="W3" i="2"/>
  <c r="S13" i="2"/>
  <c r="U15" i="2"/>
  <c r="W9" i="2"/>
  <c r="P13" i="2"/>
  <c r="T18" i="2"/>
  <c r="S17" i="2"/>
  <c r="R16" i="2"/>
  <c r="Q15" i="2"/>
  <c r="D13" i="2"/>
  <c r="I17" i="2"/>
  <c r="F14" i="2"/>
  <c r="J3" i="2"/>
  <c r="I13" i="2"/>
  <c r="H17" i="2"/>
  <c r="F15" i="2"/>
  <c r="H18" i="2"/>
  <c r="F16" i="2"/>
  <c r="D14" i="2"/>
  <c r="J4" i="2"/>
  <c r="H19" i="2"/>
  <c r="G18" i="2"/>
  <c r="F17" i="2"/>
  <c r="E16" i="2"/>
  <c r="D15" i="2"/>
  <c r="C14" i="2"/>
  <c r="H13" i="2"/>
  <c r="G19" i="2"/>
  <c r="F18" i="2"/>
  <c r="E17" i="2"/>
  <c r="D16" i="2"/>
  <c r="C15" i="2"/>
  <c r="G13" i="2"/>
  <c r="E18" i="2"/>
  <c r="D17" i="2"/>
  <c r="C16" i="2"/>
  <c r="C19" i="2"/>
  <c r="H16" i="2"/>
  <c r="G15" i="2"/>
  <c r="J5" i="2"/>
  <c r="I18" i="2"/>
  <c r="G16" i="2"/>
  <c r="E14" i="2"/>
  <c r="I19" i="2"/>
  <c r="G17" i="2"/>
  <c r="E15" i="2"/>
  <c r="J8" i="2"/>
  <c r="C13" i="2"/>
  <c r="F13" i="2"/>
  <c r="D18" i="2"/>
  <c r="C17" i="2"/>
</calcChain>
</file>

<file path=xl/sharedStrings.xml><?xml version="1.0" encoding="utf-8"?>
<sst xmlns="http://schemas.openxmlformats.org/spreadsheetml/2006/main" count="149" uniqueCount="32">
  <si>
    <t>Metals</t>
  </si>
  <si>
    <t>Fossil fuels</t>
  </si>
  <si>
    <t>EU28</t>
  </si>
  <si>
    <t>Other Europe</t>
  </si>
  <si>
    <t>Americas</t>
  </si>
  <si>
    <t>Asia and the Pacific</t>
  </si>
  <si>
    <t>Middle East</t>
  </si>
  <si>
    <t>Africa</t>
  </si>
  <si>
    <t>World</t>
  </si>
  <si>
    <t>Prodshares</t>
  </si>
  <si>
    <t>Total</t>
  </si>
  <si>
    <t>Coal</t>
  </si>
  <si>
    <t>Oil</t>
  </si>
  <si>
    <t>Gas</t>
  </si>
  <si>
    <t xml:space="preserve"> Bauxite and aluminium ores</t>
  </si>
  <si>
    <t xml:space="preserve"> Copper ores</t>
  </si>
  <si>
    <t xml:space="preserve"> Gold ores</t>
  </si>
  <si>
    <t xml:space="preserve"> Iron ores</t>
  </si>
  <si>
    <t xml:space="preserve"> Lead ores</t>
  </si>
  <si>
    <t xml:space="preserve"> Nickel ores</t>
  </si>
  <si>
    <t xml:space="preserve"> Other non-ferrous metal ores</t>
  </si>
  <si>
    <t xml:space="preserve"> PGM ores</t>
  </si>
  <si>
    <t xml:space="preserve"> Silver ores</t>
  </si>
  <si>
    <t xml:space="preserve"> Tin ores</t>
  </si>
  <si>
    <t xml:space="preserve"> Uranium and thorium ores</t>
  </si>
  <si>
    <t xml:space="preserve"> Zinc ores</t>
  </si>
  <si>
    <t>NFM</t>
  </si>
  <si>
    <t>Embodied in Wuropes exports by region of origin</t>
  </si>
  <si>
    <t>metals</t>
  </si>
  <si>
    <t>6deg</t>
  </si>
  <si>
    <t>2deg / 6deg</t>
  </si>
  <si>
    <t>2deg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</si>
</sst>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3" borderId="0" xfId="0" applyFill="1"/>
    <xf numFmtId="1" fontId="2" fillId="0" borderId="0" xfId="0" applyNumberFormat="1" applyFont="1"/>
    <xf numFmtId="9" fontId="1" fillId="0" borderId="0" xfId="1" applyFont="1"/>
    <xf numFmtId="9" fontId="0" fillId="2" borderId="0" xfId="1" applyFont="1" applyFill="1"/>
    <xf numFmtId="9" fontId="0" fillId="0" borderId="0" xfId="1" applyFont="1"/>
    <xf numFmtId="2" fontId="1" fillId="0" borderId="0" xfId="1" applyNumberFormat="1" applyFont="1"/>
    <xf numFmtId="2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Figure4!$C$3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Figure4!$D$2:$G$2</c:f>
              <c:numCache>
                <c:formatCode>General</c:formatCode>
                <c:ptCount val="4"/>
                <c:pt idx="0">
                  <c:v>2014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Figure4!$D$3:$G$3</c:f>
              <c:numCache>
                <c:formatCode>0.00</c:formatCode>
                <c:ptCount val="4"/>
                <c:pt idx="0">
                  <c:v>3069307.4793880647</c:v>
                </c:pt>
                <c:pt idx="1">
                  <c:v>3186026.7909024614</c:v>
                </c:pt>
                <c:pt idx="2">
                  <c:v>3250755.8200308764</c:v>
                </c:pt>
                <c:pt idx="3">
                  <c:v>3339205.1240993394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7-4E0F-B423-377498D03429}"/>
            </c:ext>
          </c:extLst>
        </c:ser>
        <c:ser>
          <c:idx val="1"/>
          <c:order val="1"/>
          <c:tx>
            <c:strRef>
              <c:f>Figure4!$C$4</c:f>
              <c:strCache>
                <c:ptCount val="1"/>
                <c:pt idx="0">
                  <c:v>Coal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Figure4!$D$2:$G$2</c:f>
              <c:numCache>
                <c:formatCode>General</c:formatCode>
                <c:ptCount val="4"/>
                <c:pt idx="0">
                  <c:v>2014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Figure4!$D$4:$G$4</c:f>
              <c:numCache>
                <c:formatCode>0.00</c:formatCode>
                <c:ptCount val="4"/>
                <c:pt idx="0">
                  <c:v>2090734.9616830386</c:v>
                </c:pt>
                <c:pt idx="1">
                  <c:v>2176063.120739555</c:v>
                </c:pt>
                <c:pt idx="2">
                  <c:v>2194546.4758333969</c:v>
                </c:pt>
                <c:pt idx="3">
                  <c:v>2227857.0845920965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D7-4E0F-B423-377498D03429}"/>
            </c:ext>
          </c:extLst>
        </c:ser>
        <c:ser>
          <c:idx val="2"/>
          <c:order val="2"/>
          <c:tx>
            <c:strRef>
              <c:f>Figure4!$C$5</c:f>
              <c:strCache>
                <c:ptCount val="1"/>
                <c:pt idx="0">
                  <c:v>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Figure4!$D$2:$G$2</c:f>
              <c:numCache>
                <c:formatCode>General</c:formatCode>
                <c:ptCount val="4"/>
                <c:pt idx="0">
                  <c:v>2014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Figure4!$D$5:$G$5</c:f>
              <c:numCache>
                <c:formatCode>0.00</c:formatCode>
                <c:ptCount val="4"/>
                <c:pt idx="0">
                  <c:v>587407.0632125329</c:v>
                </c:pt>
                <c:pt idx="1">
                  <c:v>592615.91969674767</c:v>
                </c:pt>
                <c:pt idx="2">
                  <c:v>615799.98713675723</c:v>
                </c:pt>
                <c:pt idx="3">
                  <c:v>643394.1761518385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D7-4E0F-B423-377498D03429}"/>
            </c:ext>
          </c:extLst>
        </c:ser>
        <c:ser>
          <c:idx val="3"/>
          <c:order val="3"/>
          <c:tx>
            <c:strRef>
              <c:f>Figure4!$C$6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Figure4!$D$2:$G$2</c:f>
              <c:numCache>
                <c:formatCode>General</c:formatCode>
                <c:ptCount val="4"/>
                <c:pt idx="0">
                  <c:v>2014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Figure4!$D$6:$G$6</c:f>
              <c:numCache>
                <c:formatCode>0.00</c:formatCode>
                <c:ptCount val="4"/>
                <c:pt idx="0">
                  <c:v>391165.45449249446</c:v>
                </c:pt>
                <c:pt idx="1">
                  <c:v>417347.75046615797</c:v>
                </c:pt>
                <c:pt idx="2">
                  <c:v>440409.35706072161</c:v>
                </c:pt>
                <c:pt idx="3">
                  <c:v>467953.86335540563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D7-4E0F-B423-377498D03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816912"/>
        <c:axId val="1"/>
      </c:lineChart>
      <c:catAx>
        <c:axId val="48981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898169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Figure4!$N$3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Figure4!$O$2:$R$2</c:f>
              <c:numCache>
                <c:formatCode>General</c:formatCode>
                <c:ptCount val="4"/>
                <c:pt idx="0">
                  <c:v>2014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Figure4!$O$3:$R$3</c:f>
              <c:numCache>
                <c:formatCode>0.00</c:formatCode>
                <c:ptCount val="4"/>
                <c:pt idx="0">
                  <c:v>915037.82921112888</c:v>
                </c:pt>
                <c:pt idx="1">
                  <c:v>1011909.5070164842</c:v>
                </c:pt>
                <c:pt idx="2">
                  <c:v>1083731.3015871199</c:v>
                </c:pt>
                <c:pt idx="3">
                  <c:v>1158782.8164938639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0-4A61-A3E6-024F9B5A7647}"/>
            </c:ext>
          </c:extLst>
        </c:ser>
        <c:ser>
          <c:idx val="1"/>
          <c:order val="1"/>
          <c:tx>
            <c:strRef>
              <c:f>Figure4!$N$4</c:f>
              <c:strCache>
                <c:ptCount val="1"/>
                <c:pt idx="0">
                  <c:v>NFM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Figure4!$O$2:$R$2</c:f>
              <c:numCache>
                <c:formatCode>General</c:formatCode>
                <c:ptCount val="4"/>
                <c:pt idx="0">
                  <c:v>2014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Figure4!$O$4:$R$4</c:f>
              <c:numCache>
                <c:formatCode>0.00</c:formatCode>
                <c:ptCount val="4"/>
                <c:pt idx="0">
                  <c:v>625152.31219324132</c:v>
                </c:pt>
                <c:pt idx="1">
                  <c:v>689359.52086584736</c:v>
                </c:pt>
                <c:pt idx="2">
                  <c:v>737163.7257996141</c:v>
                </c:pt>
                <c:pt idx="3">
                  <c:v>787174.33444776782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20-4A61-A3E6-024F9B5A7647}"/>
            </c:ext>
          </c:extLst>
        </c:ser>
        <c:ser>
          <c:idx val="2"/>
          <c:order val="2"/>
          <c:tx>
            <c:strRef>
              <c:f>Figure4!$N$8</c:f>
              <c:strCache>
                <c:ptCount val="1"/>
                <c:pt idx="0">
                  <c:v> Iron ores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Figure4!$O$2:$R$2</c:f>
              <c:numCache>
                <c:formatCode>General</c:formatCode>
                <c:ptCount val="4"/>
                <c:pt idx="0">
                  <c:v>2014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Figure4!$O$8:$R$8</c:f>
              <c:numCache>
                <c:formatCode>0.00</c:formatCode>
                <c:ptCount val="4"/>
                <c:pt idx="0">
                  <c:v>289885.51701788756</c:v>
                </c:pt>
                <c:pt idx="1">
                  <c:v>322549.98615063669</c:v>
                </c:pt>
                <c:pt idx="2">
                  <c:v>346567.57578750578</c:v>
                </c:pt>
                <c:pt idx="3">
                  <c:v>371608.48204609606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20-4A61-A3E6-024F9B5A7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212648"/>
        <c:axId val="1"/>
      </c:lineChart>
      <c:catAx>
        <c:axId val="48921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892126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19</xdr:row>
      <xdr:rowOff>85725</xdr:rowOff>
    </xdr:from>
    <xdr:to>
      <xdr:col>9</xdr:col>
      <xdr:colOff>133350</xdr:colOff>
      <xdr:row>33</xdr:row>
      <xdr:rowOff>161925</xdr:rowOff>
    </xdr:to>
    <xdr:graphicFrame macro="">
      <xdr:nvGraphicFramePr>
        <xdr:cNvPr id="103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19</xdr:row>
      <xdr:rowOff>19050</xdr:rowOff>
    </xdr:from>
    <xdr:to>
      <xdr:col>27</xdr:col>
      <xdr:colOff>228600</xdr:colOff>
      <xdr:row>33</xdr:row>
      <xdr:rowOff>95250</xdr:rowOff>
    </xdr:to>
    <xdr:graphicFrame macro="">
      <xdr:nvGraphicFramePr>
        <xdr:cNvPr id="104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L35"/>
  <sheetViews>
    <sheetView workbookViewId="0">
      <selection activeCell="D35" sqref="D35:G35"/>
    </sheetView>
  </sheetViews>
  <sheetFormatPr defaultRowHeight="15" x14ac:dyDescent="0.25"/>
  <sheetData>
    <row r="6" spans="4:12" x14ac:dyDescent="0.25">
      <c r="D6">
        <v>-0.10198602715254357</v>
      </c>
      <c r="E6">
        <v>-7.4225986715953263E-2</v>
      </c>
      <c r="F6">
        <v>-8.7909622143002686E-2</v>
      </c>
      <c r="G6">
        <v>-0.11450735360040065</v>
      </c>
      <c r="H6">
        <v>-0.12991175619663609</v>
      </c>
      <c r="I6">
        <v>-7.6869555560106773E-2</v>
      </c>
      <c r="J6">
        <v>-0.12050488278986715</v>
      </c>
      <c r="K6">
        <v>-9.4123967747951065E-2</v>
      </c>
      <c r="L6">
        <v>-0.11936085137226404</v>
      </c>
    </row>
    <row r="8" spans="4:12" x14ac:dyDescent="0.25">
      <c r="D8">
        <v>-0.25522221721766236</v>
      </c>
      <c r="E8">
        <v>-0.2007407406531857</v>
      </c>
      <c r="F8">
        <v>-0.20260490017623578</v>
      </c>
      <c r="G8">
        <v>-0.24390231885774805</v>
      </c>
      <c r="H8">
        <v>-0.37809533259529937</v>
      </c>
      <c r="I8">
        <v>-0.21279832639701413</v>
      </c>
      <c r="J8">
        <v>-0.25939947095733207</v>
      </c>
      <c r="K8">
        <v>-0.28862015022795384</v>
      </c>
      <c r="L8">
        <v>-0.27674475677907118</v>
      </c>
    </row>
    <row r="10" spans="4:12" x14ac:dyDescent="0.25">
      <c r="D10">
        <v>-0.41331252689887044</v>
      </c>
      <c r="E10">
        <v>-0.28073215409320129</v>
      </c>
      <c r="F10">
        <v>-0.35130808927086687</v>
      </c>
      <c r="G10">
        <v>-0.37742709488075166</v>
      </c>
      <c r="H10">
        <v>-0.54858228275890353</v>
      </c>
      <c r="I10">
        <v>-0.36999014102631222</v>
      </c>
      <c r="J10">
        <v>-0.40347714705827165</v>
      </c>
      <c r="K10">
        <v>-0.48076514610068721</v>
      </c>
      <c r="L10">
        <v>-0.45308886332407172</v>
      </c>
    </row>
    <row r="30" spans="4:7" x14ac:dyDescent="0.25">
      <c r="D30">
        <v>27423838084748.582</v>
      </c>
      <c r="E30">
        <v>27296884526884.133</v>
      </c>
      <c r="F30">
        <v>23909987146994.621</v>
      </c>
      <c r="G30">
        <v>19821248687955.219</v>
      </c>
    </row>
    <row r="31" spans="4:7" x14ac:dyDescent="0.25">
      <c r="D31">
        <v>27423838084748.582</v>
      </c>
      <c r="E31">
        <v>30396948546724.887</v>
      </c>
      <c r="F31">
        <v>32103518257045.469</v>
      </c>
      <c r="G31">
        <v>33785021151352.508</v>
      </c>
    </row>
    <row r="32" spans="4:7" x14ac:dyDescent="0.25">
      <c r="D32">
        <v>2868359437569.5771</v>
      </c>
      <c r="E32">
        <v>2524127695137.9209</v>
      </c>
      <c r="F32">
        <v>2138082098865.5811</v>
      </c>
      <c r="G32">
        <v>1774991228978.2681</v>
      </c>
    </row>
    <row r="33" spans="4:7" x14ac:dyDescent="0.25">
      <c r="D33">
        <v>2868359437569.5771</v>
      </c>
      <c r="E33">
        <v>2859519439696.7085</v>
      </c>
      <c r="F33">
        <v>2823605462036.4331</v>
      </c>
      <c r="G33">
        <v>2812123904089.4316</v>
      </c>
    </row>
    <row r="34" spans="4:7" x14ac:dyDescent="0.25">
      <c r="D34">
        <v>3676799681503.4067</v>
      </c>
      <c r="E34">
        <v>3192383279413.9321</v>
      </c>
      <c r="F34">
        <v>2607616683647.9658</v>
      </c>
      <c r="G34">
        <v>2059754561469.4236</v>
      </c>
    </row>
    <row r="35" spans="4:7" x14ac:dyDescent="0.25">
      <c r="D35">
        <v>3676799681503.4067</v>
      </c>
      <c r="E35">
        <v>3605205861837.6084</v>
      </c>
      <c r="F35">
        <v>3448782807677.1602</v>
      </c>
      <c r="G35">
        <v>3308455193813.6396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9"/>
  <sheetViews>
    <sheetView workbookViewId="0">
      <selection activeCell="P3" sqref="P3:U8"/>
    </sheetView>
  </sheetViews>
  <sheetFormatPr defaultRowHeight="15" x14ac:dyDescent="0.25"/>
  <sheetData>
    <row r="1" spans="2:23" x14ac:dyDescent="0.25">
      <c r="B1" s="5"/>
      <c r="C1" s="5" t="s">
        <v>1</v>
      </c>
      <c r="D1" s="5"/>
      <c r="E1" s="5"/>
      <c r="F1" s="5"/>
      <c r="G1" s="5"/>
      <c r="H1" s="5"/>
      <c r="I1" s="5"/>
      <c r="O1" s="5"/>
      <c r="P1" s="5" t="s">
        <v>0</v>
      </c>
      <c r="Q1" s="5"/>
      <c r="R1" s="5"/>
      <c r="S1" s="5"/>
      <c r="T1" s="5"/>
      <c r="U1" s="5"/>
      <c r="V1" s="5"/>
    </row>
    <row r="2" spans="2:23" x14ac:dyDescent="0.25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</row>
    <row r="3" spans="2:23" x14ac:dyDescent="0.25">
      <c r="B3" s="1" t="s">
        <v>2</v>
      </c>
      <c r="C3" s="3">
        <v>3436242.8503000974</v>
      </c>
      <c r="D3" s="3">
        <v>80619.311051299024</v>
      </c>
      <c r="E3" s="3">
        <v>148225.20097408796</v>
      </c>
      <c r="F3" s="3">
        <v>195149.72838262978</v>
      </c>
      <c r="G3" s="3">
        <v>44996.396118916702</v>
      </c>
      <c r="H3" s="3">
        <v>33784.663446584877</v>
      </c>
      <c r="I3">
        <f t="shared" ref="I3:I8" si="0">SUM(C3:H3)</f>
        <v>3939018.1502736155</v>
      </c>
      <c r="J3" s="7">
        <f>I3/$I$9</f>
        <v>8.4515199759437998E-2</v>
      </c>
      <c r="O3" s="1" t="s">
        <v>2</v>
      </c>
      <c r="P3" s="4">
        <v>246497.95145486729</v>
      </c>
      <c r="Q3" s="4">
        <v>14795.705947954495</v>
      </c>
      <c r="R3" s="4">
        <v>29181.233917123012</v>
      </c>
      <c r="S3" s="4">
        <v>48015.842349188235</v>
      </c>
      <c r="T3" s="4">
        <v>10574.762590691316</v>
      </c>
      <c r="U3" s="4">
        <v>5302.1723544113638</v>
      </c>
      <c r="V3">
        <f t="shared" ref="V3:V8" si="1">SUM(P3:U3)</f>
        <v>354367.66861423576</v>
      </c>
      <c r="W3" s="7">
        <f t="shared" ref="W3:W9" si="2">V3/$V$9</f>
        <v>1.9903895145689961E-2</v>
      </c>
    </row>
    <row r="4" spans="2:23" x14ac:dyDescent="0.25">
      <c r="B4" s="1" t="s">
        <v>3</v>
      </c>
      <c r="C4" s="3">
        <v>774623.34537165589</v>
      </c>
      <c r="D4" s="3">
        <v>2243502.7593076085</v>
      </c>
      <c r="E4" s="3">
        <v>214548.85303674368</v>
      </c>
      <c r="F4" s="3">
        <v>748868.52171256766</v>
      </c>
      <c r="G4" s="3">
        <v>71653.022542393199</v>
      </c>
      <c r="H4" s="3">
        <v>47015.545750144134</v>
      </c>
      <c r="I4">
        <f t="shared" si="0"/>
        <v>4100212.0477211126</v>
      </c>
      <c r="J4" s="7">
        <f t="shared" ref="J4:J9" si="3">I4/$I$9</f>
        <v>8.7973760731499345E-2</v>
      </c>
      <c r="O4" s="1" t="s">
        <v>3</v>
      </c>
      <c r="P4" s="4">
        <v>59831.971667792459</v>
      </c>
      <c r="Q4" s="4">
        <v>331224.96649728884</v>
      </c>
      <c r="R4" s="4">
        <v>31540.429925794593</v>
      </c>
      <c r="S4" s="4">
        <v>98684.05301422489</v>
      </c>
      <c r="T4" s="4">
        <v>13411.484420840488</v>
      </c>
      <c r="U4" s="4">
        <v>5197.0268957856915</v>
      </c>
      <c r="V4">
        <f t="shared" si="1"/>
        <v>539889.93242172699</v>
      </c>
      <c r="W4" s="7">
        <f t="shared" si="2"/>
        <v>3.0324190260239796E-2</v>
      </c>
    </row>
    <row r="5" spans="2:23" x14ac:dyDescent="0.25">
      <c r="B5" s="1" t="s">
        <v>4</v>
      </c>
      <c r="C5" s="3">
        <v>1047657.8253414904</v>
      </c>
      <c r="D5" s="3">
        <v>72296.910379422363</v>
      </c>
      <c r="E5" s="3">
        <v>6895720.5437857183</v>
      </c>
      <c r="F5" s="3">
        <v>1899307.7968257735</v>
      </c>
      <c r="G5" s="3">
        <v>185122.32891390051</v>
      </c>
      <c r="H5" s="3">
        <v>170941.04362381191</v>
      </c>
      <c r="I5">
        <f t="shared" si="0"/>
        <v>10271046.448870119</v>
      </c>
      <c r="J5" s="7">
        <f t="shared" si="3"/>
        <v>0.22037459824967459</v>
      </c>
      <c r="O5" s="1" t="s">
        <v>4</v>
      </c>
      <c r="P5" s="4">
        <v>367602.59639116714</v>
      </c>
      <c r="Q5" s="4">
        <v>59761.009613944785</v>
      </c>
      <c r="R5" s="4">
        <v>5242615.1534046838</v>
      </c>
      <c r="S5" s="4">
        <v>1128640.6902458761</v>
      </c>
      <c r="T5" s="4">
        <v>105630.05476581678</v>
      </c>
      <c r="U5" s="4">
        <v>48169.982552067107</v>
      </c>
      <c r="V5">
        <f t="shared" si="1"/>
        <v>6952419.4869735558</v>
      </c>
      <c r="W5" s="7">
        <f t="shared" si="2"/>
        <v>0.39049902328480707</v>
      </c>
    </row>
    <row r="6" spans="2:23" x14ac:dyDescent="0.25">
      <c r="B6" s="1" t="s">
        <v>5</v>
      </c>
      <c r="C6" s="3">
        <v>1265252.775350811</v>
      </c>
      <c r="D6" s="3">
        <v>286626.69875940052</v>
      </c>
      <c r="E6" s="3">
        <v>1969524.4986344234</v>
      </c>
      <c r="F6" s="3">
        <v>18863083.344641428</v>
      </c>
      <c r="G6" s="3">
        <v>640856.61648528802</v>
      </c>
      <c r="H6" s="3">
        <v>309960.65568682278</v>
      </c>
      <c r="I6">
        <f t="shared" si="0"/>
        <v>23335304.589558173</v>
      </c>
      <c r="J6" s="7">
        <f t="shared" si="3"/>
        <v>0.5006800815824739</v>
      </c>
      <c r="O6" s="1" t="s">
        <v>5</v>
      </c>
      <c r="P6" s="4">
        <v>477616.55740072986</v>
      </c>
      <c r="Q6" s="4">
        <v>126921.93716507003</v>
      </c>
      <c r="R6" s="4">
        <v>791243.55466181249</v>
      </c>
      <c r="S6" s="4">
        <v>6944245.104010161</v>
      </c>
      <c r="T6" s="4">
        <v>228467.23916911506</v>
      </c>
      <c r="U6" s="4">
        <v>111695.86912115093</v>
      </c>
      <c r="V6">
        <f t="shared" si="1"/>
        <v>8680190.2615280394</v>
      </c>
      <c r="W6" s="7">
        <f t="shared" si="2"/>
        <v>0.48754334018595241</v>
      </c>
    </row>
    <row r="7" spans="2:23" x14ac:dyDescent="0.25">
      <c r="B7" s="1" t="s">
        <v>6</v>
      </c>
      <c r="C7" s="3">
        <v>228457.08848639388</v>
      </c>
      <c r="D7" s="3">
        <v>23646.381575971856</v>
      </c>
      <c r="E7" s="3">
        <v>311957.53489830531</v>
      </c>
      <c r="F7" s="3">
        <v>1071385.1781175451</v>
      </c>
      <c r="G7" s="3">
        <v>291707.76937494776</v>
      </c>
      <c r="H7" s="3">
        <v>69015.282463653828</v>
      </c>
      <c r="I7">
        <f t="shared" si="0"/>
        <v>1996169.2349168179</v>
      </c>
      <c r="J7" s="7">
        <f t="shared" si="3"/>
        <v>4.2829617738857212E-2</v>
      </c>
      <c r="O7" s="1" t="s">
        <v>6</v>
      </c>
      <c r="P7" s="4">
        <v>16881.935449690056</v>
      </c>
      <c r="Q7" s="4">
        <v>2386.7539592811963</v>
      </c>
      <c r="R7" s="4">
        <v>18814.2640414942</v>
      </c>
      <c r="S7" s="4">
        <v>61489.848841371742</v>
      </c>
      <c r="T7" s="4">
        <v>57685.323654379506</v>
      </c>
      <c r="U7" s="4">
        <v>5425.9391330492508</v>
      </c>
      <c r="V7">
        <f t="shared" si="1"/>
        <v>162684.06507926594</v>
      </c>
      <c r="W7" s="7">
        <f t="shared" si="2"/>
        <v>9.1375338666610829E-3</v>
      </c>
    </row>
    <row r="8" spans="2:23" x14ac:dyDescent="0.25">
      <c r="B8" s="1" t="s">
        <v>7</v>
      </c>
      <c r="C8" s="2">
        <v>256091.74481123243</v>
      </c>
      <c r="D8" s="2">
        <v>22639.115090387339</v>
      </c>
      <c r="E8" s="2">
        <v>248023.39572842009</v>
      </c>
      <c r="F8" s="2">
        <v>612575.76647792966</v>
      </c>
      <c r="G8" s="2">
        <v>87727.699495562818</v>
      </c>
      <c r="H8" s="2">
        <v>1738407.5680740783</v>
      </c>
      <c r="I8">
        <f t="shared" si="0"/>
        <v>2965465.2896776106</v>
      </c>
      <c r="J8" s="7">
        <f t="shared" si="3"/>
        <v>6.3626741938057244E-2</v>
      </c>
      <c r="O8" s="1" t="s">
        <v>7</v>
      </c>
      <c r="P8" s="4">
        <v>100974.48546111774</v>
      </c>
      <c r="Q8" s="4">
        <v>11380.64671685949</v>
      </c>
      <c r="R8" s="4">
        <v>59979.213853562593</v>
      </c>
      <c r="S8" s="4">
        <v>128637.00088398172</v>
      </c>
      <c r="T8" s="4">
        <v>15256.038901849326</v>
      </c>
      <c r="U8" s="4">
        <v>798156.86242882791</v>
      </c>
      <c r="V8">
        <f t="shared" si="1"/>
        <v>1114384.2482461988</v>
      </c>
      <c r="W8" s="7">
        <f t="shared" si="2"/>
        <v>6.2592017256649424E-2</v>
      </c>
    </row>
    <row r="9" spans="2:23" x14ac:dyDescent="0.25">
      <c r="B9" s="1" t="s">
        <v>8</v>
      </c>
      <c r="C9">
        <f t="shared" ref="C9:H9" si="4">SUM(C3:C8)</f>
        <v>7008325.6296616802</v>
      </c>
      <c r="D9">
        <f t="shared" si="4"/>
        <v>2729331.1761640892</v>
      </c>
      <c r="E9">
        <f t="shared" si="4"/>
        <v>9788000.0270576999</v>
      </c>
      <c r="F9">
        <f t="shared" si="4"/>
        <v>23390370.336157873</v>
      </c>
      <c r="G9">
        <f t="shared" si="4"/>
        <v>1322063.8329310091</v>
      </c>
      <c r="H9">
        <f t="shared" si="4"/>
        <v>2369124.7590450956</v>
      </c>
      <c r="I9" s="6">
        <f>SUM(C3:H8)</f>
        <v>46607215.761017434</v>
      </c>
      <c r="J9" s="7">
        <f t="shared" si="3"/>
        <v>1</v>
      </c>
      <c r="O9" s="1" t="s">
        <v>8</v>
      </c>
      <c r="P9">
        <f t="shared" ref="P9:U9" si="5">SUM(P3:P8)</f>
        <v>1269405.4978253646</v>
      </c>
      <c r="Q9">
        <f t="shared" si="5"/>
        <v>546471.01990039903</v>
      </c>
      <c r="R9">
        <f t="shared" si="5"/>
        <v>6173373.8498044703</v>
      </c>
      <c r="S9">
        <f t="shared" si="5"/>
        <v>8409712.5393448044</v>
      </c>
      <c r="T9">
        <f t="shared" si="5"/>
        <v>431024.90350269247</v>
      </c>
      <c r="U9">
        <f t="shared" si="5"/>
        <v>973947.85248529224</v>
      </c>
      <c r="V9" s="6">
        <f>SUM(P3:U8)</f>
        <v>17803935.662863027</v>
      </c>
      <c r="W9" s="7">
        <f t="shared" si="2"/>
        <v>1</v>
      </c>
    </row>
    <row r="12" spans="2:23" x14ac:dyDescent="0.25"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P12" s="1" t="s">
        <v>2</v>
      </c>
      <c r="Q12" s="1" t="s">
        <v>3</v>
      </c>
      <c r="R12" s="1" t="s">
        <v>4</v>
      </c>
      <c r="S12" s="1" t="s">
        <v>5</v>
      </c>
      <c r="T12" s="1" t="s">
        <v>6</v>
      </c>
      <c r="U12" s="1" t="s">
        <v>7</v>
      </c>
      <c r="V12" s="1" t="s">
        <v>8</v>
      </c>
    </row>
    <row r="13" spans="2:23" x14ac:dyDescent="0.25">
      <c r="B13" s="1" t="s">
        <v>2</v>
      </c>
      <c r="C13" s="8">
        <f>C3/$I$9</f>
        <v>7.3727700618713907E-2</v>
      </c>
      <c r="D13" s="8">
        <f t="shared" ref="D13:H13" si="6">D3/$I$9</f>
        <v>1.7297602900092032E-3</v>
      </c>
      <c r="E13" s="8">
        <f t="shared" si="6"/>
        <v>3.1803058507962716E-3</v>
      </c>
      <c r="F13" s="8">
        <f t="shared" si="6"/>
        <v>4.187114059403957E-3</v>
      </c>
      <c r="G13" s="8">
        <f t="shared" si="6"/>
        <v>9.6543840656862338E-4</v>
      </c>
      <c r="H13" s="8">
        <f t="shared" si="6"/>
        <v>7.248805339460457E-4</v>
      </c>
      <c r="I13" s="8">
        <f>I3/$I$9</f>
        <v>8.4515199759437998E-2</v>
      </c>
      <c r="O13" s="1" t="s">
        <v>2</v>
      </c>
      <c r="P13" s="9">
        <f>P3/$V$9</f>
        <v>1.3845138295406999E-2</v>
      </c>
      <c r="Q13" s="9">
        <f t="shared" ref="Q13:V13" si="7">Q3/$V$9</f>
        <v>8.3103568941875281E-4</v>
      </c>
      <c r="R13" s="9">
        <f t="shared" si="7"/>
        <v>1.6390327661086604E-3</v>
      </c>
      <c r="S13" s="9">
        <f t="shared" si="7"/>
        <v>2.6969229308856572E-3</v>
      </c>
      <c r="T13" s="9">
        <f t="shared" si="7"/>
        <v>5.9395645945570686E-4</v>
      </c>
      <c r="U13" s="9">
        <f t="shared" si="7"/>
        <v>2.9780900441418067E-4</v>
      </c>
      <c r="V13" s="9">
        <f t="shared" si="7"/>
        <v>1.9903895145689961E-2</v>
      </c>
    </row>
    <row r="14" spans="2:23" x14ac:dyDescent="0.25">
      <c r="B14" s="1" t="s">
        <v>3</v>
      </c>
      <c r="C14" s="8">
        <f t="shared" ref="C14:I14" si="8">C4/$I$9</f>
        <v>1.6620245014068308E-2</v>
      </c>
      <c r="D14" s="8">
        <f t="shared" si="8"/>
        <v>4.81363823750246E-2</v>
      </c>
      <c r="E14" s="8">
        <f t="shared" si="8"/>
        <v>4.6033398376951248E-3</v>
      </c>
      <c r="F14" s="8">
        <f t="shared" si="8"/>
        <v>1.6067651960856369E-2</v>
      </c>
      <c r="G14" s="8">
        <f t="shared" si="8"/>
        <v>1.5373804543442442E-3</v>
      </c>
      <c r="H14" s="8">
        <f t="shared" si="8"/>
        <v>1.0087610895106983E-3</v>
      </c>
      <c r="I14" s="8">
        <f t="shared" si="8"/>
        <v>8.7973760731499345E-2</v>
      </c>
      <c r="O14" s="1" t="s">
        <v>3</v>
      </c>
      <c r="P14" s="9">
        <f t="shared" ref="P14:V14" si="9">P4/$V$9</f>
        <v>3.3606036777921585E-3</v>
      </c>
      <c r="Q14" s="9">
        <f t="shared" si="9"/>
        <v>1.8604030747436717E-2</v>
      </c>
      <c r="R14" s="9">
        <f t="shared" si="9"/>
        <v>1.7715425691851E-3</v>
      </c>
      <c r="S14" s="9">
        <f t="shared" si="9"/>
        <v>5.5428223783165276E-3</v>
      </c>
      <c r="T14" s="9">
        <f t="shared" si="9"/>
        <v>7.5328762554536242E-4</v>
      </c>
      <c r="U14" s="9">
        <f t="shared" si="9"/>
        <v>2.9190326196393165E-4</v>
      </c>
      <c r="V14" s="9">
        <f t="shared" si="9"/>
        <v>3.0324190260239796E-2</v>
      </c>
    </row>
    <row r="15" spans="2:23" x14ac:dyDescent="0.25">
      <c r="B15" s="1" t="s">
        <v>4</v>
      </c>
      <c r="C15" s="8">
        <f t="shared" ref="C15:I15" si="10">C5/$I$9</f>
        <v>2.2478446915032372E-2</v>
      </c>
      <c r="D15" s="8">
        <f t="shared" si="10"/>
        <v>1.5511956506934694E-3</v>
      </c>
      <c r="E15" s="8">
        <f t="shared" si="10"/>
        <v>0.14795392582865552</v>
      </c>
      <c r="F15" s="8">
        <f t="shared" si="10"/>
        <v>4.0751367911883857E-2</v>
      </c>
      <c r="G15" s="8">
        <f t="shared" si="10"/>
        <v>3.9719671276467446E-3</v>
      </c>
      <c r="H15" s="8">
        <f t="shared" si="10"/>
        <v>3.6676948157625855E-3</v>
      </c>
      <c r="I15" s="8">
        <f t="shared" si="10"/>
        <v>0.22037459824967459</v>
      </c>
      <c r="O15" s="1" t="s">
        <v>4</v>
      </c>
      <c r="P15" s="9">
        <f t="shared" ref="P15:V15" si="11">P5/$V$9</f>
        <v>2.0647266051289102E-2</v>
      </c>
      <c r="Q15" s="9">
        <f t="shared" si="11"/>
        <v>3.3566179268216191E-3</v>
      </c>
      <c r="R15" s="9">
        <f t="shared" si="11"/>
        <v>0.29446383387804415</v>
      </c>
      <c r="S15" s="9">
        <f t="shared" si="11"/>
        <v>6.3392763915682493E-2</v>
      </c>
      <c r="T15" s="9">
        <f t="shared" si="11"/>
        <v>5.9329609343707632E-3</v>
      </c>
      <c r="U15" s="9">
        <f t="shared" si="11"/>
        <v>2.7055805785989318E-3</v>
      </c>
      <c r="V15" s="9">
        <f t="shared" si="11"/>
        <v>0.39049902328480707</v>
      </c>
    </row>
    <row r="16" spans="2:23" x14ac:dyDescent="0.25">
      <c r="B16" s="1" t="s">
        <v>5</v>
      </c>
      <c r="C16" s="8">
        <f t="shared" ref="C16:I16" si="12">C6/$I$9</f>
        <v>2.714714352040476E-2</v>
      </c>
      <c r="D16" s="8">
        <f t="shared" si="12"/>
        <v>6.1498352578944837E-3</v>
      </c>
      <c r="E16" s="8">
        <f t="shared" si="12"/>
        <v>4.2257930804820695E-2</v>
      </c>
      <c r="F16" s="8">
        <f t="shared" si="12"/>
        <v>0.40472452680639698</v>
      </c>
      <c r="G16" s="8">
        <f t="shared" si="12"/>
        <v>1.3750158768791002E-2</v>
      </c>
      <c r="H16" s="8">
        <f t="shared" si="12"/>
        <v>6.6504864241660154E-3</v>
      </c>
      <c r="I16" s="8">
        <f t="shared" si="12"/>
        <v>0.5006800815824739</v>
      </c>
      <c r="O16" s="1" t="s">
        <v>5</v>
      </c>
      <c r="P16" s="9">
        <f t="shared" ref="P16:V16" si="13">P6/$V$9</f>
        <v>2.6826459410150719E-2</v>
      </c>
      <c r="Q16" s="9">
        <f t="shared" si="13"/>
        <v>7.1288696818768375E-3</v>
      </c>
      <c r="R16" s="9">
        <f t="shared" si="13"/>
        <v>4.4442058747283388E-2</v>
      </c>
      <c r="S16" s="9">
        <f t="shared" si="13"/>
        <v>0.39003988980341364</v>
      </c>
      <c r="T16" s="9">
        <f t="shared" si="13"/>
        <v>1.2832400852002155E-2</v>
      </c>
      <c r="U16" s="9">
        <f t="shared" si="13"/>
        <v>6.2736616912257067E-3</v>
      </c>
      <c r="V16" s="9">
        <f t="shared" si="13"/>
        <v>0.48754334018595241</v>
      </c>
    </row>
    <row r="17" spans="2:22" x14ac:dyDescent="0.25">
      <c r="B17" s="1" t="s">
        <v>6</v>
      </c>
      <c r="C17" s="8">
        <f t="shared" ref="C17:I17" si="14">C7/$I$9</f>
        <v>4.9017536181055641E-3</v>
      </c>
      <c r="D17" s="8">
        <f t="shared" si="14"/>
        <v>5.0735451989281533E-4</v>
      </c>
      <c r="E17" s="8">
        <f t="shared" si="14"/>
        <v>6.6933312750947146E-3</v>
      </c>
      <c r="F17" s="8">
        <f t="shared" si="14"/>
        <v>2.2987538745312872E-2</v>
      </c>
      <c r="G17" s="8">
        <f t="shared" si="14"/>
        <v>6.2588542270086422E-3</v>
      </c>
      <c r="H17" s="8">
        <f t="shared" si="14"/>
        <v>1.4807853534426023E-3</v>
      </c>
      <c r="I17" s="8">
        <f t="shared" si="14"/>
        <v>4.2829617738857212E-2</v>
      </c>
      <c r="O17" s="1" t="s">
        <v>6</v>
      </c>
      <c r="P17" s="9">
        <f t="shared" ref="P17:V17" si="15">P7/$V$9</f>
        <v>9.4821368541023437E-4</v>
      </c>
      <c r="Q17" s="9">
        <f t="shared" si="15"/>
        <v>1.3405766031044991E-4</v>
      </c>
      <c r="R17" s="9">
        <f t="shared" si="15"/>
        <v>1.0567474741407094E-3</v>
      </c>
      <c r="S17" s="9">
        <f t="shared" si="15"/>
        <v>3.4537222558960676E-3</v>
      </c>
      <c r="T17" s="9">
        <f t="shared" si="15"/>
        <v>3.2400321337211126E-3</v>
      </c>
      <c r="U17" s="9">
        <f t="shared" si="15"/>
        <v>3.0476065718250931E-4</v>
      </c>
      <c r="V17" s="9">
        <f t="shared" si="15"/>
        <v>9.1375338666610829E-3</v>
      </c>
    </row>
    <row r="18" spans="2:22" x14ac:dyDescent="0.25">
      <c r="B18" s="1" t="s">
        <v>7</v>
      </c>
      <c r="C18" s="8">
        <f t="shared" ref="C18:I18" si="16">C8/$I$9</f>
        <v>5.4946801826645303E-3</v>
      </c>
      <c r="D18" s="8">
        <f t="shared" si="16"/>
        <v>4.8574270573190591E-4</v>
      </c>
      <c r="E18" s="8">
        <f t="shared" si="16"/>
        <v>5.3215664501432931E-3</v>
      </c>
      <c r="F18" s="8">
        <f t="shared" si="16"/>
        <v>1.3143367533880705E-2</v>
      </c>
      <c r="G18" s="8">
        <f t="shared" si="16"/>
        <v>1.8822771981358906E-3</v>
      </c>
      <c r="H18" s="8">
        <f t="shared" si="16"/>
        <v>3.7299107867500923E-2</v>
      </c>
      <c r="I18" s="8">
        <f t="shared" si="16"/>
        <v>6.3626741938057244E-2</v>
      </c>
      <c r="O18" s="1" t="s">
        <v>7</v>
      </c>
      <c r="P18" s="9">
        <f t="shared" ref="P18:V18" si="17">P8/$V$9</f>
        <v>5.6714699139100442E-3</v>
      </c>
      <c r="Q18" s="9">
        <f t="shared" si="17"/>
        <v>6.392208404009355E-4</v>
      </c>
      <c r="R18" s="9">
        <f t="shared" si="17"/>
        <v>3.3688738821199163E-3</v>
      </c>
      <c r="S18" s="9">
        <f t="shared" si="17"/>
        <v>7.2252002770546841E-3</v>
      </c>
      <c r="T18" s="9">
        <f t="shared" si="17"/>
        <v>8.5689137451061884E-4</v>
      </c>
      <c r="U18" s="9">
        <f t="shared" si="17"/>
        <v>4.4830360968653227E-2</v>
      </c>
      <c r="V18" s="9">
        <f t="shared" si="17"/>
        <v>6.2592017256649424E-2</v>
      </c>
    </row>
    <row r="19" spans="2:22" x14ac:dyDescent="0.25">
      <c r="B19" s="1" t="s">
        <v>8</v>
      </c>
      <c r="C19" s="8">
        <f t="shared" ref="C19:I19" si="18">C9/$I$9</f>
        <v>0.15036996986898943</v>
      </c>
      <c r="D19" s="8">
        <f t="shared" si="18"/>
        <v>5.8560270799246472E-2</v>
      </c>
      <c r="E19" s="8">
        <f t="shared" si="18"/>
        <v>0.21001040004720564</v>
      </c>
      <c r="F19" s="8">
        <f t="shared" si="18"/>
        <v>0.50186156701773477</v>
      </c>
      <c r="G19" s="8">
        <f t="shared" si="18"/>
        <v>2.8366076182495148E-2</v>
      </c>
      <c r="H19" s="8">
        <f t="shared" si="18"/>
        <v>5.0831716084328862E-2</v>
      </c>
      <c r="I19" s="8">
        <f t="shared" si="18"/>
        <v>1</v>
      </c>
      <c r="O19" s="1" t="s">
        <v>8</v>
      </c>
      <c r="P19" s="9">
        <f t="shared" ref="P19:V19" si="19">P9/$V$9</f>
        <v>7.1299151033959257E-2</v>
      </c>
      <c r="Q19" s="9">
        <f t="shared" si="19"/>
        <v>3.0693832546265322E-2</v>
      </c>
      <c r="R19" s="9">
        <f t="shared" si="19"/>
        <v>0.34674208931688189</v>
      </c>
      <c r="S19" s="9">
        <f t="shared" si="19"/>
        <v>0.47235132156124909</v>
      </c>
      <c r="T19" s="9">
        <f t="shared" si="19"/>
        <v>2.4209529379605719E-2</v>
      </c>
      <c r="U19" s="9">
        <f t="shared" si="19"/>
        <v>5.4704076162038491E-2</v>
      </c>
      <c r="V19" s="9">
        <f t="shared" si="19"/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4"/>
  <sheetViews>
    <sheetView workbookViewId="0">
      <selection activeCell="O3" sqref="O3:R16"/>
    </sheetView>
  </sheetViews>
  <sheetFormatPr defaultRowHeight="15" x14ac:dyDescent="0.25"/>
  <cols>
    <col min="4" max="7" width="10.5703125" bestFit="1" customWidth="1"/>
    <col min="15" max="18" width="9.5703125" bestFit="1" customWidth="1"/>
  </cols>
  <sheetData>
    <row r="1" spans="2:22" x14ac:dyDescent="0.25">
      <c r="B1" s="5"/>
      <c r="C1" s="5" t="s">
        <v>1</v>
      </c>
      <c r="D1" s="5"/>
      <c r="E1" s="5"/>
      <c r="F1" s="5"/>
      <c r="G1" s="5"/>
      <c r="H1" s="5"/>
      <c r="I1" s="5"/>
      <c r="O1" s="5"/>
      <c r="P1" s="5" t="s">
        <v>0</v>
      </c>
      <c r="Q1" s="5"/>
      <c r="R1" s="5"/>
      <c r="S1" s="5"/>
      <c r="T1" s="5"/>
      <c r="U1" s="5"/>
      <c r="V1" s="5"/>
    </row>
    <row r="2" spans="2:22" x14ac:dyDescent="0.25">
      <c r="D2">
        <v>2014</v>
      </c>
      <c r="E2">
        <v>2020</v>
      </c>
      <c r="F2">
        <v>2025</v>
      </c>
      <c r="G2">
        <v>2030</v>
      </c>
      <c r="O2">
        <v>2014</v>
      </c>
      <c r="P2">
        <v>2020</v>
      </c>
      <c r="Q2">
        <v>2025</v>
      </c>
      <c r="R2">
        <v>2030</v>
      </c>
    </row>
    <row r="3" spans="2:22" x14ac:dyDescent="0.25">
      <c r="B3" s="12" t="s">
        <v>29</v>
      </c>
      <c r="C3" t="s">
        <v>10</v>
      </c>
      <c r="D3" s="10">
        <v>3069307.4793880647</v>
      </c>
      <c r="E3" s="10">
        <v>3186026.7909024614</v>
      </c>
      <c r="F3" s="10">
        <v>3250755.8200308764</v>
      </c>
      <c r="G3" s="10">
        <v>3339205.1240993394</v>
      </c>
      <c r="M3" s="12" t="s">
        <v>29</v>
      </c>
      <c r="N3" t="s">
        <v>10</v>
      </c>
      <c r="O3" s="10">
        <v>915037.82921112888</v>
      </c>
      <c r="P3" s="10">
        <v>1011909.5070164842</v>
      </c>
      <c r="Q3" s="10">
        <v>1083731.3015871199</v>
      </c>
      <c r="R3" s="10">
        <v>1158782.8164938639</v>
      </c>
    </row>
    <row r="4" spans="2:22" x14ac:dyDescent="0.25">
      <c r="B4" s="12"/>
      <c r="C4" t="s">
        <v>11</v>
      </c>
      <c r="D4" s="10">
        <v>2090734.9616830386</v>
      </c>
      <c r="E4" s="10">
        <v>2176063.120739555</v>
      </c>
      <c r="F4" s="10">
        <v>2194546.4758333969</v>
      </c>
      <c r="G4" s="10">
        <v>2227857.0845920965</v>
      </c>
      <c r="M4" s="12"/>
      <c r="N4" t="s">
        <v>26</v>
      </c>
      <c r="O4" s="10">
        <v>625152.31219324132</v>
      </c>
      <c r="P4" s="10">
        <v>689359.52086584736</v>
      </c>
      <c r="Q4" s="10">
        <v>737163.7257996141</v>
      </c>
      <c r="R4" s="10">
        <v>787174.33444776782</v>
      </c>
    </row>
    <row r="5" spans="2:22" x14ac:dyDescent="0.25">
      <c r="B5" s="12"/>
      <c r="C5" t="s">
        <v>12</v>
      </c>
      <c r="D5" s="10">
        <v>587407.0632125329</v>
      </c>
      <c r="E5" s="10">
        <v>592615.91969674767</v>
      </c>
      <c r="F5" s="10">
        <v>615799.98713675723</v>
      </c>
      <c r="G5" s="10">
        <v>643394.1761518385</v>
      </c>
      <c r="M5" s="12"/>
      <c r="N5" t="s">
        <v>14</v>
      </c>
      <c r="O5" s="10">
        <v>58413.457781568592</v>
      </c>
      <c r="P5" s="10">
        <v>65100.799231917845</v>
      </c>
      <c r="Q5" s="10">
        <v>70192.426431342974</v>
      </c>
      <c r="R5" s="10">
        <v>75690.049396129645</v>
      </c>
    </row>
    <row r="6" spans="2:22" x14ac:dyDescent="0.25">
      <c r="B6" s="12"/>
      <c r="C6" t="s">
        <v>13</v>
      </c>
      <c r="D6" s="10">
        <v>391165.45449249446</v>
      </c>
      <c r="E6" s="10">
        <v>417347.75046615797</v>
      </c>
      <c r="F6" s="10">
        <v>440409.35706072161</v>
      </c>
      <c r="G6" s="10">
        <v>467953.86335540563</v>
      </c>
      <c r="M6" s="12"/>
      <c r="N6" t="s">
        <v>15</v>
      </c>
      <c r="O6" s="10">
        <v>205272.07278690129</v>
      </c>
      <c r="P6" s="10">
        <v>224504.15234312241</v>
      </c>
      <c r="Q6" s="10">
        <v>237295.8743618266</v>
      </c>
      <c r="R6" s="10">
        <v>249631.09044880062</v>
      </c>
    </row>
    <row r="7" spans="2:22" x14ac:dyDescent="0.25">
      <c r="B7" s="14" t="s">
        <v>30</v>
      </c>
      <c r="C7" t="s">
        <v>10</v>
      </c>
      <c r="D7" s="10"/>
      <c r="E7" s="10"/>
      <c r="F7" s="10"/>
      <c r="G7" s="10"/>
      <c r="M7" s="12"/>
      <c r="N7" t="s">
        <v>16</v>
      </c>
      <c r="O7" s="10">
        <v>152336.82773316817</v>
      </c>
      <c r="P7" s="10">
        <v>168501.66474851125</v>
      </c>
      <c r="Q7" s="10">
        <v>181285.33075123772</v>
      </c>
      <c r="R7" s="10">
        <v>195108.17141910185</v>
      </c>
    </row>
    <row r="8" spans="2:22" x14ac:dyDescent="0.25">
      <c r="B8" s="14"/>
      <c r="C8" t="s">
        <v>11</v>
      </c>
      <c r="D8" s="10"/>
      <c r="E8" s="10"/>
      <c r="F8" s="10"/>
      <c r="G8" s="10"/>
      <c r="M8" s="12"/>
      <c r="N8" t="s">
        <v>17</v>
      </c>
      <c r="O8" s="10">
        <v>289885.51701788756</v>
      </c>
      <c r="P8" s="10">
        <v>322549.98615063669</v>
      </c>
      <c r="Q8" s="10">
        <v>346567.57578750578</v>
      </c>
      <c r="R8" s="10">
        <v>371608.48204609606</v>
      </c>
    </row>
    <row r="9" spans="2:22" x14ac:dyDescent="0.25">
      <c r="B9" s="14"/>
      <c r="C9" t="s">
        <v>12</v>
      </c>
      <c r="D9" s="10"/>
      <c r="E9" s="10"/>
      <c r="F9" s="10"/>
      <c r="G9" s="10"/>
      <c r="M9" s="12"/>
      <c r="N9" t="s">
        <v>18</v>
      </c>
      <c r="O9" s="10">
        <v>4119.1616849751208</v>
      </c>
      <c r="P9" s="10">
        <v>4358.1647916450747</v>
      </c>
      <c r="Q9" s="10">
        <v>4442.6222236649382</v>
      </c>
      <c r="R9" s="10">
        <v>4457.6111294529983</v>
      </c>
    </row>
    <row r="10" spans="2:22" x14ac:dyDescent="0.25">
      <c r="B10" s="14"/>
      <c r="C10" t="s">
        <v>13</v>
      </c>
      <c r="D10" s="10"/>
      <c r="E10" s="10"/>
      <c r="F10" s="10"/>
      <c r="G10" s="10"/>
      <c r="M10" s="12"/>
      <c r="N10" t="s">
        <v>19</v>
      </c>
      <c r="O10" s="10">
        <v>30447.697527210876</v>
      </c>
      <c r="P10" s="10">
        <v>33841.08061126298</v>
      </c>
      <c r="Q10" s="10">
        <v>36609.990302734885</v>
      </c>
      <c r="R10" s="10">
        <v>39649.134334956267</v>
      </c>
    </row>
    <row r="11" spans="2:22" x14ac:dyDescent="0.25">
      <c r="B11" s="12" t="s">
        <v>31</v>
      </c>
      <c r="C11" t="s">
        <v>10</v>
      </c>
      <c r="D11" s="10">
        <v>3069307.4793880647</v>
      </c>
      <c r="E11" s="10">
        <v>3021888.1431856211</v>
      </c>
      <c r="F11" s="10">
        <v>2988036.4410973312</v>
      </c>
      <c r="G11" s="10">
        <v>2979281.0699775997</v>
      </c>
      <c r="M11" s="12"/>
      <c r="N11" t="s">
        <v>20</v>
      </c>
      <c r="O11" s="10">
        <v>28268.527791997745</v>
      </c>
      <c r="P11" s="10">
        <v>31416.478572748958</v>
      </c>
      <c r="Q11" s="10">
        <v>33879.84133183123</v>
      </c>
      <c r="R11" s="10">
        <v>36538.260315006941</v>
      </c>
    </row>
    <row r="12" spans="2:22" x14ac:dyDescent="0.25">
      <c r="B12" s="12"/>
      <c r="C12" t="s">
        <v>11</v>
      </c>
      <c r="D12" s="10">
        <v>2090734.9616830386</v>
      </c>
      <c r="E12" s="10">
        <v>2053123.0227665929</v>
      </c>
      <c r="F12" s="10">
        <v>2003282.5554896444</v>
      </c>
      <c r="G12" s="10">
        <v>1961540.8527604928</v>
      </c>
      <c r="M12" s="12"/>
      <c r="N12" t="s">
        <v>21</v>
      </c>
      <c r="O12" s="10">
        <v>1693.1350921636874</v>
      </c>
      <c r="P12" s="10">
        <v>1880.2173685503687</v>
      </c>
      <c r="Q12" s="10">
        <v>2035.1293090225295</v>
      </c>
      <c r="R12" s="10">
        <v>2207.3541272040616</v>
      </c>
    </row>
    <row r="13" spans="2:22" x14ac:dyDescent="0.25">
      <c r="B13" s="12"/>
      <c r="C13" t="s">
        <v>12</v>
      </c>
      <c r="D13" s="10">
        <v>587407.0632125329</v>
      </c>
      <c r="E13" s="10">
        <v>559766.17430039926</v>
      </c>
      <c r="F13" s="10">
        <v>555042.7913052988</v>
      </c>
      <c r="G13" s="10">
        <v>561530.02427981119</v>
      </c>
      <c r="M13" s="12"/>
      <c r="N13" t="s">
        <v>22</v>
      </c>
      <c r="O13" s="10">
        <v>36054.012355180406</v>
      </c>
      <c r="P13" s="10">
        <v>39493.021236781526</v>
      </c>
      <c r="Q13" s="10">
        <v>41802.903979480965</v>
      </c>
      <c r="R13" s="10">
        <v>44050.281383054644</v>
      </c>
    </row>
    <row r="14" spans="2:22" x14ac:dyDescent="0.25">
      <c r="B14" s="12"/>
      <c r="C14" t="s">
        <v>13</v>
      </c>
      <c r="D14" s="10">
        <v>391165.45449249446</v>
      </c>
      <c r="E14" s="10">
        <v>408998.94611862919</v>
      </c>
      <c r="F14" s="10">
        <v>429711.09430238855</v>
      </c>
      <c r="G14" s="10">
        <v>456210.19293729635</v>
      </c>
      <c r="M14" s="12"/>
      <c r="N14" t="s">
        <v>23</v>
      </c>
      <c r="O14" s="10">
        <v>32787.355576471971</v>
      </c>
      <c r="P14" s="10">
        <v>36479.129130344707</v>
      </c>
      <c r="Q14" s="10">
        <v>39509.887804673934</v>
      </c>
      <c r="R14" s="10">
        <v>42871.262382149427</v>
      </c>
    </row>
    <row r="15" spans="2:22" x14ac:dyDescent="0.25">
      <c r="D15" s="11"/>
      <c r="E15" s="11"/>
      <c r="F15" s="11"/>
      <c r="G15" s="11"/>
      <c r="M15" s="12"/>
      <c r="N15" t="s">
        <v>24</v>
      </c>
      <c r="O15" s="10">
        <v>54700.390368030334</v>
      </c>
      <c r="P15" s="10">
        <v>60819.479797611835</v>
      </c>
      <c r="Q15" s="10">
        <v>65872.049730366867</v>
      </c>
      <c r="R15" s="10">
        <v>71496.837646954024</v>
      </c>
    </row>
    <row r="16" spans="2:22" x14ac:dyDescent="0.25">
      <c r="M16" s="12"/>
      <c r="N16" t="s">
        <v>25</v>
      </c>
      <c r="O16" s="10">
        <v>21059.673495573068</v>
      </c>
      <c r="P16" s="10">
        <v>22965.333033350416</v>
      </c>
      <c r="Q16" s="10">
        <v>24237.669573431471</v>
      </c>
      <c r="R16" s="10">
        <v>25474.281864957418</v>
      </c>
    </row>
    <row r="17" spans="13:18" x14ac:dyDescent="0.25">
      <c r="M17" s="13" t="s">
        <v>30</v>
      </c>
      <c r="N17" t="s">
        <v>10</v>
      </c>
      <c r="O17" s="10"/>
      <c r="P17" s="10"/>
      <c r="Q17" s="10"/>
      <c r="R17" s="10"/>
    </row>
    <row r="18" spans="13:18" x14ac:dyDescent="0.25">
      <c r="M18" s="13"/>
      <c r="N18" t="s">
        <v>26</v>
      </c>
      <c r="O18" s="10"/>
      <c r="P18" s="10"/>
      <c r="Q18" s="10"/>
      <c r="R18" s="10"/>
    </row>
    <row r="19" spans="13:18" x14ac:dyDescent="0.25">
      <c r="M19" s="13"/>
      <c r="N19" t="s">
        <v>14</v>
      </c>
      <c r="O19" s="10"/>
      <c r="P19" s="10"/>
      <c r="Q19" s="10"/>
      <c r="R19" s="10"/>
    </row>
    <row r="20" spans="13:18" x14ac:dyDescent="0.25">
      <c r="M20" s="13"/>
      <c r="N20" t="s">
        <v>15</v>
      </c>
      <c r="O20" s="10"/>
      <c r="P20" s="10"/>
      <c r="Q20" s="10"/>
      <c r="R20" s="10"/>
    </row>
    <row r="21" spans="13:18" x14ac:dyDescent="0.25">
      <c r="M21" s="13"/>
      <c r="N21" t="s">
        <v>16</v>
      </c>
      <c r="O21" s="10"/>
      <c r="P21" s="10"/>
      <c r="Q21" s="10"/>
      <c r="R21" s="10"/>
    </row>
    <row r="22" spans="13:18" x14ac:dyDescent="0.25">
      <c r="M22" s="13"/>
      <c r="N22" t="s">
        <v>17</v>
      </c>
      <c r="O22" s="10"/>
      <c r="P22" s="10"/>
      <c r="Q22" s="10"/>
      <c r="R22" s="10"/>
    </row>
    <row r="23" spans="13:18" x14ac:dyDescent="0.25">
      <c r="M23" s="13"/>
      <c r="N23" t="s">
        <v>18</v>
      </c>
      <c r="O23" s="10"/>
      <c r="P23" s="10"/>
      <c r="Q23" s="10"/>
      <c r="R23" s="10"/>
    </row>
    <row r="24" spans="13:18" x14ac:dyDescent="0.25">
      <c r="M24" s="13"/>
      <c r="N24" t="s">
        <v>19</v>
      </c>
      <c r="O24" s="10"/>
      <c r="P24" s="10"/>
      <c r="Q24" s="10"/>
      <c r="R24" s="10"/>
    </row>
    <row r="25" spans="13:18" x14ac:dyDescent="0.25">
      <c r="M25" s="13"/>
      <c r="N25" t="s">
        <v>20</v>
      </c>
      <c r="O25" s="10"/>
      <c r="P25" s="10"/>
      <c r="Q25" s="10"/>
      <c r="R25" s="10"/>
    </row>
    <row r="26" spans="13:18" x14ac:dyDescent="0.25">
      <c r="M26" s="13"/>
      <c r="N26" t="s">
        <v>21</v>
      </c>
      <c r="O26" s="10"/>
      <c r="P26" s="10"/>
      <c r="Q26" s="10"/>
      <c r="R26" s="10"/>
    </row>
    <row r="27" spans="13:18" x14ac:dyDescent="0.25">
      <c r="M27" s="13"/>
      <c r="N27" t="s">
        <v>22</v>
      </c>
      <c r="O27" s="10"/>
      <c r="P27" s="10"/>
      <c r="Q27" s="10"/>
      <c r="R27" s="10"/>
    </row>
    <row r="28" spans="13:18" x14ac:dyDescent="0.25">
      <c r="M28" s="13"/>
      <c r="N28" t="s">
        <v>23</v>
      </c>
      <c r="O28" s="10"/>
      <c r="P28" s="10"/>
      <c r="Q28" s="10"/>
      <c r="R28" s="10"/>
    </row>
    <row r="29" spans="13:18" x14ac:dyDescent="0.25">
      <c r="M29" s="13"/>
      <c r="N29" t="s">
        <v>24</v>
      </c>
      <c r="O29" s="10"/>
      <c r="P29" s="10"/>
      <c r="Q29" s="10"/>
      <c r="R29" s="10"/>
    </row>
    <row r="30" spans="13:18" x14ac:dyDescent="0.25">
      <c r="M30" s="13"/>
      <c r="N30" t="s">
        <v>25</v>
      </c>
      <c r="O30" s="10"/>
      <c r="P30" s="10"/>
      <c r="Q30" s="10"/>
      <c r="R30" s="10"/>
    </row>
    <row r="31" spans="13:18" x14ac:dyDescent="0.25">
      <c r="M31" s="12" t="s">
        <v>31</v>
      </c>
      <c r="N31" t="s">
        <v>10</v>
      </c>
      <c r="O31" s="10">
        <v>915037.82921112888</v>
      </c>
      <c r="P31" s="10">
        <v>1020588.2266957355</v>
      </c>
      <c r="Q31" s="10">
        <v>1093526.6241241186</v>
      </c>
      <c r="R31" s="10">
        <v>1169047.3046272981</v>
      </c>
    </row>
    <row r="32" spans="13:18" x14ac:dyDescent="0.25">
      <c r="M32" s="12"/>
      <c r="N32" t="s">
        <v>26</v>
      </c>
      <c r="O32" s="10">
        <v>625152.31219324132</v>
      </c>
      <c r="P32" s="10">
        <v>694251.87813425972</v>
      </c>
      <c r="Q32" s="10">
        <v>742251.10227173695</v>
      </c>
      <c r="R32" s="10">
        <v>792305.19907809002</v>
      </c>
    </row>
    <row r="33" spans="13:18" x14ac:dyDescent="0.25">
      <c r="M33" s="12"/>
      <c r="N33" t="s">
        <v>14</v>
      </c>
      <c r="O33" s="10">
        <v>58413.457781568592</v>
      </c>
      <c r="P33" s="10">
        <v>65603.997311068175</v>
      </c>
      <c r="Q33" s="10">
        <v>70773.187932991976</v>
      </c>
      <c r="R33" s="10">
        <v>76305.540847118595</v>
      </c>
    </row>
    <row r="34" spans="13:18" x14ac:dyDescent="0.25">
      <c r="M34" s="12"/>
      <c r="N34" t="s">
        <v>15</v>
      </c>
      <c r="O34" s="10">
        <v>205272.07278690129</v>
      </c>
      <c r="P34" s="10">
        <v>226340.53958382556</v>
      </c>
      <c r="Q34" s="10">
        <v>239161.15264991036</v>
      </c>
      <c r="R34" s="10">
        <v>251487.24898744051</v>
      </c>
    </row>
    <row r="35" spans="13:18" x14ac:dyDescent="0.25">
      <c r="M35" s="12"/>
      <c r="N35" t="s">
        <v>16</v>
      </c>
      <c r="O35" s="10">
        <v>152336.82773316817</v>
      </c>
      <c r="P35" s="10">
        <v>169517.65886276108</v>
      </c>
      <c r="Q35" s="10">
        <v>182259.04555991213</v>
      </c>
      <c r="R35" s="10">
        <v>196011.48746575898</v>
      </c>
    </row>
    <row r="36" spans="13:18" x14ac:dyDescent="0.25">
      <c r="M36" s="12"/>
      <c r="N36" t="s">
        <v>17</v>
      </c>
      <c r="O36" s="10">
        <v>289885.51701788756</v>
      </c>
      <c r="P36" s="10">
        <v>326336.3485614754</v>
      </c>
      <c r="Q36" s="10">
        <v>351275.52185238106</v>
      </c>
      <c r="R36" s="10">
        <v>376742.10554920789</v>
      </c>
    </row>
    <row r="37" spans="13:18" x14ac:dyDescent="0.25">
      <c r="M37" s="12"/>
      <c r="N37" t="s">
        <v>18</v>
      </c>
      <c r="O37" s="10">
        <v>4119.1616849751208</v>
      </c>
      <c r="P37" s="10">
        <v>4385.4863972740477</v>
      </c>
      <c r="Q37" s="10">
        <v>4470.7583255828686</v>
      </c>
      <c r="R37" s="10">
        <v>4484.8881155596191</v>
      </c>
    </row>
    <row r="38" spans="13:18" x14ac:dyDescent="0.25">
      <c r="M38" s="12"/>
      <c r="N38" t="s">
        <v>19</v>
      </c>
      <c r="O38" s="10">
        <v>30447.697527210876</v>
      </c>
      <c r="P38" s="10">
        <v>34203.790762156692</v>
      </c>
      <c r="Q38" s="10">
        <v>37010.202904032165</v>
      </c>
      <c r="R38" s="10">
        <v>40081.00886306457</v>
      </c>
    </row>
    <row r="39" spans="13:18" x14ac:dyDescent="0.25">
      <c r="M39" s="12"/>
      <c r="N39" t="s">
        <v>20</v>
      </c>
      <c r="O39" s="10">
        <v>28268.527791997745</v>
      </c>
      <c r="P39" s="10">
        <v>31702.251227278612</v>
      </c>
      <c r="Q39" s="10">
        <v>34211.857871133972</v>
      </c>
      <c r="R39" s="10">
        <v>36892.470501408316</v>
      </c>
    </row>
    <row r="40" spans="13:18" x14ac:dyDescent="0.25">
      <c r="M40" s="12"/>
      <c r="N40" t="s">
        <v>21</v>
      </c>
      <c r="O40" s="10">
        <v>1693.1350921636874</v>
      </c>
      <c r="P40" s="10">
        <v>1888.3523392560842</v>
      </c>
      <c r="Q40" s="10">
        <v>2043.9517291523016</v>
      </c>
      <c r="R40" s="10">
        <v>2216.4774902804875</v>
      </c>
    </row>
    <row r="41" spans="13:18" x14ac:dyDescent="0.25">
      <c r="M41" s="12"/>
      <c r="N41" t="s">
        <v>22</v>
      </c>
      <c r="O41" s="10">
        <v>36054.012355180406</v>
      </c>
      <c r="P41" s="10">
        <v>39793.646648348455</v>
      </c>
      <c r="Q41" s="10">
        <v>42132.613907651234</v>
      </c>
      <c r="R41" s="10">
        <v>44406.601004667507</v>
      </c>
    </row>
    <row r="42" spans="13:18" x14ac:dyDescent="0.25">
      <c r="M42" s="12"/>
      <c r="N42" t="s">
        <v>23</v>
      </c>
      <c r="O42" s="10">
        <v>32787.355576471971</v>
      </c>
      <c r="P42" s="10">
        <v>36759.356898172882</v>
      </c>
      <c r="Q42" s="10">
        <v>39883.429957926353</v>
      </c>
      <c r="R42" s="10">
        <v>43323.617240853666</v>
      </c>
    </row>
    <row r="43" spans="13:18" x14ac:dyDescent="0.25">
      <c r="M43" s="12"/>
      <c r="N43" t="s">
        <v>24</v>
      </c>
      <c r="O43" s="10">
        <v>54700.390368030334</v>
      </c>
      <c r="P43" s="10">
        <v>60969.928167321326</v>
      </c>
      <c r="Q43" s="10">
        <v>65940.987829248406</v>
      </c>
      <c r="R43" s="10">
        <v>71489.102318914825</v>
      </c>
    </row>
    <row r="44" spans="13:18" x14ac:dyDescent="0.25">
      <c r="M44" s="12"/>
      <c r="N44" t="s">
        <v>25</v>
      </c>
      <c r="O44" s="10">
        <v>21059.673495573068</v>
      </c>
      <c r="P44" s="10">
        <v>23086.869936796949</v>
      </c>
      <c r="Q44" s="10">
        <v>24363.913604195321</v>
      </c>
      <c r="R44" s="10">
        <v>25606.756243023003</v>
      </c>
    </row>
  </sheetData>
  <mergeCells count="6">
    <mergeCell ref="M3:M16"/>
    <mergeCell ref="M17:M30"/>
    <mergeCell ref="M31:M44"/>
    <mergeCell ref="B3:B6"/>
    <mergeCell ref="B7:B10"/>
    <mergeCell ref="B11:B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P13" sqref="P13:R18"/>
    </sheetView>
  </sheetViews>
  <sheetFormatPr defaultRowHeight="15" x14ac:dyDescent="0.25"/>
  <sheetData>
    <row r="1" spans="1:18" x14ac:dyDescent="0.25">
      <c r="A1" t="s">
        <v>27</v>
      </c>
      <c r="C1" t="s">
        <v>1</v>
      </c>
      <c r="P1" t="s">
        <v>28</v>
      </c>
    </row>
    <row r="2" spans="1:18" x14ac:dyDescent="0.25">
      <c r="C2" s="1">
        <v>2020</v>
      </c>
      <c r="D2" s="1">
        <v>2025</v>
      </c>
      <c r="E2" s="1">
        <v>2030</v>
      </c>
      <c r="P2" s="1">
        <v>2020</v>
      </c>
      <c r="Q2" s="1">
        <v>2025</v>
      </c>
      <c r="R2" s="1">
        <v>2030</v>
      </c>
    </row>
    <row r="3" spans="1:18" x14ac:dyDescent="0.25">
      <c r="B3" s="1" t="s">
        <v>2</v>
      </c>
      <c r="C3">
        <v>1741982.967673026</v>
      </c>
      <c r="D3">
        <v>1938154.3112138843</v>
      </c>
      <c r="E3">
        <v>2207496.7540558893</v>
      </c>
      <c r="O3" s="1" t="s">
        <v>2</v>
      </c>
      <c r="P3">
        <v>328626.39663710282</v>
      </c>
      <c r="Q3">
        <v>379716.51214850205</v>
      </c>
      <c r="R3">
        <v>442689.31271837041</v>
      </c>
    </row>
    <row r="4" spans="1:18" x14ac:dyDescent="0.25">
      <c r="B4" s="1" t="s">
        <v>3</v>
      </c>
      <c r="C4">
        <v>383312.30684962223</v>
      </c>
      <c r="D4">
        <v>431270.79612091527</v>
      </c>
      <c r="E4">
        <v>491430.50503832224</v>
      </c>
      <c r="O4" s="1" t="s">
        <v>3</v>
      </c>
      <c r="P4">
        <v>69470.209353369428</v>
      </c>
      <c r="Q4">
        <v>79911.969736676518</v>
      </c>
      <c r="R4">
        <v>92697.664636944159</v>
      </c>
    </row>
    <row r="5" spans="1:18" x14ac:dyDescent="0.25">
      <c r="B5" s="1" t="s">
        <v>4</v>
      </c>
      <c r="C5">
        <v>420616.53794888372</v>
      </c>
      <c r="D5">
        <v>476540.88420437335</v>
      </c>
      <c r="E5">
        <v>552971.64324708853</v>
      </c>
      <c r="O5" s="1" t="s">
        <v>4</v>
      </c>
      <c r="P5">
        <v>305754.45039291884</v>
      </c>
      <c r="Q5">
        <v>354213.94691084028</v>
      </c>
      <c r="R5">
        <v>413969.31099228188</v>
      </c>
    </row>
    <row r="6" spans="1:18" x14ac:dyDescent="0.25">
      <c r="B6" s="1" t="s">
        <v>5</v>
      </c>
      <c r="C6">
        <v>569904.34082209505</v>
      </c>
      <c r="D6">
        <v>648162.25617837603</v>
      </c>
      <c r="E6">
        <v>749370.760793361</v>
      </c>
      <c r="O6" s="1" t="s">
        <v>5</v>
      </c>
      <c r="P6">
        <v>289921.89217347873</v>
      </c>
      <c r="Q6">
        <v>334400.15786501148</v>
      </c>
      <c r="R6">
        <v>388878.44472053519</v>
      </c>
    </row>
    <row r="7" spans="1:18" x14ac:dyDescent="0.25">
      <c r="B7" s="1" t="s">
        <v>6</v>
      </c>
      <c r="C7">
        <v>119166.51176941291</v>
      </c>
      <c r="D7">
        <v>134111.84063026396</v>
      </c>
      <c r="E7">
        <v>152313.00749610347</v>
      </c>
      <c r="O7" s="1" t="s">
        <v>6</v>
      </c>
      <c r="P7">
        <v>8871.4101347440392</v>
      </c>
      <c r="Q7">
        <v>10198.530337265112</v>
      </c>
      <c r="R7">
        <v>11821.753895128866</v>
      </c>
    </row>
    <row r="8" spans="1:18" x14ac:dyDescent="0.25">
      <c r="B8" s="1" t="s">
        <v>7</v>
      </c>
      <c r="C8">
        <v>136592.90812525473</v>
      </c>
      <c r="D8">
        <v>153074.97018945761</v>
      </c>
      <c r="E8">
        <v>173726.56568866293</v>
      </c>
      <c r="O8" s="1" t="s">
        <v>7</v>
      </c>
      <c r="P8">
        <v>65755.413759360395</v>
      </c>
      <c r="Q8">
        <v>75496.696062785821</v>
      </c>
      <c r="R8">
        <v>87449.777389306109</v>
      </c>
    </row>
    <row r="12" spans="1:18" x14ac:dyDescent="0.25">
      <c r="C12" s="1">
        <v>2020</v>
      </c>
      <c r="D12" s="1">
        <v>2025</v>
      </c>
      <c r="E12" s="1">
        <v>2030</v>
      </c>
      <c r="P12" s="1">
        <v>2020</v>
      </c>
      <c r="Q12" s="1">
        <v>2025</v>
      </c>
      <c r="R12" s="1">
        <v>2030</v>
      </c>
    </row>
    <row r="13" spans="1:18" x14ac:dyDescent="0.25">
      <c r="B13" s="1" t="s">
        <v>2</v>
      </c>
      <c r="C13">
        <v>1708255.162443945</v>
      </c>
      <c r="D13">
        <v>1873696.6625289686</v>
      </c>
      <c r="E13">
        <v>2098543.5241124853</v>
      </c>
      <c r="O13" s="1" t="s">
        <v>2</v>
      </c>
      <c r="P13">
        <v>332027.28652200545</v>
      </c>
      <c r="Q13">
        <v>384263.07124221022</v>
      </c>
      <c r="R13">
        <v>448241.46487284033</v>
      </c>
    </row>
    <row r="14" spans="1:18" x14ac:dyDescent="0.25">
      <c r="B14" s="1" t="s">
        <v>3</v>
      </c>
      <c r="C14">
        <v>371397.64078346896</v>
      </c>
      <c r="D14">
        <v>410454.87479445885</v>
      </c>
      <c r="E14">
        <v>470919.89270058315</v>
      </c>
      <c r="O14" s="1" t="s">
        <v>3</v>
      </c>
      <c r="P14">
        <v>70151.098032088703</v>
      </c>
      <c r="Q14">
        <v>80831.73568389719</v>
      </c>
      <c r="R14">
        <v>93839.934525285411</v>
      </c>
    </row>
    <row r="15" spans="1:18" x14ac:dyDescent="0.25">
      <c r="B15" s="1" t="s">
        <v>4</v>
      </c>
      <c r="C15">
        <v>415578.24442837533</v>
      </c>
      <c r="D15">
        <v>467292.31843127433</v>
      </c>
      <c r="E15">
        <v>537483.48064481979</v>
      </c>
      <c r="O15" s="1" t="s">
        <v>4</v>
      </c>
      <c r="P15">
        <v>312205.28799105232</v>
      </c>
      <c r="Q15">
        <v>362213.67164030101</v>
      </c>
      <c r="R15">
        <v>423626.85061083816</v>
      </c>
    </row>
    <row r="16" spans="1:18" x14ac:dyDescent="0.25">
      <c r="B16" s="1" t="s">
        <v>5</v>
      </c>
      <c r="C16">
        <v>567213.61782941094</v>
      </c>
      <c r="D16">
        <v>639469.85921849404</v>
      </c>
      <c r="E16">
        <v>743548.50404752069</v>
      </c>
      <c r="O16" s="1" t="s">
        <v>5</v>
      </c>
      <c r="P16">
        <v>298196.35391274292</v>
      </c>
      <c r="Q16">
        <v>344743.03967939247</v>
      </c>
      <c r="R16">
        <v>401015.21193849389</v>
      </c>
    </row>
    <row r="17" spans="2:18" x14ac:dyDescent="0.25">
      <c r="B17" s="1" t="s">
        <v>6</v>
      </c>
      <c r="C17">
        <v>114359.27517923358</v>
      </c>
      <c r="D17">
        <v>125965.06132235905</v>
      </c>
      <c r="E17">
        <v>142274.33494607371</v>
      </c>
      <c r="O17" s="1" t="s">
        <v>6</v>
      </c>
      <c r="P17">
        <v>9017.1316776162839</v>
      </c>
      <c r="Q17">
        <v>10376.913154204356</v>
      </c>
      <c r="R17">
        <v>12029.000038835706</v>
      </c>
    </row>
    <row r="18" spans="2:18" x14ac:dyDescent="0.25">
      <c r="B18" s="1" t="s">
        <v>7</v>
      </c>
      <c r="C18">
        <v>131884.22575862228</v>
      </c>
      <c r="D18">
        <v>145622.24477674856</v>
      </c>
      <c r="E18">
        <v>165027.22414543614</v>
      </c>
      <c r="O18" s="1" t="s">
        <v>7</v>
      </c>
      <c r="P18">
        <v>66746.301110492059</v>
      </c>
      <c r="Q18">
        <v>76671.578190424538</v>
      </c>
      <c r="R18">
        <v>88838.067477312637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8"/>
  <sheetViews>
    <sheetView tabSelected="1" workbookViewId="0">
      <selection activeCell="B2" sqref="B2:AX8"/>
    </sheetView>
  </sheetViews>
  <sheetFormatPr defaultRowHeight="15" x14ac:dyDescent="0.25"/>
  <sheetData>
    <row r="2" spans="2:50" x14ac:dyDescent="0.25">
      <c r="B2">
        <v>281308.01609622344</v>
      </c>
      <c r="C2">
        <v>344756.44829766895</v>
      </c>
      <c r="D2">
        <v>29219.115911456691</v>
      </c>
      <c r="E2">
        <v>15365.544622078058</v>
      </c>
      <c r="F2">
        <v>126301.38662064464</v>
      </c>
      <c r="G2">
        <v>2593699.1421683123</v>
      </c>
      <c r="H2">
        <v>217619.32338147305</v>
      </c>
      <c r="I2">
        <v>13063.316527126106</v>
      </c>
      <c r="J2">
        <v>942130.50372948544</v>
      </c>
      <c r="K2">
        <v>170421.91462064825</v>
      </c>
      <c r="L2">
        <v>1898191.8584769533</v>
      </c>
      <c r="M2">
        <v>160768.06542772302</v>
      </c>
      <c r="N2">
        <v>35945.753636226669</v>
      </c>
      <c r="O2">
        <v>94553.973209857504</v>
      </c>
      <c r="P2">
        <v>193739.95024068328</v>
      </c>
      <c r="Q2">
        <v>1402799.6472794921</v>
      </c>
      <c r="R2">
        <v>26172.864715573025</v>
      </c>
      <c r="S2">
        <v>37102.820870505187</v>
      </c>
      <c r="T2">
        <v>15476.287757415845</v>
      </c>
      <c r="U2">
        <v>6320.0345504463203</v>
      </c>
      <c r="V2">
        <v>587438.17768519453</v>
      </c>
      <c r="W2">
        <v>343838.95596564352</v>
      </c>
      <c r="X2">
        <v>153681.70998792211</v>
      </c>
      <c r="Y2">
        <v>100102.2912265991</v>
      </c>
      <c r="Z2">
        <v>358840.58164785954</v>
      </c>
      <c r="AA2">
        <v>31766.293518761522</v>
      </c>
      <c r="AB2">
        <v>53728.526395787077</v>
      </c>
      <c r="AC2">
        <v>2151166.8552135425</v>
      </c>
      <c r="AD2">
        <v>11802665.012155149</v>
      </c>
      <c r="AE2">
        <v>3842838.7990135527</v>
      </c>
      <c r="AF2">
        <v>4274458.0240918119</v>
      </c>
      <c r="AG2">
        <v>1093025.2042290231</v>
      </c>
      <c r="AH2">
        <v>995417.89113582554</v>
      </c>
      <c r="AI2">
        <v>969526.35763027321</v>
      </c>
      <c r="AJ2">
        <v>1264386.6217073461</v>
      </c>
      <c r="AK2">
        <v>857628.78784084448</v>
      </c>
      <c r="AL2">
        <v>803848.01076203922</v>
      </c>
      <c r="AM2">
        <v>783813.13488212391</v>
      </c>
      <c r="AN2">
        <v>390422.16297911748</v>
      </c>
      <c r="AO2">
        <v>541112.59739351342</v>
      </c>
      <c r="AP2">
        <v>419462.73315078998</v>
      </c>
      <c r="AQ2">
        <v>278255.99465277977</v>
      </c>
      <c r="AR2">
        <v>403768.31771200843</v>
      </c>
      <c r="AS2">
        <v>264254.20686664188</v>
      </c>
      <c r="AT2">
        <v>1633136.7975523153</v>
      </c>
      <c r="AU2">
        <v>1274002.5731372903</v>
      </c>
      <c r="AV2">
        <v>201161.78824048524</v>
      </c>
      <c r="AW2">
        <v>889769.33377040038</v>
      </c>
      <c r="AX2">
        <v>1455934.8048494842</v>
      </c>
    </row>
    <row r="3" spans="2:50" x14ac:dyDescent="0.25">
      <c r="B3">
        <v>307018.61354825879</v>
      </c>
      <c r="C3">
        <v>382625.07834480336</v>
      </c>
      <c r="D3">
        <v>35997.389421653039</v>
      </c>
      <c r="E3">
        <v>18024.37050728676</v>
      </c>
      <c r="F3">
        <v>144399.97740220488</v>
      </c>
      <c r="G3">
        <v>2857559.657343226</v>
      </c>
      <c r="H3">
        <v>244264.56584996101</v>
      </c>
      <c r="I3">
        <v>15127.481311896592</v>
      </c>
      <c r="J3">
        <v>1105145.0469694952</v>
      </c>
      <c r="K3">
        <v>186664.31904263591</v>
      </c>
      <c r="L3">
        <v>2110642.9177216464</v>
      </c>
      <c r="M3">
        <v>179341.00312131812</v>
      </c>
      <c r="N3">
        <v>42677.671842892989</v>
      </c>
      <c r="O3">
        <v>108949.38847210654</v>
      </c>
      <c r="P3">
        <v>251551.309220778</v>
      </c>
      <c r="Q3">
        <v>1519310.2668338842</v>
      </c>
      <c r="R3">
        <v>30321.046411392312</v>
      </c>
      <c r="S3">
        <v>44226.978955608596</v>
      </c>
      <c r="T3">
        <v>18583.568921951726</v>
      </c>
      <c r="U3">
        <v>7839.8733832655098</v>
      </c>
      <c r="V3">
        <v>661510.67816506769</v>
      </c>
      <c r="W3">
        <v>406099.03317870299</v>
      </c>
      <c r="X3">
        <v>171354.67374857052</v>
      </c>
      <c r="Y3">
        <v>129926.38478592255</v>
      </c>
      <c r="Z3">
        <v>416346.21770947601</v>
      </c>
      <c r="AA3">
        <v>36154.181657424029</v>
      </c>
      <c r="AB3">
        <v>62970.262070688012</v>
      </c>
      <c r="AC3">
        <v>2440600.4698488028</v>
      </c>
      <c r="AD3">
        <v>13684505.705536107</v>
      </c>
      <c r="AE3">
        <v>4162342.8257020637</v>
      </c>
      <c r="AF3">
        <v>5912950.8486205935</v>
      </c>
      <c r="AG3">
        <v>1234959.1533463695</v>
      </c>
      <c r="AH3">
        <v>1173481.0792117082</v>
      </c>
      <c r="AI3">
        <v>973370.37424291158</v>
      </c>
      <c r="AJ3">
        <v>1862754.5066642878</v>
      </c>
      <c r="AK3">
        <v>992563.2900767473</v>
      </c>
      <c r="AL3">
        <v>856044.11140509369</v>
      </c>
      <c r="AM3">
        <v>952683.06861985708</v>
      </c>
      <c r="AN3">
        <v>430691.14257215319</v>
      </c>
      <c r="AO3">
        <v>666933.38049625221</v>
      </c>
      <c r="AP3">
        <v>470345.90183164907</v>
      </c>
      <c r="AQ3">
        <v>314919.59073347854</v>
      </c>
      <c r="AR3">
        <v>524460.15031692467</v>
      </c>
      <c r="AS3">
        <v>293343.9279974635</v>
      </c>
      <c r="AT3">
        <v>2122393.7552108788</v>
      </c>
      <c r="AU3">
        <v>1393719.2169789292</v>
      </c>
      <c r="AV3">
        <v>231886.21129362896</v>
      </c>
      <c r="AW3">
        <v>1049614.6959536709</v>
      </c>
      <c r="AX3">
        <v>1739285.4333071655</v>
      </c>
    </row>
    <row r="4" spans="2:50" x14ac:dyDescent="0.25">
      <c r="B4">
        <v>330119.56122734479</v>
      </c>
      <c r="C4">
        <v>419567.08788779547</v>
      </c>
      <c r="D4">
        <v>41910.684837061941</v>
      </c>
      <c r="E4">
        <v>20522.644779674971</v>
      </c>
      <c r="F4">
        <v>160378.73643659253</v>
      </c>
      <c r="G4">
        <v>3089389.6028849352</v>
      </c>
      <c r="H4">
        <v>271511.30906469806</v>
      </c>
      <c r="I4">
        <v>17489.09625668461</v>
      </c>
      <c r="J4">
        <v>1218212.4728770058</v>
      </c>
      <c r="K4">
        <v>204268.57088591647</v>
      </c>
      <c r="L4">
        <v>2345864.146461355</v>
      </c>
      <c r="M4">
        <v>194171.67173099759</v>
      </c>
      <c r="N4">
        <v>48507.969316633942</v>
      </c>
      <c r="O4">
        <v>121732.4093937898</v>
      </c>
      <c r="P4">
        <v>287365.06963840005</v>
      </c>
      <c r="Q4">
        <v>1628094.1035623068</v>
      </c>
      <c r="R4">
        <v>34761.922303699052</v>
      </c>
      <c r="S4">
        <v>51145.604074673472</v>
      </c>
      <c r="T4">
        <v>22383.594587761319</v>
      </c>
      <c r="U4">
        <v>9109.11648191321</v>
      </c>
      <c r="V4">
        <v>726415.21744764084</v>
      </c>
      <c r="W4">
        <v>460607.2171273001</v>
      </c>
      <c r="X4">
        <v>184932.44152858577</v>
      </c>
      <c r="Y4">
        <v>156662.53387682186</v>
      </c>
      <c r="Z4">
        <v>458560.73546090687</v>
      </c>
      <c r="AA4">
        <v>39986.359678513014</v>
      </c>
      <c r="AB4">
        <v>71899.510957538674</v>
      </c>
      <c r="AC4">
        <v>2721076.3644484938</v>
      </c>
      <c r="AD4">
        <v>15161266.118146896</v>
      </c>
      <c r="AE4">
        <v>4418065.2419304568</v>
      </c>
      <c r="AF4">
        <v>7604618.1024235357</v>
      </c>
      <c r="AG4">
        <v>1375667.3968693109</v>
      </c>
      <c r="AH4">
        <v>1364516.4238670657</v>
      </c>
      <c r="AI4">
        <v>1090952.2142698304</v>
      </c>
      <c r="AJ4">
        <v>2664896.2633757163</v>
      </c>
      <c r="AK4">
        <v>1138500.1300506063</v>
      </c>
      <c r="AL4">
        <v>945285.77643597033</v>
      </c>
      <c r="AM4">
        <v>1116901.4772328411</v>
      </c>
      <c r="AN4">
        <v>473410.52651208837</v>
      </c>
      <c r="AO4">
        <v>790065.92035442509</v>
      </c>
      <c r="AP4">
        <v>529242.41666958958</v>
      </c>
      <c r="AQ4">
        <v>358053.39576428314</v>
      </c>
      <c r="AR4">
        <v>663891.85062188865</v>
      </c>
      <c r="AS4">
        <v>333233.49052753713</v>
      </c>
      <c r="AT4">
        <v>2667499.3980816603</v>
      </c>
      <c r="AU4">
        <v>1596660.7301146614</v>
      </c>
      <c r="AV4">
        <v>261428.1629669065</v>
      </c>
      <c r="AW4">
        <v>1247363.5755686061</v>
      </c>
      <c r="AX4">
        <v>2063597.930768094</v>
      </c>
    </row>
    <row r="5" spans="2:50" x14ac:dyDescent="0.25">
      <c r="B5">
        <v>356978.93020860635</v>
      </c>
      <c r="C5">
        <v>462540.12949559564</v>
      </c>
      <c r="D5">
        <v>48783.342563257087</v>
      </c>
      <c r="E5">
        <v>23419.295683464941</v>
      </c>
      <c r="F5">
        <v>179038.71459935472</v>
      </c>
      <c r="G5">
        <v>3362305.0398541065</v>
      </c>
      <c r="H5">
        <v>302698.75704898051</v>
      </c>
      <c r="I5">
        <v>20285.989554202668</v>
      </c>
      <c r="J5">
        <v>1344985.2844598622</v>
      </c>
      <c r="K5">
        <v>224620.08806614755</v>
      </c>
      <c r="L5">
        <v>2616364.337017261</v>
      </c>
      <c r="M5">
        <v>209547.59868101086</v>
      </c>
      <c r="N5">
        <v>55158.80969195762</v>
      </c>
      <c r="O5">
        <v>136723.42009779756</v>
      </c>
      <c r="P5">
        <v>329837.29264619207</v>
      </c>
      <c r="Q5">
        <v>1751675.7607692555</v>
      </c>
      <c r="R5">
        <v>39970.099400521096</v>
      </c>
      <c r="S5">
        <v>59485.181807817025</v>
      </c>
      <c r="T5">
        <v>27022.064529349347</v>
      </c>
      <c r="U5">
        <v>10630.127260534424</v>
      </c>
      <c r="V5">
        <v>800649.05993524566</v>
      </c>
      <c r="W5">
        <v>523667.64619731059</v>
      </c>
      <c r="X5">
        <v>200340.32181796629</v>
      </c>
      <c r="Y5">
        <v>188375.48744999152</v>
      </c>
      <c r="Z5">
        <v>507339.49226522556</v>
      </c>
      <c r="AA5">
        <v>44419.70931330735</v>
      </c>
      <c r="AB5">
        <v>82556.217010770022</v>
      </c>
      <c r="AC5">
        <v>3041929.3369072331</v>
      </c>
      <c r="AD5">
        <v>16822360.814578224</v>
      </c>
      <c r="AE5">
        <v>4711844.7425077856</v>
      </c>
      <c r="AF5">
        <v>9824115.878034072</v>
      </c>
      <c r="AG5">
        <v>1534372.6947332306</v>
      </c>
      <c r="AH5">
        <v>1598046.4050924231</v>
      </c>
      <c r="AI5">
        <v>1225172.2916663163</v>
      </c>
      <c r="AJ5">
        <v>3849950.3480866831</v>
      </c>
      <c r="AK5">
        <v>1306761.5906339025</v>
      </c>
      <c r="AL5">
        <v>1050020.363766636</v>
      </c>
      <c r="AM5">
        <v>1309638.1535792549</v>
      </c>
      <c r="AN5">
        <v>523703.84890662174</v>
      </c>
      <c r="AO5">
        <v>934436.70254954661</v>
      </c>
      <c r="AP5">
        <v>601369.06602958881</v>
      </c>
      <c r="AQ5">
        <v>407872.69086372718</v>
      </c>
      <c r="AR5">
        <v>846279.08616006863</v>
      </c>
      <c r="AS5">
        <v>379014.23735955637</v>
      </c>
      <c r="AT5">
        <v>3394501.9706683992</v>
      </c>
      <c r="AU5">
        <v>1831660.0346230085</v>
      </c>
      <c r="AV5">
        <v>296240.21542899887</v>
      </c>
      <c r="AW5">
        <v>1491678.9769328441</v>
      </c>
      <c r="AX5">
        <v>2462231.9757304862</v>
      </c>
    </row>
    <row r="6" spans="2:50" x14ac:dyDescent="0.25">
      <c r="B6">
        <v>307538.01088543795</v>
      </c>
      <c r="C6">
        <v>382738.46589715226</v>
      </c>
      <c r="D6">
        <v>36020.448139722212</v>
      </c>
      <c r="E6">
        <v>18051.647509371986</v>
      </c>
      <c r="F6">
        <v>144443.67337527755</v>
      </c>
      <c r="G6">
        <v>2856266.6496906034</v>
      </c>
      <c r="H6">
        <v>244628.87197682826</v>
      </c>
      <c r="I6">
        <v>15176.077454473019</v>
      </c>
      <c r="J6">
        <v>1105609.8215139699</v>
      </c>
      <c r="K6">
        <v>186920.35513378298</v>
      </c>
      <c r="L6">
        <v>2112300.4235070073</v>
      </c>
      <c r="M6">
        <v>179534.60424311485</v>
      </c>
      <c r="N6">
        <v>42678.073785027293</v>
      </c>
      <c r="O6">
        <v>108913.14870818162</v>
      </c>
      <c r="P6">
        <v>251904.81957003989</v>
      </c>
      <c r="Q6">
        <v>1520677.1402788451</v>
      </c>
      <c r="R6">
        <v>30243.823382122817</v>
      </c>
      <c r="S6">
        <v>44282.579115535496</v>
      </c>
      <c r="T6">
        <v>18618.944349228499</v>
      </c>
      <c r="U6">
        <v>7870.88479477904</v>
      </c>
      <c r="V6">
        <v>661668.13900336006</v>
      </c>
      <c r="W6">
        <v>406283.80342721555</v>
      </c>
      <c r="X6">
        <v>171353.12886890685</v>
      </c>
      <c r="Y6">
        <v>129962.01876664406</v>
      </c>
      <c r="Z6">
        <v>416282.83143210749</v>
      </c>
      <c r="AA6">
        <v>36265.223183517795</v>
      </c>
      <c r="AB6">
        <v>62899.836718189683</v>
      </c>
      <c r="AC6">
        <v>2440873.0778285223</v>
      </c>
      <c r="AD6">
        <v>13682670.509628233</v>
      </c>
      <c r="AE6">
        <v>4163565.4108494506</v>
      </c>
      <c r="AF6">
        <v>5919167.0006316742</v>
      </c>
      <c r="AG6">
        <v>1233298.0266889345</v>
      </c>
      <c r="AH6">
        <v>1173893.0184249496</v>
      </c>
      <c r="AI6">
        <v>973303.73050737043</v>
      </c>
      <c r="AJ6">
        <v>1862694.0247164618</v>
      </c>
      <c r="AK6">
        <v>991388.63415253744</v>
      </c>
      <c r="AL6">
        <v>852980.06926375313</v>
      </c>
      <c r="AM6">
        <v>953893.46282623126</v>
      </c>
      <c r="AN6">
        <v>431346.57594453084</v>
      </c>
      <c r="AO6">
        <v>667391.91749121144</v>
      </c>
      <c r="AP6">
        <v>472355.48217888782</v>
      </c>
      <c r="AQ6">
        <v>313983.59818479785</v>
      </c>
      <c r="AR6">
        <v>524955.607492032</v>
      </c>
      <c r="AS6">
        <v>293464.88015088788</v>
      </c>
      <c r="AT6">
        <v>2123623.5586778959</v>
      </c>
      <c r="AU6">
        <v>1394426.9613341736</v>
      </c>
      <c r="AV6">
        <v>231972.17079446861</v>
      </c>
      <c r="AW6">
        <v>1049641.8031458829</v>
      </c>
      <c r="AX6">
        <v>1728467.7450550022</v>
      </c>
    </row>
    <row r="7" spans="2:50" x14ac:dyDescent="0.25">
      <c r="B7">
        <v>330958.84101395635</v>
      </c>
      <c r="C7">
        <v>419724.05169756018</v>
      </c>
      <c r="D7">
        <v>41940.232783936262</v>
      </c>
      <c r="E7">
        <v>20578.344965718548</v>
      </c>
      <c r="F7">
        <v>160477.62019152576</v>
      </c>
      <c r="G7">
        <v>3089210.0382017004</v>
      </c>
      <c r="H7">
        <v>271952.04341711669</v>
      </c>
      <c r="I7">
        <v>17571.265614890868</v>
      </c>
      <c r="J7">
        <v>1219125.0466774805</v>
      </c>
      <c r="K7">
        <v>204591.61110533046</v>
      </c>
      <c r="L7">
        <v>2348626.1749331923</v>
      </c>
      <c r="M7">
        <v>194516.94190509908</v>
      </c>
      <c r="N7">
        <v>48491.965655026957</v>
      </c>
      <c r="O7">
        <v>121671.31948379295</v>
      </c>
      <c r="P7">
        <v>287924.97648058785</v>
      </c>
      <c r="Q7">
        <v>1630315.3244275413</v>
      </c>
      <c r="R7">
        <v>34585.533168572336</v>
      </c>
      <c r="S7">
        <v>51241.041855429947</v>
      </c>
      <c r="T7">
        <v>22456.703904136073</v>
      </c>
      <c r="U7">
        <v>9160.3231777163328</v>
      </c>
      <c r="V7">
        <v>726526.39354731154</v>
      </c>
      <c r="W7">
        <v>460934.58566263603</v>
      </c>
      <c r="X7">
        <v>184976.42484134299</v>
      </c>
      <c r="Y7">
        <v>156732.4298660424</v>
      </c>
      <c r="Z7">
        <v>458491.23436669511</v>
      </c>
      <c r="AA7">
        <v>40172.38952445719</v>
      </c>
      <c r="AB7">
        <v>71771.861676964036</v>
      </c>
      <c r="AC7">
        <v>2721935.0009832215</v>
      </c>
      <c r="AD7">
        <v>15159814.879287798</v>
      </c>
      <c r="AE7">
        <v>4420893.4225923661</v>
      </c>
      <c r="AF7">
        <v>7611869.9516926929</v>
      </c>
      <c r="AG7">
        <v>1373582.0739472099</v>
      </c>
      <c r="AH7">
        <v>1365531.1647028488</v>
      </c>
      <c r="AI7">
        <v>1091335.1999518822</v>
      </c>
      <c r="AJ7">
        <v>2664381.9941274058</v>
      </c>
      <c r="AK7">
        <v>1137231.4012112427</v>
      </c>
      <c r="AL7">
        <v>939509.30719924241</v>
      </c>
      <c r="AM7">
        <v>1118911.3691325551</v>
      </c>
      <c r="AN7">
        <v>474343.48217505176</v>
      </c>
      <c r="AO7">
        <v>790880.20705698628</v>
      </c>
      <c r="AP7">
        <v>531953.71034082095</v>
      </c>
      <c r="AQ7">
        <v>356238.11271378654</v>
      </c>
      <c r="AR7">
        <v>664548.56216745719</v>
      </c>
      <c r="AS7">
        <v>333411.68967246945</v>
      </c>
      <c r="AT7">
        <v>2669345.7887698826</v>
      </c>
      <c r="AU7">
        <v>1598111.7930776749</v>
      </c>
      <c r="AV7">
        <v>261522.99985089333</v>
      </c>
      <c r="AW7">
        <v>1247552.1902539169</v>
      </c>
      <c r="AX7">
        <v>2044254.8543913104</v>
      </c>
    </row>
    <row r="8" spans="2:50" x14ac:dyDescent="0.25">
      <c r="B8">
        <v>358082.07616582501</v>
      </c>
      <c r="C8">
        <v>462679.63735656062</v>
      </c>
      <c r="D8">
        <v>48819.36158966666</v>
      </c>
      <c r="E8">
        <v>23502.874597448703</v>
      </c>
      <c r="F8">
        <v>179197.79476475096</v>
      </c>
      <c r="G8">
        <v>3362981.2287514685</v>
      </c>
      <c r="H8">
        <v>303219.18080662028</v>
      </c>
      <c r="I8">
        <v>20389.609818365741</v>
      </c>
      <c r="J8">
        <v>1346296.2325156066</v>
      </c>
      <c r="K8">
        <v>224978.4189374937</v>
      </c>
      <c r="L8">
        <v>2619852.002575364</v>
      </c>
      <c r="M8">
        <v>210029.6989503394</v>
      </c>
      <c r="N8">
        <v>55121.401255062367</v>
      </c>
      <c r="O8">
        <v>136650.85818654002</v>
      </c>
      <c r="P8">
        <v>330575.25185005658</v>
      </c>
      <c r="Q8">
        <v>1754599.6627389509</v>
      </c>
      <c r="R8">
        <v>39714.201222224408</v>
      </c>
      <c r="S8">
        <v>59617.67382828355</v>
      </c>
      <c r="T8">
        <v>27122.536944204421</v>
      </c>
      <c r="U8">
        <v>10692.257601167154</v>
      </c>
      <c r="V8">
        <v>800566.68325588782</v>
      </c>
      <c r="W8">
        <v>524139.64769237913</v>
      </c>
      <c r="X8">
        <v>200417.30062571127</v>
      </c>
      <c r="Y8">
        <v>188473.84253371318</v>
      </c>
      <c r="Z8">
        <v>507293.29980181815</v>
      </c>
      <c r="AA8">
        <v>44663.806123437724</v>
      </c>
      <c r="AB8">
        <v>82388.984219226535</v>
      </c>
      <c r="AC8">
        <v>3043338.3789248248</v>
      </c>
      <c r="AD8">
        <v>16818348.982063293</v>
      </c>
      <c r="AE8">
        <v>4714675.9415836381</v>
      </c>
      <c r="AF8">
        <v>9830773.7144187763</v>
      </c>
      <c r="AG8">
        <v>1532916.63802479</v>
      </c>
      <c r="AH8">
        <v>1599260.5638162736</v>
      </c>
      <c r="AI8">
        <v>1226505.375537531</v>
      </c>
      <c r="AJ8">
        <v>3847925.0609765365</v>
      </c>
      <c r="AK8">
        <v>1305778.6436458402</v>
      </c>
      <c r="AL8">
        <v>1042811.5449449521</v>
      </c>
      <c r="AM8">
        <v>1312461.7710551163</v>
      </c>
      <c r="AN8">
        <v>524851.71844912402</v>
      </c>
      <c r="AO8">
        <v>935563.71769561875</v>
      </c>
      <c r="AP8">
        <v>604741.50249126658</v>
      </c>
      <c r="AQ8">
        <v>405392.67459158914</v>
      </c>
      <c r="AR8">
        <v>847033.84131911618</v>
      </c>
      <c r="AS8">
        <v>379268.92480381881</v>
      </c>
      <c r="AT8">
        <v>3397015.5024343259</v>
      </c>
      <c r="AU8">
        <v>1834210.2618291618</v>
      </c>
      <c r="AV8">
        <v>296413.22368208523</v>
      </c>
      <c r="AW8">
        <v>1492488.8646612638</v>
      </c>
      <c r="AX8">
        <v>2438951.0179737937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Figure2</vt:lpstr>
      <vt:lpstr>Figure3</vt:lpstr>
      <vt:lpstr>Figure4</vt:lpstr>
      <vt:lpstr>Figure5</vt:lpstr>
      <vt:lpstr>FigureSI1_VA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Svenja Wiebe</dc:creator>
  <cp:lastModifiedBy>Kirsten Svenja Wiebe</cp:lastModifiedBy>
  <dcterms:created xsi:type="dcterms:W3CDTF">2018-01-08T17:19:18Z</dcterms:created>
  <dcterms:modified xsi:type="dcterms:W3CDTF">2018-08-09T09:33:43Z</dcterms:modified>
</cp:coreProperties>
</file>