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nferencat dhe revistat\Aircraft Sequencing Problem\Aircraft Sequencing Problem - Project\TestResults\"/>
    </mc:Choice>
  </mc:AlternateContent>
  <bookViews>
    <workbookView xWindow="0" yWindow="0" windowWidth="16170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N2" i="1" s="1"/>
  <c r="K3" i="1"/>
  <c r="O2" i="1"/>
  <c r="M2" i="1"/>
  <c r="L2" i="1"/>
  <c r="K14" i="1"/>
</calcChain>
</file>

<file path=xl/sharedStrings.xml><?xml version="1.0" encoding="utf-8"?>
<sst xmlns="http://schemas.openxmlformats.org/spreadsheetml/2006/main" count="27" uniqueCount="27">
  <si>
    <t>No.</t>
  </si>
  <si>
    <t>Instance name</t>
  </si>
  <si>
    <t>Min evaluation</t>
  </si>
  <si>
    <t>Min time [S]</t>
  </si>
  <si>
    <t>Max evaluation</t>
  </si>
  <si>
    <t>Max time [S]</t>
  </si>
  <si>
    <t>Average evaluation</t>
  </si>
  <si>
    <t>Average time [S]</t>
  </si>
  <si>
    <t>FPT01</t>
  </si>
  <si>
    <t>FPT02</t>
  </si>
  <si>
    <t>FPT03</t>
  </si>
  <si>
    <t>FPT04</t>
  </si>
  <si>
    <t>FPT05</t>
  </si>
  <si>
    <t>FPT06</t>
  </si>
  <si>
    <t>FPT07</t>
  </si>
  <si>
    <t>FPT08</t>
  </si>
  <si>
    <t>FPT09</t>
  </si>
  <si>
    <t>FPT10</t>
  </si>
  <si>
    <t>FPT11</t>
  </si>
  <si>
    <t>FPT12</t>
  </si>
  <si>
    <t>Average gap(%)</t>
  </si>
  <si>
    <t>Better/Equal/Worse</t>
  </si>
  <si>
    <t>Total Better</t>
  </si>
  <si>
    <t>Total Equal</t>
  </si>
  <si>
    <t>Total Worse</t>
  </si>
  <si>
    <t>best UB</t>
  </si>
  <si>
    <t>best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</si>
</sst>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Liberation Sans"/>
      <charset val="238"/>
    </font>
    <font>
      <i/>
      <sz val="11"/>
      <color rgb="FF000000"/>
      <name val="Liberation Sans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1" applyNumberFormat="1" applyFont="1" applyAlignment="1">
      <alignment horizontal="center"/>
    </xf>
    <xf numFmtId="10" fontId="0" fillId="0" borderId="0" xfId="0" applyNumberFormat="1"/>
    <xf numFmtId="0" fontId="3" fillId="2" borderId="0" xfId="2" applyFont="1" applyFill="1" applyAlignment="1">
      <alignment horizontal="center"/>
    </xf>
    <xf numFmtId="0" fontId="2" fillId="2" borderId="0" xfId="2" applyFill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F26" sqref="F26"/>
    </sheetView>
  </sheetViews>
  <sheetFormatPr defaultRowHeight="15"/>
  <cols>
    <col min="2" max="9" width="14.7109375" customWidth="1"/>
    <col min="10" max="10" width="15.85546875" bestFit="1" customWidth="1"/>
    <col min="11" max="11" width="15" bestFit="1" customWidth="1"/>
    <col min="12" max="12" width="12.7109375" customWidth="1"/>
  </cols>
  <sheetData>
    <row r="1" spans="1:15" ht="30">
      <c r="A1" t="s">
        <v>0</v>
      </c>
      <c r="B1" t="s">
        <v>1</v>
      </c>
      <c r="C1" s="5" t="s">
        <v>25</v>
      </c>
      <c r="D1" s="5" t="s">
        <v>26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20</v>
      </c>
      <c r="L1" s="2" t="s">
        <v>21</v>
      </c>
      <c r="M1" s="2" t="s">
        <v>22</v>
      </c>
      <c r="N1" s="2" t="s">
        <v>23</v>
      </c>
      <c r="O1" s="2" t="s">
        <v>24</v>
      </c>
    </row>
    <row r="2" spans="1:15">
      <c r="A2">
        <v>1</v>
      </c>
      <c r="B2" t="s">
        <v>8</v>
      </c>
      <c r="C2" s="6">
        <v>265</v>
      </c>
      <c r="D2" s="6">
        <v>265</v>
      </c>
      <c r="E2">
        <v>265</v>
      </c>
      <c r="F2">
        <v>49.865000000000002</v>
      </c>
      <c r="G2">
        <v>265</v>
      </c>
      <c r="H2">
        <v>56.183999999999997</v>
      </c>
      <c r="I2">
        <v>265</v>
      </c>
      <c r="J2">
        <v>52.584499999999998</v>
      </c>
      <c r="K2" s="3">
        <f>(I2-D2)/I2</f>
        <v>0</v>
      </c>
      <c r="L2" s="1" t="str">
        <f>IF(E2=D2,"Equal",IF(E2&lt;D2,"Better", "Worse"))</f>
        <v>Equal</v>
      </c>
      <c r="M2" s="1">
        <f>COUNTIF(L2:L13,"Better")</f>
        <v>0</v>
      </c>
      <c r="N2" s="1">
        <f>COUNTIF(L2:L13,"Equal")</f>
        <v>8</v>
      </c>
      <c r="O2" s="1">
        <f>COUNTIF(L2:L13,"Worse")</f>
        <v>4</v>
      </c>
    </row>
    <row r="3" spans="1:15">
      <c r="A3">
        <v>2</v>
      </c>
      <c r="B3" t="s">
        <v>9</v>
      </c>
      <c r="C3" s="6">
        <v>293</v>
      </c>
      <c r="D3" s="6">
        <v>293</v>
      </c>
      <c r="E3">
        <v>293</v>
      </c>
      <c r="F3">
        <v>47.893000000000001</v>
      </c>
      <c r="G3">
        <v>293</v>
      </c>
      <c r="H3">
        <v>53.59</v>
      </c>
      <c r="I3">
        <v>293</v>
      </c>
      <c r="J3">
        <v>51.243400000000001</v>
      </c>
      <c r="K3" s="3">
        <f t="shared" ref="K3:K13" si="0">(I3-D3)/I3</f>
        <v>0</v>
      </c>
      <c r="L3" s="1" t="str">
        <f t="shared" ref="L3:L13" si="1">IF(E3=D3,"Equal",IF(E3&lt;D3,"Better", "Worse"))</f>
        <v>Equal</v>
      </c>
      <c r="M3" s="1"/>
      <c r="N3" s="1"/>
      <c r="O3" s="1"/>
    </row>
    <row r="4" spans="1:15">
      <c r="A4">
        <v>3</v>
      </c>
      <c r="B4" t="s">
        <v>10</v>
      </c>
      <c r="C4" s="6">
        <v>255</v>
      </c>
      <c r="D4" s="6">
        <v>255</v>
      </c>
      <c r="E4">
        <v>255</v>
      </c>
      <c r="F4">
        <v>48.774000000000001</v>
      </c>
      <c r="G4">
        <v>255</v>
      </c>
      <c r="H4">
        <v>53.258000000000003</v>
      </c>
      <c r="I4">
        <v>255</v>
      </c>
      <c r="J4">
        <v>51.034599999999998</v>
      </c>
      <c r="K4" s="3">
        <f t="shared" si="0"/>
        <v>0</v>
      </c>
      <c r="L4" s="1" t="str">
        <f t="shared" si="1"/>
        <v>Equal</v>
      </c>
      <c r="M4" s="1"/>
      <c r="N4" s="1"/>
      <c r="O4" s="1"/>
    </row>
    <row r="5" spans="1:15">
      <c r="A5">
        <v>4</v>
      </c>
      <c r="B5" t="s">
        <v>11</v>
      </c>
      <c r="C5" s="6">
        <v>268</v>
      </c>
      <c r="D5" s="6">
        <v>268</v>
      </c>
      <c r="E5">
        <v>280</v>
      </c>
      <c r="F5">
        <v>49.718000000000004</v>
      </c>
      <c r="G5">
        <v>280</v>
      </c>
      <c r="H5">
        <v>52.531999999999996</v>
      </c>
      <c r="I5">
        <v>280</v>
      </c>
      <c r="J5">
        <v>50.842400000000005</v>
      </c>
      <c r="K5" s="3">
        <f t="shared" si="0"/>
        <v>4.2857142857142858E-2</v>
      </c>
      <c r="L5" s="1" t="str">
        <f t="shared" si="1"/>
        <v>Worse</v>
      </c>
      <c r="M5" s="1"/>
      <c r="N5" s="1"/>
      <c r="O5" s="1"/>
    </row>
    <row r="6" spans="1:15">
      <c r="A6">
        <v>5</v>
      </c>
      <c r="B6" t="s">
        <v>12</v>
      </c>
      <c r="C6" s="6">
        <v>249</v>
      </c>
      <c r="D6" s="6">
        <v>249</v>
      </c>
      <c r="E6">
        <v>249</v>
      </c>
      <c r="F6">
        <v>47.813000000000002</v>
      </c>
      <c r="G6">
        <v>249</v>
      </c>
      <c r="H6">
        <v>54.151000000000003</v>
      </c>
      <c r="I6">
        <v>249</v>
      </c>
      <c r="J6">
        <v>51.213999999999999</v>
      </c>
      <c r="K6" s="3">
        <f t="shared" si="0"/>
        <v>0</v>
      </c>
      <c r="L6" s="1" t="str">
        <f t="shared" si="1"/>
        <v>Equal</v>
      </c>
      <c r="M6" s="1"/>
      <c r="N6" s="1"/>
      <c r="O6" s="1"/>
    </row>
    <row r="7" spans="1:15">
      <c r="A7">
        <v>6</v>
      </c>
      <c r="B7" t="s">
        <v>13</v>
      </c>
      <c r="C7" s="6">
        <v>167</v>
      </c>
      <c r="D7" s="6">
        <v>167</v>
      </c>
      <c r="E7">
        <v>169</v>
      </c>
      <c r="F7">
        <v>46.097999999999999</v>
      </c>
      <c r="G7">
        <v>169</v>
      </c>
      <c r="H7">
        <v>50.103000000000002</v>
      </c>
      <c r="I7">
        <v>169</v>
      </c>
      <c r="J7">
        <v>47.952199999999998</v>
      </c>
      <c r="K7" s="3">
        <f t="shared" si="0"/>
        <v>1.1834319526627219E-2</v>
      </c>
      <c r="L7" s="1" t="str">
        <f t="shared" si="1"/>
        <v>Worse</v>
      </c>
      <c r="M7" s="1"/>
      <c r="N7" s="1"/>
      <c r="O7" s="1"/>
    </row>
    <row r="8" spans="1:15">
      <c r="A8">
        <v>7</v>
      </c>
      <c r="B8" t="s">
        <v>14</v>
      </c>
      <c r="C8" s="6">
        <v>198</v>
      </c>
      <c r="D8" s="6">
        <v>198</v>
      </c>
      <c r="E8">
        <v>201</v>
      </c>
      <c r="F8">
        <v>45.04</v>
      </c>
      <c r="G8">
        <v>201</v>
      </c>
      <c r="H8">
        <v>50.134999999999998</v>
      </c>
      <c r="I8">
        <v>201</v>
      </c>
      <c r="J8">
        <v>47.650599999999997</v>
      </c>
      <c r="K8" s="3">
        <f t="shared" si="0"/>
        <v>1.4925373134328358E-2</v>
      </c>
      <c r="L8" s="1" t="str">
        <f t="shared" si="1"/>
        <v>Worse</v>
      </c>
      <c r="M8" s="1"/>
      <c r="N8" s="1"/>
      <c r="O8" s="1"/>
    </row>
    <row r="9" spans="1:15">
      <c r="A9">
        <v>8</v>
      </c>
      <c r="B9" t="s">
        <v>15</v>
      </c>
      <c r="C9" s="6">
        <v>167</v>
      </c>
      <c r="D9" s="6">
        <v>167</v>
      </c>
      <c r="E9">
        <v>167</v>
      </c>
      <c r="F9">
        <v>44.792999999999999</v>
      </c>
      <c r="G9">
        <v>170</v>
      </c>
      <c r="H9">
        <v>48.773000000000003</v>
      </c>
      <c r="I9">
        <v>169.7</v>
      </c>
      <c r="J9">
        <v>47.012300000000003</v>
      </c>
      <c r="K9" s="3">
        <f t="shared" si="0"/>
        <v>1.591043017088974E-2</v>
      </c>
      <c r="L9" s="1" t="str">
        <f t="shared" si="1"/>
        <v>Equal</v>
      </c>
      <c r="M9" s="1"/>
      <c r="N9" s="1"/>
      <c r="O9" s="1"/>
    </row>
    <row r="10" spans="1:15">
      <c r="A10">
        <v>9</v>
      </c>
      <c r="B10" t="s">
        <v>16</v>
      </c>
      <c r="C10" s="6">
        <v>183</v>
      </c>
      <c r="D10" s="6">
        <v>183</v>
      </c>
      <c r="E10">
        <v>183</v>
      </c>
      <c r="F10">
        <v>44.905000000000001</v>
      </c>
      <c r="G10">
        <v>186</v>
      </c>
      <c r="H10">
        <v>48.942</v>
      </c>
      <c r="I10">
        <v>185.7</v>
      </c>
      <c r="J10">
        <v>47.009300000000003</v>
      </c>
      <c r="K10" s="3">
        <f t="shared" si="0"/>
        <v>1.4539579967689762E-2</v>
      </c>
      <c r="L10" s="1" t="str">
        <f t="shared" si="1"/>
        <v>Equal</v>
      </c>
      <c r="M10" s="1"/>
      <c r="N10" s="1"/>
      <c r="O10" s="1"/>
    </row>
    <row r="11" spans="1:15">
      <c r="A11">
        <v>10</v>
      </c>
      <c r="B11" t="s">
        <v>17</v>
      </c>
      <c r="C11" s="6">
        <v>211</v>
      </c>
      <c r="D11" s="6">
        <v>211</v>
      </c>
      <c r="E11">
        <v>211</v>
      </c>
      <c r="F11">
        <v>46.222000000000001</v>
      </c>
      <c r="G11">
        <v>216</v>
      </c>
      <c r="H11">
        <v>49.841999999999999</v>
      </c>
      <c r="I11">
        <v>213.9</v>
      </c>
      <c r="J11">
        <v>47.885800000000003</v>
      </c>
      <c r="K11" s="3">
        <f t="shared" si="0"/>
        <v>1.3557737260402084E-2</v>
      </c>
      <c r="L11" s="1" t="str">
        <f t="shared" si="1"/>
        <v>Equal</v>
      </c>
      <c r="M11" s="1"/>
      <c r="N11" s="1"/>
      <c r="O11" s="1"/>
    </row>
    <row r="12" spans="1:15">
      <c r="A12">
        <v>11</v>
      </c>
      <c r="B12" t="s">
        <v>18</v>
      </c>
      <c r="C12" s="6">
        <v>229</v>
      </c>
      <c r="D12" s="6">
        <v>229</v>
      </c>
      <c r="E12">
        <v>232</v>
      </c>
      <c r="F12">
        <v>47.167000000000002</v>
      </c>
      <c r="G12">
        <v>232</v>
      </c>
      <c r="H12">
        <v>49.713999999999999</v>
      </c>
      <c r="I12">
        <v>232</v>
      </c>
      <c r="J12">
        <v>47.973300000000002</v>
      </c>
      <c r="K12" s="3">
        <f t="shared" si="0"/>
        <v>1.2931034482758621E-2</v>
      </c>
      <c r="L12" s="1" t="str">
        <f t="shared" si="1"/>
        <v>Worse</v>
      </c>
      <c r="M12" s="1"/>
      <c r="N12" s="1"/>
      <c r="O12" s="1"/>
    </row>
    <row r="13" spans="1:15">
      <c r="A13">
        <v>12</v>
      </c>
      <c r="B13" t="s">
        <v>19</v>
      </c>
      <c r="C13" s="6">
        <v>207</v>
      </c>
      <c r="D13" s="6">
        <v>207</v>
      </c>
      <c r="E13">
        <v>207</v>
      </c>
      <c r="F13">
        <v>47.259</v>
      </c>
      <c r="G13">
        <v>207</v>
      </c>
      <c r="H13">
        <v>51.923000000000002</v>
      </c>
      <c r="I13">
        <v>207</v>
      </c>
      <c r="J13">
        <v>49.299599999999998</v>
      </c>
      <c r="K13" s="3">
        <f t="shared" si="0"/>
        <v>0</v>
      </c>
      <c r="L13" s="1" t="str">
        <f t="shared" si="1"/>
        <v>Equal</v>
      </c>
      <c r="M13" s="1"/>
      <c r="N13" s="1"/>
      <c r="O13" s="1"/>
    </row>
    <row r="14" spans="1:15">
      <c r="K14" s="4">
        <f>AVERAGE(K2:K13)</f>
        <v>1.0546301449986554E-2</v>
      </c>
    </row>
  </sheetData>
  <conditionalFormatting sqref="L2:L13">
    <cfRule type="cellIs" dxfId="23" priority="11" stopIfTrue="1" operator="equal">
      <formula>"Better"</formula>
    </cfRule>
  </conditionalFormatting>
  <conditionalFormatting sqref="L2:L13">
    <cfRule type="cellIs" dxfId="21" priority="10" stopIfTrue="1" operator="equal">
      <formula>"Equal"</formula>
    </cfRule>
  </conditionalFormatting>
  <conditionalFormatting sqref="L2:L13">
    <cfRule type="cellIs" dxfId="19" priority="9" stopIfTrue="1" operator="equal">
      <formula>"Equal"</formula>
    </cfRule>
  </conditionalFormatting>
  <conditionalFormatting sqref="L2:L13">
    <cfRule type="cellIs" dxfId="17" priority="12" stopIfTrue="1" operator="equal">
      <formula>"Worse"</formula>
    </cfRule>
  </conditionalFormatting>
  <conditionalFormatting sqref="K2:K13">
    <cfRule type="cellIs" dxfId="15" priority="7" stopIfTrue="1" operator="equal">
      <formula>"Better"</formula>
    </cfRule>
  </conditionalFormatting>
  <conditionalFormatting sqref="K2:K13">
    <cfRule type="cellIs" dxfId="13" priority="6" stopIfTrue="1" operator="equal">
      <formula>"Equal"</formula>
    </cfRule>
  </conditionalFormatting>
  <conditionalFormatting sqref="K2:K13">
    <cfRule type="cellIs" dxfId="11" priority="5" stopIfTrue="1" operator="equal">
      <formula>"Equal"</formula>
    </cfRule>
  </conditionalFormatting>
  <conditionalFormatting sqref="K2:K13">
    <cfRule type="cellIs" dxfId="9" priority="8" stopIfTrue="1" operator="equal">
      <formula>"Worse"</formula>
    </cfRule>
  </conditionalFormatting>
  <conditionalFormatting sqref="K2:K13">
    <cfRule type="cellIs" dxfId="7" priority="1" operator="greaterThan">
      <formula>0.1</formula>
    </cfRule>
    <cfRule type="cellIs" dxfId="6" priority="2" operator="greaterThan">
      <formula>10</formula>
    </cfRule>
    <cfRule type="cellIs" dxfId="5" priority="3" operator="greaterThan">
      <formula>10</formula>
    </cfRule>
    <cfRule type="cellIs" dxfId="4" priority="4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2015-11-22T08:47:08Z</dcterms:created>
  <dcterms:modified xsi:type="dcterms:W3CDTF">2015-12-01T13:41:23Z</dcterms:modified>
</cp:coreProperties>
</file>