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6" yWindow="69" windowWidth="15090" windowHeight="5504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G5" i="8" l="1"/>
  <c r="B5" i="8"/>
  <c r="B27" i="7"/>
  <c r="B19" i="7"/>
  <c r="B18" i="7"/>
  <c r="A4" i="6" l="1"/>
  <c r="A3" i="6"/>
  <c r="A2" i="6"/>
  <c r="A1" i="6"/>
  <c r="B13" i="5"/>
  <c r="B5" i="5"/>
  <c r="B10" i="4"/>
  <c r="B5" i="4"/>
  <c r="A10" i="3"/>
  <c r="B5" i="3"/>
  <c r="B7" i="2"/>
  <c r="B5" i="2"/>
  <c r="B5" i="1"/>
</calcChain>
</file>

<file path=xl/sharedStrings.xml><?xml version="1.0" encoding="utf-8"?>
<sst xmlns="http://schemas.openxmlformats.org/spreadsheetml/2006/main" count="161" uniqueCount="73">
  <si>
    <t>Start Point</t>
  </si>
  <si>
    <t>End Point</t>
  </si>
  <si>
    <t>x</t>
  </si>
  <si>
    <t>y</t>
  </si>
  <si>
    <t>Distance</t>
  </si>
  <si>
    <t>Next visit start time</t>
  </si>
  <si>
    <t>Visit 6 to POI 81 - Start time:634.0133, End time:724.0133</t>
  </si>
  <si>
    <t>Visit 7 to POI 24 - Start time:773.349, End time:863.349</t>
  </si>
  <si>
    <t>24 28.0 55.0</t>
  </si>
  <si>
    <t>81 85.0 25.0</t>
  </si>
  <si>
    <t>Visit 3 to POI 25 - Start time:270.23413, End time:360.23413</t>
  </si>
  <si>
    <t>Visit 4 to POI 45 - Start time:390.04263, End time:480.04263</t>
  </si>
  <si>
    <t>25 25.0 50.0</t>
  </si>
  <si>
    <t>45 32.0 30.0</t>
  </si>
  <si>
    <t>Visit 5 to POI 46 - Start time:541.86926, End time:631.86926</t>
  </si>
  <si>
    <t>Visit 6 to POI 5 - Start time:671.719, End time:761.719</t>
  </si>
  <si>
    <t>46 30.0 30.0</t>
  </si>
  <si>
    <t>5 42.0 68.0</t>
  </si>
  <si>
    <t>Start time</t>
  </si>
  <si>
    <t>Visit 4 to POI 86 - Start time:428.0104, End time:518.0104</t>
  </si>
  <si>
    <t>Visit 5 to POI 59 - Start time:580.6602, End time:670.6602</t>
  </si>
  <si>
    <t>86 68.0 60.0</t>
  </si>
  <si>
    <t>59 38.0 5.0</t>
  </si>
  <si>
    <t>POITourIndeks</t>
  </si>
  <si>
    <t>int</t>
  </si>
  <si>
    <t>POIVisitIndeks</t>
  </si>
  <si>
    <t>IndeksOfPOIinOffList</t>
  </si>
  <si>
    <t>IndeksOfLastVisitIntour</t>
  </si>
  <si>
    <t>result</t>
  </si>
  <si>
    <t>float[]</t>
  </si>
  <si>
    <t>#75(length=4)</t>
  </si>
  <si>
    <t>DistanceFromPreviosPointToSwappingPoint</t>
  </si>
  <si>
    <t>float</t>
  </si>
  <si>
    <t>DistanceFromSwappingPointToNextPoint</t>
  </si>
  <si>
    <t>IndicatedStartTime</t>
  </si>
  <si>
    <t>testStartTime</t>
  </si>
  <si>
    <t>[2]</t>
  </si>
  <si>
    <t>value</t>
  </si>
  <si>
    <t>Current</t>
  </si>
  <si>
    <t>Swap</t>
  </si>
  <si>
    <t>[1]</t>
  </si>
  <si>
    <t>Previous</t>
  </si>
  <si>
    <t>Reply</t>
  </si>
  <si>
    <t>POI_ID</t>
  </si>
  <si>
    <t>RemoveIndexInOffList</t>
  </si>
  <si>
    <t>constraints</t>
  </si>
  <si>
    <t>clsConstraint</t>
  </si>
  <si>
    <t>#217</t>
  </si>
  <si>
    <t>Cost</t>
  </si>
  <si>
    <t>POIType</t>
  </si>
  <si>
    <t>null</t>
  </si>
  <si>
    <t>TimeWindow</t>
  </si>
  <si>
    <t>clsTimeWindowConstraint</t>
  </si>
  <si>
    <t>#218</t>
  </si>
  <si>
    <t>Replay</t>
  </si>
  <si>
    <t>StartTime</t>
  </si>
  <si>
    <t>EndTime</t>
  </si>
  <si>
    <t>TourIndeks</t>
  </si>
  <si>
    <t>VisitIndeks</t>
  </si>
  <si>
    <t>DistanceFromPrevioiusPoint</t>
  </si>
  <si>
    <t>DistanceToNextPoint</t>
  </si>
  <si>
    <t>Prevous</t>
  </si>
  <si>
    <t>#219</t>
  </si>
  <si>
    <t>clsTypeConstraint</t>
  </si>
  <si>
    <t>#220</t>
  </si>
  <si>
    <t>#221</t>
  </si>
  <si>
    <t>IndicatedStartTime:</t>
  </si>
  <si>
    <t>testStartTime:</t>
  </si>
  <si>
    <t>99 58.0 75.0</t>
  </si>
  <si>
    <t>30 20.0 50.0</t>
  </si>
  <si>
    <t>33 10.0 40.0</t>
  </si>
  <si>
    <t>4 42.0 66.0</t>
  </si>
  <si>
    <t>11 35.0 66.0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</si>
</sst>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3" x14ac:dyDescent="0.35"/>
  <cols>
    <col min="1" max="1" width="9.453125" bestFit="1" customWidth="1"/>
  </cols>
  <sheetData>
    <row r="1" spans="1:3" x14ac:dyDescent="0.35">
      <c r="B1" t="s">
        <v>2</v>
      </c>
      <c r="C1" t="s">
        <v>3</v>
      </c>
    </row>
    <row r="2" spans="1:3" x14ac:dyDescent="0.35">
      <c r="A2" t="s">
        <v>0</v>
      </c>
      <c r="B2">
        <v>40</v>
      </c>
      <c r="C2">
        <v>50</v>
      </c>
    </row>
    <row r="3" spans="1:3" x14ac:dyDescent="0.35">
      <c r="A3" t="s">
        <v>1</v>
      </c>
      <c r="B3">
        <v>30</v>
      </c>
      <c r="C3">
        <v>50</v>
      </c>
    </row>
    <row r="5" spans="1:3" x14ac:dyDescent="0.35">
      <c r="A5" t="s">
        <v>4</v>
      </c>
      <c r="B5">
        <f>SQRT((B2-B3)^2+(C2-C3)^2)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L8" sqref="L8"/>
    </sheetView>
  </sheetViews>
  <sheetFormatPr defaultRowHeight="14.3" x14ac:dyDescent="0.35"/>
  <cols>
    <col min="1" max="1" width="17" bestFit="1" customWidth="1"/>
  </cols>
  <sheetData>
    <row r="1" spans="1:5" x14ac:dyDescent="0.35">
      <c r="B1" t="s">
        <v>2</v>
      </c>
      <c r="C1" t="s">
        <v>3</v>
      </c>
      <c r="E1" t="s">
        <v>6</v>
      </c>
    </row>
    <row r="2" spans="1:5" x14ac:dyDescent="0.35">
      <c r="A2" t="s">
        <v>0</v>
      </c>
      <c r="B2">
        <v>85</v>
      </c>
      <c r="C2">
        <v>25</v>
      </c>
      <c r="E2" t="s">
        <v>7</v>
      </c>
    </row>
    <row r="3" spans="1:5" x14ac:dyDescent="0.35">
      <c r="A3" t="s">
        <v>1</v>
      </c>
      <c r="B3">
        <v>28</v>
      </c>
      <c r="C3">
        <v>55</v>
      </c>
    </row>
    <row r="4" spans="1:5" x14ac:dyDescent="0.35">
      <c r="E4" t="s">
        <v>8</v>
      </c>
    </row>
    <row r="5" spans="1:5" x14ac:dyDescent="0.35">
      <c r="A5" t="s">
        <v>4</v>
      </c>
      <c r="B5">
        <f>SQRT((B2-B3)^2+(C2-C3)^2)</f>
        <v>64.41273166075166</v>
      </c>
      <c r="E5" t="s">
        <v>9</v>
      </c>
    </row>
    <row r="7" spans="1:5" x14ac:dyDescent="0.35">
      <c r="A7" t="s">
        <v>5</v>
      </c>
      <c r="B7">
        <f>724.0133+B5</f>
        <v>788.42603166075162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5" sqref="A1:C5"/>
    </sheetView>
  </sheetViews>
  <sheetFormatPr defaultRowHeight="14.3" x14ac:dyDescent="0.35"/>
  <cols>
    <col min="1" max="1" width="9.6328125" customWidth="1"/>
  </cols>
  <sheetData>
    <row r="1" spans="1:7" x14ac:dyDescent="0.35">
      <c r="B1" t="s">
        <v>2</v>
      </c>
      <c r="C1" t="s">
        <v>3</v>
      </c>
    </row>
    <row r="2" spans="1:7" x14ac:dyDescent="0.35">
      <c r="A2" t="s">
        <v>0</v>
      </c>
      <c r="B2">
        <v>25</v>
      </c>
      <c r="C2">
        <v>50</v>
      </c>
    </row>
    <row r="3" spans="1:7" x14ac:dyDescent="0.35">
      <c r="A3" t="s">
        <v>1</v>
      </c>
      <c r="B3">
        <v>32</v>
      </c>
      <c r="C3">
        <v>30</v>
      </c>
    </row>
    <row r="5" spans="1:7" x14ac:dyDescent="0.35">
      <c r="A5" t="s">
        <v>4</v>
      </c>
      <c r="B5">
        <f>SQRT((B2-B3)^2+(C2-C3)^2)</f>
        <v>21.189620100417091</v>
      </c>
    </row>
    <row r="7" spans="1:7" x14ac:dyDescent="0.35">
      <c r="A7" t="s">
        <v>10</v>
      </c>
      <c r="G7" t="s">
        <v>12</v>
      </c>
    </row>
    <row r="8" spans="1:7" x14ac:dyDescent="0.35">
      <c r="A8" t="s">
        <v>11</v>
      </c>
      <c r="G8" t="s">
        <v>13</v>
      </c>
    </row>
    <row r="10" spans="1:7" x14ac:dyDescent="0.35">
      <c r="A10">
        <f>360.23413+B5</f>
        <v>381.42375010041707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C5"/>
    </sheetView>
  </sheetViews>
  <sheetFormatPr defaultRowHeight="14.3" x14ac:dyDescent="0.35"/>
  <sheetData>
    <row r="1" spans="1:7" x14ac:dyDescent="0.35">
      <c r="B1" t="s">
        <v>2</v>
      </c>
      <c r="C1" t="s">
        <v>3</v>
      </c>
    </row>
    <row r="2" spans="1:7" x14ac:dyDescent="0.35">
      <c r="A2" t="s">
        <v>0</v>
      </c>
      <c r="B2">
        <v>30</v>
      </c>
      <c r="C2">
        <v>30</v>
      </c>
    </row>
    <row r="3" spans="1:7" x14ac:dyDescent="0.35">
      <c r="A3" t="s">
        <v>1</v>
      </c>
      <c r="B3">
        <v>42</v>
      </c>
      <c r="C3">
        <v>68</v>
      </c>
    </row>
    <row r="5" spans="1:7" x14ac:dyDescent="0.35">
      <c r="A5" t="s">
        <v>4</v>
      </c>
      <c r="B5">
        <f>SQRT((B2-B3)^2+(C2-C3)^2)</f>
        <v>39.849717690342551</v>
      </c>
    </row>
    <row r="7" spans="1:7" x14ac:dyDescent="0.35">
      <c r="A7" t="s">
        <v>14</v>
      </c>
      <c r="G7" t="s">
        <v>16</v>
      </c>
    </row>
    <row r="8" spans="1:7" x14ac:dyDescent="0.35">
      <c r="A8" t="s">
        <v>15</v>
      </c>
      <c r="G8" t="s">
        <v>17</v>
      </c>
    </row>
    <row r="10" spans="1:7" x14ac:dyDescent="0.35">
      <c r="A10" t="s">
        <v>18</v>
      </c>
      <c r="B10">
        <f>631.86926+B5</f>
        <v>671.71897769034263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8" sqref="H8"/>
    </sheetView>
  </sheetViews>
  <sheetFormatPr defaultRowHeight="14.3" x14ac:dyDescent="0.35"/>
  <sheetData>
    <row r="1" spans="1:7" x14ac:dyDescent="0.35">
      <c r="B1" t="s">
        <v>2</v>
      </c>
      <c r="C1" t="s">
        <v>3</v>
      </c>
    </row>
    <row r="2" spans="1:7" x14ac:dyDescent="0.35">
      <c r="A2" t="s">
        <v>0</v>
      </c>
      <c r="B2">
        <v>68</v>
      </c>
      <c r="C2">
        <v>60</v>
      </c>
    </row>
    <row r="3" spans="1:7" x14ac:dyDescent="0.35">
      <c r="A3" t="s">
        <v>1</v>
      </c>
      <c r="B3">
        <v>38</v>
      </c>
      <c r="C3">
        <v>5</v>
      </c>
    </row>
    <row r="5" spans="1:7" x14ac:dyDescent="0.35">
      <c r="A5" t="s">
        <v>4</v>
      </c>
      <c r="B5">
        <f>SQRT((B2-B3)^2+(C2-C3)^2)</f>
        <v>62.649820430708338</v>
      </c>
    </row>
    <row r="10" spans="1:7" x14ac:dyDescent="0.35">
      <c r="A10" t="s">
        <v>19</v>
      </c>
      <c r="G10" t="s">
        <v>21</v>
      </c>
    </row>
    <row r="11" spans="1:7" x14ac:dyDescent="0.35">
      <c r="A11" t="s">
        <v>20</v>
      </c>
      <c r="G11" t="s">
        <v>22</v>
      </c>
    </row>
    <row r="13" spans="1:7" x14ac:dyDescent="0.35">
      <c r="A13" t="s">
        <v>18</v>
      </c>
      <c r="B13">
        <f>518.0104+B5</f>
        <v>580.66022043070836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4" sqref="C4"/>
    </sheetView>
  </sheetViews>
  <sheetFormatPr defaultRowHeight="14.3" x14ac:dyDescent="0.35"/>
  <sheetData>
    <row r="1" spans="1:1" x14ac:dyDescent="0.35">
      <c r="A1">
        <f>8*25</f>
        <v>200</v>
      </c>
    </row>
    <row r="2" spans="1:1" x14ac:dyDescent="0.35">
      <c r="A2">
        <f>0.9*A1</f>
        <v>180</v>
      </c>
    </row>
    <row r="3" spans="1:1" x14ac:dyDescent="0.35">
      <c r="A3">
        <f>3*A2+0.5*A2</f>
        <v>630</v>
      </c>
    </row>
    <row r="4" spans="1:1" x14ac:dyDescent="0.35">
      <c r="A4">
        <f>A3-4*50</f>
        <v>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7" workbookViewId="0">
      <selection activeCell="A23" sqref="A23:D27"/>
    </sheetView>
  </sheetViews>
  <sheetFormatPr defaultRowHeight="14.3" x14ac:dyDescent="0.35"/>
  <cols>
    <col min="1" max="1" width="37.54296875" bestFit="1" customWidth="1"/>
    <col min="7" max="7" width="24.36328125" bestFit="1" customWidth="1"/>
  </cols>
  <sheetData>
    <row r="1" spans="1:9" x14ac:dyDescent="0.35">
      <c r="A1" t="s">
        <v>23</v>
      </c>
      <c r="B1" t="s">
        <v>24</v>
      </c>
      <c r="C1">
        <v>0</v>
      </c>
      <c r="G1" t="s">
        <v>61</v>
      </c>
    </row>
    <row r="2" spans="1:9" x14ac:dyDescent="0.35">
      <c r="A2" t="s">
        <v>25</v>
      </c>
      <c r="B2" t="s">
        <v>24</v>
      </c>
      <c r="C2">
        <v>2</v>
      </c>
      <c r="G2" t="s">
        <v>42</v>
      </c>
      <c r="H2" t="s">
        <v>24</v>
      </c>
      <c r="I2">
        <v>0</v>
      </c>
    </row>
    <row r="3" spans="1:9" x14ac:dyDescent="0.35">
      <c r="A3" t="s">
        <v>26</v>
      </c>
      <c r="B3" t="s">
        <v>24</v>
      </c>
      <c r="C3">
        <v>0</v>
      </c>
      <c r="G3" t="s">
        <v>43</v>
      </c>
      <c r="H3" t="s">
        <v>24</v>
      </c>
      <c r="I3">
        <v>99</v>
      </c>
    </row>
    <row r="4" spans="1:9" x14ac:dyDescent="0.35">
      <c r="A4" t="s">
        <v>27</v>
      </c>
      <c r="B4" t="s">
        <v>24</v>
      </c>
      <c r="C4">
        <v>6</v>
      </c>
      <c r="G4" t="s">
        <v>44</v>
      </c>
      <c r="H4" t="s">
        <v>24</v>
      </c>
      <c r="I4">
        <v>87</v>
      </c>
    </row>
    <row r="5" spans="1:9" x14ac:dyDescent="0.35">
      <c r="A5" t="s">
        <v>28</v>
      </c>
      <c r="B5" t="s">
        <v>29</v>
      </c>
      <c r="C5" t="s">
        <v>30</v>
      </c>
      <c r="G5" t="s">
        <v>45</v>
      </c>
      <c r="H5" t="s">
        <v>46</v>
      </c>
      <c r="I5" t="s">
        <v>47</v>
      </c>
    </row>
    <row r="6" spans="1:9" x14ac:dyDescent="0.35">
      <c r="A6" t="s">
        <v>31</v>
      </c>
      <c r="B6" t="s">
        <v>32</v>
      </c>
      <c r="C6">
        <v>14.764823</v>
      </c>
      <c r="G6" t="s">
        <v>42</v>
      </c>
      <c r="H6" t="s">
        <v>24</v>
      </c>
      <c r="I6">
        <v>0</v>
      </c>
    </row>
    <row r="7" spans="1:9" x14ac:dyDescent="0.35">
      <c r="A7" t="s">
        <v>33</v>
      </c>
      <c r="B7" t="s">
        <v>32</v>
      </c>
      <c r="C7">
        <v>63.198099999999997</v>
      </c>
      <c r="G7" t="s">
        <v>48</v>
      </c>
      <c r="H7" t="s">
        <v>32</v>
      </c>
      <c r="I7">
        <v>0</v>
      </c>
    </row>
    <row r="8" spans="1:9" x14ac:dyDescent="0.35">
      <c r="A8" t="s">
        <v>34</v>
      </c>
      <c r="B8" t="s">
        <v>32</v>
      </c>
      <c r="C8">
        <v>238.20576</v>
      </c>
      <c r="G8" t="s">
        <v>49</v>
      </c>
      <c r="I8" t="s">
        <v>50</v>
      </c>
    </row>
    <row r="9" spans="1:9" x14ac:dyDescent="0.35">
      <c r="A9" t="s">
        <v>35</v>
      </c>
      <c r="B9" t="s">
        <v>32</v>
      </c>
      <c r="C9">
        <v>235.48008999999999</v>
      </c>
      <c r="G9" t="s">
        <v>51</v>
      </c>
      <c r="H9" t="s">
        <v>52</v>
      </c>
      <c r="I9" t="s">
        <v>53</v>
      </c>
    </row>
    <row r="10" spans="1:9" x14ac:dyDescent="0.35">
      <c r="G10" t="s">
        <v>54</v>
      </c>
      <c r="H10" t="s">
        <v>24</v>
      </c>
      <c r="I10">
        <v>0</v>
      </c>
    </row>
    <row r="11" spans="1:9" x14ac:dyDescent="0.35">
      <c r="A11" t="s">
        <v>40</v>
      </c>
      <c r="B11" t="s">
        <v>24</v>
      </c>
      <c r="C11">
        <v>99</v>
      </c>
      <c r="D11" t="s">
        <v>41</v>
      </c>
      <c r="G11" t="s">
        <v>55</v>
      </c>
      <c r="H11" t="s">
        <v>32</v>
      </c>
      <c r="I11">
        <v>130.71527</v>
      </c>
    </row>
    <row r="12" spans="1:9" x14ac:dyDescent="0.35">
      <c r="G12" t="s">
        <v>56</v>
      </c>
      <c r="H12" t="s">
        <v>32</v>
      </c>
      <c r="I12">
        <v>220.71527</v>
      </c>
    </row>
    <row r="13" spans="1:9" x14ac:dyDescent="0.35">
      <c r="A13" t="s">
        <v>36</v>
      </c>
      <c r="B13" t="s">
        <v>24</v>
      </c>
      <c r="C13">
        <v>30</v>
      </c>
      <c r="D13" t="s">
        <v>38</v>
      </c>
      <c r="G13" t="s">
        <v>57</v>
      </c>
      <c r="H13" t="s">
        <v>24</v>
      </c>
      <c r="I13">
        <v>0</v>
      </c>
    </row>
    <row r="14" spans="1:9" x14ac:dyDescent="0.35">
      <c r="G14" t="s">
        <v>58</v>
      </c>
      <c r="H14" t="s">
        <v>24</v>
      </c>
      <c r="I14">
        <v>1</v>
      </c>
    </row>
    <row r="15" spans="1:9" x14ac:dyDescent="0.35">
      <c r="A15" t="s">
        <v>37</v>
      </c>
      <c r="B15" t="s">
        <v>24</v>
      </c>
      <c r="C15">
        <v>2</v>
      </c>
      <c r="D15" t="s">
        <v>39</v>
      </c>
      <c r="G15" t="s">
        <v>59</v>
      </c>
      <c r="H15" t="s">
        <v>32</v>
      </c>
      <c r="I15">
        <v>20.09975</v>
      </c>
    </row>
    <row r="16" spans="1:9" x14ac:dyDescent="0.35">
      <c r="G16" t="s">
        <v>60</v>
      </c>
      <c r="H16" t="s">
        <v>32</v>
      </c>
      <c r="I16">
        <v>45.486263000000001</v>
      </c>
    </row>
    <row r="18" spans="1:9" x14ac:dyDescent="0.35">
      <c r="A18" t="s">
        <v>66</v>
      </c>
      <c r="B18">
        <f>I28-I32+C6</f>
        <v>238.20577600000001</v>
      </c>
      <c r="G18" t="s">
        <v>38</v>
      </c>
    </row>
    <row r="19" spans="1:9" x14ac:dyDescent="0.35">
      <c r="A19" t="s">
        <v>67</v>
      </c>
      <c r="B19">
        <f>I12+C6</f>
        <v>235.48009300000001</v>
      </c>
      <c r="G19" t="s">
        <v>42</v>
      </c>
      <c r="H19" t="s">
        <v>24</v>
      </c>
      <c r="I19">
        <v>1</v>
      </c>
    </row>
    <row r="20" spans="1:9" x14ac:dyDescent="0.35">
      <c r="G20" t="s">
        <v>43</v>
      </c>
      <c r="H20" t="s">
        <v>24</v>
      </c>
      <c r="I20">
        <v>30</v>
      </c>
    </row>
    <row r="21" spans="1:9" x14ac:dyDescent="0.35">
      <c r="G21" t="s">
        <v>44</v>
      </c>
      <c r="H21" t="s">
        <v>24</v>
      </c>
      <c r="I21">
        <v>27</v>
      </c>
    </row>
    <row r="22" spans="1:9" x14ac:dyDescent="0.35">
      <c r="G22" t="s">
        <v>45</v>
      </c>
      <c r="H22" t="s">
        <v>46</v>
      </c>
      <c r="I22" t="s">
        <v>62</v>
      </c>
    </row>
    <row r="23" spans="1:9" x14ac:dyDescent="0.35">
      <c r="B23" t="s">
        <v>2</v>
      </c>
      <c r="C23" t="s">
        <v>3</v>
      </c>
      <c r="G23" t="s">
        <v>42</v>
      </c>
      <c r="H23" t="s">
        <v>24</v>
      </c>
      <c r="I23">
        <v>1</v>
      </c>
    </row>
    <row r="24" spans="1:9" x14ac:dyDescent="0.35">
      <c r="A24" t="s">
        <v>0</v>
      </c>
      <c r="B24">
        <v>58</v>
      </c>
      <c r="C24">
        <v>75</v>
      </c>
      <c r="G24" t="s">
        <v>48</v>
      </c>
      <c r="H24" t="s">
        <v>32</v>
      </c>
      <c r="I24">
        <v>62</v>
      </c>
    </row>
    <row r="25" spans="1:9" x14ac:dyDescent="0.35">
      <c r="A25" t="s">
        <v>1</v>
      </c>
      <c r="B25">
        <v>20</v>
      </c>
      <c r="C25">
        <v>50</v>
      </c>
      <c r="G25" t="s">
        <v>49</v>
      </c>
      <c r="H25" t="s">
        <v>63</v>
      </c>
      <c r="I25" t="s">
        <v>64</v>
      </c>
    </row>
    <row r="26" spans="1:9" x14ac:dyDescent="0.35">
      <c r="G26" t="s">
        <v>51</v>
      </c>
      <c r="H26" t="s">
        <v>52</v>
      </c>
      <c r="I26" t="s">
        <v>65</v>
      </c>
    </row>
    <row r="27" spans="1:9" x14ac:dyDescent="0.35">
      <c r="A27" t="s">
        <v>4</v>
      </c>
      <c r="B27">
        <f>SQRT((B24-B25)^2+(C24-C25)^2)</f>
        <v>45.486261662176638</v>
      </c>
      <c r="G27" t="s">
        <v>54</v>
      </c>
      <c r="H27" t="s">
        <v>24</v>
      </c>
      <c r="I27">
        <v>1</v>
      </c>
    </row>
    <row r="28" spans="1:9" x14ac:dyDescent="0.35">
      <c r="A28" t="s">
        <v>68</v>
      </c>
      <c r="G28" t="s">
        <v>55</v>
      </c>
      <c r="H28" t="s">
        <v>32</v>
      </c>
      <c r="I28">
        <v>249.05345</v>
      </c>
    </row>
    <row r="29" spans="1:9" x14ac:dyDescent="0.35">
      <c r="A29" t="s">
        <v>69</v>
      </c>
      <c r="G29" t="s">
        <v>56</v>
      </c>
      <c r="H29" t="s">
        <v>32</v>
      </c>
      <c r="I29">
        <v>339.05347</v>
      </c>
    </row>
    <row r="30" spans="1:9" x14ac:dyDescent="0.35">
      <c r="G30" t="s">
        <v>57</v>
      </c>
      <c r="H30" t="s">
        <v>24</v>
      </c>
      <c r="I30">
        <v>0</v>
      </c>
    </row>
    <row r="31" spans="1:9" x14ac:dyDescent="0.35">
      <c r="G31" t="s">
        <v>58</v>
      </c>
      <c r="H31" t="s">
        <v>24</v>
      </c>
      <c r="I31">
        <v>2</v>
      </c>
    </row>
    <row r="32" spans="1:9" x14ac:dyDescent="0.35">
      <c r="G32" t="s">
        <v>59</v>
      </c>
      <c r="H32" t="s">
        <v>32</v>
      </c>
      <c r="I32">
        <v>25.612497000000001</v>
      </c>
    </row>
    <row r="33" spans="7:9" x14ac:dyDescent="0.35">
      <c r="G33" t="s">
        <v>60</v>
      </c>
      <c r="H33" t="s">
        <v>32</v>
      </c>
      <c r="I33">
        <v>49.244289999999999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9" sqref="H9"/>
    </sheetView>
  </sheetViews>
  <sheetFormatPr defaultRowHeight="14.3" x14ac:dyDescent="0.35"/>
  <sheetData>
    <row r="1" spans="1:8" x14ac:dyDescent="0.35">
      <c r="B1" t="s">
        <v>2</v>
      </c>
      <c r="C1" t="s">
        <v>3</v>
      </c>
      <c r="G1" t="s">
        <v>2</v>
      </c>
      <c r="H1" t="s">
        <v>3</v>
      </c>
    </row>
    <row r="2" spans="1:8" x14ac:dyDescent="0.35">
      <c r="A2" t="s">
        <v>0</v>
      </c>
      <c r="B2">
        <v>10</v>
      </c>
      <c r="C2">
        <v>40</v>
      </c>
      <c r="F2" t="s">
        <v>0</v>
      </c>
      <c r="G2">
        <v>42</v>
      </c>
      <c r="H2">
        <v>66</v>
      </c>
    </row>
    <row r="3" spans="1:8" x14ac:dyDescent="0.35">
      <c r="A3" t="s">
        <v>1</v>
      </c>
      <c r="B3">
        <v>42</v>
      </c>
      <c r="C3">
        <v>66</v>
      </c>
      <c r="F3" t="s">
        <v>1</v>
      </c>
      <c r="G3">
        <v>35</v>
      </c>
      <c r="H3">
        <v>66</v>
      </c>
    </row>
    <row r="5" spans="1:8" x14ac:dyDescent="0.35">
      <c r="A5" t="s">
        <v>4</v>
      </c>
      <c r="B5">
        <f>SQRT((B2-B3)^2+(C2-C3)^2)</f>
        <v>41.231056256176608</v>
      </c>
      <c r="F5" t="s">
        <v>4</v>
      </c>
      <c r="G5">
        <f>SQRT((G2-G3)^2+(H2-H3)^2)</f>
        <v>7</v>
      </c>
    </row>
    <row r="7" spans="1:8" x14ac:dyDescent="0.35">
      <c r="A7" t="s">
        <v>70</v>
      </c>
    </row>
    <row r="8" spans="1:8" x14ac:dyDescent="0.35">
      <c r="A8" t="s">
        <v>71</v>
      </c>
    </row>
    <row r="10" spans="1:8" x14ac:dyDescent="0.35">
      <c r="A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2012-04-11T10:46:25Z</dcterms:created>
  <dcterms:modified xsi:type="dcterms:W3CDTF">2012-07-01T16:58:58Z</dcterms:modified>
</cp:coreProperties>
</file>