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9" windowWidth="10100" windowHeight="4300"/>
  </bookViews>
  <sheets>
    <sheet name="Instance 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2" i="1" l="1"/>
  <c r="L19" i="1"/>
  <c r="L16" i="1"/>
  <c r="L13" i="1"/>
  <c r="J22" i="1"/>
  <c r="I22" i="1"/>
  <c r="H22" i="1"/>
  <c r="G22" i="1"/>
  <c r="F22" i="1"/>
  <c r="E22" i="1"/>
  <c r="D22" i="1"/>
  <c r="I19" i="1"/>
  <c r="G19" i="1"/>
  <c r="E19" i="1"/>
  <c r="I16" i="1"/>
  <c r="G16" i="1"/>
  <c r="E16" i="1"/>
  <c r="K22" i="1" l="1"/>
  <c r="I13" i="1"/>
  <c r="E13" i="1"/>
  <c r="G13" i="1"/>
  <c r="S7" i="1"/>
  <c r="S6" i="1"/>
  <c r="J13" i="1" s="1"/>
  <c r="R6" i="1"/>
  <c r="R5" i="1"/>
  <c r="S5" i="1"/>
  <c r="Q5" i="1"/>
  <c r="H13" i="1" s="1"/>
  <c r="Q4" i="1"/>
  <c r="R4" i="1"/>
  <c r="S4" i="1"/>
  <c r="D19" i="1" s="1"/>
  <c r="R3" i="1"/>
  <c r="P3" i="1"/>
  <c r="F16" i="1" s="1"/>
  <c r="O3" i="1"/>
  <c r="P4" i="1"/>
  <c r="F19" i="1" s="1"/>
  <c r="S3" i="1"/>
  <c r="D16" i="1" s="1"/>
  <c r="Q3" i="1"/>
  <c r="S30" i="1"/>
  <c r="S34" i="1" s="1"/>
  <c r="H19" i="1" l="1"/>
  <c r="K19" i="1" s="1"/>
  <c r="H16" i="1"/>
  <c r="D13" i="1"/>
  <c r="J19" i="1"/>
  <c r="J16" i="1"/>
  <c r="F13" i="1"/>
  <c r="F39" i="1"/>
  <c r="F37" i="1"/>
  <c r="F34" i="1"/>
  <c r="F11" i="1" l="1"/>
  <c r="H11" i="1"/>
  <c r="K13" i="1"/>
  <c r="K16" i="1"/>
</calcChain>
</file>

<file path=xl/sharedStrings.xml><?xml version="1.0" encoding="utf-8"?>
<sst xmlns="http://schemas.openxmlformats.org/spreadsheetml/2006/main" count="106" uniqueCount="51">
  <si>
    <t>Tourist</t>
  </si>
  <si>
    <t>T1</t>
  </si>
  <si>
    <t>T2</t>
  </si>
  <si>
    <t>T3</t>
  </si>
  <si>
    <t>P2</t>
  </si>
  <si>
    <t>Points of Interst</t>
  </si>
  <si>
    <t>P3</t>
  </si>
  <si>
    <t>P4</t>
  </si>
  <si>
    <t>P5</t>
  </si>
  <si>
    <t>POI</t>
  </si>
  <si>
    <t>Visit duration</t>
  </si>
  <si>
    <t>Open time</t>
  </si>
  <si>
    <t>Closing time</t>
  </si>
  <si>
    <t>Latitude</t>
  </si>
  <si>
    <t>Longitude</t>
  </si>
  <si>
    <t>Basic details</t>
  </si>
  <si>
    <t>S134E</t>
  </si>
  <si>
    <t>VD1</t>
  </si>
  <si>
    <t>VD3</t>
  </si>
  <si>
    <t>VD5</t>
  </si>
  <si>
    <t>Travel time</t>
  </si>
  <si>
    <t>VD4</t>
  </si>
  <si>
    <t>T13</t>
  </si>
  <si>
    <t>T35</t>
  </si>
  <si>
    <t>T5E</t>
  </si>
  <si>
    <t>TS1</t>
  </si>
  <si>
    <t>T34</t>
  </si>
  <si>
    <t>T4E</t>
  </si>
  <si>
    <t>Satisfaction for route 2</t>
  </si>
  <si>
    <t>Satisfaction for route 1</t>
  </si>
  <si>
    <t>PSE</t>
  </si>
  <si>
    <t>Route 1</t>
  </si>
  <si>
    <t>START</t>
  </si>
  <si>
    <t>END</t>
  </si>
  <si>
    <t>Satisfaction of route 1:</t>
  </si>
  <si>
    <t>Satisfaction of route 2:</t>
  </si>
  <si>
    <t>Satisfaction if sepeerated:</t>
  </si>
  <si>
    <t>Traveling distance</t>
  </si>
  <si>
    <t>DisP1P5</t>
  </si>
  <si>
    <t>P6</t>
  </si>
  <si>
    <t>TS2</t>
  </si>
  <si>
    <t>T24</t>
  </si>
  <si>
    <t>T45</t>
  </si>
  <si>
    <t>S245E</t>
  </si>
  <si>
    <t>T46</t>
  </si>
  <si>
    <t>T6E</t>
  </si>
  <si>
    <t>S246E</t>
  </si>
  <si>
    <t>Route 2A</t>
  </si>
  <si>
    <t>Route 2B</t>
  </si>
  <si>
    <t>TS3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</si>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</sst>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2" fontId="1" fillId="0" borderId="1" xfId="0" applyNumberFormat="1" applyFont="1" applyBorder="1"/>
    <xf numFmtId="2" fontId="1" fillId="0" borderId="0" xfId="0" applyNumberFormat="1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1" fillId="5" borderId="0" xfId="0" applyFont="1" applyFill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1" fillId="0" borderId="0" xfId="0" applyFont="1" applyFill="1" applyBorder="1"/>
    <xf numFmtId="2" fontId="1" fillId="0" borderId="0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q-A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'Instance 1'!$I$3:$I$8</c:f>
              <c:numCache>
                <c:formatCode>General</c:formatCode>
                <c:ptCount val="6"/>
                <c:pt idx="0">
                  <c:v>90</c:v>
                </c:pt>
                <c:pt idx="1">
                  <c:v>80</c:v>
                </c:pt>
                <c:pt idx="2">
                  <c:v>90</c:v>
                </c:pt>
                <c:pt idx="3">
                  <c:v>20</c:v>
                </c:pt>
                <c:pt idx="4">
                  <c:v>10</c:v>
                </c:pt>
                <c:pt idx="5">
                  <c:v>90</c:v>
                </c:pt>
              </c:numCache>
            </c:numRef>
          </c:xVal>
          <c:yVal>
            <c:numRef>
              <c:f>'Instance 1'!$J$3:$J$8</c:f>
              <c:numCache>
                <c:formatCode>General</c:formatCode>
                <c:ptCount val="6"/>
                <c:pt idx="0">
                  <c:v>10</c:v>
                </c:pt>
                <c:pt idx="1">
                  <c:v>70</c:v>
                </c:pt>
                <c:pt idx="2">
                  <c:v>70</c:v>
                </c:pt>
                <c:pt idx="3">
                  <c:v>30</c:v>
                </c:pt>
                <c:pt idx="4">
                  <c:v>60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32288"/>
        <c:axId val="83933824"/>
      </c:scatterChart>
      <c:valAx>
        <c:axId val="83932288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3933824"/>
        <c:crosses val="autoZero"/>
        <c:crossBetween val="midCat"/>
        <c:majorUnit val="10"/>
      </c:valAx>
      <c:valAx>
        <c:axId val="839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932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56368</xdr:colOff>
      <xdr:row>26</xdr:row>
      <xdr:rowOff>100208</xdr:rowOff>
    </xdr:from>
    <xdr:to>
      <xdr:col>4</xdr:col>
      <xdr:colOff>37579</xdr:colOff>
      <xdr:row>26</xdr:row>
      <xdr:rowOff>100208</xdr:rowOff>
    </xdr:to>
    <xdr:cxnSp macro="">
      <xdr:nvCxnSpPr>
        <xdr:cNvPr id="3" name="Straight Arrow Connector 2"/>
        <xdr:cNvCxnSpPr/>
      </xdr:nvCxnSpPr>
      <xdr:spPr>
        <a:xfrm>
          <a:off x="739036" y="3237978"/>
          <a:ext cx="67640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121083</xdr:colOff>
      <xdr:row>26</xdr:row>
      <xdr:rowOff>83507</xdr:rowOff>
    </xdr:from>
    <xdr:to>
      <xdr:col>6</xdr:col>
      <xdr:colOff>453024</xdr:colOff>
      <xdr:row>26</xdr:row>
      <xdr:rowOff>83507</xdr:rowOff>
    </xdr:to>
    <xdr:cxnSp macro="">
      <xdr:nvCxnSpPr>
        <xdr:cNvPr id="4" name="Straight Arrow Connector 3"/>
        <xdr:cNvCxnSpPr/>
      </xdr:nvCxnSpPr>
      <xdr:spPr>
        <a:xfrm>
          <a:off x="1780782" y="3221277"/>
          <a:ext cx="67640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607513</xdr:colOff>
      <xdr:row>24</xdr:row>
      <xdr:rowOff>75156</xdr:rowOff>
    </xdr:from>
    <xdr:to>
      <xdr:col>9</xdr:col>
      <xdr:colOff>137786</xdr:colOff>
      <xdr:row>25</xdr:row>
      <xdr:rowOff>75156</xdr:rowOff>
    </xdr:to>
    <xdr:cxnSp macro="">
      <xdr:nvCxnSpPr>
        <xdr:cNvPr id="5" name="Straight Arrow Connector 4"/>
        <xdr:cNvCxnSpPr/>
      </xdr:nvCxnSpPr>
      <xdr:spPr>
        <a:xfrm flipV="1">
          <a:off x="2611677" y="2887249"/>
          <a:ext cx="964504" cy="162839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93945</xdr:colOff>
      <xdr:row>24</xdr:row>
      <xdr:rowOff>43841</xdr:rowOff>
    </xdr:from>
    <xdr:to>
      <xdr:col>11</xdr:col>
      <xdr:colOff>363254</xdr:colOff>
      <xdr:row>25</xdr:row>
      <xdr:rowOff>37578</xdr:rowOff>
    </xdr:to>
    <xdr:cxnSp macro="">
      <xdr:nvCxnSpPr>
        <xdr:cNvPr id="8" name="Straight Arrow Connector 7"/>
        <xdr:cNvCxnSpPr/>
      </xdr:nvCxnSpPr>
      <xdr:spPr>
        <a:xfrm>
          <a:off x="4152378" y="2855934"/>
          <a:ext cx="1070975" cy="156576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118997</xdr:colOff>
      <xdr:row>27</xdr:row>
      <xdr:rowOff>106471</xdr:rowOff>
    </xdr:from>
    <xdr:to>
      <xdr:col>9</xdr:col>
      <xdr:colOff>283922</xdr:colOff>
      <xdr:row>28</xdr:row>
      <xdr:rowOff>146137</xdr:rowOff>
    </xdr:to>
    <xdr:cxnSp macro="">
      <xdr:nvCxnSpPr>
        <xdr:cNvPr id="11" name="Straight Arrow Connector 10"/>
        <xdr:cNvCxnSpPr/>
      </xdr:nvCxnSpPr>
      <xdr:spPr>
        <a:xfrm>
          <a:off x="2736937" y="3407079"/>
          <a:ext cx="985380" cy="2025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18789</xdr:colOff>
      <xdr:row>25</xdr:row>
      <xdr:rowOff>131523</xdr:rowOff>
    </xdr:from>
    <xdr:to>
      <xdr:col>11</xdr:col>
      <xdr:colOff>269309</xdr:colOff>
      <xdr:row>29</xdr:row>
      <xdr:rowOff>37578</xdr:rowOff>
    </xdr:to>
    <xdr:cxnSp macro="">
      <xdr:nvCxnSpPr>
        <xdr:cNvPr id="13" name="Straight Arrow Connector 12"/>
        <xdr:cNvCxnSpPr/>
      </xdr:nvCxnSpPr>
      <xdr:spPr>
        <a:xfrm flipV="1">
          <a:off x="4077222" y="3106455"/>
          <a:ext cx="1052186" cy="55740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35489</xdr:colOff>
      <xdr:row>27</xdr:row>
      <xdr:rowOff>54280</xdr:rowOff>
    </xdr:from>
    <xdr:to>
      <xdr:col>12</xdr:col>
      <xdr:colOff>711895</xdr:colOff>
      <xdr:row>27</xdr:row>
      <xdr:rowOff>54280</xdr:rowOff>
    </xdr:to>
    <xdr:cxnSp macro="">
      <xdr:nvCxnSpPr>
        <xdr:cNvPr id="16" name="Straight Arrow Connector 15"/>
        <xdr:cNvCxnSpPr/>
      </xdr:nvCxnSpPr>
      <xdr:spPr>
        <a:xfrm>
          <a:off x="5540678" y="3354888"/>
          <a:ext cx="67640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37576</xdr:colOff>
      <xdr:row>10</xdr:row>
      <xdr:rowOff>31316</xdr:rowOff>
    </xdr:from>
    <xdr:to>
      <xdr:col>20</xdr:col>
      <xdr:colOff>313147</xdr:colOff>
      <xdr:row>20</xdr:row>
      <xdr:rowOff>169102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93945</xdr:colOff>
      <xdr:row>12</xdr:row>
      <xdr:rowOff>118997</xdr:rowOff>
    </xdr:from>
    <xdr:to>
      <xdr:col>15</xdr:col>
      <xdr:colOff>93947</xdr:colOff>
      <xdr:row>14</xdr:row>
      <xdr:rowOff>100209</xdr:rowOff>
    </xdr:to>
    <xdr:sp macro="" textlink="">
      <xdr:nvSpPr>
        <xdr:cNvPr id="22" name="Rectangle 21"/>
        <xdr:cNvSpPr/>
      </xdr:nvSpPr>
      <xdr:spPr>
        <a:xfrm>
          <a:off x="7327726" y="2348630"/>
          <a:ext cx="375783" cy="2129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P5</a:t>
          </a:r>
          <a:endParaRPr lang="sq-AL" sz="1100"/>
        </a:p>
      </xdr:txBody>
    </xdr:sp>
    <xdr:clientData/>
  </xdr:twoCellAnchor>
  <xdr:twoCellAnchor>
    <xdr:from>
      <xdr:col>13</xdr:col>
      <xdr:colOff>534444</xdr:colOff>
      <xdr:row>15</xdr:row>
      <xdr:rowOff>121083</xdr:rowOff>
    </xdr:from>
    <xdr:to>
      <xdr:col>14</xdr:col>
      <xdr:colOff>296450</xdr:colOff>
      <xdr:row>15</xdr:row>
      <xdr:rowOff>334026</xdr:rowOff>
    </xdr:to>
    <xdr:sp macro="" textlink="">
      <xdr:nvSpPr>
        <xdr:cNvPr id="23" name="Rectangle 22"/>
        <xdr:cNvSpPr/>
      </xdr:nvSpPr>
      <xdr:spPr>
        <a:xfrm>
          <a:off x="7154449" y="2908124"/>
          <a:ext cx="375782" cy="2129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P4</a:t>
          </a:r>
          <a:endParaRPr lang="sq-AL" sz="1100"/>
        </a:p>
      </xdr:txBody>
    </xdr:sp>
    <xdr:clientData/>
  </xdr:twoCellAnchor>
  <xdr:twoCellAnchor>
    <xdr:from>
      <xdr:col>17</xdr:col>
      <xdr:colOff>317326</xdr:colOff>
      <xdr:row>10</xdr:row>
      <xdr:rowOff>192064</xdr:rowOff>
    </xdr:from>
    <xdr:to>
      <xdr:col>18</xdr:col>
      <xdr:colOff>292276</xdr:colOff>
      <xdr:row>11</xdr:row>
      <xdr:rowOff>187891</xdr:rowOff>
    </xdr:to>
    <xdr:sp macro="" textlink="">
      <xdr:nvSpPr>
        <xdr:cNvPr id="24" name="Rectangle 23"/>
        <xdr:cNvSpPr/>
      </xdr:nvSpPr>
      <xdr:spPr>
        <a:xfrm>
          <a:off x="8759868" y="1820448"/>
          <a:ext cx="375783" cy="2588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P2</a:t>
          </a:r>
          <a:endParaRPr lang="sq-AL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0.84221</cdr:x>
      <cdr:y>0.04528</cdr:y>
    </cdr:from>
    <cdr:to>
      <cdr:x>0.95782</cdr:x>
      <cdr:y>0.13777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2737622" y="119400"/>
          <a:ext cx="375791" cy="24385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1">
          <a:schemeClr val="accent4"/>
        </a:lnRef>
        <a:fillRef xmlns:a="http://schemas.openxmlformats.org/drawingml/2006/main" idx="2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/>
            <a:t>P3</a:t>
          </a:r>
          <a:endParaRPr lang="sq-AL" sz="1100"/>
        </a:p>
      </cdr:txBody>
    </cdr:sp>
  </cdr:relSizeAnchor>
  <cdr:relSizeAnchor xmlns:cdr="http://schemas.openxmlformats.org/drawingml/2006/chartDrawing">
    <cdr:from>
      <cdr:x>0.77478</cdr:x>
      <cdr:y>0.63163</cdr:y>
    </cdr:from>
    <cdr:to>
      <cdr:x>0.89039</cdr:x>
      <cdr:y>0.74572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2518427" y="1665449"/>
          <a:ext cx="375791" cy="30082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1">
          <a:schemeClr val="accent4"/>
        </a:lnRef>
        <a:fillRef xmlns:a="http://schemas.openxmlformats.org/drawingml/2006/main" idx="2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/>
            <a:t>P1</a:t>
          </a:r>
          <a:endParaRPr lang="sq-AL" sz="1100"/>
        </a:p>
      </cdr:txBody>
    </cdr:sp>
  </cdr:relSizeAnchor>
  <cdr:relSizeAnchor xmlns:cdr="http://schemas.openxmlformats.org/drawingml/2006/chartDrawing">
    <cdr:from>
      <cdr:x>0.68786</cdr:x>
      <cdr:y>0.77905</cdr:y>
    </cdr:from>
    <cdr:to>
      <cdr:x>0.80754</cdr:x>
      <cdr:y>0.89314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2235888" y="2381052"/>
          <a:ext cx="389020" cy="348699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1">
          <a:schemeClr val="accent4"/>
        </a:lnRef>
        <a:fillRef xmlns:a="http://schemas.openxmlformats.org/drawingml/2006/main" idx="2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/>
            <a:t>P</a:t>
          </a:r>
          <a:r>
            <a:rPr lang="en-US" sz="800"/>
            <a:t>SE</a:t>
          </a:r>
          <a:endParaRPr lang="sq-AL" sz="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70" zoomScaleNormal="70" workbookViewId="0">
      <selection activeCell="A2" sqref="A2:F5"/>
    </sheetView>
  </sheetViews>
  <sheetFormatPr defaultColWidth="8.90625" defaultRowHeight="12.85" x14ac:dyDescent="0.3"/>
  <cols>
    <col min="1" max="1" width="6.81640625" style="2" bestFit="1" customWidth="1"/>
    <col min="2" max="2" width="4" style="2" customWidth="1"/>
    <col min="3" max="3" width="5.36328125" style="2" customWidth="1"/>
    <col min="4" max="4" width="6.08984375" style="2" customWidth="1"/>
    <col min="5" max="5" width="7" style="2" customWidth="1"/>
    <col min="6" max="6" width="5" style="2" customWidth="1"/>
    <col min="7" max="7" width="8.90625" style="2"/>
    <col min="8" max="8" width="5.81640625" style="2" bestFit="1" customWidth="1"/>
    <col min="9" max="9" width="7.54296875" style="2" bestFit="1" customWidth="1"/>
    <col min="10" max="10" width="9" style="2" bestFit="1" customWidth="1"/>
    <col min="11" max="11" width="11.6328125" style="2" bestFit="1" customWidth="1"/>
    <col min="12" max="12" width="9.36328125" style="2" bestFit="1" customWidth="1"/>
    <col min="13" max="13" width="10.90625" style="2" bestFit="1" customWidth="1"/>
    <col min="14" max="14" width="8.90625" style="2"/>
    <col min="15" max="15" width="5.453125" style="2" bestFit="1" customWidth="1"/>
    <col min="16" max="16" width="4.90625" style="2" bestFit="1" customWidth="1"/>
    <col min="17" max="18" width="5.81640625" style="2" customWidth="1"/>
    <col min="19" max="19" width="6.453125" style="2" bestFit="1" customWidth="1"/>
    <col min="20" max="20" width="5.81640625" style="2" customWidth="1"/>
    <col min="21" max="16384" width="8.90625" style="2"/>
  </cols>
  <sheetData>
    <row r="1" spans="1:20" x14ac:dyDescent="0.3">
      <c r="A1" s="1"/>
      <c r="B1" s="10" t="s">
        <v>5</v>
      </c>
      <c r="C1" s="10"/>
      <c r="D1" s="10"/>
      <c r="E1" s="10"/>
      <c r="F1" s="10"/>
      <c r="I1" s="21" t="s">
        <v>15</v>
      </c>
      <c r="J1" s="22"/>
      <c r="K1" s="22"/>
      <c r="L1" s="22"/>
      <c r="M1" s="23"/>
      <c r="P1" s="2" t="s">
        <v>37</v>
      </c>
    </row>
    <row r="2" spans="1:20" x14ac:dyDescent="0.3">
      <c r="A2" s="3" t="s">
        <v>0</v>
      </c>
      <c r="B2" s="3" t="s">
        <v>4</v>
      </c>
      <c r="C2" s="3" t="s">
        <v>6</v>
      </c>
      <c r="D2" s="3" t="s">
        <v>7</v>
      </c>
      <c r="E2" s="3" t="s">
        <v>8</v>
      </c>
      <c r="F2" s="3" t="s">
        <v>39</v>
      </c>
      <c r="H2" s="3" t="s">
        <v>9</v>
      </c>
      <c r="I2" s="3" t="s">
        <v>13</v>
      </c>
      <c r="J2" s="3" t="s">
        <v>14</v>
      </c>
      <c r="K2" s="3" t="s">
        <v>10</v>
      </c>
      <c r="L2" s="3" t="s">
        <v>11</v>
      </c>
      <c r="M2" s="3" t="s">
        <v>12</v>
      </c>
      <c r="O2" s="3" t="s">
        <v>6</v>
      </c>
      <c r="P2" s="3" t="s">
        <v>7</v>
      </c>
      <c r="Q2" s="3" t="s">
        <v>8</v>
      </c>
      <c r="R2" s="3" t="s">
        <v>39</v>
      </c>
      <c r="S2" s="3" t="s">
        <v>30</v>
      </c>
    </row>
    <row r="3" spans="1:20" x14ac:dyDescent="0.3">
      <c r="A3" s="3" t="s">
        <v>1</v>
      </c>
      <c r="B3" s="3">
        <v>40</v>
      </c>
      <c r="C3" s="3">
        <v>20</v>
      </c>
      <c r="D3" s="3">
        <v>60</v>
      </c>
      <c r="E3" s="4">
        <v>50</v>
      </c>
      <c r="F3" s="3">
        <v>30</v>
      </c>
      <c r="H3" s="3" t="s">
        <v>4</v>
      </c>
      <c r="I3" s="3">
        <v>90</v>
      </c>
      <c r="J3" s="3">
        <v>10</v>
      </c>
      <c r="K3" s="3">
        <v>30</v>
      </c>
      <c r="L3" s="3">
        <v>0</v>
      </c>
      <c r="M3" s="3">
        <v>120</v>
      </c>
      <c r="O3" s="6">
        <f>SQRT(POWER(I3-I4,2)+POWER(J3-J4,2))</f>
        <v>60.827625302982199</v>
      </c>
      <c r="P3" s="6">
        <f>SQRT(POWER(I3-I5,2)+POWER(J3-J5,2))</f>
        <v>60</v>
      </c>
      <c r="Q3" s="6">
        <f>SQRT(POWER(I3-I6,2)+POWER(J3-J6,2))</f>
        <v>72.801098892805186</v>
      </c>
      <c r="R3" s="6">
        <f>SQRT(POWER(I3-I7,2)+POWER(J3-J7,2))</f>
        <v>94.339811320566042</v>
      </c>
      <c r="S3" s="6">
        <f>SQRT(POWER(I3-I8,2)+POWER(J3-J8,2))</f>
        <v>10</v>
      </c>
      <c r="T3" s="5" t="s">
        <v>4</v>
      </c>
    </row>
    <row r="4" spans="1:20" x14ac:dyDescent="0.3">
      <c r="A4" s="3" t="s">
        <v>2</v>
      </c>
      <c r="B4" s="3">
        <v>30</v>
      </c>
      <c r="C4" s="3">
        <v>30</v>
      </c>
      <c r="D4" s="3">
        <v>50</v>
      </c>
      <c r="E4" s="3">
        <v>20</v>
      </c>
      <c r="F4" s="4">
        <v>40</v>
      </c>
      <c r="H4" s="3" t="s">
        <v>6</v>
      </c>
      <c r="I4" s="3">
        <v>80</v>
      </c>
      <c r="J4" s="3">
        <v>70</v>
      </c>
      <c r="K4" s="3">
        <v>15</v>
      </c>
      <c r="L4" s="3">
        <v>30</v>
      </c>
      <c r="M4" s="3">
        <v>120</v>
      </c>
      <c r="O4" s="7"/>
      <c r="P4" s="6">
        <f>SQRT(POWER(I4-I5,2)+POWER(J4-J5,2))</f>
        <v>10</v>
      </c>
      <c r="Q4" s="6">
        <f>SQRT(POWER(I4-I6,2)+POWER(J4-J6,2))</f>
        <v>72.111025509279784</v>
      </c>
      <c r="R4" s="6">
        <f>SQRT(POWER(I4-I7,2)+POWER(J4-J7,2))</f>
        <v>70.710678118654755</v>
      </c>
      <c r="S4" s="6">
        <f>SQRT(POWER(I4-I8,2)+POWER(J4-J8,2))</f>
        <v>70.710678118654755</v>
      </c>
      <c r="T4" s="5" t="s">
        <v>6</v>
      </c>
    </row>
    <row r="5" spans="1:20" x14ac:dyDescent="0.3">
      <c r="A5" s="3" t="s">
        <v>3</v>
      </c>
      <c r="B5" s="3">
        <v>40</v>
      </c>
      <c r="C5" s="3">
        <v>40</v>
      </c>
      <c r="D5" s="3">
        <v>40</v>
      </c>
      <c r="E5" s="4">
        <v>40</v>
      </c>
      <c r="F5" s="3">
        <v>40</v>
      </c>
      <c r="H5" s="3" t="s">
        <v>7</v>
      </c>
      <c r="I5" s="3">
        <v>90</v>
      </c>
      <c r="J5" s="3">
        <v>70</v>
      </c>
      <c r="K5" s="3">
        <v>20</v>
      </c>
      <c r="L5" s="3">
        <v>30</v>
      </c>
      <c r="M5" s="3">
        <v>105</v>
      </c>
      <c r="O5" s="7"/>
      <c r="P5" s="7"/>
      <c r="Q5" s="6">
        <f>SQRT(POWER(I5-I7,2)+POWER(J5-J7,2))</f>
        <v>80.622577482985491</v>
      </c>
      <c r="R5" s="6">
        <f>SQRT(POWER(I5-I7,2)+POWER(J5-J7,2))</f>
        <v>80.622577482985491</v>
      </c>
      <c r="S5" s="6">
        <f>SQRT(POWER(I5-I8,2)+POWER(J5-J8,2))</f>
        <v>70</v>
      </c>
      <c r="T5" s="5" t="s">
        <v>7</v>
      </c>
    </row>
    <row r="6" spans="1:20" x14ac:dyDescent="0.3">
      <c r="H6" s="3" t="s">
        <v>8</v>
      </c>
      <c r="I6" s="3">
        <v>20</v>
      </c>
      <c r="J6" s="3">
        <v>30</v>
      </c>
      <c r="K6" s="3">
        <v>30</v>
      </c>
      <c r="L6" s="3">
        <v>120</v>
      </c>
      <c r="M6" s="3">
        <v>240</v>
      </c>
      <c r="O6" s="7"/>
      <c r="P6" s="7"/>
      <c r="Q6" s="7"/>
      <c r="R6" s="6">
        <f>SQRT(POWER(I6-I7,2)+POWER(J6-J7,2))</f>
        <v>31.622776601683793</v>
      </c>
      <c r="S6" s="6">
        <f>SQRT(POWER(I6-I8,2)+POWER(J6-J8,2))</f>
        <v>76.157731058639087</v>
      </c>
      <c r="T6" s="5" t="s">
        <v>8</v>
      </c>
    </row>
    <row r="7" spans="1:20" x14ac:dyDescent="0.3">
      <c r="H7" s="3" t="s">
        <v>39</v>
      </c>
      <c r="I7" s="3">
        <v>10</v>
      </c>
      <c r="J7" s="3">
        <v>60</v>
      </c>
      <c r="K7" s="3">
        <v>25</v>
      </c>
      <c r="L7" s="3">
        <v>100</v>
      </c>
      <c r="M7" s="3">
        <v>300</v>
      </c>
      <c r="S7" s="6">
        <f>SQRT(POWER(I7-I8,2)+POWER(J7-J8,2))</f>
        <v>100</v>
      </c>
      <c r="T7" s="5" t="s">
        <v>39</v>
      </c>
    </row>
    <row r="8" spans="1:20" x14ac:dyDescent="0.3">
      <c r="H8" s="3" t="s">
        <v>30</v>
      </c>
      <c r="I8" s="3">
        <v>90</v>
      </c>
      <c r="J8" s="3">
        <v>0</v>
      </c>
      <c r="K8" s="3">
        <v>0</v>
      </c>
      <c r="L8" s="3">
        <v>0</v>
      </c>
      <c r="M8" s="3">
        <v>330</v>
      </c>
    </row>
    <row r="9" spans="1:20" x14ac:dyDescent="0.3">
      <c r="H9" s="1"/>
      <c r="I9" s="1"/>
      <c r="J9" s="1"/>
      <c r="K9" s="1"/>
      <c r="L9" s="1"/>
      <c r="M9" s="1"/>
    </row>
    <row r="10" spans="1:20" x14ac:dyDescent="0.3">
      <c r="H10" s="1"/>
      <c r="I10" s="1"/>
      <c r="J10" s="1"/>
      <c r="K10" s="1"/>
      <c r="L10" s="1"/>
      <c r="M10" s="1"/>
    </row>
    <row r="11" spans="1:20" ht="20.75" customHeight="1" x14ac:dyDescent="0.3">
      <c r="F11" s="17">
        <f>SUM(D13:F13)</f>
        <v>100</v>
      </c>
      <c r="H11" s="16">
        <f>SUM(D13:H13)</f>
        <v>200.62257748298549</v>
      </c>
    </row>
    <row r="12" spans="1:20" ht="26.65" customHeight="1" x14ac:dyDescent="0.3">
      <c r="C12" s="3"/>
      <c r="D12" s="3" t="s">
        <v>40</v>
      </c>
      <c r="E12" s="12" t="s">
        <v>4</v>
      </c>
      <c r="F12" s="3" t="s">
        <v>41</v>
      </c>
      <c r="G12" s="12" t="s">
        <v>7</v>
      </c>
      <c r="H12" s="3" t="s">
        <v>42</v>
      </c>
      <c r="I12" s="12" t="s">
        <v>8</v>
      </c>
      <c r="J12" s="3" t="s">
        <v>24</v>
      </c>
      <c r="K12" s="9" t="s">
        <v>20</v>
      </c>
      <c r="L12" s="9" t="s">
        <v>29</v>
      </c>
    </row>
    <row r="13" spans="1:20" x14ac:dyDescent="0.3">
      <c r="A13" s="2" t="s">
        <v>31</v>
      </c>
      <c r="C13" s="12" t="s">
        <v>43</v>
      </c>
      <c r="D13" s="6">
        <f>S3</f>
        <v>10</v>
      </c>
      <c r="E13" s="3">
        <f>K3</f>
        <v>30</v>
      </c>
      <c r="F13" s="6">
        <f>P3</f>
        <v>60</v>
      </c>
      <c r="G13" s="3">
        <f>K5</f>
        <v>20</v>
      </c>
      <c r="H13" s="6">
        <f>Q5</f>
        <v>80.622577482985491</v>
      </c>
      <c r="I13" s="3">
        <f>K6</f>
        <v>30</v>
      </c>
      <c r="J13" s="6">
        <f>S6</f>
        <v>76.157731058639087</v>
      </c>
      <c r="K13" s="3">
        <f>SUM(D13:J13)</f>
        <v>306.78030854162455</v>
      </c>
      <c r="L13" s="11">
        <f>B3+D3+E3</f>
        <v>150</v>
      </c>
    </row>
    <row r="14" spans="1:20" ht="5.45" customHeight="1" x14ac:dyDescent="0.3"/>
    <row r="15" spans="1:20" ht="25.65" x14ac:dyDescent="0.3">
      <c r="C15" s="3"/>
      <c r="D15" s="3" t="s">
        <v>40</v>
      </c>
      <c r="E15" s="13" t="s">
        <v>4</v>
      </c>
      <c r="F15" s="3" t="s">
        <v>41</v>
      </c>
      <c r="G15" s="13" t="s">
        <v>7</v>
      </c>
      <c r="H15" s="8" t="s">
        <v>44</v>
      </c>
      <c r="I15" s="13" t="s">
        <v>39</v>
      </c>
      <c r="J15" s="3" t="s">
        <v>45</v>
      </c>
      <c r="K15" s="9" t="s">
        <v>20</v>
      </c>
      <c r="L15" s="9" t="s">
        <v>28</v>
      </c>
    </row>
    <row r="16" spans="1:20" ht="27.15" customHeight="1" x14ac:dyDescent="0.3">
      <c r="A16" s="2" t="s">
        <v>47</v>
      </c>
      <c r="C16" s="13" t="s">
        <v>46</v>
      </c>
      <c r="D16" s="6">
        <f>S3</f>
        <v>10</v>
      </c>
      <c r="E16" s="3">
        <f>K3</f>
        <v>30</v>
      </c>
      <c r="F16" s="6">
        <f>P3</f>
        <v>60</v>
      </c>
      <c r="G16" s="3">
        <f>K5</f>
        <v>20</v>
      </c>
      <c r="H16" s="6">
        <f>R5</f>
        <v>80.622577482985491</v>
      </c>
      <c r="I16" s="3">
        <f>K7</f>
        <v>25</v>
      </c>
      <c r="J16" s="6">
        <f>S7</f>
        <v>100</v>
      </c>
      <c r="K16" s="3">
        <f>SUM(D16:J16)</f>
        <v>325.62257748298549</v>
      </c>
      <c r="L16" s="13">
        <f>B4+D4+F4</f>
        <v>120</v>
      </c>
    </row>
    <row r="17" spans="1:19" ht="11.35" customHeight="1" x14ac:dyDescent="0.3">
      <c r="A17" s="18"/>
      <c r="B17" s="18"/>
      <c r="C17" s="19"/>
      <c r="D17" s="20"/>
      <c r="E17" s="19"/>
      <c r="F17" s="20"/>
      <c r="G17" s="19"/>
      <c r="H17" s="20"/>
      <c r="I17" s="19"/>
      <c r="J17" s="20"/>
      <c r="K17" s="19"/>
      <c r="L17" s="19"/>
    </row>
    <row r="18" spans="1:19" ht="27.15" customHeight="1" x14ac:dyDescent="0.3">
      <c r="C18" s="3"/>
      <c r="D18" s="3" t="s">
        <v>49</v>
      </c>
      <c r="E18" s="13" t="s">
        <v>6</v>
      </c>
      <c r="F18" s="3" t="s">
        <v>26</v>
      </c>
      <c r="G18" s="13" t="s">
        <v>7</v>
      </c>
      <c r="H18" s="8" t="s">
        <v>44</v>
      </c>
      <c r="I18" s="13" t="s">
        <v>39</v>
      </c>
      <c r="J18" s="3" t="s">
        <v>45</v>
      </c>
      <c r="K18" s="9" t="s">
        <v>20</v>
      </c>
      <c r="L18" s="9" t="s">
        <v>28</v>
      </c>
    </row>
    <row r="19" spans="1:19" ht="27.15" customHeight="1" x14ac:dyDescent="0.3">
      <c r="A19" s="2" t="s">
        <v>48</v>
      </c>
      <c r="C19" s="13" t="s">
        <v>46</v>
      </c>
      <c r="D19" s="6">
        <f>S4</f>
        <v>70.710678118654755</v>
      </c>
      <c r="E19" s="3">
        <f>K4</f>
        <v>15</v>
      </c>
      <c r="F19" s="6">
        <f>P4</f>
        <v>10</v>
      </c>
      <c r="G19" s="3">
        <f>K5</f>
        <v>20</v>
      </c>
      <c r="H19" s="6">
        <f>R5</f>
        <v>80.622577482985491</v>
      </c>
      <c r="I19" s="3">
        <f>K7</f>
        <v>25</v>
      </c>
      <c r="J19" s="6">
        <f>S7</f>
        <v>100</v>
      </c>
      <c r="K19" s="3">
        <f>SUM(D19:J19)</f>
        <v>321.33325560164025</v>
      </c>
      <c r="L19" s="13">
        <f>C4+D4+F4</f>
        <v>120</v>
      </c>
    </row>
    <row r="21" spans="1:19" ht="25.65" x14ac:dyDescent="0.3">
      <c r="C21" s="3"/>
      <c r="D21" s="3" t="s">
        <v>49</v>
      </c>
      <c r="E21" s="13" t="s">
        <v>6</v>
      </c>
      <c r="F21" s="3" t="s">
        <v>26</v>
      </c>
      <c r="G21" s="13" t="s">
        <v>7</v>
      </c>
      <c r="H21" s="8" t="s">
        <v>42</v>
      </c>
      <c r="I21" s="13" t="s">
        <v>8</v>
      </c>
      <c r="J21" s="3" t="s">
        <v>24</v>
      </c>
      <c r="K21" s="9" t="s">
        <v>20</v>
      </c>
      <c r="L21" s="9" t="s">
        <v>28</v>
      </c>
    </row>
    <row r="22" spans="1:19" ht="20.75" customHeight="1" x14ac:dyDescent="0.3">
      <c r="A22" s="2" t="s">
        <v>50</v>
      </c>
      <c r="C22" s="13" t="s">
        <v>46</v>
      </c>
      <c r="D22" s="6">
        <f>S4</f>
        <v>70.710678118654755</v>
      </c>
      <c r="E22" s="3">
        <f>K4</f>
        <v>15</v>
      </c>
      <c r="F22" s="6">
        <f>P4</f>
        <v>10</v>
      </c>
      <c r="G22" s="3">
        <f>K5</f>
        <v>20</v>
      </c>
      <c r="H22" s="6">
        <f>Q5</f>
        <v>80.622577482985491</v>
      </c>
      <c r="I22" s="3">
        <f>K6</f>
        <v>30</v>
      </c>
      <c r="J22" s="6">
        <f>S6</f>
        <v>76.157731058639087</v>
      </c>
      <c r="K22" s="3">
        <f>SUM(D22:J22)</f>
        <v>302.4909866602793</v>
      </c>
      <c r="L22" s="13">
        <f>C5+D5+E5</f>
        <v>120</v>
      </c>
    </row>
    <row r="25" spans="1:19" x14ac:dyDescent="0.3">
      <c r="J25" s="14">
        <v>13</v>
      </c>
    </row>
    <row r="26" spans="1:19" x14ac:dyDescent="0.3">
      <c r="I26" s="3" t="s">
        <v>26</v>
      </c>
      <c r="J26" s="12" t="s">
        <v>21</v>
      </c>
      <c r="L26" s="14">
        <v>123</v>
      </c>
    </row>
    <row r="27" spans="1:19" x14ac:dyDescent="0.3">
      <c r="I27" s="3">
        <v>80.62</v>
      </c>
      <c r="J27" s="3">
        <v>30</v>
      </c>
      <c r="L27" s="3" t="s">
        <v>27</v>
      </c>
    </row>
    <row r="28" spans="1:19" x14ac:dyDescent="0.3">
      <c r="A28" s="15" t="s">
        <v>32</v>
      </c>
      <c r="E28" s="14">
        <v>123</v>
      </c>
      <c r="G28" s="14">
        <v>123</v>
      </c>
      <c r="L28" s="3">
        <v>72.8</v>
      </c>
      <c r="N28" s="15" t="s">
        <v>33</v>
      </c>
    </row>
    <row r="29" spans="1:19" x14ac:dyDescent="0.3">
      <c r="C29" s="3"/>
      <c r="D29" s="3" t="s">
        <v>25</v>
      </c>
      <c r="E29" s="12" t="s">
        <v>17</v>
      </c>
      <c r="F29" s="3" t="s">
        <v>22</v>
      </c>
      <c r="G29" s="12" t="s">
        <v>18</v>
      </c>
      <c r="L29" s="3" t="s">
        <v>24</v>
      </c>
    </row>
    <row r="30" spans="1:19" x14ac:dyDescent="0.3">
      <c r="C30" s="12" t="s">
        <v>16</v>
      </c>
      <c r="D30" s="3">
        <v>10</v>
      </c>
      <c r="E30" s="3">
        <v>30</v>
      </c>
      <c r="F30" s="3">
        <v>60</v>
      </c>
      <c r="G30" s="3">
        <v>20</v>
      </c>
      <c r="J30" s="14">
        <v>2</v>
      </c>
      <c r="L30" s="3">
        <v>100</v>
      </c>
      <c r="Q30" s="2" t="s">
        <v>38</v>
      </c>
      <c r="S30" s="2">
        <f>SQRT(POWER(I6-I8,2)+POWER(J6-J8,2))</f>
        <v>76.157731058639087</v>
      </c>
    </row>
    <row r="31" spans="1:19" x14ac:dyDescent="0.3">
      <c r="I31" s="8" t="s">
        <v>23</v>
      </c>
      <c r="J31" s="13" t="s">
        <v>19</v>
      </c>
    </row>
    <row r="32" spans="1:19" x14ac:dyDescent="0.3">
      <c r="I32" s="3">
        <v>80.62</v>
      </c>
      <c r="J32" s="3">
        <v>25</v>
      </c>
      <c r="S32" s="2">
        <v>142.80109999999999</v>
      </c>
    </row>
    <row r="34" spans="3:19" x14ac:dyDescent="0.3">
      <c r="C34" s="2" t="s">
        <v>34</v>
      </c>
      <c r="F34" s="2">
        <f>SUM(B3:B5,D3:E5)</f>
        <v>370</v>
      </c>
      <c r="S34" s="2">
        <f>S32+S30</f>
        <v>218.95883105863908</v>
      </c>
    </row>
    <row r="37" spans="3:19" x14ac:dyDescent="0.3">
      <c r="C37" s="2" t="s">
        <v>35</v>
      </c>
      <c r="F37" s="2">
        <f>SUM(B3:B5,D3:D5,F3:F5)</f>
        <v>370</v>
      </c>
    </row>
    <row r="39" spans="3:19" x14ac:dyDescent="0.3">
      <c r="C39" s="2" t="s">
        <v>36</v>
      </c>
      <c r="F39" s="2">
        <f>SUM(B3:B5,D3:D5,E3,E5,F4)</f>
        <v>390</v>
      </c>
    </row>
  </sheetData>
  <mergeCells count="1">
    <mergeCell ref="I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2" sqref="F12"/>
    </sheetView>
  </sheetViews>
  <sheetFormatPr defaultRowHeight="14.3" x14ac:dyDescent="0.35"/>
  <sheetData>
    <row r="1" spans="1:6" x14ac:dyDescent="0.35">
      <c r="B1" t="s">
        <v>37</v>
      </c>
    </row>
    <row r="2" spans="1:6" x14ac:dyDescent="0.35">
      <c r="A2" t="s">
        <v>6</v>
      </c>
      <c r="B2" t="s">
        <v>7</v>
      </c>
      <c r="C2" t="s">
        <v>8</v>
      </c>
      <c r="D2" t="s">
        <v>39</v>
      </c>
      <c r="E2" t="s">
        <v>30</v>
      </c>
    </row>
    <row r="3" spans="1:6" x14ac:dyDescent="0.35">
      <c r="A3">
        <v>60.827625302982199</v>
      </c>
      <c r="B3">
        <v>60</v>
      </c>
      <c r="C3">
        <v>72.8</v>
      </c>
      <c r="D3">
        <v>94.34</v>
      </c>
      <c r="E3">
        <v>10</v>
      </c>
      <c r="F3" t="s">
        <v>4</v>
      </c>
    </row>
    <row r="4" spans="1:6" x14ac:dyDescent="0.35">
      <c r="B4">
        <v>10</v>
      </c>
      <c r="C4">
        <v>72.11</v>
      </c>
      <c r="D4">
        <v>94.34</v>
      </c>
      <c r="E4">
        <v>70.709999999999994</v>
      </c>
      <c r="F4" t="s">
        <v>6</v>
      </c>
    </row>
    <row r="5" spans="1:6" x14ac:dyDescent="0.35">
      <c r="C5">
        <v>80.62</v>
      </c>
      <c r="D5">
        <v>80.62</v>
      </c>
      <c r="E5">
        <v>60</v>
      </c>
      <c r="F5" t="s">
        <v>7</v>
      </c>
    </row>
    <row r="6" spans="1:6" x14ac:dyDescent="0.35">
      <c r="D6">
        <v>31.62</v>
      </c>
      <c r="E6">
        <v>72.8</v>
      </c>
      <c r="F6" t="s">
        <v>8</v>
      </c>
    </row>
    <row r="7" spans="1:6" x14ac:dyDescent="0.35">
      <c r="E7">
        <v>100</v>
      </c>
      <c r="F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Sylejmani</dc:creator>
  <cp:lastModifiedBy>user</cp:lastModifiedBy>
  <dcterms:created xsi:type="dcterms:W3CDTF">2012-02-22T14:18:55Z</dcterms:created>
  <dcterms:modified xsi:type="dcterms:W3CDTF">2012-11-12T11:26:08Z</dcterms:modified>
</cp:coreProperties>
</file>