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WA s1 2024\research project\MPE-data\data\"/>
    </mc:Choice>
  </mc:AlternateContent>
  <xr:revisionPtr revIDLastSave="0" documentId="8_{B4812764-8975-4601-A1DC-1DEB1E54F3CB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6-degree" sheetId="2" r:id="rId1"/>
    <sheet name="12-degree" sheetId="3" r:id="rId2"/>
    <sheet name="10^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4" l="1"/>
  <c r="G44" i="3"/>
  <c r="F44" i="3"/>
  <c r="E44" i="3"/>
  <c r="D44" i="3"/>
  <c r="G43" i="3"/>
  <c r="K43" i="3" s="1"/>
  <c r="F43" i="3"/>
  <c r="J43" i="3" s="1"/>
  <c r="E43" i="3"/>
  <c r="I43" i="3" s="1"/>
  <c r="G42" i="3"/>
  <c r="F42" i="3"/>
  <c r="E42" i="3"/>
  <c r="D42" i="3"/>
  <c r="G41" i="3"/>
  <c r="F41" i="3"/>
  <c r="E41" i="3"/>
  <c r="D41" i="3"/>
  <c r="K39" i="3"/>
  <c r="J39" i="3"/>
  <c r="I39" i="3"/>
  <c r="H39" i="3"/>
  <c r="K38" i="3"/>
  <c r="J38" i="3"/>
  <c r="I38" i="3"/>
  <c r="H38" i="3"/>
  <c r="K37" i="3"/>
  <c r="J37" i="3"/>
  <c r="I37" i="3"/>
  <c r="H37" i="3"/>
  <c r="K36" i="3"/>
  <c r="J36" i="3"/>
  <c r="I36" i="3"/>
  <c r="H36" i="3"/>
  <c r="K35" i="3"/>
  <c r="J35" i="3"/>
  <c r="I35" i="3"/>
  <c r="H35" i="3"/>
  <c r="K34" i="3"/>
  <c r="J34" i="3"/>
  <c r="I34" i="3"/>
  <c r="H34" i="3"/>
  <c r="K33" i="3"/>
  <c r="J33" i="3"/>
  <c r="I33" i="3"/>
  <c r="H33" i="3"/>
  <c r="K32" i="3"/>
  <c r="J32" i="3"/>
  <c r="I32" i="3"/>
  <c r="H32" i="3"/>
  <c r="K31" i="3"/>
  <c r="J31" i="3"/>
  <c r="I31" i="3"/>
  <c r="H31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D41" i="2"/>
  <c r="K4" i="2"/>
  <c r="J4" i="2"/>
  <c r="I4" i="2"/>
  <c r="H4" i="2"/>
  <c r="K3" i="2"/>
  <c r="J3" i="2"/>
  <c r="I3" i="2"/>
  <c r="H3" i="2"/>
  <c r="F74" i="4"/>
  <c r="J74" i="4" s="1"/>
  <c r="G74" i="4"/>
  <c r="K74" i="4" s="1"/>
  <c r="E74" i="4"/>
  <c r="I74" i="4" s="1"/>
  <c r="E75" i="4"/>
  <c r="F75" i="4"/>
  <c r="G75" i="4"/>
  <c r="E72" i="4"/>
  <c r="F72" i="4"/>
  <c r="G72" i="4"/>
  <c r="E73" i="4"/>
  <c r="F73" i="4"/>
  <c r="G73" i="4"/>
  <c r="D75" i="4"/>
  <c r="D73" i="4"/>
  <c r="K70" i="4"/>
  <c r="J70" i="4"/>
  <c r="I70" i="4"/>
  <c r="H70" i="4"/>
  <c r="K69" i="4"/>
  <c r="J69" i="4"/>
  <c r="I69" i="4"/>
  <c r="H69" i="4"/>
  <c r="K68" i="4"/>
  <c r="J68" i="4"/>
  <c r="I68" i="4"/>
  <c r="H68" i="4"/>
  <c r="K67" i="4"/>
  <c r="J67" i="4"/>
  <c r="I67" i="4"/>
  <c r="H67" i="4"/>
  <c r="K66" i="4"/>
  <c r="J66" i="4"/>
  <c r="I66" i="4"/>
  <c r="H66" i="4"/>
  <c r="K65" i="4"/>
  <c r="J65" i="4"/>
  <c r="I65" i="4"/>
  <c r="H65" i="4"/>
  <c r="K64" i="4"/>
  <c r="J64" i="4"/>
  <c r="I64" i="4"/>
  <c r="H64" i="4"/>
  <c r="K63" i="4"/>
  <c r="J63" i="4"/>
  <c r="I63" i="4"/>
  <c r="H63" i="4"/>
  <c r="K62" i="4"/>
  <c r="J62" i="4"/>
  <c r="I62" i="4"/>
  <c r="H62" i="4"/>
  <c r="K61" i="4"/>
  <c r="J61" i="4"/>
  <c r="I61" i="4"/>
  <c r="H61" i="4"/>
  <c r="K60" i="4"/>
  <c r="J60" i="4"/>
  <c r="I60" i="4"/>
  <c r="H60" i="4"/>
  <c r="K59" i="4"/>
  <c r="J59" i="4"/>
  <c r="I59" i="4"/>
  <c r="H59" i="4"/>
  <c r="K58" i="4"/>
  <c r="J58" i="4"/>
  <c r="I58" i="4"/>
  <c r="H58" i="4"/>
  <c r="K57" i="4"/>
  <c r="J57" i="4"/>
  <c r="I57" i="4"/>
  <c r="H57" i="4"/>
  <c r="K56" i="4"/>
  <c r="J56" i="4"/>
  <c r="I56" i="4"/>
  <c r="H56" i="4"/>
  <c r="K55" i="4"/>
  <c r="J55" i="4"/>
  <c r="I55" i="4"/>
  <c r="H55" i="4"/>
  <c r="K54" i="4"/>
  <c r="J54" i="4"/>
  <c r="I54" i="4"/>
  <c r="H54" i="4"/>
  <c r="K53" i="4"/>
  <c r="J53" i="4"/>
  <c r="I53" i="4"/>
  <c r="H53" i="4"/>
  <c r="K52" i="4"/>
  <c r="J52" i="4"/>
  <c r="I52" i="4"/>
  <c r="H52" i="4"/>
  <c r="K51" i="4"/>
  <c r="J51" i="4"/>
  <c r="I51" i="4"/>
  <c r="H51" i="4"/>
  <c r="K50" i="4"/>
  <c r="J50" i="4"/>
  <c r="I50" i="4"/>
  <c r="H50" i="4"/>
  <c r="K49" i="4"/>
  <c r="J49" i="4"/>
  <c r="I49" i="4"/>
  <c r="H49" i="4"/>
  <c r="K48" i="4"/>
  <c r="J48" i="4"/>
  <c r="I48" i="4"/>
  <c r="H48" i="4"/>
  <c r="K47" i="4"/>
  <c r="J47" i="4"/>
  <c r="I47" i="4"/>
  <c r="H47" i="4"/>
  <c r="K46" i="4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K3" i="4"/>
  <c r="J3" i="4"/>
  <c r="I3" i="4"/>
  <c r="H3" i="4"/>
  <c r="K29" i="2"/>
  <c r="J33" i="2"/>
  <c r="J2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K27" i="2"/>
  <c r="J28" i="2"/>
  <c r="K28" i="2"/>
  <c r="J29" i="2"/>
  <c r="J30" i="2"/>
  <c r="K30" i="2"/>
  <c r="J31" i="2"/>
  <c r="K31" i="2"/>
  <c r="J32" i="2"/>
  <c r="K32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I9" i="2"/>
  <c r="I8" i="2"/>
  <c r="I3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J6" i="2"/>
  <c r="K6" i="2"/>
  <c r="I6" i="2"/>
  <c r="J5" i="2"/>
  <c r="K5" i="2"/>
  <c r="I5" i="2"/>
  <c r="J7" i="2"/>
  <c r="K7" i="2"/>
  <c r="I7" i="2"/>
  <c r="H3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5" i="2"/>
  <c r="E43" i="2"/>
  <c r="I43" i="2" s="1"/>
  <c r="F43" i="2"/>
  <c r="J43" i="2" s="1"/>
  <c r="G43" i="2"/>
  <c r="K43" i="2" s="1"/>
  <c r="D42" i="2"/>
  <c r="E42" i="2"/>
  <c r="I42" i="2" s="1"/>
  <c r="F42" i="2"/>
  <c r="G42" i="2"/>
  <c r="D44" i="2"/>
  <c r="E44" i="2"/>
  <c r="F44" i="2"/>
  <c r="G44" i="2"/>
  <c r="E41" i="2"/>
  <c r="F41" i="2"/>
  <c r="G41" i="2"/>
  <c r="J75" i="4" l="1"/>
  <c r="I73" i="4"/>
  <c r="J73" i="4"/>
  <c r="K41" i="3"/>
  <c r="I42" i="3"/>
  <c r="I41" i="3"/>
  <c r="J41" i="3"/>
  <c r="J44" i="3"/>
  <c r="I44" i="3"/>
  <c r="K44" i="3"/>
  <c r="J42" i="3"/>
  <c r="K42" i="3"/>
  <c r="I44" i="2"/>
  <c r="J72" i="4"/>
  <c r="K42" i="2"/>
  <c r="K44" i="2"/>
  <c r="J42" i="2"/>
  <c r="J44" i="2"/>
  <c r="I75" i="4"/>
  <c r="K75" i="4"/>
  <c r="K72" i="4"/>
  <c r="I41" i="2"/>
  <c r="K41" i="2"/>
  <c r="J41" i="2"/>
  <c r="I72" i="4"/>
  <c r="K73" i="4"/>
</calcChain>
</file>

<file path=xl/sharedStrings.xml><?xml version="1.0" encoding="utf-8"?>
<sst xmlns="http://schemas.openxmlformats.org/spreadsheetml/2006/main" count="33" uniqueCount="11">
  <si>
    <t>X</t>
  </si>
  <si>
    <t>Y</t>
  </si>
  <si>
    <t>Coordinates</t>
  </si>
  <si>
    <t>Time point [months]</t>
  </si>
  <si>
    <t>Point wise regression analysis</t>
  </si>
  <si>
    <t>Number of loci &gt; or equal 24 dB [counts]</t>
  </si>
  <si>
    <t>Number of loci [13-23 dB] [counts]</t>
  </si>
  <si>
    <t>Number of  loci 0-12 dB [counts]</t>
  </si>
  <si>
    <t>Number of  loci &lt;0 dB [counts]</t>
  </si>
  <si>
    <t>Change over the time vs baseline</t>
  </si>
  <si>
    <t xml:space="preserve">Change over the time vs baseline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</si>
</sst>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宋体"/>
      <family val="2"/>
      <charset val="238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A3B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1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76" fontId="0" fillId="0" borderId="7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1" fillId="6" borderId="0" xfId="0" applyFont="1" applyFill="1"/>
    <xf numFmtId="176" fontId="0" fillId="0" borderId="0" xfId="0" applyNumberFormat="1" applyAlignment="1">
      <alignment horizontal="center"/>
    </xf>
    <xf numFmtId="0" fontId="3" fillId="6" borderId="0" xfId="0" applyFont="1" applyFill="1"/>
    <xf numFmtId="0" fontId="0" fillId="6" borderId="0" xfId="0" applyFill="1"/>
    <xf numFmtId="0" fontId="1" fillId="4" borderId="0" xfId="0" applyFont="1" applyFill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A3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"/>
  <sheetViews>
    <sheetView workbookViewId="0">
      <selection activeCell="I40" sqref="I40"/>
    </sheetView>
  </sheetViews>
  <sheetFormatPr defaultColWidth="8.77734375" defaultRowHeight="14.4" x14ac:dyDescent="0.25"/>
  <cols>
    <col min="1" max="1" width="32.44140625" bestFit="1" customWidth="1"/>
    <col min="8" max="8" width="17.77734375" customWidth="1"/>
  </cols>
  <sheetData>
    <row r="1" spans="2:11" x14ac:dyDescent="0.25">
      <c r="B1" s="4" t="s">
        <v>2</v>
      </c>
      <c r="C1" s="5"/>
      <c r="D1" s="2" t="s">
        <v>3</v>
      </c>
      <c r="E1" s="2"/>
      <c r="F1" s="2"/>
      <c r="G1" s="2"/>
      <c r="H1" s="29" t="s">
        <v>4</v>
      </c>
      <c r="I1" s="8" t="s">
        <v>9</v>
      </c>
      <c r="J1" s="9"/>
      <c r="K1" s="9"/>
    </row>
    <row r="2" spans="2:11" ht="15" thickBot="1" x14ac:dyDescent="0.3">
      <c r="B2" s="6" t="s">
        <v>0</v>
      </c>
      <c r="C2" s="6" t="s">
        <v>1</v>
      </c>
      <c r="D2" s="3">
        <v>0</v>
      </c>
      <c r="E2" s="3">
        <v>20</v>
      </c>
      <c r="F2" s="3">
        <v>49</v>
      </c>
      <c r="G2" s="3">
        <v>55</v>
      </c>
      <c r="H2" s="29"/>
      <c r="I2" s="10">
        <v>20</v>
      </c>
      <c r="J2" s="10">
        <v>49</v>
      </c>
      <c r="K2" s="10">
        <v>55</v>
      </c>
    </row>
    <row r="3" spans="2:11" x14ac:dyDescent="0.25">
      <c r="B3" s="11">
        <v>0</v>
      </c>
      <c r="C3" s="12">
        <v>0</v>
      </c>
      <c r="D3" s="12">
        <v>25</v>
      </c>
      <c r="E3" s="12">
        <v>25</v>
      </c>
      <c r="F3" s="12">
        <v>21</v>
      </c>
      <c r="G3" s="12">
        <v>23</v>
      </c>
      <c r="H3" s="13">
        <f t="shared" ref="H3:H39" si="0">SLOPE(D3:G3,$D$2:$G$2)</f>
        <v>-6.0544904137235116E-2</v>
      </c>
      <c r="I3" s="19">
        <f>E3-$D$5</f>
        <v>0</v>
      </c>
      <c r="J3" s="19">
        <f t="shared" ref="J3" si="1">F3-$D$5</f>
        <v>-4</v>
      </c>
      <c r="K3" s="20">
        <f t="shared" ref="K3" si="2">G3-$D$5</f>
        <v>-2</v>
      </c>
    </row>
    <row r="4" spans="2:11" x14ac:dyDescent="0.25">
      <c r="B4" s="14">
        <v>1</v>
      </c>
      <c r="C4" s="1">
        <v>0</v>
      </c>
      <c r="D4" s="1">
        <v>21</v>
      </c>
      <c r="E4" s="1">
        <v>23</v>
      </c>
      <c r="F4" s="1">
        <v>3</v>
      </c>
      <c r="G4" s="1">
        <v>3</v>
      </c>
      <c r="H4" s="26">
        <f t="shared" si="0"/>
        <v>-0.39253279515640765</v>
      </c>
      <c r="I4" s="21">
        <f>(E4-$D$6)</f>
        <v>2</v>
      </c>
      <c r="J4" s="21">
        <f t="shared" ref="J4" si="3">(F4-$D$6)</f>
        <v>-18</v>
      </c>
      <c r="K4" s="22">
        <f t="shared" ref="K4" si="4">(G4-$D$6)</f>
        <v>-18</v>
      </c>
    </row>
    <row r="5" spans="2:11" x14ac:dyDescent="0.25">
      <c r="B5" s="14">
        <v>0.9</v>
      </c>
      <c r="C5" s="1">
        <v>0.5</v>
      </c>
      <c r="D5" s="1">
        <v>25</v>
      </c>
      <c r="E5" s="1">
        <v>25</v>
      </c>
      <c r="F5" s="1">
        <v>21</v>
      </c>
      <c r="G5" s="1">
        <v>23</v>
      </c>
      <c r="H5" s="26">
        <f t="shared" si="0"/>
        <v>-6.0544904137235116E-2</v>
      </c>
      <c r="I5" s="21">
        <f>E5-$D$5</f>
        <v>0</v>
      </c>
      <c r="J5" s="21">
        <f t="shared" ref="J5:K5" si="5">F5-$D$5</f>
        <v>-4</v>
      </c>
      <c r="K5" s="22">
        <f t="shared" si="5"/>
        <v>-2</v>
      </c>
    </row>
    <row r="6" spans="2:11" x14ac:dyDescent="0.25">
      <c r="B6" s="14">
        <v>0.5</v>
      </c>
      <c r="C6" s="1">
        <v>0.9</v>
      </c>
      <c r="D6" s="1">
        <v>21</v>
      </c>
      <c r="E6" s="1">
        <v>23</v>
      </c>
      <c r="F6" s="1">
        <v>3</v>
      </c>
      <c r="G6" s="1">
        <v>3</v>
      </c>
      <c r="H6" s="26">
        <f t="shared" si="0"/>
        <v>-0.39253279515640765</v>
      </c>
      <c r="I6" s="21">
        <f>(E6-$D$6)</f>
        <v>2</v>
      </c>
      <c r="J6" s="21">
        <f t="shared" ref="J6:K6" si="6">(F6-$D$6)</f>
        <v>-18</v>
      </c>
      <c r="K6" s="22">
        <f t="shared" si="6"/>
        <v>-18</v>
      </c>
    </row>
    <row r="7" spans="2:11" x14ac:dyDescent="0.25">
      <c r="B7" s="14">
        <v>0</v>
      </c>
      <c r="C7" s="1">
        <v>1</v>
      </c>
      <c r="D7" s="1">
        <v>21</v>
      </c>
      <c r="E7" s="1">
        <v>25</v>
      </c>
      <c r="F7" s="1">
        <v>13</v>
      </c>
      <c r="G7" s="1">
        <v>7</v>
      </c>
      <c r="H7" s="26">
        <f t="shared" si="0"/>
        <v>-0.26437941473259335</v>
      </c>
      <c r="I7" s="21">
        <f t="shared" ref="I7:I39" si="7">(E7-$D7)</f>
        <v>4</v>
      </c>
      <c r="J7" s="21">
        <f t="shared" ref="J7:J20" si="8">(F7-$D7)</f>
        <v>-8</v>
      </c>
      <c r="K7" s="22">
        <f t="shared" ref="K7:K20" si="9">(G7-$D7)</f>
        <v>-14</v>
      </c>
    </row>
    <row r="8" spans="2:11" x14ac:dyDescent="0.25">
      <c r="B8" s="14">
        <v>-0.5</v>
      </c>
      <c r="C8" s="1">
        <v>0.9</v>
      </c>
      <c r="D8" s="1">
        <v>21</v>
      </c>
      <c r="E8" s="1">
        <v>25</v>
      </c>
      <c r="F8" s="1">
        <v>9</v>
      </c>
      <c r="G8" s="1">
        <v>6</v>
      </c>
      <c r="H8" s="26">
        <f t="shared" si="0"/>
        <v>-0.31281533804238143</v>
      </c>
      <c r="I8" s="21">
        <f t="shared" si="7"/>
        <v>4</v>
      </c>
      <c r="J8" s="21">
        <f t="shared" si="8"/>
        <v>-12</v>
      </c>
      <c r="K8" s="22">
        <f t="shared" si="9"/>
        <v>-15</v>
      </c>
    </row>
    <row r="9" spans="2:11" x14ac:dyDescent="0.25">
      <c r="B9" s="14">
        <v>-0.9</v>
      </c>
      <c r="C9" s="1">
        <v>0.5</v>
      </c>
      <c r="D9" s="1">
        <v>23</v>
      </c>
      <c r="E9" s="1">
        <v>25</v>
      </c>
      <c r="F9" s="1">
        <v>0</v>
      </c>
      <c r="G9" s="1">
        <v>0</v>
      </c>
      <c r="H9" s="26">
        <f t="shared" si="0"/>
        <v>-0.49848637739656915</v>
      </c>
      <c r="I9" s="21">
        <f t="shared" si="7"/>
        <v>2</v>
      </c>
      <c r="J9" s="21">
        <f t="shared" si="8"/>
        <v>-23</v>
      </c>
      <c r="K9" s="22">
        <f t="shared" si="9"/>
        <v>-23</v>
      </c>
    </row>
    <row r="10" spans="2:11" x14ac:dyDescent="0.25">
      <c r="B10" s="14">
        <v>-1</v>
      </c>
      <c r="C10" s="1">
        <v>0</v>
      </c>
      <c r="D10" s="1">
        <v>23</v>
      </c>
      <c r="E10" s="1">
        <v>23</v>
      </c>
      <c r="F10" s="1">
        <v>23</v>
      </c>
      <c r="G10" s="1">
        <v>23</v>
      </c>
      <c r="H10" s="26">
        <f t="shared" si="0"/>
        <v>0</v>
      </c>
      <c r="I10" s="21">
        <f t="shared" si="7"/>
        <v>0</v>
      </c>
      <c r="J10" s="21">
        <f t="shared" si="8"/>
        <v>0</v>
      </c>
      <c r="K10" s="22">
        <f t="shared" si="9"/>
        <v>0</v>
      </c>
    </row>
    <row r="11" spans="2:11" x14ac:dyDescent="0.25">
      <c r="B11" s="14">
        <v>-0.9</v>
      </c>
      <c r="C11" s="1">
        <v>-0.5</v>
      </c>
      <c r="D11" s="1">
        <v>25</v>
      </c>
      <c r="E11" s="1">
        <v>23</v>
      </c>
      <c r="F11" s="1">
        <v>23</v>
      </c>
      <c r="G11" s="1">
        <v>25</v>
      </c>
      <c r="H11" s="26">
        <f t="shared" si="0"/>
        <v>-7.0635721493440967E-3</v>
      </c>
      <c r="I11" s="21">
        <f t="shared" si="7"/>
        <v>-2</v>
      </c>
      <c r="J11" s="21">
        <f t="shared" si="8"/>
        <v>-2</v>
      </c>
      <c r="K11" s="22">
        <f t="shared" si="9"/>
        <v>0</v>
      </c>
    </row>
    <row r="12" spans="2:11" x14ac:dyDescent="0.25">
      <c r="B12" s="14">
        <v>-0.5</v>
      </c>
      <c r="C12" s="1">
        <v>-0.9</v>
      </c>
      <c r="D12" s="1">
        <v>23</v>
      </c>
      <c r="E12" s="1">
        <v>23</v>
      </c>
      <c r="F12" s="1">
        <v>25</v>
      </c>
      <c r="G12" s="1">
        <v>19</v>
      </c>
      <c r="H12" s="26">
        <f t="shared" si="0"/>
        <v>-3.0272452068617558E-2</v>
      </c>
      <c r="I12" s="21">
        <f t="shared" si="7"/>
        <v>0</v>
      </c>
      <c r="J12" s="21">
        <f t="shared" si="8"/>
        <v>2</v>
      </c>
      <c r="K12" s="22">
        <f t="shared" si="9"/>
        <v>-4</v>
      </c>
    </row>
    <row r="13" spans="2:11" x14ac:dyDescent="0.25">
      <c r="B13" s="14">
        <v>0</v>
      </c>
      <c r="C13" s="1">
        <v>-1</v>
      </c>
      <c r="D13" s="1">
        <v>21</v>
      </c>
      <c r="E13" s="1">
        <v>19</v>
      </c>
      <c r="F13" s="1">
        <v>0</v>
      </c>
      <c r="G13" s="1">
        <v>0</v>
      </c>
      <c r="H13" s="26">
        <f t="shared" si="0"/>
        <v>-0.43390514631685168</v>
      </c>
      <c r="I13" s="21">
        <f t="shared" si="7"/>
        <v>-2</v>
      </c>
      <c r="J13" s="21">
        <f t="shared" si="8"/>
        <v>-21</v>
      </c>
      <c r="K13" s="22">
        <f t="shared" si="9"/>
        <v>-21</v>
      </c>
    </row>
    <row r="14" spans="2:11" x14ac:dyDescent="0.25">
      <c r="B14" s="14">
        <v>0.5</v>
      </c>
      <c r="C14" s="1">
        <v>-0.9</v>
      </c>
      <c r="D14" s="1">
        <v>21</v>
      </c>
      <c r="E14" s="1">
        <v>21</v>
      </c>
      <c r="F14" s="1">
        <v>15</v>
      </c>
      <c r="G14" s="1">
        <v>10</v>
      </c>
      <c r="H14" s="26">
        <f t="shared" si="0"/>
        <v>-0.18768920282542886</v>
      </c>
      <c r="I14" s="21">
        <f t="shared" si="7"/>
        <v>0</v>
      </c>
      <c r="J14" s="21">
        <f t="shared" si="8"/>
        <v>-6</v>
      </c>
      <c r="K14" s="22">
        <f t="shared" si="9"/>
        <v>-11</v>
      </c>
    </row>
    <row r="15" spans="2:11" x14ac:dyDescent="0.25">
      <c r="B15" s="14">
        <v>0.9</v>
      </c>
      <c r="C15" s="1">
        <v>-0.5</v>
      </c>
      <c r="D15" s="1">
        <v>23</v>
      </c>
      <c r="E15" s="1">
        <v>21</v>
      </c>
      <c r="F15" s="1">
        <v>11</v>
      </c>
      <c r="G15" s="1">
        <v>11</v>
      </c>
      <c r="H15" s="26">
        <f t="shared" si="0"/>
        <v>-0.24318869828456105</v>
      </c>
      <c r="I15" s="21">
        <f t="shared" si="7"/>
        <v>-2</v>
      </c>
      <c r="J15" s="21">
        <f t="shared" si="8"/>
        <v>-12</v>
      </c>
      <c r="K15" s="22">
        <f t="shared" si="9"/>
        <v>-12</v>
      </c>
    </row>
    <row r="16" spans="2:11" x14ac:dyDescent="0.25">
      <c r="B16" s="14">
        <v>2</v>
      </c>
      <c r="C16" s="1">
        <v>0</v>
      </c>
      <c r="D16" s="1">
        <v>21</v>
      </c>
      <c r="E16" s="1">
        <v>21</v>
      </c>
      <c r="F16" s="1">
        <v>2</v>
      </c>
      <c r="G16" s="1">
        <v>2</v>
      </c>
      <c r="H16" s="26">
        <f t="shared" si="0"/>
        <v>-0.40262361251261353</v>
      </c>
      <c r="I16" s="21">
        <f t="shared" si="7"/>
        <v>0</v>
      </c>
      <c r="J16" s="21">
        <f t="shared" si="8"/>
        <v>-19</v>
      </c>
      <c r="K16" s="22">
        <f t="shared" si="9"/>
        <v>-19</v>
      </c>
    </row>
    <row r="17" spans="2:11" x14ac:dyDescent="0.25">
      <c r="B17" s="14">
        <v>1.7</v>
      </c>
      <c r="C17" s="1">
        <v>1</v>
      </c>
      <c r="D17" s="1">
        <v>19</v>
      </c>
      <c r="E17" s="1">
        <v>23</v>
      </c>
      <c r="F17" s="1">
        <v>2</v>
      </c>
      <c r="G17" s="1">
        <v>2</v>
      </c>
      <c r="H17" s="26">
        <f t="shared" si="0"/>
        <v>-0.38244197780020184</v>
      </c>
      <c r="I17" s="21">
        <f t="shared" si="7"/>
        <v>4</v>
      </c>
      <c r="J17" s="21">
        <f t="shared" si="8"/>
        <v>-17</v>
      </c>
      <c r="K17" s="22">
        <f t="shared" si="9"/>
        <v>-17</v>
      </c>
    </row>
    <row r="18" spans="2:11" x14ac:dyDescent="0.25">
      <c r="B18" s="14">
        <v>1</v>
      </c>
      <c r="C18" s="1">
        <v>1.7</v>
      </c>
      <c r="D18" s="1">
        <v>13</v>
      </c>
      <c r="E18" s="1">
        <v>0</v>
      </c>
      <c r="F18" s="1">
        <v>0</v>
      </c>
      <c r="G18" s="1">
        <v>0</v>
      </c>
      <c r="H18" s="26">
        <f t="shared" si="0"/>
        <v>-0.20332996972754794</v>
      </c>
      <c r="I18" s="21">
        <f t="shared" si="7"/>
        <v>-13</v>
      </c>
      <c r="J18" s="21">
        <f t="shared" si="8"/>
        <v>-13</v>
      </c>
      <c r="K18" s="22">
        <f t="shared" si="9"/>
        <v>-13</v>
      </c>
    </row>
    <row r="19" spans="2:11" x14ac:dyDescent="0.25">
      <c r="B19" s="14">
        <v>0</v>
      </c>
      <c r="C19" s="1">
        <v>2</v>
      </c>
      <c r="D19" s="1">
        <v>25</v>
      </c>
      <c r="E19" s="1">
        <v>25</v>
      </c>
      <c r="F19" s="1">
        <v>0</v>
      </c>
      <c r="G19" s="1">
        <v>0</v>
      </c>
      <c r="H19" s="26">
        <f t="shared" si="0"/>
        <v>-0.52976791120080724</v>
      </c>
      <c r="I19" s="21">
        <f t="shared" si="7"/>
        <v>0</v>
      </c>
      <c r="J19" s="21">
        <f t="shared" si="8"/>
        <v>-25</v>
      </c>
      <c r="K19" s="22">
        <f t="shared" si="9"/>
        <v>-25</v>
      </c>
    </row>
    <row r="20" spans="2:11" x14ac:dyDescent="0.25">
      <c r="B20" s="14">
        <v>-1</v>
      </c>
      <c r="C20" s="1">
        <v>1.7</v>
      </c>
      <c r="D20" s="1">
        <v>25</v>
      </c>
      <c r="E20" s="1">
        <v>25</v>
      </c>
      <c r="F20" s="1">
        <v>3</v>
      </c>
      <c r="G20" s="1">
        <v>3</v>
      </c>
      <c r="H20" s="26">
        <f t="shared" si="0"/>
        <v>-0.46619576185671041</v>
      </c>
      <c r="I20" s="21">
        <f t="shared" si="7"/>
        <v>0</v>
      </c>
      <c r="J20" s="21">
        <f t="shared" si="8"/>
        <v>-22</v>
      </c>
      <c r="K20" s="22">
        <f t="shared" si="9"/>
        <v>-22</v>
      </c>
    </row>
    <row r="21" spans="2:11" x14ac:dyDescent="0.25">
      <c r="B21" s="14">
        <v>-1.7</v>
      </c>
      <c r="C21" s="1">
        <v>1</v>
      </c>
      <c r="D21" s="1">
        <v>23</v>
      </c>
      <c r="E21" s="1">
        <v>25</v>
      </c>
      <c r="F21" s="1">
        <v>0</v>
      </c>
      <c r="G21" s="1">
        <v>0</v>
      </c>
      <c r="H21" s="26">
        <f t="shared" si="0"/>
        <v>-0.49848637739656915</v>
      </c>
      <c r="I21" s="21">
        <f t="shared" si="7"/>
        <v>2</v>
      </c>
      <c r="J21" s="21">
        <f t="shared" ref="J21:J39" si="10">(F21-$D21)</f>
        <v>-23</v>
      </c>
      <c r="K21" s="22">
        <f t="shared" ref="K21:K39" si="11">(G21-$D21)</f>
        <v>-23</v>
      </c>
    </row>
    <row r="22" spans="2:11" x14ac:dyDescent="0.25">
      <c r="B22" s="14">
        <v>-2</v>
      </c>
      <c r="C22" s="1">
        <v>0</v>
      </c>
      <c r="D22" s="1">
        <v>23</v>
      </c>
      <c r="E22" s="1">
        <v>23</v>
      </c>
      <c r="F22" s="1">
        <v>23</v>
      </c>
      <c r="G22" s="1">
        <v>23</v>
      </c>
      <c r="H22" s="26">
        <f t="shared" si="0"/>
        <v>0</v>
      </c>
      <c r="I22" s="21">
        <f t="shared" si="7"/>
        <v>0</v>
      </c>
      <c r="J22" s="21">
        <f t="shared" si="10"/>
        <v>0</v>
      </c>
      <c r="K22" s="22">
        <f t="shared" si="11"/>
        <v>0</v>
      </c>
    </row>
    <row r="23" spans="2:11" x14ac:dyDescent="0.25">
      <c r="B23" s="14">
        <v>-1.7</v>
      </c>
      <c r="C23" s="1">
        <v>-1</v>
      </c>
      <c r="D23" s="1">
        <v>25</v>
      </c>
      <c r="E23" s="1">
        <v>23</v>
      </c>
      <c r="F23" s="1">
        <v>23</v>
      </c>
      <c r="G23" s="1">
        <v>25</v>
      </c>
      <c r="H23" s="26">
        <f t="shared" si="0"/>
        <v>-7.0635721493440967E-3</v>
      </c>
      <c r="I23" s="21">
        <f t="shared" si="7"/>
        <v>-2</v>
      </c>
      <c r="J23" s="21">
        <f t="shared" si="10"/>
        <v>-2</v>
      </c>
      <c r="K23" s="22">
        <f t="shared" si="11"/>
        <v>0</v>
      </c>
    </row>
    <row r="24" spans="2:11" x14ac:dyDescent="0.25">
      <c r="B24" s="14">
        <v>-1</v>
      </c>
      <c r="C24" s="1">
        <v>-1.7</v>
      </c>
      <c r="D24" s="1">
        <v>21</v>
      </c>
      <c r="E24" s="1">
        <v>19</v>
      </c>
      <c r="F24" s="1">
        <v>2</v>
      </c>
      <c r="G24" s="1">
        <v>-1</v>
      </c>
      <c r="H24" s="26">
        <f t="shared" si="0"/>
        <v>-0.42785065590312815</v>
      </c>
      <c r="I24" s="21">
        <f t="shared" si="7"/>
        <v>-2</v>
      </c>
      <c r="J24" s="21">
        <f t="shared" si="10"/>
        <v>-19</v>
      </c>
      <c r="K24" s="22">
        <f t="shared" si="11"/>
        <v>-22</v>
      </c>
    </row>
    <row r="25" spans="2:11" x14ac:dyDescent="0.25">
      <c r="B25" s="14">
        <v>0</v>
      </c>
      <c r="C25" s="1">
        <v>-2</v>
      </c>
      <c r="D25" s="1">
        <v>23</v>
      </c>
      <c r="E25" s="1">
        <v>23</v>
      </c>
      <c r="F25" s="1">
        <v>3</v>
      </c>
      <c r="G25" s="1">
        <v>3</v>
      </c>
      <c r="H25" s="26">
        <f t="shared" si="0"/>
        <v>-0.4238143289606458</v>
      </c>
      <c r="I25" s="21">
        <f t="shared" si="7"/>
        <v>0</v>
      </c>
      <c r="J25" s="21">
        <f t="shared" si="10"/>
        <v>-20</v>
      </c>
      <c r="K25" s="22">
        <f t="shared" si="11"/>
        <v>-20</v>
      </c>
    </row>
    <row r="26" spans="2:11" x14ac:dyDescent="0.25">
      <c r="B26" s="14">
        <v>1</v>
      </c>
      <c r="C26" s="1">
        <v>-1.7</v>
      </c>
      <c r="D26" s="1">
        <v>25</v>
      </c>
      <c r="E26" s="1">
        <v>25</v>
      </c>
      <c r="F26" s="1">
        <v>7</v>
      </c>
      <c r="G26" s="1">
        <v>7</v>
      </c>
      <c r="H26" s="26">
        <f t="shared" si="0"/>
        <v>-0.38143289606458125</v>
      </c>
      <c r="I26" s="21">
        <f t="shared" si="7"/>
        <v>0</v>
      </c>
      <c r="J26" s="21">
        <f t="shared" si="10"/>
        <v>-18</v>
      </c>
      <c r="K26" s="22">
        <f t="shared" si="11"/>
        <v>-18</v>
      </c>
    </row>
    <row r="27" spans="2:11" x14ac:dyDescent="0.25">
      <c r="B27" s="14">
        <v>1.7</v>
      </c>
      <c r="C27" s="1">
        <v>-1</v>
      </c>
      <c r="D27" s="1">
        <v>27</v>
      </c>
      <c r="E27" s="1">
        <v>25</v>
      </c>
      <c r="F27" s="1">
        <v>0</v>
      </c>
      <c r="G27" s="1">
        <v>0</v>
      </c>
      <c r="H27" s="26">
        <f t="shared" si="0"/>
        <v>-0.56104944500504539</v>
      </c>
      <c r="I27" s="21">
        <f t="shared" si="7"/>
        <v>-2</v>
      </c>
      <c r="J27" s="21">
        <f t="shared" si="10"/>
        <v>-27</v>
      </c>
      <c r="K27" s="22">
        <f t="shared" si="11"/>
        <v>-27</v>
      </c>
    </row>
    <row r="28" spans="2:11" x14ac:dyDescent="0.25">
      <c r="B28" s="14">
        <v>3</v>
      </c>
      <c r="C28" s="1">
        <v>0</v>
      </c>
      <c r="D28" s="1">
        <v>25</v>
      </c>
      <c r="E28" s="1">
        <v>25</v>
      </c>
      <c r="F28" s="1">
        <v>0</v>
      </c>
      <c r="G28" s="1">
        <v>0</v>
      </c>
      <c r="H28" s="26">
        <f t="shared" si="0"/>
        <v>-0.52976791120080724</v>
      </c>
      <c r="I28" s="21">
        <f t="shared" si="7"/>
        <v>0</v>
      </c>
      <c r="J28" s="21">
        <f t="shared" si="10"/>
        <v>-25</v>
      </c>
      <c r="K28" s="22">
        <f t="shared" si="11"/>
        <v>-25</v>
      </c>
    </row>
    <row r="29" spans="2:11" x14ac:dyDescent="0.25">
      <c r="B29" s="14">
        <v>2.6</v>
      </c>
      <c r="C29" s="1">
        <v>1.5</v>
      </c>
      <c r="D29" s="1">
        <v>25</v>
      </c>
      <c r="E29" s="1">
        <v>25</v>
      </c>
      <c r="F29" s="1">
        <v>0</v>
      </c>
      <c r="G29" s="1">
        <v>0</v>
      </c>
      <c r="H29" s="26">
        <f t="shared" si="0"/>
        <v>-0.52976791120080724</v>
      </c>
      <c r="I29" s="21">
        <f t="shared" si="7"/>
        <v>0</v>
      </c>
      <c r="J29" s="21">
        <f t="shared" si="10"/>
        <v>-25</v>
      </c>
      <c r="K29" s="22">
        <f>(G29-$D29)</f>
        <v>-25</v>
      </c>
    </row>
    <row r="30" spans="2:11" x14ac:dyDescent="0.25">
      <c r="B30" s="14">
        <v>1.5</v>
      </c>
      <c r="C30" s="1">
        <v>2.6</v>
      </c>
      <c r="D30" s="1">
        <v>25</v>
      </c>
      <c r="E30" s="1">
        <v>25</v>
      </c>
      <c r="F30" s="1">
        <v>0</v>
      </c>
      <c r="G30" s="1">
        <v>0</v>
      </c>
      <c r="H30" s="26">
        <f t="shared" si="0"/>
        <v>-0.52976791120080724</v>
      </c>
      <c r="I30" s="21">
        <f t="shared" si="7"/>
        <v>0</v>
      </c>
      <c r="J30" s="21">
        <f t="shared" si="10"/>
        <v>-25</v>
      </c>
      <c r="K30" s="22">
        <f t="shared" si="11"/>
        <v>-25</v>
      </c>
    </row>
    <row r="31" spans="2:11" x14ac:dyDescent="0.25">
      <c r="B31" s="14">
        <v>0</v>
      </c>
      <c r="C31" s="1">
        <v>3</v>
      </c>
      <c r="D31" s="1">
        <v>27</v>
      </c>
      <c r="E31" s="1">
        <v>25</v>
      </c>
      <c r="F31" s="1">
        <v>27</v>
      </c>
      <c r="G31" s="1">
        <v>17</v>
      </c>
      <c r="H31" s="26">
        <f t="shared" si="0"/>
        <v>-0.1099899091826438</v>
      </c>
      <c r="I31" s="21">
        <f t="shared" si="7"/>
        <v>-2</v>
      </c>
      <c r="J31" s="21">
        <f t="shared" si="10"/>
        <v>0</v>
      </c>
      <c r="K31" s="22">
        <f t="shared" si="11"/>
        <v>-10</v>
      </c>
    </row>
    <row r="32" spans="2:11" x14ac:dyDescent="0.25">
      <c r="B32" s="14">
        <v>-1.5</v>
      </c>
      <c r="C32" s="1">
        <v>2.6</v>
      </c>
      <c r="D32" s="1">
        <v>27</v>
      </c>
      <c r="E32" s="1">
        <v>25</v>
      </c>
      <c r="F32" s="1">
        <v>25</v>
      </c>
      <c r="G32" s="1">
        <v>10</v>
      </c>
      <c r="H32" s="26">
        <f t="shared" si="0"/>
        <v>-0.21291624621594349</v>
      </c>
      <c r="I32" s="21">
        <f t="shared" si="7"/>
        <v>-2</v>
      </c>
      <c r="J32" s="21">
        <f t="shared" si="10"/>
        <v>-2</v>
      </c>
      <c r="K32" s="22">
        <f t="shared" si="11"/>
        <v>-17</v>
      </c>
    </row>
    <row r="33" spans="1:11" x14ac:dyDescent="0.25">
      <c r="B33" s="14">
        <v>-2.6</v>
      </c>
      <c r="C33" s="1">
        <v>1.5</v>
      </c>
      <c r="D33" s="1">
        <v>29</v>
      </c>
      <c r="E33" s="1">
        <v>29</v>
      </c>
      <c r="F33" s="1">
        <v>17</v>
      </c>
      <c r="G33" s="1">
        <v>17</v>
      </c>
      <c r="H33" s="26">
        <f t="shared" si="0"/>
        <v>-0.25428859737638748</v>
      </c>
      <c r="I33" s="21">
        <f t="shared" si="7"/>
        <v>0</v>
      </c>
      <c r="J33" s="21">
        <f t="shared" si="10"/>
        <v>-12</v>
      </c>
      <c r="K33" s="22">
        <f t="shared" si="11"/>
        <v>-12</v>
      </c>
    </row>
    <row r="34" spans="1:11" x14ac:dyDescent="0.25">
      <c r="B34" s="14">
        <v>-3</v>
      </c>
      <c r="C34" s="1">
        <v>0</v>
      </c>
      <c r="D34" s="1">
        <v>25</v>
      </c>
      <c r="E34" s="1">
        <v>27</v>
      </c>
      <c r="F34" s="1">
        <v>21</v>
      </c>
      <c r="G34" s="1">
        <v>21</v>
      </c>
      <c r="H34" s="26">
        <f t="shared" si="0"/>
        <v>-9.5862764883955606E-2</v>
      </c>
      <c r="I34" s="21">
        <f t="shared" si="7"/>
        <v>2</v>
      </c>
      <c r="J34" s="21">
        <f t="shared" si="10"/>
        <v>-4</v>
      </c>
      <c r="K34" s="22">
        <f t="shared" si="11"/>
        <v>-4</v>
      </c>
    </row>
    <row r="35" spans="1:11" x14ac:dyDescent="0.25">
      <c r="B35" s="14">
        <v>-2.6</v>
      </c>
      <c r="C35" s="1">
        <v>-1.5</v>
      </c>
      <c r="D35" s="1">
        <v>27</v>
      </c>
      <c r="E35" s="1">
        <v>29</v>
      </c>
      <c r="F35" s="1">
        <v>0</v>
      </c>
      <c r="G35" s="1">
        <v>-1</v>
      </c>
      <c r="H35" s="26">
        <f t="shared" si="0"/>
        <v>-0.59535822401614535</v>
      </c>
      <c r="I35" s="21">
        <f t="shared" si="7"/>
        <v>2</v>
      </c>
      <c r="J35" s="21">
        <f t="shared" si="10"/>
        <v>-27</v>
      </c>
      <c r="K35" s="22">
        <f t="shared" si="11"/>
        <v>-28</v>
      </c>
    </row>
    <row r="36" spans="1:11" x14ac:dyDescent="0.25">
      <c r="B36" s="14">
        <v>-1.5</v>
      </c>
      <c r="C36" s="1">
        <v>-2.6</v>
      </c>
      <c r="D36" s="1">
        <v>25</v>
      </c>
      <c r="E36" s="1">
        <v>25</v>
      </c>
      <c r="F36" s="1">
        <v>3</v>
      </c>
      <c r="G36" s="1">
        <v>-1</v>
      </c>
      <c r="H36" s="26">
        <f t="shared" si="0"/>
        <v>-0.51463168516649849</v>
      </c>
      <c r="I36" s="21">
        <f t="shared" si="7"/>
        <v>0</v>
      </c>
      <c r="J36" s="21">
        <f t="shared" si="10"/>
        <v>-22</v>
      </c>
      <c r="K36" s="22">
        <f t="shared" si="11"/>
        <v>-26</v>
      </c>
    </row>
    <row r="37" spans="1:11" x14ac:dyDescent="0.25">
      <c r="B37" s="14">
        <v>0</v>
      </c>
      <c r="C37" s="1">
        <v>-3</v>
      </c>
      <c r="D37" s="1">
        <v>27</v>
      </c>
      <c r="E37" s="1">
        <v>27</v>
      </c>
      <c r="F37" s="1">
        <v>19</v>
      </c>
      <c r="G37" s="1">
        <v>-1</v>
      </c>
      <c r="H37" s="26">
        <f t="shared" si="0"/>
        <v>-0.41170534813319881</v>
      </c>
      <c r="I37" s="21">
        <f t="shared" si="7"/>
        <v>0</v>
      </c>
      <c r="J37" s="21">
        <f t="shared" si="10"/>
        <v>-8</v>
      </c>
      <c r="K37" s="22">
        <f t="shared" si="11"/>
        <v>-28</v>
      </c>
    </row>
    <row r="38" spans="1:11" x14ac:dyDescent="0.25">
      <c r="B38" s="14">
        <v>1.5</v>
      </c>
      <c r="C38" s="1">
        <v>-2.6</v>
      </c>
      <c r="D38" s="1">
        <v>27</v>
      </c>
      <c r="E38" s="1">
        <v>25</v>
      </c>
      <c r="F38" s="1">
        <v>23</v>
      </c>
      <c r="G38" s="1">
        <v>23</v>
      </c>
      <c r="H38" s="26">
        <f t="shared" si="0"/>
        <v>-7.3662966700302729E-2</v>
      </c>
      <c r="I38" s="21">
        <f t="shared" si="7"/>
        <v>-2</v>
      </c>
      <c r="J38" s="21">
        <f t="shared" si="10"/>
        <v>-4</v>
      </c>
      <c r="K38" s="22">
        <f t="shared" si="11"/>
        <v>-4</v>
      </c>
    </row>
    <row r="39" spans="1:11" ht="15" thickBot="1" x14ac:dyDescent="0.3">
      <c r="B39" s="15">
        <v>2.6</v>
      </c>
      <c r="C39" s="16">
        <v>-1.5</v>
      </c>
      <c r="D39" s="16">
        <v>25</v>
      </c>
      <c r="E39" s="16">
        <v>27</v>
      </c>
      <c r="F39" s="16">
        <v>27</v>
      </c>
      <c r="G39" s="16">
        <v>27</v>
      </c>
      <c r="H39" s="17">
        <f t="shared" si="0"/>
        <v>3.1281533804238142E-2</v>
      </c>
      <c r="I39" s="23">
        <f t="shared" si="7"/>
        <v>2</v>
      </c>
      <c r="J39" s="23">
        <f t="shared" si="10"/>
        <v>2</v>
      </c>
      <c r="K39" s="24">
        <f t="shared" si="11"/>
        <v>2</v>
      </c>
    </row>
    <row r="40" spans="1:11" x14ac:dyDescent="0.25">
      <c r="I40" s="25" t="s">
        <v>10</v>
      </c>
      <c r="J40" s="25"/>
      <c r="K40" s="25"/>
    </row>
    <row r="41" spans="1:11" x14ac:dyDescent="0.25">
      <c r="A41" s="18" t="s">
        <v>5</v>
      </c>
      <c r="D41" s="1">
        <f>COUNTIF(D5:D39,"&gt;=24")</f>
        <v>19</v>
      </c>
      <c r="E41" s="1">
        <f t="shared" ref="E41:G41" si="12">COUNTIF(E5:E39,"&gt;=24")</f>
        <v>21</v>
      </c>
      <c r="F41" s="1">
        <f t="shared" si="12"/>
        <v>4</v>
      </c>
      <c r="G41" s="1">
        <f t="shared" si="12"/>
        <v>3</v>
      </c>
      <c r="I41" s="21">
        <f>(E41-$D41)</f>
        <v>2</v>
      </c>
      <c r="J41" s="21">
        <f t="shared" ref="J41:K44" si="13">(F41-$D41)</f>
        <v>-15</v>
      </c>
      <c r="K41" s="21">
        <f t="shared" si="13"/>
        <v>-16</v>
      </c>
    </row>
    <row r="42" spans="1:11" x14ac:dyDescent="0.25">
      <c r="A42" s="18" t="s">
        <v>6</v>
      </c>
      <c r="D42" s="1">
        <f>COUNTIFS(D5:D39,"&gt;=13",D5:D39,"&lt;=23")</f>
        <v>16</v>
      </c>
      <c r="E42" s="1">
        <f t="shared" ref="E42:G42" si="14">COUNTIFS(E5:E39,"&gt;=13",E5:E39,"&lt;=23")</f>
        <v>13</v>
      </c>
      <c r="F42" s="1">
        <f t="shared" si="14"/>
        <v>11</v>
      </c>
      <c r="G42" s="1">
        <f t="shared" si="14"/>
        <v>8</v>
      </c>
      <c r="I42" s="21">
        <f>(E42-$D42)</f>
        <v>-3</v>
      </c>
      <c r="J42" s="21">
        <f t="shared" si="13"/>
        <v>-5</v>
      </c>
      <c r="K42" s="21">
        <f t="shared" si="13"/>
        <v>-8</v>
      </c>
    </row>
    <row r="43" spans="1:11" x14ac:dyDescent="0.25">
      <c r="A43" s="18" t="s">
        <v>7</v>
      </c>
      <c r="D43" s="1">
        <v>1</v>
      </c>
      <c r="E43" s="1">
        <f t="shared" ref="E43:G43" si="15">COUNTIFS(E5:E39,"&gt;=0",E5:E39,"&lt;=12")</f>
        <v>1</v>
      </c>
      <c r="F43" s="1">
        <f t="shared" si="15"/>
        <v>20</v>
      </c>
      <c r="G43" s="1">
        <f t="shared" si="15"/>
        <v>20</v>
      </c>
      <c r="I43" s="21">
        <f>(E43-$D43)</f>
        <v>0</v>
      </c>
      <c r="J43" s="21">
        <f t="shared" si="13"/>
        <v>19</v>
      </c>
      <c r="K43" s="21">
        <f t="shared" si="13"/>
        <v>19</v>
      </c>
    </row>
    <row r="44" spans="1:11" x14ac:dyDescent="0.25">
      <c r="A44" s="18" t="s">
        <v>8</v>
      </c>
      <c r="D44" s="1">
        <f>COUNTIF(D5:D39,"&lt;0")</f>
        <v>0</v>
      </c>
      <c r="E44" s="1">
        <f t="shared" ref="E44:G44" si="16">COUNTIF(E5:E39,"&lt;0")</f>
        <v>0</v>
      </c>
      <c r="F44" s="1">
        <f t="shared" si="16"/>
        <v>0</v>
      </c>
      <c r="G44" s="1">
        <f t="shared" si="16"/>
        <v>4</v>
      </c>
      <c r="I44" s="21">
        <f>(E44-$D44)</f>
        <v>0</v>
      </c>
      <c r="J44" s="21">
        <f t="shared" si="13"/>
        <v>0</v>
      </c>
      <c r="K44" s="21">
        <f t="shared" si="13"/>
        <v>4</v>
      </c>
    </row>
    <row r="45" spans="1:11" x14ac:dyDescent="0.25">
      <c r="A45" s="7"/>
      <c r="D45" s="1"/>
      <c r="E45" s="1"/>
      <c r="F45" s="1"/>
      <c r="G45" s="1"/>
      <c r="I45" s="1"/>
      <c r="J45" s="1"/>
      <c r="K45" s="1"/>
    </row>
    <row r="46" spans="1:11" x14ac:dyDescent="0.25">
      <c r="A46" s="7"/>
      <c r="D46" s="1"/>
      <c r="E46" s="1"/>
      <c r="F46" s="1"/>
      <c r="G46" s="1"/>
      <c r="I46" s="1"/>
      <c r="J46" s="1"/>
      <c r="K46" s="1"/>
    </row>
    <row r="47" spans="1:11" x14ac:dyDescent="0.25">
      <c r="A47" s="7"/>
      <c r="D47" s="1"/>
      <c r="E47" s="1"/>
      <c r="F47" s="1"/>
      <c r="G47" s="1"/>
      <c r="I47" s="1"/>
      <c r="J47" s="1"/>
      <c r="K47" s="1"/>
    </row>
  </sheetData>
  <mergeCells count="1">
    <mergeCell ref="H1:H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63BBA-D88F-A04D-9999-02827986E954}">
  <dimension ref="A1:K47"/>
  <sheetViews>
    <sheetView workbookViewId="0">
      <selection activeCell="O27" sqref="O27"/>
    </sheetView>
  </sheetViews>
  <sheetFormatPr defaultColWidth="8.77734375" defaultRowHeight="14.4" x14ac:dyDescent="0.25"/>
  <cols>
    <col min="1" max="1" width="32.44140625" bestFit="1" customWidth="1"/>
    <col min="8" max="8" width="17.77734375" customWidth="1"/>
  </cols>
  <sheetData>
    <row r="1" spans="2:11" x14ac:dyDescent="0.25">
      <c r="B1" s="4" t="s">
        <v>2</v>
      </c>
      <c r="C1" s="5"/>
      <c r="D1" s="2" t="s">
        <v>3</v>
      </c>
      <c r="E1" s="2"/>
      <c r="F1" s="2"/>
      <c r="G1" s="2"/>
      <c r="H1" s="29" t="s">
        <v>4</v>
      </c>
      <c r="I1" s="8" t="s">
        <v>9</v>
      </c>
      <c r="J1" s="9"/>
      <c r="K1" s="9"/>
    </row>
    <row r="2" spans="2:11" ht="15" thickBot="1" x14ac:dyDescent="0.3">
      <c r="B2" s="6" t="s">
        <v>0</v>
      </c>
      <c r="C2" s="6" t="s">
        <v>1</v>
      </c>
      <c r="D2" s="3">
        <v>0</v>
      </c>
      <c r="E2" s="3">
        <v>37</v>
      </c>
      <c r="F2" s="3">
        <v>42</v>
      </c>
      <c r="G2" s="3">
        <v>55</v>
      </c>
      <c r="H2" s="29"/>
      <c r="I2" s="10">
        <v>37</v>
      </c>
      <c r="J2" s="10">
        <v>42</v>
      </c>
      <c r="K2" s="10">
        <v>55</v>
      </c>
    </row>
    <row r="3" spans="2:11" x14ac:dyDescent="0.25">
      <c r="B3" s="11">
        <v>0</v>
      </c>
      <c r="C3" s="12">
        <v>0</v>
      </c>
      <c r="D3" s="12">
        <v>25</v>
      </c>
      <c r="E3" s="12">
        <v>23</v>
      </c>
      <c r="F3" s="12">
        <v>27</v>
      </c>
      <c r="G3" s="12">
        <v>23</v>
      </c>
      <c r="H3" s="13">
        <f t="shared" ref="H3:H39" si="0">SLOPE(D3:G3,$D$2:$G$2)</f>
        <v>-1.9772318753744758E-2</v>
      </c>
      <c r="I3" s="19">
        <f>E3-$D$5</f>
        <v>-2</v>
      </c>
      <c r="J3" s="19">
        <f>F3-$D$5</f>
        <v>2</v>
      </c>
      <c r="K3" s="20">
        <f t="shared" ref="K3" si="1">G3-$D$5</f>
        <v>-2</v>
      </c>
    </row>
    <row r="4" spans="2:11" x14ac:dyDescent="0.25">
      <c r="B4" s="14">
        <v>0</v>
      </c>
      <c r="C4" s="1">
        <v>1</v>
      </c>
      <c r="D4" s="1">
        <v>21</v>
      </c>
      <c r="E4" s="1">
        <v>3</v>
      </c>
      <c r="F4" s="1">
        <v>3</v>
      </c>
      <c r="G4" s="1">
        <v>3</v>
      </c>
      <c r="H4" s="26">
        <f t="shared" si="0"/>
        <v>-0.36129418813660874</v>
      </c>
      <c r="I4" s="21">
        <f>(E4-$D$6)</f>
        <v>-18</v>
      </c>
      <c r="J4" s="21">
        <f>(F4-$D$6)</f>
        <v>-18</v>
      </c>
      <c r="K4" s="22">
        <f t="shared" ref="K4" si="2">(G4-$D$6)</f>
        <v>-18</v>
      </c>
    </row>
    <row r="5" spans="2:11" x14ac:dyDescent="0.25">
      <c r="B5" s="14">
        <v>1</v>
      </c>
      <c r="C5" s="1">
        <v>0</v>
      </c>
      <c r="D5" s="1">
        <v>25</v>
      </c>
      <c r="E5" s="1">
        <v>23</v>
      </c>
      <c r="F5" s="1">
        <v>27</v>
      </c>
      <c r="G5" s="1">
        <v>23</v>
      </c>
      <c r="H5" s="26">
        <f t="shared" si="0"/>
        <v>-1.9772318753744758E-2</v>
      </c>
      <c r="I5" s="21">
        <f>E5-$D$5</f>
        <v>-2</v>
      </c>
      <c r="J5" s="21">
        <f>F5-$D$5</f>
        <v>2</v>
      </c>
      <c r="K5" s="22">
        <f t="shared" ref="K5" si="3">G5-$D$5</f>
        <v>-2</v>
      </c>
    </row>
    <row r="6" spans="2:11" x14ac:dyDescent="0.25">
      <c r="B6" s="14">
        <v>0</v>
      </c>
      <c r="C6" s="1">
        <v>-1</v>
      </c>
      <c r="D6" s="1">
        <v>21</v>
      </c>
      <c r="E6" s="1">
        <v>3</v>
      </c>
      <c r="F6" s="1">
        <v>3</v>
      </c>
      <c r="G6" s="1">
        <v>3</v>
      </c>
      <c r="H6" s="26">
        <f t="shared" si="0"/>
        <v>-0.36129418813660874</v>
      </c>
      <c r="I6" s="21">
        <f>(E6-$D$6)</f>
        <v>-18</v>
      </c>
      <c r="J6" s="21">
        <f>(F6-$D$6)</f>
        <v>-18</v>
      </c>
      <c r="K6" s="22">
        <f t="shared" ref="K6" si="4">(G6-$D$6)</f>
        <v>-18</v>
      </c>
    </row>
    <row r="7" spans="2:11" x14ac:dyDescent="0.25">
      <c r="B7" s="14">
        <v>-1</v>
      </c>
      <c r="C7" s="1">
        <v>0</v>
      </c>
      <c r="D7" s="1">
        <v>21</v>
      </c>
      <c r="E7" s="1">
        <v>15</v>
      </c>
      <c r="F7" s="1">
        <v>13</v>
      </c>
      <c r="G7" s="1">
        <v>7</v>
      </c>
      <c r="H7" s="26">
        <f t="shared" si="0"/>
        <v>-0.23367285799880166</v>
      </c>
      <c r="I7" s="21">
        <f t="shared" ref="I7:I39" si="5">(E7-$D7)</f>
        <v>-6</v>
      </c>
      <c r="J7" s="21">
        <f t="shared" ref="J7:J39" si="6">(F7-$D7)</f>
        <v>-8</v>
      </c>
      <c r="K7" s="22">
        <f t="shared" ref="K7:K22" si="7">(G7-$D7)</f>
        <v>-14</v>
      </c>
    </row>
    <row r="8" spans="2:11" x14ac:dyDescent="0.25">
      <c r="B8" s="14">
        <v>0</v>
      </c>
      <c r="C8" s="1">
        <v>2</v>
      </c>
      <c r="D8" s="1">
        <v>21</v>
      </c>
      <c r="E8" s="1">
        <v>9</v>
      </c>
      <c r="F8" s="1">
        <v>9</v>
      </c>
      <c r="G8" s="1">
        <v>6</v>
      </c>
      <c r="H8" s="26">
        <f t="shared" si="0"/>
        <v>-0.27950868783702815</v>
      </c>
      <c r="I8" s="21">
        <f t="shared" si="5"/>
        <v>-12</v>
      </c>
      <c r="J8" s="21">
        <f t="shared" si="6"/>
        <v>-12</v>
      </c>
      <c r="K8" s="22">
        <f t="shared" si="7"/>
        <v>-15</v>
      </c>
    </row>
    <row r="9" spans="2:11" x14ac:dyDescent="0.25">
      <c r="B9" s="14">
        <v>1.7</v>
      </c>
      <c r="C9" s="1">
        <v>1.7</v>
      </c>
      <c r="D9" s="1">
        <v>23</v>
      </c>
      <c r="E9" s="1">
        <v>15</v>
      </c>
      <c r="F9" s="1">
        <v>15</v>
      </c>
      <c r="G9" s="1">
        <v>0</v>
      </c>
      <c r="H9" s="26">
        <f t="shared" si="0"/>
        <v>-0.35380467345715999</v>
      </c>
      <c r="I9" s="21">
        <f t="shared" si="5"/>
        <v>-8</v>
      </c>
      <c r="J9" s="21">
        <f t="shared" si="6"/>
        <v>-8</v>
      </c>
      <c r="K9" s="22">
        <f t="shared" si="7"/>
        <v>-23</v>
      </c>
    </row>
    <row r="10" spans="2:11" x14ac:dyDescent="0.25">
      <c r="B10" s="14">
        <v>2</v>
      </c>
      <c r="C10" s="1">
        <v>0</v>
      </c>
      <c r="D10" s="1">
        <v>23</v>
      </c>
      <c r="E10" s="1">
        <v>23</v>
      </c>
      <c r="F10" s="1">
        <v>23</v>
      </c>
      <c r="G10" s="1">
        <v>23</v>
      </c>
      <c r="H10" s="26">
        <f t="shared" si="0"/>
        <v>0</v>
      </c>
      <c r="I10" s="21">
        <f t="shared" si="5"/>
        <v>0</v>
      </c>
      <c r="J10" s="21">
        <f t="shared" si="6"/>
        <v>0</v>
      </c>
      <c r="K10" s="22">
        <f t="shared" si="7"/>
        <v>0</v>
      </c>
    </row>
    <row r="11" spans="2:11" x14ac:dyDescent="0.25">
      <c r="B11" s="14">
        <v>1.7</v>
      </c>
      <c r="C11" s="1">
        <v>-1.7</v>
      </c>
      <c r="D11" s="1">
        <v>25</v>
      </c>
      <c r="E11" s="1">
        <v>27</v>
      </c>
      <c r="F11" s="1">
        <v>25</v>
      </c>
      <c r="G11" s="1">
        <v>25</v>
      </c>
      <c r="H11" s="26">
        <f t="shared" si="0"/>
        <v>4.1941282204913119E-3</v>
      </c>
      <c r="I11" s="21">
        <f t="shared" si="5"/>
        <v>2</v>
      </c>
      <c r="J11" s="21">
        <f t="shared" si="6"/>
        <v>0</v>
      </c>
      <c r="K11" s="22">
        <f t="shared" si="7"/>
        <v>0</v>
      </c>
    </row>
    <row r="12" spans="2:11" x14ac:dyDescent="0.25">
      <c r="B12" s="14">
        <v>0</v>
      </c>
      <c r="C12" s="1">
        <v>-2</v>
      </c>
      <c r="D12" s="1">
        <v>23</v>
      </c>
      <c r="E12" s="1">
        <v>25</v>
      </c>
      <c r="F12" s="1">
        <v>31</v>
      </c>
      <c r="G12" s="1">
        <v>19</v>
      </c>
      <c r="H12" s="26">
        <f t="shared" si="0"/>
        <v>-6.5907729179149194E-3</v>
      </c>
      <c r="I12" s="21">
        <f t="shared" si="5"/>
        <v>2</v>
      </c>
      <c r="J12" s="21">
        <f t="shared" si="6"/>
        <v>8</v>
      </c>
      <c r="K12" s="22">
        <f t="shared" si="7"/>
        <v>-4</v>
      </c>
    </row>
    <row r="13" spans="2:11" x14ac:dyDescent="0.25">
      <c r="B13" s="14">
        <v>-1.7</v>
      </c>
      <c r="C13" s="1">
        <v>-1.7</v>
      </c>
      <c r="D13" s="1">
        <v>21</v>
      </c>
      <c r="E13" s="1">
        <v>25</v>
      </c>
      <c r="F13" s="1">
        <v>25</v>
      </c>
      <c r="G13" s="1">
        <v>0</v>
      </c>
      <c r="H13" s="26">
        <f t="shared" si="0"/>
        <v>-0.24176153385260635</v>
      </c>
      <c r="I13" s="21">
        <f t="shared" si="5"/>
        <v>4</v>
      </c>
      <c r="J13" s="21">
        <f t="shared" si="6"/>
        <v>4</v>
      </c>
      <c r="K13" s="22">
        <f t="shared" si="7"/>
        <v>-21</v>
      </c>
    </row>
    <row r="14" spans="2:11" x14ac:dyDescent="0.25">
      <c r="B14" s="14">
        <v>-2</v>
      </c>
      <c r="C14" s="1">
        <v>0</v>
      </c>
      <c r="D14" s="1">
        <v>21</v>
      </c>
      <c r="E14" s="1">
        <v>19</v>
      </c>
      <c r="F14" s="1">
        <v>15</v>
      </c>
      <c r="G14" s="1">
        <v>10</v>
      </c>
      <c r="H14" s="26">
        <f t="shared" si="0"/>
        <v>-0.17645296584781306</v>
      </c>
      <c r="I14" s="21">
        <f t="shared" si="5"/>
        <v>-2</v>
      </c>
      <c r="J14" s="21">
        <f t="shared" si="6"/>
        <v>-6</v>
      </c>
      <c r="K14" s="22">
        <f t="shared" si="7"/>
        <v>-11</v>
      </c>
    </row>
    <row r="15" spans="2:11" x14ac:dyDescent="0.25">
      <c r="B15" s="14">
        <v>-1.7</v>
      </c>
      <c r="C15" s="1">
        <v>1.7</v>
      </c>
      <c r="D15" s="1">
        <v>23</v>
      </c>
      <c r="E15" s="1">
        <v>15</v>
      </c>
      <c r="F15" s="1">
        <v>15</v>
      </c>
      <c r="G15" s="1">
        <v>11</v>
      </c>
      <c r="H15" s="26">
        <f t="shared" si="0"/>
        <v>-0.2121030557219892</v>
      </c>
      <c r="I15" s="21">
        <f t="shared" si="5"/>
        <v>-8</v>
      </c>
      <c r="J15" s="21">
        <f t="shared" si="6"/>
        <v>-8</v>
      </c>
      <c r="K15" s="22">
        <f t="shared" si="7"/>
        <v>-12</v>
      </c>
    </row>
    <row r="16" spans="2:11" x14ac:dyDescent="0.25">
      <c r="B16" s="14">
        <v>0</v>
      </c>
      <c r="C16" s="1">
        <v>4</v>
      </c>
      <c r="D16" s="1">
        <v>21</v>
      </c>
      <c r="E16" s="1">
        <v>3</v>
      </c>
      <c r="F16" s="1">
        <v>3</v>
      </c>
      <c r="G16" s="1">
        <v>2</v>
      </c>
      <c r="H16" s="26">
        <f t="shared" si="0"/>
        <v>-0.37417615338526061</v>
      </c>
      <c r="I16" s="21">
        <f t="shared" si="5"/>
        <v>-18</v>
      </c>
      <c r="J16" s="21">
        <f t="shared" si="6"/>
        <v>-18</v>
      </c>
      <c r="K16" s="22">
        <f t="shared" si="7"/>
        <v>-19</v>
      </c>
    </row>
    <row r="17" spans="2:11" x14ac:dyDescent="0.25">
      <c r="B17" s="14">
        <v>2</v>
      </c>
      <c r="C17" s="1">
        <v>3.5</v>
      </c>
      <c r="D17" s="1">
        <v>19</v>
      </c>
      <c r="E17" s="1">
        <v>2</v>
      </c>
      <c r="F17" s="1">
        <v>2</v>
      </c>
      <c r="G17" s="1">
        <v>2</v>
      </c>
      <c r="H17" s="26">
        <f t="shared" si="0"/>
        <v>-0.34122228879568606</v>
      </c>
      <c r="I17" s="21">
        <f t="shared" si="5"/>
        <v>-17</v>
      </c>
      <c r="J17" s="21">
        <f t="shared" si="6"/>
        <v>-17</v>
      </c>
      <c r="K17" s="22">
        <f t="shared" si="7"/>
        <v>-17</v>
      </c>
    </row>
    <row r="18" spans="2:11" x14ac:dyDescent="0.25">
      <c r="B18" s="14">
        <v>3.5</v>
      </c>
      <c r="C18" s="1">
        <v>2</v>
      </c>
      <c r="D18" s="1">
        <v>13</v>
      </c>
      <c r="E18" s="1">
        <v>0</v>
      </c>
      <c r="F18" s="1">
        <v>0</v>
      </c>
      <c r="G18" s="1">
        <v>0</v>
      </c>
      <c r="H18" s="26">
        <f t="shared" si="0"/>
        <v>-0.26093469143199521</v>
      </c>
      <c r="I18" s="21">
        <f t="shared" si="5"/>
        <v>-13</v>
      </c>
      <c r="J18" s="21">
        <f t="shared" si="6"/>
        <v>-13</v>
      </c>
      <c r="K18" s="22">
        <f t="shared" si="7"/>
        <v>-13</v>
      </c>
    </row>
    <row r="19" spans="2:11" x14ac:dyDescent="0.25">
      <c r="B19" s="14">
        <v>4</v>
      </c>
      <c r="C19" s="1">
        <v>0</v>
      </c>
      <c r="D19" s="1">
        <v>25</v>
      </c>
      <c r="E19" s="1">
        <v>0</v>
      </c>
      <c r="F19" s="1">
        <v>0</v>
      </c>
      <c r="G19" s="1">
        <v>0</v>
      </c>
      <c r="H19" s="26">
        <f t="shared" si="0"/>
        <v>-0.50179748352306774</v>
      </c>
      <c r="I19" s="21">
        <f t="shared" si="5"/>
        <v>-25</v>
      </c>
      <c r="J19" s="21">
        <f t="shared" si="6"/>
        <v>-25</v>
      </c>
      <c r="K19" s="22">
        <f t="shared" si="7"/>
        <v>-25</v>
      </c>
    </row>
    <row r="20" spans="2:11" x14ac:dyDescent="0.25">
      <c r="B20" s="14">
        <v>3.5</v>
      </c>
      <c r="C20" s="1">
        <v>-2</v>
      </c>
      <c r="D20" s="1">
        <v>25</v>
      </c>
      <c r="E20" s="1">
        <v>10</v>
      </c>
      <c r="F20" s="1">
        <v>20</v>
      </c>
      <c r="G20" s="1">
        <v>3</v>
      </c>
      <c r="H20" s="26">
        <f t="shared" si="0"/>
        <v>-0.34032354703415219</v>
      </c>
      <c r="I20" s="21">
        <f t="shared" si="5"/>
        <v>-15</v>
      </c>
      <c r="J20" s="21">
        <f t="shared" si="6"/>
        <v>-5</v>
      </c>
      <c r="K20" s="22">
        <f t="shared" si="7"/>
        <v>-22</v>
      </c>
    </row>
    <row r="21" spans="2:11" x14ac:dyDescent="0.25">
      <c r="B21" s="14">
        <v>2</v>
      </c>
      <c r="C21" s="1">
        <v>-3.5</v>
      </c>
      <c r="D21" s="1">
        <v>23</v>
      </c>
      <c r="E21" s="1">
        <v>15</v>
      </c>
      <c r="F21" s="1">
        <v>15</v>
      </c>
      <c r="G21" s="1">
        <v>0</v>
      </c>
      <c r="H21" s="26">
        <f t="shared" si="0"/>
        <v>-0.35380467345715999</v>
      </c>
      <c r="I21" s="21">
        <f t="shared" si="5"/>
        <v>-8</v>
      </c>
      <c r="J21" s="21">
        <f t="shared" si="6"/>
        <v>-8</v>
      </c>
      <c r="K21" s="22">
        <f t="shared" si="7"/>
        <v>-23</v>
      </c>
    </row>
    <row r="22" spans="2:11" x14ac:dyDescent="0.25">
      <c r="B22" s="14">
        <v>0</v>
      </c>
      <c r="C22" s="1">
        <v>-4</v>
      </c>
      <c r="D22" s="1">
        <v>23</v>
      </c>
      <c r="E22" s="1">
        <v>23</v>
      </c>
      <c r="F22" s="1">
        <v>23</v>
      </c>
      <c r="G22" s="1">
        <v>23</v>
      </c>
      <c r="H22" s="26">
        <f t="shared" si="0"/>
        <v>0</v>
      </c>
      <c r="I22" s="21">
        <f t="shared" si="5"/>
        <v>0</v>
      </c>
      <c r="J22" s="21">
        <f t="shared" si="6"/>
        <v>0</v>
      </c>
      <c r="K22" s="22">
        <f t="shared" si="7"/>
        <v>0</v>
      </c>
    </row>
    <row r="23" spans="2:11" x14ac:dyDescent="0.25">
      <c r="B23" s="14">
        <v>-2</v>
      </c>
      <c r="C23" s="1">
        <v>-3.5</v>
      </c>
      <c r="D23" s="1">
        <v>25</v>
      </c>
      <c r="E23" s="1">
        <v>27</v>
      </c>
      <c r="F23" s="1">
        <v>25</v>
      </c>
      <c r="G23" s="1">
        <v>25</v>
      </c>
      <c r="H23" s="26">
        <f t="shared" si="0"/>
        <v>4.1941282204913119E-3</v>
      </c>
      <c r="I23" s="21">
        <f t="shared" si="5"/>
        <v>2</v>
      </c>
      <c r="J23" s="21">
        <f t="shared" si="6"/>
        <v>0</v>
      </c>
      <c r="K23" s="22">
        <f t="shared" ref="K23:K39" si="8">(G23-$D23)</f>
        <v>0</v>
      </c>
    </row>
    <row r="24" spans="2:11" x14ac:dyDescent="0.25">
      <c r="B24" s="14">
        <v>-3.5</v>
      </c>
      <c r="C24" s="1">
        <v>-2</v>
      </c>
      <c r="D24" s="1">
        <v>21</v>
      </c>
      <c r="E24" s="1">
        <v>11</v>
      </c>
      <c r="F24" s="1">
        <v>1</v>
      </c>
      <c r="G24" s="1">
        <v>-1</v>
      </c>
      <c r="H24" s="26">
        <f t="shared" si="0"/>
        <v>-0.40623127621330135</v>
      </c>
      <c r="I24" s="21">
        <f t="shared" si="5"/>
        <v>-10</v>
      </c>
      <c r="J24" s="21">
        <f t="shared" si="6"/>
        <v>-20</v>
      </c>
      <c r="K24" s="22">
        <f t="shared" si="8"/>
        <v>-22</v>
      </c>
    </row>
    <row r="25" spans="2:11" x14ac:dyDescent="0.25">
      <c r="B25" s="14">
        <v>-4</v>
      </c>
      <c r="C25" s="1">
        <v>0</v>
      </c>
      <c r="D25" s="1">
        <v>23</v>
      </c>
      <c r="E25" s="1">
        <v>9</v>
      </c>
      <c r="F25" s="1">
        <v>9</v>
      </c>
      <c r="G25" s="1">
        <v>3</v>
      </c>
      <c r="H25" s="26">
        <f t="shared" si="0"/>
        <v>-0.35829838226482924</v>
      </c>
      <c r="I25" s="21">
        <f t="shared" si="5"/>
        <v>-14</v>
      </c>
      <c r="J25" s="21">
        <f t="shared" si="6"/>
        <v>-14</v>
      </c>
      <c r="K25" s="22">
        <f t="shared" si="8"/>
        <v>-20</v>
      </c>
    </row>
    <row r="26" spans="2:11" x14ac:dyDescent="0.25">
      <c r="B26" s="14">
        <v>-3.5</v>
      </c>
      <c r="C26" s="1">
        <v>2</v>
      </c>
      <c r="D26" s="1">
        <v>25</v>
      </c>
      <c r="E26" s="1">
        <v>18</v>
      </c>
      <c r="F26" s="1">
        <v>18</v>
      </c>
      <c r="G26" s="1">
        <v>7</v>
      </c>
      <c r="H26" s="26">
        <f t="shared" si="0"/>
        <v>-0.28220491312162971</v>
      </c>
      <c r="I26" s="21">
        <f t="shared" si="5"/>
        <v>-7</v>
      </c>
      <c r="J26" s="21">
        <f t="shared" si="6"/>
        <v>-7</v>
      </c>
      <c r="K26" s="22">
        <f t="shared" si="8"/>
        <v>-18</v>
      </c>
    </row>
    <row r="27" spans="2:11" x14ac:dyDescent="0.25">
      <c r="B27" s="14">
        <v>-2</v>
      </c>
      <c r="C27" s="1">
        <v>3.5</v>
      </c>
      <c r="D27" s="1">
        <v>27</v>
      </c>
      <c r="E27" s="1">
        <v>21</v>
      </c>
      <c r="F27" s="1">
        <v>0</v>
      </c>
      <c r="G27" s="1">
        <v>0</v>
      </c>
      <c r="H27" s="26">
        <f t="shared" si="0"/>
        <v>-0.49790293588975432</v>
      </c>
      <c r="I27" s="21">
        <f t="shared" si="5"/>
        <v>-6</v>
      </c>
      <c r="J27" s="21">
        <f t="shared" si="6"/>
        <v>-27</v>
      </c>
      <c r="K27" s="22">
        <f t="shared" si="8"/>
        <v>-27</v>
      </c>
    </row>
    <row r="28" spans="2:11" x14ac:dyDescent="0.25">
      <c r="B28" s="14">
        <v>0</v>
      </c>
      <c r="C28" s="1">
        <v>6</v>
      </c>
      <c r="D28" s="1">
        <v>25</v>
      </c>
      <c r="E28" s="1">
        <v>10</v>
      </c>
      <c r="F28" s="1">
        <v>0</v>
      </c>
      <c r="G28" s="1">
        <v>0</v>
      </c>
      <c r="H28" s="26">
        <f t="shared" si="0"/>
        <v>-0.48082684242061113</v>
      </c>
      <c r="I28" s="21">
        <f t="shared" si="5"/>
        <v>-15</v>
      </c>
      <c r="J28" s="21">
        <f t="shared" si="6"/>
        <v>-25</v>
      </c>
      <c r="K28" s="22">
        <f t="shared" si="8"/>
        <v>-25</v>
      </c>
    </row>
    <row r="29" spans="2:11" x14ac:dyDescent="0.25">
      <c r="B29" s="14">
        <v>3</v>
      </c>
      <c r="C29" s="1">
        <v>5</v>
      </c>
      <c r="D29" s="1">
        <v>25</v>
      </c>
      <c r="E29" s="1">
        <v>15</v>
      </c>
      <c r="F29" s="1">
        <v>0</v>
      </c>
      <c r="G29" s="1">
        <v>0</v>
      </c>
      <c r="H29" s="26">
        <f t="shared" si="0"/>
        <v>-0.47034152186938288</v>
      </c>
      <c r="I29" s="21">
        <f t="shared" si="5"/>
        <v>-10</v>
      </c>
      <c r="J29" s="21">
        <f t="shared" si="6"/>
        <v>-25</v>
      </c>
      <c r="K29" s="22">
        <f>(G29-$D29)</f>
        <v>-25</v>
      </c>
    </row>
    <row r="30" spans="2:11" x14ac:dyDescent="0.25">
      <c r="B30" s="14">
        <v>5</v>
      </c>
      <c r="C30" s="1">
        <v>3</v>
      </c>
      <c r="D30" s="1">
        <v>25</v>
      </c>
      <c r="E30" s="1">
        <v>15</v>
      </c>
      <c r="F30" s="1">
        <v>0</v>
      </c>
      <c r="G30" s="1">
        <v>0</v>
      </c>
      <c r="H30" s="26">
        <f t="shared" si="0"/>
        <v>-0.47034152186938288</v>
      </c>
      <c r="I30" s="21">
        <f t="shared" si="5"/>
        <v>-10</v>
      </c>
      <c r="J30" s="21">
        <f t="shared" si="6"/>
        <v>-25</v>
      </c>
      <c r="K30" s="22">
        <f t="shared" si="8"/>
        <v>-25</v>
      </c>
    </row>
    <row r="31" spans="2:11" x14ac:dyDescent="0.25">
      <c r="B31" s="14">
        <v>6</v>
      </c>
      <c r="C31" s="1">
        <v>0</v>
      </c>
      <c r="D31" s="1">
        <v>27</v>
      </c>
      <c r="E31" s="1">
        <v>27</v>
      </c>
      <c r="F31" s="1">
        <v>29</v>
      </c>
      <c r="G31" s="1">
        <v>17</v>
      </c>
      <c r="H31" s="26">
        <f t="shared" si="0"/>
        <v>-0.11863391252246855</v>
      </c>
      <c r="I31" s="21">
        <f t="shared" si="5"/>
        <v>0</v>
      </c>
      <c r="J31" s="21">
        <f t="shared" si="6"/>
        <v>2</v>
      </c>
      <c r="K31" s="22">
        <f t="shared" si="8"/>
        <v>-10</v>
      </c>
    </row>
    <row r="32" spans="2:11" x14ac:dyDescent="0.25">
      <c r="B32" s="14">
        <v>5</v>
      </c>
      <c r="C32" s="1">
        <v>-3</v>
      </c>
      <c r="D32" s="1">
        <v>27</v>
      </c>
      <c r="E32" s="1">
        <v>25</v>
      </c>
      <c r="F32" s="1">
        <v>27</v>
      </c>
      <c r="G32" s="1">
        <v>10</v>
      </c>
      <c r="H32" s="26">
        <f t="shared" si="0"/>
        <v>-0.22318753744757339</v>
      </c>
      <c r="I32" s="21">
        <f t="shared" si="5"/>
        <v>-2</v>
      </c>
      <c r="J32" s="21">
        <f t="shared" si="6"/>
        <v>0</v>
      </c>
      <c r="K32" s="22">
        <f t="shared" si="8"/>
        <v>-17</v>
      </c>
    </row>
    <row r="33" spans="1:11" x14ac:dyDescent="0.25">
      <c r="B33" s="14">
        <v>3</v>
      </c>
      <c r="C33" s="1">
        <v>-5</v>
      </c>
      <c r="D33" s="1">
        <v>29</v>
      </c>
      <c r="E33" s="1">
        <v>25</v>
      </c>
      <c r="F33" s="1">
        <v>27</v>
      </c>
      <c r="G33" s="1">
        <v>17</v>
      </c>
      <c r="H33" s="26">
        <f t="shared" si="0"/>
        <v>-0.17315757938885559</v>
      </c>
      <c r="I33" s="21">
        <f t="shared" si="5"/>
        <v>-4</v>
      </c>
      <c r="J33" s="21">
        <f t="shared" si="6"/>
        <v>-2</v>
      </c>
      <c r="K33" s="22">
        <f t="shared" si="8"/>
        <v>-12</v>
      </c>
    </row>
    <row r="34" spans="1:11" x14ac:dyDescent="0.25">
      <c r="B34" s="14">
        <v>0</v>
      </c>
      <c r="C34" s="1">
        <v>-6</v>
      </c>
      <c r="D34" s="1">
        <v>25</v>
      </c>
      <c r="E34" s="1">
        <v>23</v>
      </c>
      <c r="F34" s="1">
        <v>27</v>
      </c>
      <c r="G34" s="1">
        <v>21</v>
      </c>
      <c r="H34" s="26">
        <f t="shared" si="0"/>
        <v>-4.553624925104853E-2</v>
      </c>
      <c r="I34" s="21">
        <f t="shared" si="5"/>
        <v>-2</v>
      </c>
      <c r="J34" s="21">
        <f t="shared" si="6"/>
        <v>2</v>
      </c>
      <c r="K34" s="22">
        <f t="shared" si="8"/>
        <v>-4</v>
      </c>
    </row>
    <row r="35" spans="1:11" x14ac:dyDescent="0.25">
      <c r="B35" s="14">
        <v>-3</v>
      </c>
      <c r="C35" s="1">
        <v>-5</v>
      </c>
      <c r="D35" s="1">
        <v>27</v>
      </c>
      <c r="E35" s="1">
        <v>0</v>
      </c>
      <c r="F35" s="1">
        <v>0</v>
      </c>
      <c r="G35" s="1">
        <v>-1</v>
      </c>
      <c r="H35" s="26">
        <f t="shared" si="0"/>
        <v>-0.55482324745356504</v>
      </c>
      <c r="I35" s="21">
        <f t="shared" si="5"/>
        <v>-27</v>
      </c>
      <c r="J35" s="21">
        <f t="shared" si="6"/>
        <v>-27</v>
      </c>
      <c r="K35" s="22">
        <f t="shared" si="8"/>
        <v>-28</v>
      </c>
    </row>
    <row r="36" spans="1:11" x14ac:dyDescent="0.25">
      <c r="B36" s="14">
        <v>-5</v>
      </c>
      <c r="C36" s="1">
        <v>-3</v>
      </c>
      <c r="D36" s="1">
        <v>25</v>
      </c>
      <c r="E36" s="1">
        <v>9</v>
      </c>
      <c r="F36" s="1">
        <v>9</v>
      </c>
      <c r="G36" s="1">
        <v>-1</v>
      </c>
      <c r="H36" s="26">
        <f t="shared" si="0"/>
        <v>-0.44997004194128221</v>
      </c>
      <c r="I36" s="21">
        <f t="shared" si="5"/>
        <v>-16</v>
      </c>
      <c r="J36" s="21">
        <f t="shared" si="6"/>
        <v>-16</v>
      </c>
      <c r="K36" s="22">
        <f t="shared" si="8"/>
        <v>-26</v>
      </c>
    </row>
    <row r="37" spans="1:11" x14ac:dyDescent="0.25">
      <c r="B37" s="14">
        <v>-6</v>
      </c>
      <c r="C37" s="1">
        <v>0</v>
      </c>
      <c r="D37" s="1">
        <v>27</v>
      </c>
      <c r="E37" s="1">
        <v>19</v>
      </c>
      <c r="F37" s="1">
        <v>19</v>
      </c>
      <c r="G37" s="1">
        <v>-1</v>
      </c>
      <c r="H37" s="26">
        <f t="shared" si="0"/>
        <v>-0.41821449970041941</v>
      </c>
      <c r="I37" s="21">
        <f t="shared" si="5"/>
        <v>-8</v>
      </c>
      <c r="J37" s="21">
        <f t="shared" si="6"/>
        <v>-8</v>
      </c>
      <c r="K37" s="22">
        <f t="shared" si="8"/>
        <v>-28</v>
      </c>
    </row>
    <row r="38" spans="1:11" x14ac:dyDescent="0.25">
      <c r="B38" s="14">
        <v>-5</v>
      </c>
      <c r="C38" s="1">
        <v>3</v>
      </c>
      <c r="D38" s="1">
        <v>27</v>
      </c>
      <c r="E38" s="1">
        <v>29</v>
      </c>
      <c r="F38" s="1">
        <v>23</v>
      </c>
      <c r="G38" s="1">
        <v>23</v>
      </c>
      <c r="H38" s="26">
        <f t="shared" si="0"/>
        <v>-6.7705212702216896E-2</v>
      </c>
      <c r="I38" s="21">
        <f t="shared" si="5"/>
        <v>2</v>
      </c>
      <c r="J38" s="21">
        <f t="shared" si="6"/>
        <v>-4</v>
      </c>
      <c r="K38" s="22">
        <f t="shared" si="8"/>
        <v>-4</v>
      </c>
    </row>
    <row r="39" spans="1:11" ht="15" thickBot="1" x14ac:dyDescent="0.3">
      <c r="B39" s="15">
        <v>-3</v>
      </c>
      <c r="C39" s="16">
        <v>5</v>
      </c>
      <c r="D39" s="16">
        <v>25</v>
      </c>
      <c r="E39" s="16">
        <v>27</v>
      </c>
      <c r="F39" s="16">
        <v>27</v>
      </c>
      <c r="G39" s="16">
        <v>27</v>
      </c>
      <c r="H39" s="17">
        <f t="shared" si="0"/>
        <v>4.0143798681845415E-2</v>
      </c>
      <c r="I39" s="23">
        <f t="shared" si="5"/>
        <v>2</v>
      </c>
      <c r="J39" s="23">
        <f t="shared" si="6"/>
        <v>2</v>
      </c>
      <c r="K39" s="24">
        <f t="shared" si="8"/>
        <v>2</v>
      </c>
    </row>
    <row r="40" spans="1:11" x14ac:dyDescent="0.25">
      <c r="I40" s="25" t="s">
        <v>10</v>
      </c>
      <c r="J40" s="25"/>
      <c r="K40" s="25"/>
    </row>
    <row r="41" spans="1:11" x14ac:dyDescent="0.25">
      <c r="A41" s="18" t="s">
        <v>5</v>
      </c>
      <c r="D41" s="1">
        <f>COUNTIF(D5:D39,"&gt;=24")</f>
        <v>19</v>
      </c>
      <c r="E41" s="1">
        <f t="shared" ref="E41:G41" si="9">COUNTIF(E5:E39,"&gt;=24")</f>
        <v>9</v>
      </c>
      <c r="F41" s="1">
        <f t="shared" si="9"/>
        <v>10</v>
      </c>
      <c r="G41" s="1">
        <f t="shared" si="9"/>
        <v>3</v>
      </c>
      <c r="I41" s="21">
        <f t="shared" ref="I41:J44" si="10">(E41-$D41)</f>
        <v>-10</v>
      </c>
      <c r="J41" s="21">
        <f t="shared" si="10"/>
        <v>-9</v>
      </c>
      <c r="K41" s="21">
        <f t="shared" ref="K41:K44" si="11">(G41-$D41)</f>
        <v>-16</v>
      </c>
    </row>
    <row r="42" spans="1:11" x14ac:dyDescent="0.25">
      <c r="A42" s="18" t="s">
        <v>6</v>
      </c>
      <c r="D42" s="1">
        <f>COUNTIFS(D5:D39,"&gt;=13",D5:D39,"&lt;=23")</f>
        <v>16</v>
      </c>
      <c r="E42" s="1">
        <f t="shared" ref="E42:G42" si="12">COUNTIFS(E5:E39,"&gt;=13",E5:E39,"&lt;=23")</f>
        <v>14</v>
      </c>
      <c r="F42" s="1">
        <f t="shared" si="12"/>
        <v>11</v>
      </c>
      <c r="G42" s="1">
        <f t="shared" si="12"/>
        <v>8</v>
      </c>
      <c r="I42" s="21">
        <f t="shared" si="10"/>
        <v>-2</v>
      </c>
      <c r="J42" s="21">
        <f t="shared" si="10"/>
        <v>-5</v>
      </c>
      <c r="K42" s="21">
        <f t="shared" si="11"/>
        <v>-8</v>
      </c>
    </row>
    <row r="43" spans="1:11" x14ac:dyDescent="0.25">
      <c r="A43" s="18" t="s">
        <v>7</v>
      </c>
      <c r="D43" s="1">
        <v>1</v>
      </c>
      <c r="E43" s="1">
        <f t="shared" ref="E43:G43" si="13">COUNTIFS(E5:E39,"&gt;=0",E5:E39,"&lt;=12")</f>
        <v>12</v>
      </c>
      <c r="F43" s="1">
        <f t="shared" si="13"/>
        <v>14</v>
      </c>
      <c r="G43" s="1">
        <f t="shared" si="13"/>
        <v>20</v>
      </c>
      <c r="I43" s="21">
        <f t="shared" si="10"/>
        <v>11</v>
      </c>
      <c r="J43" s="21">
        <f t="shared" si="10"/>
        <v>13</v>
      </c>
      <c r="K43" s="21">
        <f t="shared" si="11"/>
        <v>19</v>
      </c>
    </row>
    <row r="44" spans="1:11" x14ac:dyDescent="0.25">
      <c r="A44" s="18" t="s">
        <v>8</v>
      </c>
      <c r="D44" s="1">
        <f>COUNTIF(D5:D39,"&lt;0")</f>
        <v>0</v>
      </c>
      <c r="E44" s="1">
        <f t="shared" ref="E44:G44" si="14">COUNTIF(E5:E39,"&lt;0")</f>
        <v>0</v>
      </c>
      <c r="F44" s="1">
        <f t="shared" si="14"/>
        <v>0</v>
      </c>
      <c r="G44" s="1">
        <f t="shared" si="14"/>
        <v>4</v>
      </c>
      <c r="I44" s="21">
        <f t="shared" si="10"/>
        <v>0</v>
      </c>
      <c r="J44" s="21">
        <f t="shared" si="10"/>
        <v>0</v>
      </c>
      <c r="K44" s="21">
        <f t="shared" si="11"/>
        <v>4</v>
      </c>
    </row>
    <row r="45" spans="1:11" x14ac:dyDescent="0.25">
      <c r="A45" s="7"/>
      <c r="D45" s="1"/>
      <c r="E45" s="1"/>
      <c r="F45" s="1"/>
      <c r="G45" s="1"/>
      <c r="I45" s="1"/>
      <c r="J45" s="1"/>
      <c r="K45" s="1"/>
    </row>
    <row r="46" spans="1:11" x14ac:dyDescent="0.25">
      <c r="A46" s="7"/>
      <c r="D46" s="1"/>
      <c r="E46" s="1"/>
      <c r="F46" s="1"/>
      <c r="G46" s="1"/>
      <c r="I46" s="1"/>
      <c r="J46" s="1"/>
      <c r="K46" s="1"/>
    </row>
    <row r="47" spans="1:11" x14ac:dyDescent="0.25">
      <c r="A47" s="7"/>
      <c r="D47" s="1"/>
      <c r="E47" s="1"/>
      <c r="F47" s="1"/>
      <c r="G47" s="1"/>
      <c r="I47" s="1"/>
      <c r="J47" s="1"/>
      <c r="K47" s="1"/>
    </row>
  </sheetData>
  <mergeCells count="1">
    <mergeCell ref="H1:H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B7C0-E1F1-8548-BD27-F600AB24A6A9}">
  <dimension ref="A1:M75"/>
  <sheetViews>
    <sheetView tabSelected="1" topLeftCell="A21" zoomScale="79" zoomScaleNormal="79" workbookViewId="0">
      <selection activeCell="R65" sqref="R65"/>
    </sheetView>
  </sheetViews>
  <sheetFormatPr defaultColWidth="8.77734375" defaultRowHeight="14.4" x14ac:dyDescent="0.25"/>
  <cols>
    <col min="1" max="1" width="32.44140625" bestFit="1" customWidth="1"/>
    <col min="8" max="8" width="17.77734375" customWidth="1"/>
  </cols>
  <sheetData>
    <row r="1" spans="2:11" x14ac:dyDescent="0.25">
      <c r="B1" s="4" t="s">
        <v>2</v>
      </c>
      <c r="C1" s="5"/>
      <c r="D1" s="2" t="s">
        <v>3</v>
      </c>
      <c r="E1" s="2"/>
      <c r="F1" s="2"/>
      <c r="G1" s="2"/>
      <c r="H1" s="29" t="s">
        <v>4</v>
      </c>
      <c r="I1" s="8" t="s">
        <v>9</v>
      </c>
      <c r="J1" s="9"/>
      <c r="K1" s="9"/>
    </row>
    <row r="2" spans="2:11" ht="15" thickBot="1" x14ac:dyDescent="0.3">
      <c r="B2" s="6" t="s">
        <v>0</v>
      </c>
      <c r="C2" s="6" t="s">
        <v>1</v>
      </c>
      <c r="D2" s="3">
        <v>0</v>
      </c>
      <c r="E2" s="3">
        <v>13</v>
      </c>
      <c r="F2" s="3">
        <v>42</v>
      </c>
      <c r="G2" s="3">
        <v>49</v>
      </c>
      <c r="H2" s="29"/>
      <c r="I2" s="10">
        <v>13</v>
      </c>
      <c r="J2" s="10">
        <v>42</v>
      </c>
      <c r="K2" s="10">
        <v>49</v>
      </c>
    </row>
    <row r="3" spans="2:11" x14ac:dyDescent="0.25">
      <c r="B3" s="11">
        <v>1</v>
      </c>
      <c r="C3" s="12">
        <v>-1</v>
      </c>
      <c r="D3" s="12">
        <v>25</v>
      </c>
      <c r="E3" s="12">
        <v>25</v>
      </c>
      <c r="F3" s="12">
        <v>27</v>
      </c>
      <c r="G3" s="12">
        <v>21</v>
      </c>
      <c r="H3" s="13">
        <f t="shared" ref="H3:H34" si="0">SLOPE(D3:G3,$D$2:$G$2)</f>
        <v>-3.6809815950920248E-2</v>
      </c>
      <c r="I3" s="19">
        <f>E3-$D$3</f>
        <v>0</v>
      </c>
      <c r="J3" s="19">
        <f>F3-$D$3</f>
        <v>2</v>
      </c>
      <c r="K3" s="20">
        <f>G3-$D$3</f>
        <v>-4</v>
      </c>
    </row>
    <row r="4" spans="2:11" x14ac:dyDescent="0.25">
      <c r="B4" s="14">
        <v>-1</v>
      </c>
      <c r="C4" s="1">
        <v>-1</v>
      </c>
      <c r="D4" s="1">
        <v>21</v>
      </c>
      <c r="E4" s="1">
        <v>23</v>
      </c>
      <c r="F4" s="1">
        <v>3</v>
      </c>
      <c r="G4" s="1">
        <v>3</v>
      </c>
      <c r="H4" s="26">
        <f t="shared" si="0"/>
        <v>-0.44662576687116562</v>
      </c>
      <c r="I4" s="21">
        <f>(E4-$D$4)</f>
        <v>2</v>
      </c>
      <c r="J4" s="21">
        <f>(F4-$D$4)</f>
        <v>-18</v>
      </c>
      <c r="K4" s="22">
        <f>(G4-$D$4)</f>
        <v>-18</v>
      </c>
    </row>
    <row r="5" spans="2:11" x14ac:dyDescent="0.25">
      <c r="B5" s="14">
        <v>-1</v>
      </c>
      <c r="C5" s="1">
        <v>1</v>
      </c>
      <c r="D5" s="1">
        <v>21</v>
      </c>
      <c r="E5" s="1">
        <v>25</v>
      </c>
      <c r="F5" s="1">
        <v>13</v>
      </c>
      <c r="G5" s="1">
        <v>13</v>
      </c>
      <c r="H5" s="26">
        <f t="shared" si="0"/>
        <v>-0.22331288343558281</v>
      </c>
      <c r="I5" s="21">
        <f t="shared" ref="I5:I36" si="1">(E5-$D5)</f>
        <v>4</v>
      </c>
      <c r="J5" s="21">
        <f t="shared" ref="J5:J36" si="2">(F5-$D5)</f>
        <v>-8</v>
      </c>
      <c r="K5" s="22">
        <f t="shared" ref="K5:K36" si="3">(G5-$D5)</f>
        <v>-8</v>
      </c>
    </row>
    <row r="6" spans="2:11" x14ac:dyDescent="0.25">
      <c r="B6" s="14">
        <v>1</v>
      </c>
      <c r="C6" s="1">
        <v>1</v>
      </c>
      <c r="D6" s="1">
        <v>21</v>
      </c>
      <c r="E6" s="1">
        <v>25</v>
      </c>
      <c r="F6" s="1">
        <v>9</v>
      </c>
      <c r="G6" s="1">
        <v>9</v>
      </c>
      <c r="H6" s="26">
        <f t="shared" si="0"/>
        <v>-0.31901840490797545</v>
      </c>
      <c r="I6" s="21">
        <f t="shared" si="1"/>
        <v>4</v>
      </c>
      <c r="J6" s="21">
        <f t="shared" si="2"/>
        <v>-12</v>
      </c>
      <c r="K6" s="22">
        <f t="shared" si="3"/>
        <v>-12</v>
      </c>
    </row>
    <row r="7" spans="2:11" x14ac:dyDescent="0.25">
      <c r="B7" s="14">
        <v>3</v>
      </c>
      <c r="C7" s="1">
        <v>-1</v>
      </c>
      <c r="D7" s="1">
        <v>23</v>
      </c>
      <c r="E7" s="1">
        <v>25</v>
      </c>
      <c r="F7" s="1">
        <v>15</v>
      </c>
      <c r="G7" s="1">
        <v>0</v>
      </c>
      <c r="H7" s="26">
        <f t="shared" si="0"/>
        <v>-0.41901840490797548</v>
      </c>
      <c r="I7" s="21">
        <f t="shared" si="1"/>
        <v>2</v>
      </c>
      <c r="J7" s="21">
        <f t="shared" si="2"/>
        <v>-8</v>
      </c>
      <c r="K7" s="22">
        <f t="shared" si="3"/>
        <v>-23</v>
      </c>
    </row>
    <row r="8" spans="2:11" x14ac:dyDescent="0.25">
      <c r="B8" s="14">
        <v>3</v>
      </c>
      <c r="C8" s="1">
        <v>-3</v>
      </c>
      <c r="D8" s="1">
        <v>23</v>
      </c>
      <c r="E8" s="1">
        <v>23</v>
      </c>
      <c r="F8" s="1">
        <v>23</v>
      </c>
      <c r="G8" s="1">
        <v>23</v>
      </c>
      <c r="H8" s="26">
        <f t="shared" si="0"/>
        <v>0</v>
      </c>
      <c r="I8" s="21">
        <f t="shared" si="1"/>
        <v>0</v>
      </c>
      <c r="J8" s="21">
        <f t="shared" si="2"/>
        <v>0</v>
      </c>
      <c r="K8" s="22">
        <f t="shared" si="3"/>
        <v>0</v>
      </c>
    </row>
    <row r="9" spans="2:11" x14ac:dyDescent="0.25">
      <c r="B9" s="14">
        <v>1</v>
      </c>
      <c r="C9" s="1">
        <v>-3</v>
      </c>
      <c r="D9" s="1">
        <v>25</v>
      </c>
      <c r="E9" s="1">
        <v>23</v>
      </c>
      <c r="F9" s="1">
        <v>25</v>
      </c>
      <c r="G9" s="1">
        <v>23</v>
      </c>
      <c r="H9" s="26">
        <f t="shared" si="0"/>
        <v>-1.2269938650306749E-2</v>
      </c>
      <c r="I9" s="21">
        <f t="shared" si="1"/>
        <v>-2</v>
      </c>
      <c r="J9" s="21">
        <f t="shared" si="2"/>
        <v>0</v>
      </c>
      <c r="K9" s="22">
        <f t="shared" si="3"/>
        <v>-2</v>
      </c>
    </row>
    <row r="10" spans="2:11" x14ac:dyDescent="0.25">
      <c r="B10" s="14">
        <v>-1</v>
      </c>
      <c r="C10" s="1">
        <v>-3</v>
      </c>
      <c r="D10" s="1">
        <v>23</v>
      </c>
      <c r="E10" s="1">
        <v>23</v>
      </c>
      <c r="F10" s="1">
        <v>31</v>
      </c>
      <c r="G10" s="1">
        <v>25</v>
      </c>
      <c r="H10" s="26">
        <f t="shared" si="0"/>
        <v>0.10674846625766871</v>
      </c>
      <c r="I10" s="21">
        <f t="shared" si="1"/>
        <v>0</v>
      </c>
      <c r="J10" s="21">
        <f t="shared" si="2"/>
        <v>8</v>
      </c>
      <c r="K10" s="22">
        <f t="shared" si="3"/>
        <v>2</v>
      </c>
    </row>
    <row r="11" spans="2:11" x14ac:dyDescent="0.25">
      <c r="B11" s="14">
        <v>-3</v>
      </c>
      <c r="C11" s="1">
        <v>-3</v>
      </c>
      <c r="D11" s="1">
        <v>21</v>
      </c>
      <c r="E11" s="1">
        <v>19</v>
      </c>
      <c r="F11" s="1">
        <v>25</v>
      </c>
      <c r="G11" s="1">
        <v>0</v>
      </c>
      <c r="H11" s="26">
        <f t="shared" si="0"/>
        <v>-0.2411042944785276</v>
      </c>
      <c r="I11" s="21">
        <f t="shared" si="1"/>
        <v>-2</v>
      </c>
      <c r="J11" s="21">
        <f t="shared" si="2"/>
        <v>4</v>
      </c>
      <c r="K11" s="22">
        <f t="shared" si="3"/>
        <v>-21</v>
      </c>
    </row>
    <row r="12" spans="2:11" x14ac:dyDescent="0.25">
      <c r="B12" s="14">
        <v>-3</v>
      </c>
      <c r="C12" s="1">
        <v>-1</v>
      </c>
      <c r="D12" s="1">
        <v>21</v>
      </c>
      <c r="E12" s="1">
        <v>21</v>
      </c>
      <c r="F12" s="1">
        <v>15</v>
      </c>
      <c r="G12" s="1">
        <v>15</v>
      </c>
      <c r="H12" s="26">
        <f t="shared" si="0"/>
        <v>-0.14355828220858896</v>
      </c>
      <c r="I12" s="21">
        <f t="shared" si="1"/>
        <v>0</v>
      </c>
      <c r="J12" s="21">
        <f t="shared" si="2"/>
        <v>-6</v>
      </c>
      <c r="K12" s="22">
        <f t="shared" si="3"/>
        <v>-6</v>
      </c>
    </row>
    <row r="13" spans="2:11" x14ac:dyDescent="0.25">
      <c r="B13" s="14">
        <v>-3</v>
      </c>
      <c r="C13" s="1">
        <v>1</v>
      </c>
      <c r="D13" s="1">
        <v>23</v>
      </c>
      <c r="E13" s="1">
        <v>21</v>
      </c>
      <c r="F13" s="1">
        <v>15</v>
      </c>
      <c r="G13" s="1">
        <v>11</v>
      </c>
      <c r="H13" s="26">
        <f t="shared" si="0"/>
        <v>-0.23190184049079754</v>
      </c>
      <c r="I13" s="21">
        <f t="shared" si="1"/>
        <v>-2</v>
      </c>
      <c r="J13" s="21">
        <f t="shared" si="2"/>
        <v>-8</v>
      </c>
      <c r="K13" s="22">
        <f t="shared" si="3"/>
        <v>-12</v>
      </c>
    </row>
    <row r="14" spans="2:11" x14ac:dyDescent="0.25">
      <c r="B14" s="14">
        <v>-3</v>
      </c>
      <c r="C14" s="1">
        <v>3</v>
      </c>
      <c r="D14" s="1">
        <v>21</v>
      </c>
      <c r="E14" s="1">
        <v>21</v>
      </c>
      <c r="F14" s="1">
        <v>3</v>
      </c>
      <c r="G14" s="1">
        <v>2</v>
      </c>
      <c r="H14" s="26">
        <f t="shared" si="0"/>
        <v>-0.44478527607361962</v>
      </c>
      <c r="I14" s="21">
        <f t="shared" si="1"/>
        <v>0</v>
      </c>
      <c r="J14" s="21">
        <f t="shared" si="2"/>
        <v>-18</v>
      </c>
      <c r="K14" s="22">
        <f t="shared" si="3"/>
        <v>-19</v>
      </c>
    </row>
    <row r="15" spans="2:11" x14ac:dyDescent="0.25">
      <c r="B15" s="14">
        <v>-1</v>
      </c>
      <c r="C15" s="1">
        <v>3</v>
      </c>
      <c r="D15" s="1">
        <v>19</v>
      </c>
      <c r="E15" s="1">
        <v>23</v>
      </c>
      <c r="F15" s="1">
        <v>2</v>
      </c>
      <c r="G15" s="1">
        <v>2</v>
      </c>
      <c r="H15" s="26">
        <f t="shared" si="0"/>
        <v>-0.43865030674846628</v>
      </c>
      <c r="I15" s="21">
        <f t="shared" si="1"/>
        <v>4</v>
      </c>
      <c r="J15" s="21">
        <f t="shared" si="2"/>
        <v>-17</v>
      </c>
      <c r="K15" s="22">
        <f t="shared" si="3"/>
        <v>-17</v>
      </c>
    </row>
    <row r="16" spans="2:11" x14ac:dyDescent="0.25">
      <c r="B16" s="14">
        <v>1</v>
      </c>
      <c r="C16" s="1">
        <v>3</v>
      </c>
      <c r="D16" s="1">
        <v>13</v>
      </c>
      <c r="E16" s="1">
        <v>0</v>
      </c>
      <c r="F16" s="1">
        <v>0</v>
      </c>
      <c r="G16" s="1">
        <v>0</v>
      </c>
      <c r="H16" s="26">
        <f t="shared" si="0"/>
        <v>-0.20736196319018405</v>
      </c>
      <c r="I16" s="21">
        <f t="shared" si="1"/>
        <v>-13</v>
      </c>
      <c r="J16" s="21">
        <f t="shared" si="2"/>
        <v>-13</v>
      </c>
      <c r="K16" s="22">
        <f t="shared" si="3"/>
        <v>-13</v>
      </c>
    </row>
    <row r="17" spans="2:11" x14ac:dyDescent="0.25">
      <c r="B17" s="14">
        <v>3</v>
      </c>
      <c r="C17" s="1">
        <v>3</v>
      </c>
      <c r="D17" s="1">
        <v>25</v>
      </c>
      <c r="E17" s="1">
        <v>25</v>
      </c>
      <c r="F17" s="1">
        <v>0</v>
      </c>
      <c r="G17" s="1">
        <v>0</v>
      </c>
      <c r="H17" s="26">
        <f t="shared" si="0"/>
        <v>-0.59815950920245398</v>
      </c>
      <c r="I17" s="21">
        <f t="shared" si="1"/>
        <v>0</v>
      </c>
      <c r="J17" s="21">
        <f t="shared" si="2"/>
        <v>-25</v>
      </c>
      <c r="K17" s="22">
        <f t="shared" si="3"/>
        <v>-25</v>
      </c>
    </row>
    <row r="18" spans="2:11" x14ac:dyDescent="0.25">
      <c r="B18" s="14">
        <v>3</v>
      </c>
      <c r="C18" s="1">
        <v>1</v>
      </c>
      <c r="D18" s="1">
        <v>25</v>
      </c>
      <c r="E18" s="1">
        <v>25</v>
      </c>
      <c r="F18" s="1">
        <v>20</v>
      </c>
      <c r="G18" s="1">
        <v>3</v>
      </c>
      <c r="H18" s="26">
        <f t="shared" si="0"/>
        <v>-0.35950920245398771</v>
      </c>
      <c r="I18" s="21">
        <f t="shared" si="1"/>
        <v>0</v>
      </c>
      <c r="J18" s="21">
        <f t="shared" si="2"/>
        <v>-5</v>
      </c>
      <c r="K18" s="22">
        <f t="shared" si="3"/>
        <v>-22</v>
      </c>
    </row>
    <row r="19" spans="2:11" x14ac:dyDescent="0.25">
      <c r="B19" s="14">
        <v>5</v>
      </c>
      <c r="C19" s="1">
        <v>-1</v>
      </c>
      <c r="D19" s="1">
        <v>23</v>
      </c>
      <c r="E19" s="1">
        <v>25</v>
      </c>
      <c r="F19" s="1">
        <v>15</v>
      </c>
      <c r="G19" s="1">
        <v>0</v>
      </c>
      <c r="H19" s="26">
        <f t="shared" si="0"/>
        <v>-0.41901840490797548</v>
      </c>
      <c r="I19" s="21">
        <f t="shared" si="1"/>
        <v>2</v>
      </c>
      <c r="J19" s="21">
        <f t="shared" si="2"/>
        <v>-8</v>
      </c>
      <c r="K19" s="22">
        <f t="shared" si="3"/>
        <v>-23</v>
      </c>
    </row>
    <row r="20" spans="2:11" x14ac:dyDescent="0.25">
      <c r="B20" s="14">
        <v>5</v>
      </c>
      <c r="C20" s="1">
        <v>-3</v>
      </c>
      <c r="D20" s="1">
        <v>23</v>
      </c>
      <c r="E20" s="1">
        <v>23</v>
      </c>
      <c r="F20" s="1">
        <v>23</v>
      </c>
      <c r="G20" s="1">
        <v>23</v>
      </c>
      <c r="H20" s="26">
        <f t="shared" si="0"/>
        <v>0</v>
      </c>
      <c r="I20" s="21">
        <f t="shared" si="1"/>
        <v>0</v>
      </c>
      <c r="J20" s="21">
        <f t="shared" si="2"/>
        <v>0</v>
      </c>
      <c r="K20" s="22">
        <f t="shared" si="3"/>
        <v>0</v>
      </c>
    </row>
    <row r="21" spans="2:11" x14ac:dyDescent="0.25">
      <c r="B21" s="14">
        <v>5</v>
      </c>
      <c r="C21" s="1">
        <v>-5</v>
      </c>
      <c r="D21" s="1">
        <v>25</v>
      </c>
      <c r="E21" s="1">
        <v>23</v>
      </c>
      <c r="F21" s="1">
        <v>25</v>
      </c>
      <c r="G21" s="1">
        <v>23</v>
      </c>
      <c r="H21" s="26">
        <f t="shared" si="0"/>
        <v>-1.2269938650306749E-2</v>
      </c>
      <c r="I21" s="21">
        <f t="shared" si="1"/>
        <v>-2</v>
      </c>
      <c r="J21" s="21">
        <f t="shared" si="2"/>
        <v>0</v>
      </c>
      <c r="K21" s="22">
        <f t="shared" si="3"/>
        <v>-2</v>
      </c>
    </row>
    <row r="22" spans="2:11" x14ac:dyDescent="0.25">
      <c r="B22" s="14">
        <v>3</v>
      </c>
      <c r="C22" s="1">
        <v>-5</v>
      </c>
      <c r="D22" s="1">
        <v>21</v>
      </c>
      <c r="E22" s="1">
        <v>19</v>
      </c>
      <c r="F22" s="1">
        <v>1</v>
      </c>
      <c r="G22" s="1">
        <v>2</v>
      </c>
      <c r="H22" s="26">
        <f t="shared" si="0"/>
        <v>-0.44846625766871168</v>
      </c>
      <c r="I22" s="21">
        <f t="shared" si="1"/>
        <v>-2</v>
      </c>
      <c r="J22" s="21">
        <f t="shared" si="2"/>
        <v>-20</v>
      </c>
      <c r="K22" s="22">
        <f t="shared" si="3"/>
        <v>-19</v>
      </c>
    </row>
    <row r="23" spans="2:11" x14ac:dyDescent="0.25">
      <c r="B23" s="14">
        <v>1</v>
      </c>
      <c r="C23" s="1">
        <v>-5</v>
      </c>
      <c r="D23" s="1">
        <v>23</v>
      </c>
      <c r="E23" s="1">
        <v>23</v>
      </c>
      <c r="F23" s="1">
        <v>9</v>
      </c>
      <c r="G23" s="1">
        <v>3</v>
      </c>
      <c r="H23" s="26">
        <f t="shared" si="0"/>
        <v>-0.41963190184049082</v>
      </c>
      <c r="I23" s="21">
        <f t="shared" si="1"/>
        <v>0</v>
      </c>
      <c r="J23" s="21">
        <f t="shared" si="2"/>
        <v>-14</v>
      </c>
      <c r="K23" s="22">
        <f t="shared" si="3"/>
        <v>-20</v>
      </c>
    </row>
    <row r="24" spans="2:11" x14ac:dyDescent="0.25">
      <c r="B24" s="14">
        <v>-1</v>
      </c>
      <c r="C24" s="1">
        <v>-5</v>
      </c>
      <c r="D24" s="1">
        <v>25</v>
      </c>
      <c r="E24" s="1">
        <v>25</v>
      </c>
      <c r="F24" s="1">
        <v>18</v>
      </c>
      <c r="G24" s="1">
        <v>7</v>
      </c>
      <c r="H24" s="26">
        <f t="shared" si="0"/>
        <v>-0.32269938650306751</v>
      </c>
      <c r="I24" s="21">
        <f t="shared" si="1"/>
        <v>0</v>
      </c>
      <c r="J24" s="21">
        <f t="shared" si="2"/>
        <v>-7</v>
      </c>
      <c r="K24" s="22">
        <f t="shared" si="3"/>
        <v>-18</v>
      </c>
    </row>
    <row r="25" spans="2:11" x14ac:dyDescent="0.25">
      <c r="B25" s="14">
        <v>-3</v>
      </c>
      <c r="C25" s="1">
        <v>-5</v>
      </c>
      <c r="D25" s="1">
        <v>27</v>
      </c>
      <c r="E25" s="1">
        <v>25</v>
      </c>
      <c r="F25" s="1">
        <v>0</v>
      </c>
      <c r="G25" s="1">
        <v>0</v>
      </c>
      <c r="H25" s="26">
        <f t="shared" si="0"/>
        <v>-0.63006134969325156</v>
      </c>
      <c r="I25" s="21">
        <f t="shared" si="1"/>
        <v>-2</v>
      </c>
      <c r="J25" s="21">
        <f t="shared" si="2"/>
        <v>-27</v>
      </c>
      <c r="K25" s="22">
        <f t="shared" si="3"/>
        <v>-27</v>
      </c>
    </row>
    <row r="26" spans="2:11" x14ac:dyDescent="0.25">
      <c r="B26" s="14">
        <v>-5</v>
      </c>
      <c r="C26" s="1">
        <v>-5</v>
      </c>
      <c r="D26" s="1">
        <v>25</v>
      </c>
      <c r="E26" s="1">
        <v>25</v>
      </c>
      <c r="F26" s="1">
        <v>0</v>
      </c>
      <c r="G26" s="1">
        <v>0</v>
      </c>
      <c r="H26" s="26">
        <f t="shared" si="0"/>
        <v>-0.59815950920245398</v>
      </c>
      <c r="I26" s="21">
        <f t="shared" si="1"/>
        <v>0</v>
      </c>
      <c r="J26" s="21">
        <f t="shared" si="2"/>
        <v>-25</v>
      </c>
      <c r="K26" s="22">
        <f t="shared" si="3"/>
        <v>-25</v>
      </c>
    </row>
    <row r="27" spans="2:11" x14ac:dyDescent="0.25">
      <c r="B27" s="14">
        <v>-5</v>
      </c>
      <c r="C27" s="1">
        <v>-3</v>
      </c>
      <c r="D27" s="1">
        <v>25</v>
      </c>
      <c r="E27" s="1">
        <v>25</v>
      </c>
      <c r="F27" s="1">
        <v>0</v>
      </c>
      <c r="G27" s="1">
        <v>0</v>
      </c>
      <c r="H27" s="26">
        <f t="shared" si="0"/>
        <v>-0.59815950920245398</v>
      </c>
      <c r="I27" s="21">
        <f t="shared" si="1"/>
        <v>0</v>
      </c>
      <c r="J27" s="21">
        <f t="shared" si="2"/>
        <v>-25</v>
      </c>
      <c r="K27" s="22">
        <f t="shared" si="3"/>
        <v>-25</v>
      </c>
    </row>
    <row r="28" spans="2:11" x14ac:dyDescent="0.25">
      <c r="B28" s="14">
        <v>-5</v>
      </c>
      <c r="C28" s="1">
        <v>-1</v>
      </c>
      <c r="D28" s="1">
        <v>25</v>
      </c>
      <c r="E28" s="1">
        <v>25</v>
      </c>
      <c r="F28" s="1">
        <v>0</v>
      </c>
      <c r="G28" s="1">
        <v>0</v>
      </c>
      <c r="H28" s="26">
        <f t="shared" si="0"/>
        <v>-0.59815950920245398</v>
      </c>
      <c r="I28" s="21">
        <f t="shared" si="1"/>
        <v>0</v>
      </c>
      <c r="J28" s="21">
        <f t="shared" si="2"/>
        <v>-25</v>
      </c>
      <c r="K28" s="22">
        <f t="shared" si="3"/>
        <v>-25</v>
      </c>
    </row>
    <row r="29" spans="2:11" x14ac:dyDescent="0.25">
      <c r="B29" s="14">
        <v>-5</v>
      </c>
      <c r="C29" s="1">
        <v>1</v>
      </c>
      <c r="D29" s="1">
        <v>27</v>
      </c>
      <c r="E29" s="1">
        <v>25</v>
      </c>
      <c r="F29" s="1">
        <v>29</v>
      </c>
      <c r="G29" s="1">
        <v>27</v>
      </c>
      <c r="H29" s="26">
        <f t="shared" si="0"/>
        <v>3.5582822085889573E-2</v>
      </c>
      <c r="I29" s="21">
        <f t="shared" si="1"/>
        <v>-2</v>
      </c>
      <c r="J29" s="21">
        <f t="shared" si="2"/>
        <v>2</v>
      </c>
      <c r="K29" s="22">
        <f t="shared" si="3"/>
        <v>0</v>
      </c>
    </row>
    <row r="30" spans="2:11" x14ac:dyDescent="0.25">
      <c r="B30" s="14">
        <v>-5</v>
      </c>
      <c r="C30" s="1">
        <v>3</v>
      </c>
      <c r="D30" s="1">
        <v>27</v>
      </c>
      <c r="E30" s="1">
        <v>25</v>
      </c>
      <c r="F30" s="1">
        <v>27</v>
      </c>
      <c r="G30" s="1">
        <v>25</v>
      </c>
      <c r="H30" s="26">
        <f t="shared" si="0"/>
        <v>-1.2269938650306749E-2</v>
      </c>
      <c r="I30" s="21">
        <f t="shared" si="1"/>
        <v>-2</v>
      </c>
      <c r="J30" s="21">
        <f t="shared" si="2"/>
        <v>0</v>
      </c>
      <c r="K30" s="22">
        <f t="shared" si="3"/>
        <v>-2</v>
      </c>
    </row>
    <row r="31" spans="2:11" x14ac:dyDescent="0.25">
      <c r="B31" s="14">
        <v>-5</v>
      </c>
      <c r="C31" s="1">
        <v>5</v>
      </c>
      <c r="D31" s="1">
        <v>29</v>
      </c>
      <c r="E31" s="1">
        <v>29</v>
      </c>
      <c r="F31" s="1">
        <v>27</v>
      </c>
      <c r="G31" s="1">
        <v>17</v>
      </c>
      <c r="H31" s="26">
        <f t="shared" si="0"/>
        <v>-0.18895705521472392</v>
      </c>
      <c r="I31" s="21">
        <f t="shared" si="1"/>
        <v>0</v>
      </c>
      <c r="J31" s="21">
        <f t="shared" si="2"/>
        <v>-2</v>
      </c>
      <c r="K31" s="22">
        <f t="shared" si="3"/>
        <v>-12</v>
      </c>
    </row>
    <row r="32" spans="2:11" x14ac:dyDescent="0.25">
      <c r="B32" s="14">
        <v>-3</v>
      </c>
      <c r="C32" s="1">
        <v>5</v>
      </c>
      <c r="D32" s="1">
        <v>25</v>
      </c>
      <c r="E32" s="1">
        <v>27</v>
      </c>
      <c r="F32" s="1">
        <v>27</v>
      </c>
      <c r="G32" s="1">
        <v>21</v>
      </c>
      <c r="H32" s="26">
        <f t="shared" si="0"/>
        <v>-5.2760736196319019E-2</v>
      </c>
      <c r="I32" s="21">
        <f t="shared" si="1"/>
        <v>2</v>
      </c>
      <c r="J32" s="21">
        <f t="shared" si="2"/>
        <v>2</v>
      </c>
      <c r="K32" s="22">
        <f t="shared" si="3"/>
        <v>-4</v>
      </c>
    </row>
    <row r="33" spans="1:11" x14ac:dyDescent="0.25">
      <c r="B33" s="14">
        <v>-1</v>
      </c>
      <c r="C33" s="1">
        <v>5</v>
      </c>
      <c r="D33" s="1">
        <v>27</v>
      </c>
      <c r="E33" s="1">
        <v>29</v>
      </c>
      <c r="F33" s="1">
        <v>0</v>
      </c>
      <c r="G33" s="1">
        <v>0</v>
      </c>
      <c r="H33" s="26">
        <f t="shared" si="0"/>
        <v>-0.66196319018404903</v>
      </c>
      <c r="I33" s="21">
        <f t="shared" si="1"/>
        <v>2</v>
      </c>
      <c r="J33" s="21">
        <f t="shared" si="2"/>
        <v>-27</v>
      </c>
      <c r="K33" s="22">
        <f t="shared" si="3"/>
        <v>-27</v>
      </c>
    </row>
    <row r="34" spans="1:11" x14ac:dyDescent="0.25">
      <c r="B34" s="14">
        <v>1</v>
      </c>
      <c r="C34" s="1">
        <v>5</v>
      </c>
      <c r="D34" s="1">
        <v>25</v>
      </c>
      <c r="E34" s="1">
        <v>25</v>
      </c>
      <c r="F34" s="1">
        <v>9</v>
      </c>
      <c r="G34" s="1">
        <v>3</v>
      </c>
      <c r="H34" s="26">
        <f t="shared" si="0"/>
        <v>-0.46748466257668714</v>
      </c>
      <c r="I34" s="21">
        <f t="shared" si="1"/>
        <v>0</v>
      </c>
      <c r="J34" s="21">
        <f t="shared" si="2"/>
        <v>-16</v>
      </c>
      <c r="K34" s="22">
        <f t="shared" si="3"/>
        <v>-22</v>
      </c>
    </row>
    <row r="35" spans="1:11" x14ac:dyDescent="0.25">
      <c r="B35" s="14">
        <v>3</v>
      </c>
      <c r="C35" s="1">
        <v>5</v>
      </c>
      <c r="D35" s="1">
        <v>27</v>
      </c>
      <c r="E35" s="1">
        <v>27</v>
      </c>
      <c r="F35" s="1">
        <v>19</v>
      </c>
      <c r="G35" s="1">
        <v>19</v>
      </c>
      <c r="H35" s="26">
        <f t="shared" ref="H35:H66" si="4">SLOPE(D35:G35,$D$2:$G$2)</f>
        <v>-0.19141104294478528</v>
      </c>
      <c r="I35" s="21">
        <f t="shared" si="1"/>
        <v>0</v>
      </c>
      <c r="J35" s="21">
        <f t="shared" si="2"/>
        <v>-8</v>
      </c>
      <c r="K35" s="22">
        <f t="shared" si="3"/>
        <v>-8</v>
      </c>
    </row>
    <row r="36" spans="1:11" x14ac:dyDescent="0.25">
      <c r="B36" s="14">
        <v>5</v>
      </c>
      <c r="C36" s="1">
        <v>5</v>
      </c>
      <c r="D36" s="1">
        <v>27</v>
      </c>
      <c r="E36" s="1">
        <v>25</v>
      </c>
      <c r="F36" s="1">
        <v>23</v>
      </c>
      <c r="G36" s="1">
        <v>23</v>
      </c>
      <c r="H36" s="26">
        <f t="shared" si="4"/>
        <v>-7.9754601226993863E-2</v>
      </c>
      <c r="I36" s="21">
        <f t="shared" si="1"/>
        <v>-2</v>
      </c>
      <c r="J36" s="21">
        <f t="shared" si="2"/>
        <v>-4</v>
      </c>
      <c r="K36" s="22">
        <f t="shared" si="3"/>
        <v>-4</v>
      </c>
    </row>
    <row r="37" spans="1:11" x14ac:dyDescent="0.25">
      <c r="B37" s="14">
        <v>5</v>
      </c>
      <c r="C37" s="1">
        <v>3</v>
      </c>
      <c r="D37" s="1">
        <v>25</v>
      </c>
      <c r="E37" s="1">
        <v>27</v>
      </c>
      <c r="F37" s="1">
        <v>27</v>
      </c>
      <c r="G37" s="1">
        <v>27</v>
      </c>
      <c r="H37" s="26">
        <f t="shared" si="4"/>
        <v>3.1901840490797549E-2</v>
      </c>
      <c r="I37" s="21">
        <f t="shared" ref="I37:I70" si="5">(E37-$D37)</f>
        <v>2</v>
      </c>
      <c r="J37" s="21">
        <f t="shared" ref="J37:J70" si="6">(F37-$D37)</f>
        <v>2</v>
      </c>
      <c r="K37" s="22">
        <f t="shared" ref="K37:K70" si="7">(G37-$D37)</f>
        <v>2</v>
      </c>
    </row>
    <row r="38" spans="1:11" x14ac:dyDescent="0.25">
      <c r="B38" s="14">
        <v>5</v>
      </c>
      <c r="C38" s="1">
        <v>1</v>
      </c>
      <c r="D38" s="1">
        <v>21</v>
      </c>
      <c r="E38" s="1">
        <v>25</v>
      </c>
      <c r="F38" s="1">
        <v>13</v>
      </c>
      <c r="G38" s="1">
        <v>13</v>
      </c>
      <c r="H38" s="26">
        <f t="shared" si="4"/>
        <v>-0.22331288343558281</v>
      </c>
      <c r="I38" s="21">
        <f t="shared" si="5"/>
        <v>4</v>
      </c>
      <c r="J38" s="21">
        <f t="shared" si="6"/>
        <v>-8</v>
      </c>
      <c r="K38" s="22">
        <f t="shared" si="7"/>
        <v>-8</v>
      </c>
    </row>
    <row r="39" spans="1:11" x14ac:dyDescent="0.25">
      <c r="B39" s="14">
        <v>7</v>
      </c>
      <c r="C39" s="1">
        <v>-1</v>
      </c>
      <c r="D39" s="1">
        <v>21</v>
      </c>
      <c r="E39" s="1">
        <v>25</v>
      </c>
      <c r="F39" s="1">
        <v>9</v>
      </c>
      <c r="G39" s="1">
        <v>9</v>
      </c>
      <c r="H39" s="26">
        <f t="shared" si="4"/>
        <v>-0.31901840490797545</v>
      </c>
      <c r="I39" s="21">
        <f t="shared" si="5"/>
        <v>4</v>
      </c>
      <c r="J39" s="21">
        <f t="shared" si="6"/>
        <v>-12</v>
      </c>
      <c r="K39" s="22">
        <f t="shared" si="7"/>
        <v>-12</v>
      </c>
    </row>
    <row r="40" spans="1:11" x14ac:dyDescent="0.25">
      <c r="B40" s="14">
        <v>7</v>
      </c>
      <c r="C40" s="1">
        <v>-3</v>
      </c>
      <c r="D40" s="1">
        <v>23</v>
      </c>
      <c r="E40" s="1">
        <v>25</v>
      </c>
      <c r="F40" s="1">
        <v>15</v>
      </c>
      <c r="G40" s="1">
        <v>0</v>
      </c>
      <c r="H40" s="26">
        <f t="shared" si="4"/>
        <v>-0.41901840490797548</v>
      </c>
      <c r="I40" s="21">
        <f t="shared" si="5"/>
        <v>2</v>
      </c>
      <c r="J40" s="21">
        <f t="shared" si="6"/>
        <v>-8</v>
      </c>
      <c r="K40" s="22">
        <f t="shared" si="7"/>
        <v>-23</v>
      </c>
    </row>
    <row r="41" spans="1:11" x14ac:dyDescent="0.25">
      <c r="B41" s="14">
        <v>7</v>
      </c>
      <c r="C41" s="1">
        <v>-5</v>
      </c>
      <c r="D41" s="1">
        <v>23</v>
      </c>
      <c r="E41" s="1">
        <v>23</v>
      </c>
      <c r="F41" s="1">
        <v>23</v>
      </c>
      <c r="G41" s="1">
        <v>23</v>
      </c>
      <c r="H41" s="26">
        <f t="shared" si="4"/>
        <v>0</v>
      </c>
      <c r="I41" s="21">
        <f t="shared" si="5"/>
        <v>0</v>
      </c>
      <c r="J41" s="21">
        <f t="shared" si="6"/>
        <v>0</v>
      </c>
      <c r="K41" s="22">
        <f t="shared" si="7"/>
        <v>0</v>
      </c>
    </row>
    <row r="42" spans="1:11" x14ac:dyDescent="0.25">
      <c r="B42" s="14">
        <v>5</v>
      </c>
      <c r="C42" s="1">
        <v>-7</v>
      </c>
      <c r="D42" s="1">
        <v>25</v>
      </c>
      <c r="E42" s="1">
        <v>23</v>
      </c>
      <c r="F42" s="1">
        <v>25</v>
      </c>
      <c r="G42" s="1">
        <v>23</v>
      </c>
      <c r="H42" s="26">
        <f t="shared" si="4"/>
        <v>-1.2269938650306749E-2</v>
      </c>
      <c r="I42" s="21">
        <f t="shared" si="5"/>
        <v>-2</v>
      </c>
      <c r="J42" s="21">
        <f t="shared" si="6"/>
        <v>0</v>
      </c>
      <c r="K42" s="22">
        <f t="shared" si="7"/>
        <v>-2</v>
      </c>
    </row>
    <row r="43" spans="1:11" x14ac:dyDescent="0.25">
      <c r="A43" s="7"/>
      <c r="B43" s="14">
        <v>3</v>
      </c>
      <c r="C43" s="1">
        <v>-7</v>
      </c>
      <c r="D43" s="1">
        <v>23</v>
      </c>
      <c r="E43" s="1">
        <v>23</v>
      </c>
      <c r="F43" s="1">
        <v>31</v>
      </c>
      <c r="G43" s="1">
        <v>25</v>
      </c>
      <c r="H43" s="26">
        <f t="shared" si="4"/>
        <v>0.10674846625766871</v>
      </c>
      <c r="I43" s="21">
        <f t="shared" si="5"/>
        <v>0</v>
      </c>
      <c r="J43" s="21">
        <f t="shared" si="6"/>
        <v>8</v>
      </c>
      <c r="K43" s="22">
        <f t="shared" si="7"/>
        <v>2</v>
      </c>
    </row>
    <row r="44" spans="1:11" x14ac:dyDescent="0.25">
      <c r="A44" s="7"/>
      <c r="B44" s="14">
        <v>1</v>
      </c>
      <c r="C44" s="1">
        <v>-7</v>
      </c>
      <c r="D44" s="1">
        <v>21</v>
      </c>
      <c r="E44" s="1">
        <v>19</v>
      </c>
      <c r="F44" s="1">
        <v>25</v>
      </c>
      <c r="G44" s="1">
        <v>0</v>
      </c>
      <c r="H44" s="26">
        <f t="shared" si="4"/>
        <v>-0.2411042944785276</v>
      </c>
      <c r="I44" s="21">
        <f t="shared" si="5"/>
        <v>-2</v>
      </c>
      <c r="J44" s="21">
        <f t="shared" si="6"/>
        <v>4</v>
      </c>
      <c r="K44" s="22">
        <f t="shared" si="7"/>
        <v>-21</v>
      </c>
    </row>
    <row r="45" spans="1:11" x14ac:dyDescent="0.25">
      <c r="A45" s="7"/>
      <c r="B45" s="14">
        <v>-1</v>
      </c>
      <c r="C45" s="1">
        <v>-7</v>
      </c>
      <c r="D45" s="1">
        <v>21</v>
      </c>
      <c r="E45" s="1">
        <v>21</v>
      </c>
      <c r="F45" s="1">
        <v>15</v>
      </c>
      <c r="G45" s="1">
        <v>15</v>
      </c>
      <c r="H45" s="26">
        <f t="shared" si="4"/>
        <v>-0.14355828220858896</v>
      </c>
      <c r="I45" s="21">
        <f t="shared" si="5"/>
        <v>0</v>
      </c>
      <c r="J45" s="21">
        <f t="shared" si="6"/>
        <v>-6</v>
      </c>
      <c r="K45" s="22">
        <f t="shared" si="7"/>
        <v>-6</v>
      </c>
    </row>
    <row r="46" spans="1:11" x14ac:dyDescent="0.25">
      <c r="B46" s="14">
        <v>-3</v>
      </c>
      <c r="C46" s="1">
        <v>-7</v>
      </c>
      <c r="D46" s="1">
        <v>23</v>
      </c>
      <c r="E46" s="1">
        <v>21</v>
      </c>
      <c r="F46" s="1">
        <v>15</v>
      </c>
      <c r="G46" s="1">
        <v>11</v>
      </c>
      <c r="H46" s="26">
        <f t="shared" si="4"/>
        <v>-0.23190184049079754</v>
      </c>
      <c r="I46" s="21">
        <f t="shared" si="5"/>
        <v>-2</v>
      </c>
      <c r="J46" s="21">
        <f t="shared" si="6"/>
        <v>-8</v>
      </c>
      <c r="K46" s="22">
        <f t="shared" si="7"/>
        <v>-12</v>
      </c>
    </row>
    <row r="47" spans="1:11" x14ac:dyDescent="0.25">
      <c r="B47" s="14">
        <v>-5</v>
      </c>
      <c r="C47" s="1">
        <v>-7</v>
      </c>
      <c r="D47" s="1">
        <v>21</v>
      </c>
      <c r="E47" s="1">
        <v>21</v>
      </c>
      <c r="F47" s="1">
        <v>3</v>
      </c>
      <c r="G47" s="1">
        <v>2</v>
      </c>
      <c r="H47" s="26">
        <f t="shared" si="4"/>
        <v>-0.44478527607361962</v>
      </c>
      <c r="I47" s="21">
        <f t="shared" si="5"/>
        <v>0</v>
      </c>
      <c r="J47" s="21">
        <f t="shared" si="6"/>
        <v>-18</v>
      </c>
      <c r="K47" s="22">
        <f t="shared" si="7"/>
        <v>-19</v>
      </c>
    </row>
    <row r="48" spans="1:11" x14ac:dyDescent="0.25">
      <c r="B48" s="14">
        <v>-7</v>
      </c>
      <c r="C48" s="1">
        <v>-5</v>
      </c>
      <c r="D48" s="1">
        <v>19</v>
      </c>
      <c r="E48" s="1">
        <v>23</v>
      </c>
      <c r="F48" s="1">
        <v>2</v>
      </c>
      <c r="G48" s="1">
        <v>2</v>
      </c>
      <c r="H48" s="26">
        <f t="shared" si="4"/>
        <v>-0.43865030674846628</v>
      </c>
      <c r="I48" s="21">
        <f t="shared" si="5"/>
        <v>4</v>
      </c>
      <c r="J48" s="21">
        <f t="shared" si="6"/>
        <v>-17</v>
      </c>
      <c r="K48" s="22">
        <f t="shared" si="7"/>
        <v>-17</v>
      </c>
    </row>
    <row r="49" spans="2:11" x14ac:dyDescent="0.25">
      <c r="B49" s="14">
        <v>-7</v>
      </c>
      <c r="C49" s="1">
        <v>-3</v>
      </c>
      <c r="D49" s="1">
        <v>13</v>
      </c>
      <c r="E49" s="1">
        <v>0</v>
      </c>
      <c r="F49" s="1">
        <v>0</v>
      </c>
      <c r="G49" s="1">
        <v>0</v>
      </c>
      <c r="H49" s="26">
        <f t="shared" si="4"/>
        <v>-0.20736196319018405</v>
      </c>
      <c r="I49" s="21">
        <f t="shared" si="5"/>
        <v>-13</v>
      </c>
      <c r="J49" s="21">
        <f t="shared" si="6"/>
        <v>-13</v>
      </c>
      <c r="K49" s="22">
        <f t="shared" si="7"/>
        <v>-13</v>
      </c>
    </row>
    <row r="50" spans="2:11" x14ac:dyDescent="0.25">
      <c r="B50" s="14">
        <v>-7</v>
      </c>
      <c r="C50" s="1">
        <v>-1</v>
      </c>
      <c r="D50" s="1">
        <v>25</v>
      </c>
      <c r="E50" s="1">
        <v>25</v>
      </c>
      <c r="F50" s="1">
        <v>0</v>
      </c>
      <c r="G50" s="1">
        <v>0</v>
      </c>
      <c r="H50" s="26">
        <f t="shared" si="4"/>
        <v>-0.59815950920245398</v>
      </c>
      <c r="I50" s="21">
        <f t="shared" si="5"/>
        <v>0</v>
      </c>
      <c r="J50" s="21">
        <f t="shared" si="6"/>
        <v>-25</v>
      </c>
      <c r="K50" s="22">
        <f t="shared" si="7"/>
        <v>-25</v>
      </c>
    </row>
    <row r="51" spans="2:11" x14ac:dyDescent="0.25">
      <c r="B51" s="14">
        <v>-7</v>
      </c>
      <c r="C51" s="1">
        <v>1</v>
      </c>
      <c r="D51" s="1">
        <v>25</v>
      </c>
      <c r="E51" s="1">
        <v>25</v>
      </c>
      <c r="F51" s="1">
        <v>20</v>
      </c>
      <c r="G51" s="1">
        <v>3</v>
      </c>
      <c r="H51" s="26">
        <f t="shared" si="4"/>
        <v>-0.35950920245398771</v>
      </c>
      <c r="I51" s="21">
        <f t="shared" si="5"/>
        <v>0</v>
      </c>
      <c r="J51" s="21">
        <f t="shared" si="6"/>
        <v>-5</v>
      </c>
      <c r="K51" s="22">
        <f t="shared" si="7"/>
        <v>-22</v>
      </c>
    </row>
    <row r="52" spans="2:11" x14ac:dyDescent="0.25">
      <c r="B52" s="14">
        <v>-7</v>
      </c>
      <c r="C52" s="1">
        <v>3</v>
      </c>
      <c r="D52" s="1">
        <v>23</v>
      </c>
      <c r="E52" s="1">
        <v>25</v>
      </c>
      <c r="F52" s="1">
        <v>15</v>
      </c>
      <c r="G52" s="1">
        <v>0</v>
      </c>
      <c r="H52" s="26">
        <f t="shared" si="4"/>
        <v>-0.41901840490797548</v>
      </c>
      <c r="I52" s="21">
        <f t="shared" si="5"/>
        <v>2</v>
      </c>
      <c r="J52" s="21">
        <f t="shared" si="6"/>
        <v>-8</v>
      </c>
      <c r="K52" s="22">
        <f t="shared" si="7"/>
        <v>-23</v>
      </c>
    </row>
    <row r="53" spans="2:11" x14ac:dyDescent="0.25">
      <c r="B53" s="14">
        <v>-7</v>
      </c>
      <c r="C53" s="1">
        <v>5</v>
      </c>
      <c r="D53" s="1">
        <v>23</v>
      </c>
      <c r="E53" s="1">
        <v>23</v>
      </c>
      <c r="F53" s="1">
        <v>23</v>
      </c>
      <c r="G53" s="1">
        <v>23</v>
      </c>
      <c r="H53" s="26">
        <f t="shared" si="4"/>
        <v>0</v>
      </c>
      <c r="I53" s="21">
        <f t="shared" si="5"/>
        <v>0</v>
      </c>
      <c r="J53" s="21">
        <f t="shared" si="6"/>
        <v>0</v>
      </c>
      <c r="K53" s="22">
        <f t="shared" si="7"/>
        <v>0</v>
      </c>
    </row>
    <row r="54" spans="2:11" x14ac:dyDescent="0.25">
      <c r="B54" s="14">
        <v>-5</v>
      </c>
      <c r="C54" s="1">
        <v>7</v>
      </c>
      <c r="D54" s="1">
        <v>25</v>
      </c>
      <c r="E54" s="1">
        <v>23</v>
      </c>
      <c r="F54" s="1">
        <v>25</v>
      </c>
      <c r="G54" s="1">
        <v>23</v>
      </c>
      <c r="H54" s="26">
        <f t="shared" si="4"/>
        <v>-1.2269938650306749E-2</v>
      </c>
      <c r="I54" s="21">
        <f t="shared" si="5"/>
        <v>-2</v>
      </c>
      <c r="J54" s="21">
        <f t="shared" si="6"/>
        <v>0</v>
      </c>
      <c r="K54" s="22">
        <f t="shared" si="7"/>
        <v>-2</v>
      </c>
    </row>
    <row r="55" spans="2:11" x14ac:dyDescent="0.25">
      <c r="B55" s="14">
        <v>-3</v>
      </c>
      <c r="C55" s="1">
        <v>7</v>
      </c>
      <c r="D55" s="1">
        <v>21</v>
      </c>
      <c r="E55" s="1">
        <v>19</v>
      </c>
      <c r="F55" s="1">
        <v>1</v>
      </c>
      <c r="G55" s="1">
        <v>2</v>
      </c>
      <c r="H55" s="26">
        <f t="shared" si="4"/>
        <v>-0.44846625766871168</v>
      </c>
      <c r="I55" s="21">
        <f t="shared" si="5"/>
        <v>-2</v>
      </c>
      <c r="J55" s="21">
        <f t="shared" si="6"/>
        <v>-20</v>
      </c>
      <c r="K55" s="22">
        <f t="shared" si="7"/>
        <v>-19</v>
      </c>
    </row>
    <row r="56" spans="2:11" x14ac:dyDescent="0.25">
      <c r="B56" s="14">
        <v>-1</v>
      </c>
      <c r="C56" s="1">
        <v>7</v>
      </c>
      <c r="D56" s="1">
        <v>23</v>
      </c>
      <c r="E56" s="1">
        <v>23</v>
      </c>
      <c r="F56" s="1">
        <v>9</v>
      </c>
      <c r="G56" s="1">
        <v>3</v>
      </c>
      <c r="H56" s="26">
        <f t="shared" si="4"/>
        <v>-0.41963190184049082</v>
      </c>
      <c r="I56" s="21">
        <f t="shared" si="5"/>
        <v>0</v>
      </c>
      <c r="J56" s="21">
        <f t="shared" si="6"/>
        <v>-14</v>
      </c>
      <c r="K56" s="22">
        <f t="shared" si="7"/>
        <v>-20</v>
      </c>
    </row>
    <row r="57" spans="2:11" x14ac:dyDescent="0.25">
      <c r="B57" s="14">
        <v>1</v>
      </c>
      <c r="C57" s="1">
        <v>7</v>
      </c>
      <c r="D57" s="1">
        <v>25</v>
      </c>
      <c r="E57" s="1">
        <v>25</v>
      </c>
      <c r="F57" s="1">
        <v>18</v>
      </c>
      <c r="G57" s="1">
        <v>7</v>
      </c>
      <c r="H57" s="26">
        <f t="shared" si="4"/>
        <v>-0.32269938650306751</v>
      </c>
      <c r="I57" s="21">
        <f t="shared" si="5"/>
        <v>0</v>
      </c>
      <c r="J57" s="21">
        <f t="shared" si="6"/>
        <v>-7</v>
      </c>
      <c r="K57" s="22">
        <f t="shared" si="7"/>
        <v>-18</v>
      </c>
    </row>
    <row r="58" spans="2:11" x14ac:dyDescent="0.25">
      <c r="B58" s="14">
        <v>3</v>
      </c>
      <c r="C58" s="1">
        <v>7</v>
      </c>
      <c r="D58" s="1">
        <v>27</v>
      </c>
      <c r="E58" s="1">
        <v>25</v>
      </c>
      <c r="F58" s="1">
        <v>0</v>
      </c>
      <c r="G58" s="1">
        <v>0</v>
      </c>
      <c r="H58" s="26">
        <f t="shared" si="4"/>
        <v>-0.63006134969325156</v>
      </c>
      <c r="I58" s="21">
        <f t="shared" si="5"/>
        <v>-2</v>
      </c>
      <c r="J58" s="21">
        <f t="shared" si="6"/>
        <v>-27</v>
      </c>
      <c r="K58" s="22">
        <f t="shared" si="7"/>
        <v>-27</v>
      </c>
    </row>
    <row r="59" spans="2:11" x14ac:dyDescent="0.25">
      <c r="B59" s="14">
        <v>5</v>
      </c>
      <c r="C59" s="1">
        <v>7</v>
      </c>
      <c r="D59" s="1">
        <v>25</v>
      </c>
      <c r="E59" s="1">
        <v>25</v>
      </c>
      <c r="F59" s="1">
        <v>0</v>
      </c>
      <c r="G59" s="1">
        <v>0</v>
      </c>
      <c r="H59" s="26">
        <f t="shared" si="4"/>
        <v>-0.59815950920245398</v>
      </c>
      <c r="I59" s="21">
        <f t="shared" si="5"/>
        <v>0</v>
      </c>
      <c r="J59" s="21">
        <f t="shared" si="6"/>
        <v>-25</v>
      </c>
      <c r="K59" s="22">
        <f t="shared" si="7"/>
        <v>-25</v>
      </c>
    </row>
    <row r="60" spans="2:11" x14ac:dyDescent="0.25">
      <c r="B60" s="14">
        <v>7</v>
      </c>
      <c r="C60" s="1">
        <v>5</v>
      </c>
      <c r="D60" s="1">
        <v>25</v>
      </c>
      <c r="E60" s="1">
        <v>25</v>
      </c>
      <c r="F60" s="1">
        <v>0</v>
      </c>
      <c r="G60" s="1">
        <v>0</v>
      </c>
      <c r="H60" s="26">
        <f t="shared" si="4"/>
        <v>-0.59815950920245398</v>
      </c>
      <c r="I60" s="21">
        <f t="shared" si="5"/>
        <v>0</v>
      </c>
      <c r="J60" s="21">
        <f t="shared" si="6"/>
        <v>-25</v>
      </c>
      <c r="K60" s="22">
        <f t="shared" si="7"/>
        <v>-25</v>
      </c>
    </row>
    <row r="61" spans="2:11" x14ac:dyDescent="0.25">
      <c r="B61" s="14">
        <v>7</v>
      </c>
      <c r="C61" s="1">
        <v>3</v>
      </c>
      <c r="D61" s="1">
        <v>25</v>
      </c>
      <c r="E61" s="1">
        <v>25</v>
      </c>
      <c r="F61" s="1">
        <v>0</v>
      </c>
      <c r="G61" s="1">
        <v>0</v>
      </c>
      <c r="H61" s="26">
        <f t="shared" si="4"/>
        <v>-0.59815950920245398</v>
      </c>
      <c r="I61" s="21">
        <f t="shared" si="5"/>
        <v>0</v>
      </c>
      <c r="J61" s="21">
        <f t="shared" si="6"/>
        <v>-25</v>
      </c>
      <c r="K61" s="22">
        <f t="shared" si="7"/>
        <v>-25</v>
      </c>
    </row>
    <row r="62" spans="2:11" x14ac:dyDescent="0.25">
      <c r="B62" s="14">
        <v>7</v>
      </c>
      <c r="C62" s="1">
        <v>1</v>
      </c>
      <c r="D62" s="1">
        <v>27</v>
      </c>
      <c r="E62" s="1">
        <v>25</v>
      </c>
      <c r="F62" s="1">
        <v>29</v>
      </c>
      <c r="G62" s="1">
        <v>27</v>
      </c>
      <c r="H62" s="26">
        <f t="shared" si="4"/>
        <v>3.5582822085889573E-2</v>
      </c>
      <c r="I62" s="21">
        <f t="shared" si="5"/>
        <v>-2</v>
      </c>
      <c r="J62" s="21">
        <f t="shared" si="6"/>
        <v>2</v>
      </c>
      <c r="K62" s="22">
        <f t="shared" si="7"/>
        <v>0</v>
      </c>
    </row>
    <row r="63" spans="2:11" x14ac:dyDescent="0.25">
      <c r="B63" s="14">
        <v>9</v>
      </c>
      <c r="C63" s="1">
        <v>-1</v>
      </c>
      <c r="D63" s="1">
        <v>27</v>
      </c>
      <c r="E63" s="1">
        <v>25</v>
      </c>
      <c r="F63" s="1">
        <v>27</v>
      </c>
      <c r="G63" s="1">
        <v>25</v>
      </c>
      <c r="H63" s="26">
        <f t="shared" si="4"/>
        <v>-1.2269938650306749E-2</v>
      </c>
      <c r="I63" s="21">
        <f t="shared" si="5"/>
        <v>-2</v>
      </c>
      <c r="J63" s="21">
        <f t="shared" si="6"/>
        <v>0</v>
      </c>
      <c r="K63" s="22">
        <f t="shared" si="7"/>
        <v>-2</v>
      </c>
    </row>
    <row r="64" spans="2:11" x14ac:dyDescent="0.25">
      <c r="B64" s="14">
        <v>1</v>
      </c>
      <c r="C64" s="1">
        <v>-9</v>
      </c>
      <c r="D64" s="1">
        <v>29</v>
      </c>
      <c r="E64" s="1">
        <v>29</v>
      </c>
      <c r="F64" s="1">
        <v>27</v>
      </c>
      <c r="G64" s="1">
        <v>17</v>
      </c>
      <c r="H64" s="26">
        <f t="shared" si="4"/>
        <v>-0.18895705521472392</v>
      </c>
      <c r="I64" s="21">
        <f t="shared" si="5"/>
        <v>0</v>
      </c>
      <c r="J64" s="21">
        <f t="shared" si="6"/>
        <v>-2</v>
      </c>
      <c r="K64" s="22">
        <f t="shared" si="7"/>
        <v>-12</v>
      </c>
    </row>
    <row r="65" spans="1:13" x14ac:dyDescent="0.25">
      <c r="B65" s="14">
        <v>-1</v>
      </c>
      <c r="C65" s="1">
        <v>-9</v>
      </c>
      <c r="D65" s="1">
        <v>25</v>
      </c>
      <c r="E65" s="1">
        <v>27</v>
      </c>
      <c r="F65" s="1">
        <v>27</v>
      </c>
      <c r="G65" s="1">
        <v>21</v>
      </c>
      <c r="H65" s="26">
        <f t="shared" si="4"/>
        <v>-5.2760736196319019E-2</v>
      </c>
      <c r="I65" s="21">
        <f t="shared" si="5"/>
        <v>2</v>
      </c>
      <c r="J65" s="21">
        <f t="shared" si="6"/>
        <v>2</v>
      </c>
      <c r="K65" s="22">
        <f t="shared" si="7"/>
        <v>-4</v>
      </c>
    </row>
    <row r="66" spans="1:13" x14ac:dyDescent="0.25">
      <c r="B66" s="14">
        <v>-9</v>
      </c>
      <c r="C66" s="1">
        <v>-1</v>
      </c>
      <c r="D66" s="1">
        <v>27</v>
      </c>
      <c r="E66" s="1">
        <v>29</v>
      </c>
      <c r="F66" s="1">
        <v>0</v>
      </c>
      <c r="G66" s="1">
        <v>0</v>
      </c>
      <c r="H66" s="26">
        <f t="shared" si="4"/>
        <v>-0.66196319018404903</v>
      </c>
      <c r="I66" s="21">
        <f t="shared" si="5"/>
        <v>2</v>
      </c>
      <c r="J66" s="21">
        <f t="shared" si="6"/>
        <v>-27</v>
      </c>
      <c r="K66" s="22">
        <f t="shared" si="7"/>
        <v>-27</v>
      </c>
    </row>
    <row r="67" spans="1:13" x14ac:dyDescent="0.25">
      <c r="B67" s="14">
        <v>-9</v>
      </c>
      <c r="C67" s="1">
        <v>1</v>
      </c>
      <c r="D67" s="1">
        <v>25</v>
      </c>
      <c r="E67" s="1">
        <v>25</v>
      </c>
      <c r="F67" s="1">
        <v>9</v>
      </c>
      <c r="G67" s="1">
        <v>3</v>
      </c>
      <c r="H67" s="26">
        <f t="shared" ref="H67:H98" si="8">SLOPE(D67:G67,$D$2:$G$2)</f>
        <v>-0.46748466257668714</v>
      </c>
      <c r="I67" s="21">
        <f t="shared" si="5"/>
        <v>0</v>
      </c>
      <c r="J67" s="21">
        <f t="shared" si="6"/>
        <v>-16</v>
      </c>
      <c r="K67" s="22">
        <f t="shared" si="7"/>
        <v>-22</v>
      </c>
    </row>
    <row r="68" spans="1:13" x14ac:dyDescent="0.25">
      <c r="B68" s="14">
        <v>-1</v>
      </c>
      <c r="C68" s="1">
        <v>9</v>
      </c>
      <c r="D68" s="1">
        <v>27</v>
      </c>
      <c r="E68" s="1">
        <v>27</v>
      </c>
      <c r="F68" s="1">
        <v>19</v>
      </c>
      <c r="G68" s="1">
        <v>19</v>
      </c>
      <c r="H68" s="26">
        <f t="shared" si="8"/>
        <v>-0.19141104294478528</v>
      </c>
      <c r="I68" s="21">
        <f t="shared" si="5"/>
        <v>0</v>
      </c>
      <c r="J68" s="21">
        <f t="shared" si="6"/>
        <v>-8</v>
      </c>
      <c r="K68" s="22">
        <f t="shared" si="7"/>
        <v>-8</v>
      </c>
    </row>
    <row r="69" spans="1:13" x14ac:dyDescent="0.25">
      <c r="B69" s="14">
        <v>1</v>
      </c>
      <c r="C69" s="1">
        <v>9</v>
      </c>
      <c r="D69" s="1">
        <v>27</v>
      </c>
      <c r="E69" s="1">
        <v>25</v>
      </c>
      <c r="F69" s="1">
        <v>23</v>
      </c>
      <c r="G69" s="1">
        <v>23</v>
      </c>
      <c r="H69" s="26">
        <f t="shared" si="8"/>
        <v>-7.9754601226993863E-2</v>
      </c>
      <c r="I69" s="21">
        <f t="shared" si="5"/>
        <v>-2</v>
      </c>
      <c r="J69" s="21">
        <f t="shared" si="6"/>
        <v>-4</v>
      </c>
      <c r="K69" s="22">
        <f t="shared" si="7"/>
        <v>-4</v>
      </c>
    </row>
    <row r="70" spans="1:13" ht="15" thickBot="1" x14ac:dyDescent="0.3">
      <c r="B70" s="15">
        <v>9</v>
      </c>
      <c r="C70" s="16">
        <v>1</v>
      </c>
      <c r="D70" s="16">
        <v>25</v>
      </c>
      <c r="E70" s="16">
        <v>27</v>
      </c>
      <c r="F70" s="16">
        <v>27</v>
      </c>
      <c r="G70" s="16">
        <v>27</v>
      </c>
      <c r="H70" s="17">
        <f t="shared" si="8"/>
        <v>3.1901840490797549E-2</v>
      </c>
      <c r="I70" s="23">
        <f t="shared" si="5"/>
        <v>2</v>
      </c>
      <c r="J70" s="23">
        <f t="shared" si="6"/>
        <v>2</v>
      </c>
      <c r="K70" s="24">
        <f t="shared" si="7"/>
        <v>2</v>
      </c>
    </row>
    <row r="71" spans="1:13" ht="20.399999999999999" x14ac:dyDescent="0.3">
      <c r="I71" s="27" t="s">
        <v>10</v>
      </c>
      <c r="J71" s="25"/>
      <c r="K71" s="25"/>
      <c r="L71" s="28"/>
      <c r="M71" s="28"/>
    </row>
    <row r="72" spans="1:13" x14ac:dyDescent="0.25">
      <c r="A72" s="18" t="s">
        <v>5</v>
      </c>
      <c r="D72" s="1">
        <f>COUNTIF(D3:D70,"&gt;=24")</f>
        <v>37</v>
      </c>
      <c r="E72" s="1">
        <f t="shared" ref="E72:G72" si="9">COUNTIF(E3:E70,"&gt;=24")</f>
        <v>41</v>
      </c>
      <c r="F72" s="1">
        <f t="shared" si="9"/>
        <v>19</v>
      </c>
      <c r="G72" s="1">
        <f t="shared" si="9"/>
        <v>8</v>
      </c>
      <c r="I72" s="21">
        <f t="shared" ref="I72:K75" si="10">(E72-$D72)</f>
        <v>4</v>
      </c>
      <c r="J72" s="21">
        <f t="shared" si="10"/>
        <v>-18</v>
      </c>
      <c r="K72" s="21">
        <f t="shared" si="10"/>
        <v>-29</v>
      </c>
    </row>
    <row r="73" spans="1:13" x14ac:dyDescent="0.25">
      <c r="A73" s="18" t="s">
        <v>6</v>
      </c>
      <c r="D73" s="1">
        <f>COUNTIFS(D3:D70,"&gt;=13",D3:D70,"&lt;=23")</f>
        <v>31</v>
      </c>
      <c r="E73" s="1">
        <f t="shared" ref="E73:G73" si="11">COUNTIFS(E3:E70,"&gt;=13",E3:E70,"&lt;=23")</f>
        <v>25</v>
      </c>
      <c r="F73" s="1">
        <f t="shared" si="11"/>
        <v>22</v>
      </c>
      <c r="G73" s="1">
        <f t="shared" si="11"/>
        <v>21</v>
      </c>
      <c r="I73" s="21">
        <f t="shared" si="10"/>
        <v>-6</v>
      </c>
      <c r="J73" s="21">
        <f t="shared" si="10"/>
        <v>-9</v>
      </c>
      <c r="K73" s="21">
        <f t="shared" si="10"/>
        <v>-10</v>
      </c>
    </row>
    <row r="74" spans="1:13" x14ac:dyDescent="0.25">
      <c r="A74" s="18" t="s">
        <v>7</v>
      </c>
      <c r="D74" s="1">
        <v>1</v>
      </c>
      <c r="E74" s="1">
        <f>COUNTIFS(E3:E70,"&gt;=0",E3:E70,"&lt;=12")</f>
        <v>2</v>
      </c>
      <c r="F74" s="1">
        <f t="shared" ref="F74:G74" si="12">COUNTIFS(F3:F70,"&gt;=0",F3:F70,"&lt;=12")</f>
        <v>27</v>
      </c>
      <c r="G74" s="1">
        <f t="shared" si="12"/>
        <v>39</v>
      </c>
      <c r="I74" s="21">
        <f t="shared" si="10"/>
        <v>1</v>
      </c>
      <c r="J74" s="21">
        <f t="shared" si="10"/>
        <v>26</v>
      </c>
      <c r="K74" s="21">
        <f t="shared" si="10"/>
        <v>38</v>
      </c>
    </row>
    <row r="75" spans="1:13" x14ac:dyDescent="0.25">
      <c r="A75" s="18" t="s">
        <v>8</v>
      </c>
      <c r="D75" s="1">
        <f>COUNTIF(D3:D70,"&lt;0")</f>
        <v>0</v>
      </c>
      <c r="E75" s="1">
        <f t="shared" ref="E75:G75" si="13">COUNTIF(E3:E70,"&lt;0")</f>
        <v>0</v>
      </c>
      <c r="F75" s="1">
        <f t="shared" si="13"/>
        <v>0</v>
      </c>
      <c r="G75" s="1">
        <f t="shared" si="13"/>
        <v>0</v>
      </c>
      <c r="I75" s="21">
        <f t="shared" si="10"/>
        <v>0</v>
      </c>
      <c r="J75" s="21">
        <f t="shared" si="10"/>
        <v>0</v>
      </c>
      <c r="K75" s="21">
        <f t="shared" si="10"/>
        <v>0</v>
      </c>
    </row>
  </sheetData>
  <mergeCells count="1">
    <mergeCell ref="H1:H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6-degree</vt:lpstr>
      <vt:lpstr>12-degree</vt:lpstr>
      <vt:lpstr>10^2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Danka</dc:creator>
  <cp:lastModifiedBy>Runtian Liang</cp:lastModifiedBy>
  <dcterms:created xsi:type="dcterms:W3CDTF">2018-08-02T09:49:26Z</dcterms:created>
  <dcterms:modified xsi:type="dcterms:W3CDTF">2024-09-05T07:41:14Z</dcterms:modified>
</cp:coreProperties>
</file>