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LET\AppData\Local\Box\Box Edit\Documents\7ejOF0MgWkW+6aFf0kqhqg==\"/>
    </mc:Choice>
  </mc:AlternateContent>
  <xr:revisionPtr revIDLastSave="0" documentId="13_ncr:1_{EFEE4775-0273-481D-879A-809071D95A6B}" xr6:coauthVersionLast="45" xr6:coauthVersionMax="45" xr10:uidLastSave="{00000000-0000-0000-0000-000000000000}"/>
  <bookViews>
    <workbookView xWindow="-110" yWindow="-110" windowWidth="18220" windowHeight="11620" activeTab="6" xr2:uid="{00000000-000D-0000-FFFF-FFFF00000000}"/>
  </bookViews>
  <sheets>
    <sheet name="Summary" sheetId="1" r:id="rId1"/>
    <sheet name="Initial Weight" sheetId="2" r:id="rId2"/>
    <sheet name="Binge Weight" sheetId="3" r:id="rId3"/>
    <sheet name="Behavior" sheetId="4" r:id="rId4"/>
    <sheet name="Dose" sheetId="5" r:id="rId5"/>
    <sheet name="Volume" sheetId="6" r:id="rId6"/>
    <sheet name="Withdrawal" sheetId="8" r:id="rId7"/>
    <sheet name="BEC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7" i="8" l="1"/>
  <c r="X26" i="8"/>
  <c r="V26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4" i="8"/>
  <c r="V27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4" i="8"/>
  <c r="W5" i="4" l="1"/>
  <c r="W6" i="4"/>
  <c r="W7" i="4"/>
  <c r="W9" i="4"/>
  <c r="W10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6" i="4"/>
  <c r="W27" i="4"/>
  <c r="W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4" i="4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" i="7"/>
  <c r="J3" i="7" l="1"/>
  <c r="J2" i="7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3" i="3"/>
  <c r="F37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4" i="6"/>
  <c r="D27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4" i="6"/>
  <c r="E40" i="6" l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D29" i="6"/>
  <c r="E38" i="6"/>
  <c r="D49" i="6"/>
  <c r="D28" i="6"/>
  <c r="D42" i="6"/>
  <c r="D46" i="6"/>
  <c r="D50" i="6"/>
  <c r="D36" i="6"/>
  <c r="D32" i="6"/>
  <c r="E31" i="6"/>
  <c r="E35" i="6"/>
  <c r="E39" i="6"/>
  <c r="D39" i="6"/>
  <c r="D43" i="6"/>
  <c r="D47" i="6"/>
  <c r="D51" i="6"/>
  <c r="D35" i="6"/>
  <c r="D31" i="6"/>
  <c r="E28" i="6"/>
  <c r="E32" i="6"/>
  <c r="E36" i="6"/>
  <c r="D40" i="6"/>
  <c r="D44" i="6"/>
  <c r="D48" i="6"/>
  <c r="D38" i="6"/>
  <c r="D34" i="6"/>
  <c r="D30" i="6"/>
  <c r="E29" i="6"/>
  <c r="E33" i="6"/>
  <c r="E37" i="6"/>
  <c r="D41" i="6"/>
  <c r="D45" i="6"/>
  <c r="D37" i="6"/>
  <c r="D33" i="6"/>
  <c r="E30" i="6"/>
  <c r="E34" i="6"/>
  <c r="M4" i="5"/>
  <c r="N4" i="5"/>
  <c r="O4" i="5"/>
  <c r="M5" i="5"/>
  <c r="N5" i="5"/>
  <c r="O5" i="5"/>
  <c r="M6" i="5"/>
  <c r="T6" i="5" s="1"/>
  <c r="N6" i="5"/>
  <c r="O6" i="5"/>
  <c r="M7" i="5"/>
  <c r="N7" i="5"/>
  <c r="O7" i="5"/>
  <c r="M9" i="5"/>
  <c r="N9" i="5"/>
  <c r="O9" i="5"/>
  <c r="M10" i="5"/>
  <c r="N10" i="5"/>
  <c r="O10" i="5"/>
  <c r="M12" i="5"/>
  <c r="T12" i="5" s="1"/>
  <c r="N12" i="5"/>
  <c r="O12" i="5"/>
  <c r="M13" i="5"/>
  <c r="N13" i="5"/>
  <c r="O13" i="5"/>
  <c r="M14" i="5"/>
  <c r="N14" i="5"/>
  <c r="O14" i="5"/>
  <c r="M15" i="5"/>
  <c r="N15" i="5"/>
  <c r="O15" i="5"/>
  <c r="M16" i="5"/>
  <c r="T16" i="5" s="1"/>
  <c r="N16" i="5"/>
  <c r="O16" i="5"/>
  <c r="M17" i="5"/>
  <c r="N17" i="5"/>
  <c r="O17" i="5"/>
  <c r="M18" i="5"/>
  <c r="N18" i="5"/>
  <c r="O18" i="5"/>
  <c r="M19" i="5"/>
  <c r="N19" i="5"/>
  <c r="O19" i="5"/>
  <c r="M20" i="5"/>
  <c r="T20" i="5" s="1"/>
  <c r="N20" i="5"/>
  <c r="O20" i="5"/>
  <c r="M21" i="5"/>
  <c r="N21" i="5"/>
  <c r="O21" i="5"/>
  <c r="M22" i="5"/>
  <c r="N22" i="5"/>
  <c r="O22" i="5"/>
  <c r="M23" i="5"/>
  <c r="N23" i="5"/>
  <c r="O23" i="5"/>
  <c r="M24" i="5"/>
  <c r="T24" i="5" s="1"/>
  <c r="N24" i="5"/>
  <c r="O24" i="5"/>
  <c r="M26" i="5"/>
  <c r="N26" i="5"/>
  <c r="O26" i="5"/>
  <c r="M27" i="5"/>
  <c r="N27" i="5"/>
  <c r="O27" i="5"/>
  <c r="L5" i="5"/>
  <c r="L6" i="5"/>
  <c r="L7" i="5"/>
  <c r="L9" i="5"/>
  <c r="L10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6" i="5"/>
  <c r="L27" i="5"/>
  <c r="K5" i="5"/>
  <c r="K6" i="5"/>
  <c r="K7" i="5"/>
  <c r="K9" i="5"/>
  <c r="K10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6" i="5"/>
  <c r="K27" i="5"/>
  <c r="J5" i="5"/>
  <c r="S5" i="5" s="1"/>
  <c r="J6" i="5"/>
  <c r="S6" i="5" s="1"/>
  <c r="J7" i="5"/>
  <c r="S7" i="5" s="1"/>
  <c r="J9" i="5"/>
  <c r="S9" i="5" s="1"/>
  <c r="J10" i="5"/>
  <c r="S10" i="5" s="1"/>
  <c r="J12" i="5"/>
  <c r="S12" i="5" s="1"/>
  <c r="J13" i="5"/>
  <c r="S13" i="5" s="1"/>
  <c r="J14" i="5"/>
  <c r="S14" i="5" s="1"/>
  <c r="J15" i="5"/>
  <c r="S15" i="5" s="1"/>
  <c r="J16" i="5"/>
  <c r="S16" i="5" s="1"/>
  <c r="J17" i="5"/>
  <c r="S17" i="5" s="1"/>
  <c r="J18" i="5"/>
  <c r="S18" i="5" s="1"/>
  <c r="J19" i="5"/>
  <c r="S19" i="5" s="1"/>
  <c r="J20" i="5"/>
  <c r="S20" i="5" s="1"/>
  <c r="J21" i="5"/>
  <c r="S21" i="5" s="1"/>
  <c r="J22" i="5"/>
  <c r="S22" i="5" s="1"/>
  <c r="J23" i="5"/>
  <c r="S23" i="5" s="1"/>
  <c r="J24" i="5"/>
  <c r="S24" i="5" s="1"/>
  <c r="J26" i="5"/>
  <c r="S26" i="5" s="1"/>
  <c r="J27" i="5"/>
  <c r="S27" i="5" s="1"/>
  <c r="I5" i="5"/>
  <c r="I6" i="5"/>
  <c r="I7" i="5"/>
  <c r="I9" i="5"/>
  <c r="I10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6" i="5"/>
  <c r="I27" i="5"/>
  <c r="H5" i="5"/>
  <c r="H6" i="5"/>
  <c r="H7" i="5"/>
  <c r="H9" i="5"/>
  <c r="H10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G27" i="5"/>
  <c r="G5" i="5"/>
  <c r="R5" i="5" s="1"/>
  <c r="G6" i="5"/>
  <c r="R6" i="5" s="1"/>
  <c r="G7" i="5"/>
  <c r="G8" i="5"/>
  <c r="G9" i="5"/>
  <c r="G10" i="5"/>
  <c r="R10" i="5" s="1"/>
  <c r="G12" i="5"/>
  <c r="R12" i="5" s="1"/>
  <c r="G13" i="5"/>
  <c r="G14" i="5"/>
  <c r="G15" i="5"/>
  <c r="R15" i="5" s="1"/>
  <c r="G16" i="5"/>
  <c r="R16" i="5" s="1"/>
  <c r="G17" i="5"/>
  <c r="G18" i="5"/>
  <c r="G19" i="5"/>
  <c r="R19" i="5" s="1"/>
  <c r="G20" i="5"/>
  <c r="R20" i="5" s="1"/>
  <c r="G21" i="5"/>
  <c r="G22" i="5"/>
  <c r="G23" i="5"/>
  <c r="R23" i="5" s="1"/>
  <c r="G24" i="5"/>
  <c r="R24" i="5" s="1"/>
  <c r="G25" i="5"/>
  <c r="G26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4" i="5"/>
  <c r="G4" i="5"/>
  <c r="R4" i="5" s="1"/>
  <c r="H4" i="5"/>
  <c r="I4" i="5"/>
  <c r="J4" i="5"/>
  <c r="K4" i="5"/>
  <c r="L4" i="5"/>
  <c r="E5" i="5"/>
  <c r="E6" i="5"/>
  <c r="Q6" i="5" s="1"/>
  <c r="E7" i="5"/>
  <c r="Q7" i="5" s="1"/>
  <c r="E8" i="5"/>
  <c r="E9" i="5"/>
  <c r="E10" i="5"/>
  <c r="Q10" i="5" s="1"/>
  <c r="E11" i="5"/>
  <c r="Q11" i="5" s="1"/>
  <c r="E12" i="5"/>
  <c r="E13" i="5"/>
  <c r="E14" i="5"/>
  <c r="Q14" i="5" s="1"/>
  <c r="E15" i="5"/>
  <c r="Q15" i="5" s="1"/>
  <c r="E16" i="5"/>
  <c r="E17" i="5"/>
  <c r="E18" i="5"/>
  <c r="Q18" i="5" s="1"/>
  <c r="E19" i="5"/>
  <c r="Q19" i="5" s="1"/>
  <c r="E20" i="5"/>
  <c r="E21" i="5"/>
  <c r="E22" i="5"/>
  <c r="Q22" i="5" s="1"/>
  <c r="E23" i="5"/>
  <c r="Q23" i="5" s="1"/>
  <c r="E24" i="5"/>
  <c r="E25" i="5"/>
  <c r="E26" i="5"/>
  <c r="Q26" i="5" s="1"/>
  <c r="E27" i="5"/>
  <c r="Q27" i="5" s="1"/>
  <c r="E4" i="5"/>
  <c r="V6" i="5" l="1"/>
  <c r="R26" i="5"/>
  <c r="R22" i="5"/>
  <c r="V22" i="5" s="1"/>
  <c r="R18" i="5"/>
  <c r="R14" i="5"/>
  <c r="R9" i="5"/>
  <c r="T26" i="5"/>
  <c r="T21" i="5"/>
  <c r="T17" i="5"/>
  <c r="T13" i="5"/>
  <c r="T7" i="5"/>
  <c r="V7" i="5"/>
  <c r="Q25" i="5"/>
  <c r="Q21" i="5"/>
  <c r="Q17" i="5"/>
  <c r="Q13" i="5"/>
  <c r="Q9" i="5"/>
  <c r="Q5" i="5"/>
  <c r="R25" i="5"/>
  <c r="R21" i="5"/>
  <c r="R17" i="5"/>
  <c r="R13" i="5"/>
  <c r="R27" i="5"/>
  <c r="T27" i="5"/>
  <c r="T22" i="5"/>
  <c r="T18" i="5"/>
  <c r="T14" i="5"/>
  <c r="T9" i="5"/>
  <c r="T4" i="5"/>
  <c r="V14" i="5"/>
  <c r="S4" i="5"/>
  <c r="Q4" i="5"/>
  <c r="Q24" i="5"/>
  <c r="V24" i="5" s="1"/>
  <c r="Q20" i="5"/>
  <c r="V20" i="5" s="1"/>
  <c r="Q16" i="5"/>
  <c r="V16" i="5" s="1"/>
  <c r="Q12" i="5"/>
  <c r="V12" i="5" s="1"/>
  <c r="Q8" i="5"/>
  <c r="R7" i="5"/>
  <c r="T23" i="5"/>
  <c r="V23" i="5" s="1"/>
  <c r="T19" i="5"/>
  <c r="V19" i="5" s="1"/>
  <c r="T15" i="5"/>
  <c r="V15" i="5" s="1"/>
  <c r="T10" i="5"/>
  <c r="V10" i="5" s="1"/>
  <c r="T5" i="5"/>
  <c r="F51" i="2"/>
  <c r="F27" i="2"/>
  <c r="E53" i="2"/>
  <c r="E29" i="2"/>
  <c r="G59" i="2"/>
  <c r="G51" i="2"/>
  <c r="G39" i="2"/>
  <c r="G27" i="2"/>
  <c r="G15" i="2"/>
  <c r="G3" i="2"/>
  <c r="F59" i="2"/>
  <c r="F39" i="2"/>
  <c r="F15" i="2"/>
  <c r="F3" i="2"/>
  <c r="E65" i="2"/>
  <c r="E63" i="2"/>
  <c r="E61" i="2"/>
  <c r="E59" i="2"/>
  <c r="E57" i="2"/>
  <c r="E55" i="2"/>
  <c r="E51" i="2"/>
  <c r="E49" i="2"/>
  <c r="E47" i="2"/>
  <c r="E45" i="2"/>
  <c r="E43" i="2"/>
  <c r="E41" i="2"/>
  <c r="E39" i="2"/>
  <c r="E37" i="2"/>
  <c r="E35" i="2"/>
  <c r="E33" i="2"/>
  <c r="E31" i="2"/>
  <c r="E27" i="2"/>
  <c r="E25" i="2"/>
  <c r="E23" i="2"/>
  <c r="E21" i="2"/>
  <c r="E19" i="2"/>
  <c r="E17" i="2"/>
  <c r="E15" i="2"/>
  <c r="E13" i="2"/>
  <c r="E11" i="2"/>
  <c r="E9" i="2"/>
  <c r="E7" i="2"/>
  <c r="E5" i="2"/>
  <c r="E3" i="2"/>
  <c r="V27" i="5" l="1"/>
  <c r="V18" i="5"/>
  <c r="V5" i="5"/>
  <c r="V21" i="5"/>
  <c r="V26" i="5"/>
  <c r="V4" i="5"/>
  <c r="V9" i="5"/>
  <c r="V13" i="5"/>
  <c r="V17" i="5"/>
</calcChain>
</file>

<file path=xl/sharedStrings.xml><?xml version="1.0" encoding="utf-8"?>
<sst xmlns="http://schemas.openxmlformats.org/spreadsheetml/2006/main" count="1270" uniqueCount="50">
  <si>
    <t>SRTX1 Binge</t>
  </si>
  <si>
    <t xml:space="preserve">9/8-9/12 Adults PND </t>
  </si>
  <si>
    <t>Subj #</t>
  </si>
  <si>
    <t>Group</t>
  </si>
  <si>
    <t>Sex</t>
  </si>
  <si>
    <t>Time point</t>
  </si>
  <si>
    <t>Weight</t>
  </si>
  <si>
    <t xml:space="preserve">Day 1 </t>
  </si>
  <si>
    <t>Day 2</t>
  </si>
  <si>
    <t>Day 3</t>
  </si>
  <si>
    <t>Day 4</t>
  </si>
  <si>
    <t>Percent Change</t>
  </si>
  <si>
    <t>Day 1- Day2</t>
  </si>
  <si>
    <t>Day1-Day3</t>
  </si>
  <si>
    <t>Day1-Day4</t>
  </si>
  <si>
    <t>Subject #</t>
  </si>
  <si>
    <t>Day 1</t>
  </si>
  <si>
    <t>Max Observed</t>
  </si>
  <si>
    <t>Day 2 16:00</t>
  </si>
  <si>
    <t>Subject</t>
  </si>
  <si>
    <t>Treatment</t>
  </si>
  <si>
    <t>Trial 1</t>
  </si>
  <si>
    <t>Trial 2</t>
  </si>
  <si>
    <t>Trial 3</t>
  </si>
  <si>
    <t>Average</t>
  </si>
  <si>
    <t>Ethanol</t>
  </si>
  <si>
    <t>Male</t>
  </si>
  <si>
    <t>Female</t>
  </si>
  <si>
    <t>Control</t>
  </si>
  <si>
    <t>UBC</t>
  </si>
  <si>
    <t>Cage Avg</t>
  </si>
  <si>
    <t>Group Avg</t>
  </si>
  <si>
    <t>Group SD</t>
  </si>
  <si>
    <t>These cages were switched to make numbers even</t>
  </si>
  <si>
    <t>N/A</t>
  </si>
  <si>
    <t>Sac</t>
  </si>
  <si>
    <t>dead</t>
  </si>
  <si>
    <t>Day 1 avg</t>
  </si>
  <si>
    <t>Day 2 avg</t>
  </si>
  <si>
    <t>Day 3 avg</t>
  </si>
  <si>
    <t>Day 4 avg</t>
  </si>
  <si>
    <t>Peak Intox</t>
  </si>
  <si>
    <t>Dose</t>
  </si>
  <si>
    <t xml:space="preserve">Day 2 </t>
  </si>
  <si>
    <t xml:space="preserve">Average </t>
  </si>
  <si>
    <t>Dose/day</t>
  </si>
  <si>
    <t>average</t>
  </si>
  <si>
    <t>males</t>
  </si>
  <si>
    <t>females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</si>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</sst>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Fill="1"/>
    <xf numFmtId="0" fontId="0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F52" sqref="F52"/>
    </sheetView>
  </sheetViews>
  <sheetFormatPr defaultColWidth="8.81640625" defaultRowHeight="14.5" x14ac:dyDescent="0.35"/>
  <cols>
    <col min="1" max="1" width="12.453125" style="1" customWidth="1"/>
    <col min="4" max="4" width="10.1796875" customWidth="1"/>
  </cols>
  <sheetData>
    <row r="1" spans="1:4" s="2" customFormat="1" x14ac:dyDescent="0.35">
      <c r="A1" s="2" t="s">
        <v>0</v>
      </c>
      <c r="B1" s="2" t="s">
        <v>1</v>
      </c>
    </row>
    <row r="2" spans="1:4" s="2" customFormat="1" x14ac:dyDescent="0.35">
      <c r="A2" s="2" t="s">
        <v>2</v>
      </c>
      <c r="B2" s="2" t="s">
        <v>3</v>
      </c>
      <c r="C2" s="2" t="s">
        <v>4</v>
      </c>
      <c r="D2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workbookViewId="0">
      <selection activeCell="G51" sqref="G51"/>
    </sheetView>
  </sheetViews>
  <sheetFormatPr defaultColWidth="8.81640625" defaultRowHeight="14.5" x14ac:dyDescent="0.35"/>
  <cols>
    <col min="1" max="1" width="12.453125" style="1" customWidth="1"/>
    <col min="6" max="7" width="12" bestFit="1" customWidth="1"/>
  </cols>
  <sheetData>
    <row r="1" spans="1:11" x14ac:dyDescent="0.35">
      <c r="A1" s="2" t="s">
        <v>0</v>
      </c>
      <c r="B1" s="2" t="s">
        <v>1</v>
      </c>
      <c r="C1" s="2"/>
    </row>
    <row r="2" spans="1:11" x14ac:dyDescent="0.35">
      <c r="A2" s="2" t="s">
        <v>2</v>
      </c>
      <c r="B2" s="2" t="s">
        <v>3</v>
      </c>
      <c r="C2" s="2" t="s">
        <v>4</v>
      </c>
      <c r="D2" s="2" t="s">
        <v>6</v>
      </c>
      <c r="E2" s="2" t="s">
        <v>30</v>
      </c>
      <c r="F2" s="2" t="s">
        <v>31</v>
      </c>
      <c r="G2" s="2" t="s">
        <v>32</v>
      </c>
      <c r="K2" s="6" t="s">
        <v>33</v>
      </c>
    </row>
    <row r="3" spans="1:11" x14ac:dyDescent="0.35">
      <c r="A3" s="1">
        <v>1</v>
      </c>
      <c r="B3" t="s">
        <v>25</v>
      </c>
      <c r="C3" t="s">
        <v>26</v>
      </c>
      <c r="D3">
        <v>367</v>
      </c>
      <c r="E3">
        <f>AVERAGE(D3:D4)</f>
        <v>348.5</v>
      </c>
      <c r="F3" s="10">
        <f>AVERAGE(D3:D14)</f>
        <v>372.58333333333331</v>
      </c>
      <c r="G3">
        <f>_xlfn.STDEV.S(D3:D14)</f>
        <v>19.355329702146328</v>
      </c>
    </row>
    <row r="4" spans="1:11" x14ac:dyDescent="0.35">
      <c r="A4" s="1">
        <v>2</v>
      </c>
      <c r="B4" t="s">
        <v>25</v>
      </c>
      <c r="C4" t="s">
        <v>26</v>
      </c>
      <c r="D4">
        <v>330</v>
      </c>
    </row>
    <row r="5" spans="1:11" x14ac:dyDescent="0.35">
      <c r="A5" s="1">
        <v>3</v>
      </c>
      <c r="B5" t="s">
        <v>25</v>
      </c>
      <c r="C5" t="s">
        <v>26</v>
      </c>
      <c r="D5">
        <v>366</v>
      </c>
      <c r="E5">
        <f>AVERAGE(D5:D6)</f>
        <v>376</v>
      </c>
    </row>
    <row r="6" spans="1:11" x14ac:dyDescent="0.35">
      <c r="A6" s="1">
        <v>4</v>
      </c>
      <c r="B6" t="s">
        <v>25</v>
      </c>
      <c r="C6" t="s">
        <v>26</v>
      </c>
      <c r="D6">
        <v>386</v>
      </c>
    </row>
    <row r="7" spans="1:11" x14ac:dyDescent="0.35">
      <c r="A7" s="1">
        <v>5</v>
      </c>
      <c r="B7" t="s">
        <v>25</v>
      </c>
      <c r="C7" t="s">
        <v>26</v>
      </c>
      <c r="D7">
        <v>363</v>
      </c>
      <c r="E7">
        <f>AVERAGE(D7:D8)</f>
        <v>369.5</v>
      </c>
    </row>
    <row r="8" spans="1:11" x14ac:dyDescent="0.35">
      <c r="A8" s="1">
        <v>6</v>
      </c>
      <c r="B8" t="s">
        <v>25</v>
      </c>
      <c r="C8" t="s">
        <v>26</v>
      </c>
      <c r="D8">
        <v>376</v>
      </c>
    </row>
    <row r="9" spans="1:11" x14ac:dyDescent="0.35">
      <c r="A9" s="1">
        <v>7</v>
      </c>
      <c r="B9" t="s">
        <v>25</v>
      </c>
      <c r="C9" t="s">
        <v>26</v>
      </c>
      <c r="D9">
        <v>373</v>
      </c>
      <c r="E9">
        <f>AVERAGE(D9:D10)</f>
        <v>387</v>
      </c>
    </row>
    <row r="10" spans="1:11" x14ac:dyDescent="0.35">
      <c r="A10" s="1">
        <v>8</v>
      </c>
      <c r="B10" t="s">
        <v>25</v>
      </c>
      <c r="C10" t="s">
        <v>26</v>
      </c>
      <c r="D10">
        <v>401</v>
      </c>
    </row>
    <row r="11" spans="1:11" x14ac:dyDescent="0.35">
      <c r="A11" s="1">
        <v>9</v>
      </c>
      <c r="B11" t="s">
        <v>25</v>
      </c>
      <c r="C11" t="s">
        <v>26</v>
      </c>
      <c r="D11">
        <v>383</v>
      </c>
      <c r="E11">
        <f>AVERAGE(D11:D12)</f>
        <v>369.5</v>
      </c>
    </row>
    <row r="12" spans="1:11" x14ac:dyDescent="0.35">
      <c r="A12" s="1">
        <v>10</v>
      </c>
      <c r="B12" t="s">
        <v>25</v>
      </c>
      <c r="C12" t="s">
        <v>26</v>
      </c>
      <c r="D12">
        <v>356</v>
      </c>
    </row>
    <row r="13" spans="1:11" x14ac:dyDescent="0.35">
      <c r="A13" s="1">
        <v>11</v>
      </c>
      <c r="B13" t="s">
        <v>25</v>
      </c>
      <c r="C13" t="s">
        <v>26</v>
      </c>
      <c r="D13">
        <v>370</v>
      </c>
      <c r="E13">
        <f>AVERAGE(D13:D14)</f>
        <v>385</v>
      </c>
    </row>
    <row r="14" spans="1:11" x14ac:dyDescent="0.35">
      <c r="A14" s="1">
        <v>12</v>
      </c>
      <c r="B14" t="s">
        <v>25</v>
      </c>
      <c r="C14" t="s">
        <v>26</v>
      </c>
      <c r="D14">
        <v>400</v>
      </c>
    </row>
    <row r="15" spans="1:11" x14ac:dyDescent="0.35">
      <c r="A15" s="1">
        <v>13</v>
      </c>
      <c r="B15" t="s">
        <v>25</v>
      </c>
      <c r="C15" t="s">
        <v>27</v>
      </c>
      <c r="D15">
        <v>268</v>
      </c>
      <c r="E15">
        <f>AVERAGE(D15:D16)</f>
        <v>272</v>
      </c>
      <c r="F15" s="11">
        <f>AVERAGE(D15:D26)</f>
        <v>271.08333333333331</v>
      </c>
      <c r="G15">
        <f>_xlfn.STDEV.S(D15:D26)</f>
        <v>7.5131198377884072</v>
      </c>
    </row>
    <row r="16" spans="1:11" x14ac:dyDescent="0.35">
      <c r="A16" s="1">
        <v>14</v>
      </c>
      <c r="B16" t="s">
        <v>25</v>
      </c>
      <c r="C16" t="s">
        <v>27</v>
      </c>
      <c r="D16">
        <v>276</v>
      </c>
    </row>
    <row r="17" spans="1:7" x14ac:dyDescent="0.35">
      <c r="A17" s="1">
        <v>15</v>
      </c>
      <c r="B17" t="s">
        <v>25</v>
      </c>
      <c r="C17" t="s">
        <v>27</v>
      </c>
      <c r="D17">
        <v>279</v>
      </c>
      <c r="E17">
        <f>AVERAGE(D17:D18)</f>
        <v>269.5</v>
      </c>
    </row>
    <row r="18" spans="1:7" x14ac:dyDescent="0.35">
      <c r="A18" s="1">
        <v>16</v>
      </c>
      <c r="B18" t="s">
        <v>25</v>
      </c>
      <c r="C18" t="s">
        <v>27</v>
      </c>
      <c r="D18">
        <v>260</v>
      </c>
    </row>
    <row r="19" spans="1:7" x14ac:dyDescent="0.35">
      <c r="A19" s="1">
        <v>17</v>
      </c>
      <c r="B19" t="s">
        <v>25</v>
      </c>
      <c r="C19" t="s">
        <v>27</v>
      </c>
      <c r="D19">
        <v>271</v>
      </c>
      <c r="E19">
        <f>AVERAGE(D19:D20)</f>
        <v>269</v>
      </c>
    </row>
    <row r="20" spans="1:7" x14ac:dyDescent="0.35">
      <c r="A20" s="1">
        <v>18</v>
      </c>
      <c r="B20" t="s">
        <v>25</v>
      </c>
      <c r="C20" t="s">
        <v>27</v>
      </c>
      <c r="D20">
        <v>267</v>
      </c>
    </row>
    <row r="21" spans="1:7" x14ac:dyDescent="0.35">
      <c r="A21" s="1">
        <v>19</v>
      </c>
      <c r="B21" t="s">
        <v>25</v>
      </c>
      <c r="C21" t="s">
        <v>27</v>
      </c>
      <c r="D21">
        <v>276</v>
      </c>
      <c r="E21">
        <f>AVERAGE(D21:D22)</f>
        <v>275.5</v>
      </c>
    </row>
    <row r="22" spans="1:7" x14ac:dyDescent="0.35">
      <c r="A22" s="1">
        <v>20</v>
      </c>
      <c r="B22" t="s">
        <v>25</v>
      </c>
      <c r="C22" t="s">
        <v>27</v>
      </c>
      <c r="D22">
        <v>275</v>
      </c>
    </row>
    <row r="23" spans="1:7" x14ac:dyDescent="0.35">
      <c r="A23" s="1">
        <v>21</v>
      </c>
      <c r="B23" t="s">
        <v>25</v>
      </c>
      <c r="C23" t="s">
        <v>27</v>
      </c>
      <c r="D23">
        <v>276</v>
      </c>
      <c r="E23">
        <f>AVERAGE(D23:D24)</f>
        <v>273.5</v>
      </c>
    </row>
    <row r="24" spans="1:7" x14ac:dyDescent="0.35">
      <c r="A24" s="1">
        <v>22</v>
      </c>
      <c r="B24" t="s">
        <v>25</v>
      </c>
      <c r="C24" t="s">
        <v>27</v>
      </c>
      <c r="D24">
        <v>271</v>
      </c>
    </row>
    <row r="25" spans="1:7" x14ac:dyDescent="0.35">
      <c r="A25" s="1">
        <v>23</v>
      </c>
      <c r="B25" t="s">
        <v>25</v>
      </c>
      <c r="C25" t="s">
        <v>27</v>
      </c>
      <c r="D25">
        <v>279</v>
      </c>
      <c r="E25">
        <f>AVERAGE(D25:D26)</f>
        <v>267</v>
      </c>
    </row>
    <row r="26" spans="1:7" x14ac:dyDescent="0.35">
      <c r="A26" s="1">
        <v>24</v>
      </c>
      <c r="B26" t="s">
        <v>25</v>
      </c>
      <c r="C26" t="s">
        <v>27</v>
      </c>
      <c r="D26">
        <v>255</v>
      </c>
    </row>
    <row r="27" spans="1:7" x14ac:dyDescent="0.35">
      <c r="A27" s="1">
        <v>25</v>
      </c>
      <c r="B27" t="s">
        <v>28</v>
      </c>
      <c r="C27" t="s">
        <v>26</v>
      </c>
      <c r="D27">
        <v>392</v>
      </c>
      <c r="E27">
        <f>AVERAGE(D27:D28)</f>
        <v>381</v>
      </c>
      <c r="F27" s="10">
        <f>AVERAGE(D27:D38)</f>
        <v>370.16666666666669</v>
      </c>
      <c r="G27">
        <f>_xlfn.STDEV.S(D27:D38)</f>
        <v>22.43711751594314</v>
      </c>
    </row>
    <row r="28" spans="1:7" x14ac:dyDescent="0.35">
      <c r="A28" s="1">
        <v>26</v>
      </c>
      <c r="B28" t="s">
        <v>28</v>
      </c>
      <c r="C28" t="s">
        <v>26</v>
      </c>
      <c r="D28">
        <v>370</v>
      </c>
    </row>
    <row r="29" spans="1:7" x14ac:dyDescent="0.35">
      <c r="A29" s="1">
        <v>27</v>
      </c>
      <c r="B29" t="s">
        <v>28</v>
      </c>
      <c r="C29" t="s">
        <v>26</v>
      </c>
      <c r="D29" s="6">
        <v>372</v>
      </c>
      <c r="E29">
        <f>AVERAGE(D29:D30)</f>
        <v>374</v>
      </c>
    </row>
    <row r="30" spans="1:7" x14ac:dyDescent="0.35">
      <c r="A30" s="1">
        <v>28</v>
      </c>
      <c r="B30" t="s">
        <v>28</v>
      </c>
      <c r="C30" t="s">
        <v>26</v>
      </c>
      <c r="D30" s="6">
        <v>376</v>
      </c>
    </row>
    <row r="31" spans="1:7" x14ac:dyDescent="0.35">
      <c r="A31" s="1">
        <v>29</v>
      </c>
      <c r="B31" t="s">
        <v>28</v>
      </c>
      <c r="C31" t="s">
        <v>26</v>
      </c>
      <c r="D31">
        <v>361</v>
      </c>
      <c r="E31">
        <f>AVERAGE(D31:D32)</f>
        <v>364.5</v>
      </c>
    </row>
    <row r="32" spans="1:7" x14ac:dyDescent="0.35">
      <c r="A32" s="1">
        <v>30</v>
      </c>
      <c r="B32" t="s">
        <v>28</v>
      </c>
      <c r="C32" t="s">
        <v>26</v>
      </c>
      <c r="D32">
        <v>368</v>
      </c>
    </row>
    <row r="33" spans="1:7" x14ac:dyDescent="0.35">
      <c r="A33" s="1">
        <v>31</v>
      </c>
      <c r="B33" t="s">
        <v>28</v>
      </c>
      <c r="C33" t="s">
        <v>26</v>
      </c>
      <c r="D33">
        <v>352</v>
      </c>
      <c r="E33">
        <f>AVERAGE(D33:D34)</f>
        <v>349</v>
      </c>
    </row>
    <row r="34" spans="1:7" x14ac:dyDescent="0.35">
      <c r="A34" s="1">
        <v>32</v>
      </c>
      <c r="B34" t="s">
        <v>28</v>
      </c>
      <c r="C34" t="s">
        <v>26</v>
      </c>
      <c r="D34">
        <v>346</v>
      </c>
    </row>
    <row r="35" spans="1:7" x14ac:dyDescent="0.35">
      <c r="A35" s="1">
        <v>33</v>
      </c>
      <c r="B35" t="s">
        <v>28</v>
      </c>
      <c r="C35" t="s">
        <v>26</v>
      </c>
      <c r="D35">
        <v>368</v>
      </c>
      <c r="E35">
        <f>AVERAGE(D35:D36)</f>
        <v>388</v>
      </c>
    </row>
    <row r="36" spans="1:7" x14ac:dyDescent="0.35">
      <c r="A36" s="1">
        <v>34</v>
      </c>
      <c r="B36" t="s">
        <v>28</v>
      </c>
      <c r="C36" t="s">
        <v>26</v>
      </c>
      <c r="D36">
        <v>408</v>
      </c>
    </row>
    <row r="37" spans="1:7" x14ac:dyDescent="0.35">
      <c r="A37" s="1">
        <v>35</v>
      </c>
      <c r="B37" t="s">
        <v>28</v>
      </c>
      <c r="C37" t="s">
        <v>26</v>
      </c>
      <c r="D37">
        <v>400</v>
      </c>
      <c r="E37">
        <f>AVERAGE(D37:D38)</f>
        <v>364.5</v>
      </c>
    </row>
    <row r="38" spans="1:7" x14ac:dyDescent="0.35">
      <c r="A38" s="1">
        <v>36</v>
      </c>
      <c r="B38" t="s">
        <v>28</v>
      </c>
      <c r="C38" t="s">
        <v>26</v>
      </c>
      <c r="D38">
        <v>329</v>
      </c>
    </row>
    <row r="39" spans="1:7" x14ac:dyDescent="0.35">
      <c r="A39" s="1">
        <v>37</v>
      </c>
      <c r="B39" t="s">
        <v>28</v>
      </c>
      <c r="C39" t="s">
        <v>27</v>
      </c>
      <c r="D39">
        <v>283</v>
      </c>
      <c r="E39">
        <f>AVERAGE(D39:D40)</f>
        <v>280.5</v>
      </c>
      <c r="F39" s="11">
        <f>AVERAGE(D39:D50)</f>
        <v>273.5</v>
      </c>
      <c r="G39">
        <f>_xlfn.STDEV.S(D39:D50)</f>
        <v>9.2392443610739274</v>
      </c>
    </row>
    <row r="40" spans="1:7" x14ac:dyDescent="0.35">
      <c r="A40" s="1">
        <v>38</v>
      </c>
      <c r="B40" t="s">
        <v>28</v>
      </c>
      <c r="C40" t="s">
        <v>27</v>
      </c>
      <c r="D40">
        <v>278</v>
      </c>
    </row>
    <row r="41" spans="1:7" x14ac:dyDescent="0.35">
      <c r="A41" s="1">
        <v>39</v>
      </c>
      <c r="B41" t="s">
        <v>28</v>
      </c>
      <c r="C41" t="s">
        <v>27</v>
      </c>
      <c r="D41">
        <v>261</v>
      </c>
      <c r="E41">
        <f>AVERAGE(D41:D42)</f>
        <v>269</v>
      </c>
    </row>
    <row r="42" spans="1:7" x14ac:dyDescent="0.35">
      <c r="A42" s="1">
        <v>40</v>
      </c>
      <c r="B42" t="s">
        <v>28</v>
      </c>
      <c r="C42" t="s">
        <v>27</v>
      </c>
      <c r="D42">
        <v>277</v>
      </c>
    </row>
    <row r="43" spans="1:7" x14ac:dyDescent="0.35">
      <c r="A43" s="1">
        <v>41</v>
      </c>
      <c r="B43" t="s">
        <v>28</v>
      </c>
      <c r="C43" t="s">
        <v>27</v>
      </c>
      <c r="D43">
        <v>278</v>
      </c>
      <c r="E43">
        <f>AVERAGE(D43:D44)</f>
        <v>277</v>
      </c>
    </row>
    <row r="44" spans="1:7" x14ac:dyDescent="0.35">
      <c r="A44" s="1">
        <v>42</v>
      </c>
      <c r="B44" t="s">
        <v>28</v>
      </c>
      <c r="C44" t="s">
        <v>27</v>
      </c>
      <c r="D44">
        <v>276</v>
      </c>
    </row>
    <row r="45" spans="1:7" x14ac:dyDescent="0.35">
      <c r="A45" s="1">
        <v>43</v>
      </c>
      <c r="B45" t="s">
        <v>28</v>
      </c>
      <c r="C45" t="s">
        <v>27</v>
      </c>
      <c r="D45">
        <v>276</v>
      </c>
      <c r="E45">
        <f>AVERAGE(D45:D46)</f>
        <v>283.5</v>
      </c>
    </row>
    <row r="46" spans="1:7" x14ac:dyDescent="0.35">
      <c r="A46" s="1">
        <v>44</v>
      </c>
      <c r="B46" t="s">
        <v>28</v>
      </c>
      <c r="C46" t="s">
        <v>27</v>
      </c>
      <c r="D46">
        <v>291</v>
      </c>
    </row>
    <row r="47" spans="1:7" x14ac:dyDescent="0.35">
      <c r="A47" s="1">
        <v>45</v>
      </c>
      <c r="B47" t="s">
        <v>28</v>
      </c>
      <c r="C47" t="s">
        <v>27</v>
      </c>
      <c r="D47">
        <v>270</v>
      </c>
      <c r="E47">
        <f>AVERAGE(D47:D48)</f>
        <v>265.5</v>
      </c>
    </row>
    <row r="48" spans="1:7" x14ac:dyDescent="0.35">
      <c r="A48" s="1">
        <v>46</v>
      </c>
      <c r="B48" t="s">
        <v>28</v>
      </c>
      <c r="C48" t="s">
        <v>27</v>
      </c>
      <c r="D48">
        <v>261</v>
      </c>
    </row>
    <row r="49" spans="1:7" x14ac:dyDescent="0.35">
      <c r="A49" s="1">
        <v>47</v>
      </c>
      <c r="B49" t="s">
        <v>28</v>
      </c>
      <c r="C49" t="s">
        <v>27</v>
      </c>
      <c r="D49">
        <v>262</v>
      </c>
      <c r="E49">
        <f>AVERAGE(D49:D50)</f>
        <v>265.5</v>
      </c>
    </row>
    <row r="50" spans="1:7" x14ac:dyDescent="0.35">
      <c r="A50" s="1">
        <v>48</v>
      </c>
      <c r="B50" t="s">
        <v>28</v>
      </c>
      <c r="C50" t="s">
        <v>27</v>
      </c>
      <c r="D50">
        <v>269</v>
      </c>
    </row>
    <row r="51" spans="1:7" x14ac:dyDescent="0.35">
      <c r="A51" s="1">
        <v>49</v>
      </c>
      <c r="B51" t="s">
        <v>29</v>
      </c>
      <c r="C51" t="s">
        <v>26</v>
      </c>
      <c r="D51">
        <v>384</v>
      </c>
      <c r="E51">
        <f>AVERAGE(D51:D52)</f>
        <v>381</v>
      </c>
      <c r="F51" s="10">
        <f>AVERAGE(D51:D58)</f>
        <v>370</v>
      </c>
      <c r="G51">
        <f>_xlfn.STDEV.S(D51:D58)</f>
        <v>28.505638539970096</v>
      </c>
    </row>
    <row r="52" spans="1:7" x14ac:dyDescent="0.35">
      <c r="A52" s="1">
        <v>50</v>
      </c>
      <c r="B52" t="s">
        <v>29</v>
      </c>
      <c r="C52" t="s">
        <v>26</v>
      </c>
      <c r="D52">
        <v>378</v>
      </c>
    </row>
    <row r="53" spans="1:7" x14ac:dyDescent="0.35">
      <c r="A53" s="1">
        <v>51</v>
      </c>
      <c r="B53" t="s">
        <v>29</v>
      </c>
      <c r="C53" t="s">
        <v>26</v>
      </c>
      <c r="D53" s="6">
        <v>374</v>
      </c>
      <c r="E53">
        <f>AVERAGE(D53:D54)</f>
        <v>356.5</v>
      </c>
    </row>
    <row r="54" spans="1:7" x14ac:dyDescent="0.35">
      <c r="A54" s="1">
        <v>52</v>
      </c>
      <c r="B54" t="s">
        <v>29</v>
      </c>
      <c r="C54" t="s">
        <v>26</v>
      </c>
      <c r="D54" s="6">
        <v>339</v>
      </c>
    </row>
    <row r="55" spans="1:7" x14ac:dyDescent="0.35">
      <c r="A55" s="1">
        <v>53</v>
      </c>
      <c r="B55" t="s">
        <v>29</v>
      </c>
      <c r="C55" t="s">
        <v>26</v>
      </c>
      <c r="D55">
        <v>403</v>
      </c>
      <c r="E55">
        <f>AVERAGE(D55:D56)</f>
        <v>372</v>
      </c>
    </row>
    <row r="56" spans="1:7" x14ac:dyDescent="0.35">
      <c r="A56" s="1">
        <v>54</v>
      </c>
      <c r="B56" t="s">
        <v>29</v>
      </c>
      <c r="C56" t="s">
        <v>26</v>
      </c>
      <c r="D56">
        <v>341</v>
      </c>
    </row>
    <row r="57" spans="1:7" x14ac:dyDescent="0.35">
      <c r="A57" s="1">
        <v>55</v>
      </c>
      <c r="B57" t="s">
        <v>29</v>
      </c>
      <c r="C57" t="s">
        <v>26</v>
      </c>
      <c r="D57">
        <v>406</v>
      </c>
      <c r="E57">
        <f>AVERAGE(D57:D58)</f>
        <v>370.5</v>
      </c>
    </row>
    <row r="58" spans="1:7" x14ac:dyDescent="0.35">
      <c r="A58" s="1">
        <v>56</v>
      </c>
      <c r="B58" t="s">
        <v>29</v>
      </c>
      <c r="C58" t="s">
        <v>26</v>
      </c>
      <c r="D58">
        <v>335</v>
      </c>
    </row>
    <row r="59" spans="1:7" x14ac:dyDescent="0.35">
      <c r="A59" s="1">
        <v>57</v>
      </c>
      <c r="B59" t="s">
        <v>29</v>
      </c>
      <c r="C59" t="s">
        <v>27</v>
      </c>
      <c r="D59">
        <v>289</v>
      </c>
      <c r="E59">
        <f>AVERAGE(D59:D60)</f>
        <v>282.5</v>
      </c>
      <c r="F59" s="11">
        <f>AVERAGE(D59:D66)</f>
        <v>273.375</v>
      </c>
      <c r="G59">
        <f>_xlfn.STDEV.S(D59:D66)</f>
        <v>12.894489409932335</v>
      </c>
    </row>
    <row r="60" spans="1:7" x14ac:dyDescent="0.35">
      <c r="A60" s="1">
        <v>58</v>
      </c>
      <c r="B60" t="s">
        <v>29</v>
      </c>
      <c r="C60" t="s">
        <v>27</v>
      </c>
      <c r="D60">
        <v>276</v>
      </c>
    </row>
    <row r="61" spans="1:7" x14ac:dyDescent="0.35">
      <c r="A61" s="1">
        <v>59</v>
      </c>
      <c r="B61" t="s">
        <v>29</v>
      </c>
      <c r="C61" t="s">
        <v>27</v>
      </c>
      <c r="D61">
        <v>284</v>
      </c>
      <c r="E61">
        <f>AVERAGE(D61:D62)</f>
        <v>283</v>
      </c>
    </row>
    <row r="62" spans="1:7" x14ac:dyDescent="0.35">
      <c r="A62" s="1">
        <v>60</v>
      </c>
      <c r="B62" t="s">
        <v>29</v>
      </c>
      <c r="C62" t="s">
        <v>27</v>
      </c>
      <c r="D62">
        <v>282</v>
      </c>
    </row>
    <row r="63" spans="1:7" x14ac:dyDescent="0.35">
      <c r="A63" s="1">
        <v>61</v>
      </c>
      <c r="B63" t="s">
        <v>29</v>
      </c>
      <c r="C63" t="s">
        <v>27</v>
      </c>
      <c r="D63">
        <v>270</v>
      </c>
      <c r="E63">
        <f>AVERAGE(D63:D64)</f>
        <v>271.5</v>
      </c>
    </row>
    <row r="64" spans="1:7" x14ac:dyDescent="0.35">
      <c r="A64" s="1">
        <v>62</v>
      </c>
      <c r="B64" t="s">
        <v>29</v>
      </c>
      <c r="C64" t="s">
        <v>27</v>
      </c>
      <c r="D64">
        <v>273</v>
      </c>
    </row>
    <row r="65" spans="1:5" x14ac:dyDescent="0.35">
      <c r="A65" s="1">
        <v>63</v>
      </c>
      <c r="B65" t="s">
        <v>29</v>
      </c>
      <c r="C65" t="s">
        <v>27</v>
      </c>
      <c r="D65">
        <v>248</v>
      </c>
      <c r="E65">
        <f>AVERAGE(D65:D66)</f>
        <v>256.5</v>
      </c>
    </row>
    <row r="66" spans="1:5" x14ac:dyDescent="0.35">
      <c r="A66" s="1">
        <v>64</v>
      </c>
      <c r="B66" t="s">
        <v>29</v>
      </c>
      <c r="C66" t="s">
        <v>27</v>
      </c>
      <c r="D66">
        <v>265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6"/>
  <sheetViews>
    <sheetView workbookViewId="0">
      <selection activeCell="F10" sqref="F10"/>
    </sheetView>
  </sheetViews>
  <sheetFormatPr defaultColWidth="8.81640625" defaultRowHeight="14.5" x14ac:dyDescent="0.35"/>
  <cols>
    <col min="1" max="1" width="12.453125" style="1" customWidth="1"/>
    <col min="9" max="9" width="16.6328125" customWidth="1"/>
    <col min="10" max="10" width="16.453125" customWidth="1"/>
    <col min="11" max="11" width="14.453125" customWidth="1"/>
  </cols>
  <sheetData>
    <row r="1" spans="1:11" x14ac:dyDescent="0.35">
      <c r="A1" s="2" t="s">
        <v>0</v>
      </c>
      <c r="B1" s="2" t="s">
        <v>1</v>
      </c>
      <c r="C1" s="2"/>
      <c r="D1" t="s">
        <v>7</v>
      </c>
      <c r="E1" s="2" t="s">
        <v>8</v>
      </c>
      <c r="F1" s="2" t="s">
        <v>9</v>
      </c>
      <c r="G1" s="2" t="s">
        <v>10</v>
      </c>
      <c r="I1" s="2" t="s">
        <v>11</v>
      </c>
    </row>
    <row r="2" spans="1:11" x14ac:dyDescent="0.35">
      <c r="A2" s="2" t="s">
        <v>2</v>
      </c>
      <c r="B2" s="2" t="s">
        <v>3</v>
      </c>
      <c r="C2" s="2" t="s">
        <v>4</v>
      </c>
      <c r="D2" s="3">
        <v>43800</v>
      </c>
      <c r="E2" s="3">
        <v>43801</v>
      </c>
      <c r="F2" s="3">
        <v>43802</v>
      </c>
      <c r="G2" s="3">
        <v>43803</v>
      </c>
      <c r="I2" t="s">
        <v>12</v>
      </c>
      <c r="J2" t="s">
        <v>13</v>
      </c>
      <c r="K2" t="s">
        <v>14</v>
      </c>
    </row>
    <row r="3" spans="1:11" x14ac:dyDescent="0.35">
      <c r="A3" s="1">
        <v>1</v>
      </c>
      <c r="B3" t="s">
        <v>25</v>
      </c>
      <c r="C3" t="s">
        <v>26</v>
      </c>
      <c r="D3">
        <v>367</v>
      </c>
      <c r="E3">
        <v>353</v>
      </c>
      <c r="F3">
        <v>335</v>
      </c>
      <c r="G3">
        <v>328</v>
      </c>
      <c r="I3" s="13">
        <f>((E3-D3)/D3)*100</f>
        <v>-3.8147138964577656</v>
      </c>
      <c r="J3" s="13">
        <f>((F3-D3)/D3)*100</f>
        <v>-8.7193460490463206</v>
      </c>
      <c r="K3" s="13">
        <f>((G3-D3)/D3)*100</f>
        <v>-10.626702997275205</v>
      </c>
    </row>
    <row r="4" spans="1:11" x14ac:dyDescent="0.35">
      <c r="A4" s="1">
        <v>2</v>
      </c>
      <c r="B4" t="s">
        <v>25</v>
      </c>
      <c r="C4" t="s">
        <v>26</v>
      </c>
      <c r="D4">
        <v>330</v>
      </c>
      <c r="E4">
        <v>332</v>
      </c>
      <c r="F4">
        <v>321</v>
      </c>
      <c r="G4">
        <v>323</v>
      </c>
      <c r="I4" s="13">
        <f t="shared" ref="I4:I50" si="0">((E4-D4)/D4)*100</f>
        <v>0.60606060606060608</v>
      </c>
      <c r="J4" s="13">
        <f t="shared" ref="J4:J50" si="1">((F4-D4)/D4)*100</f>
        <v>-2.7272727272727271</v>
      </c>
      <c r="K4" s="13">
        <f t="shared" ref="K4:K50" si="2">((G4-D4)/D4)*100</f>
        <v>-2.1212121212121215</v>
      </c>
    </row>
    <row r="5" spans="1:11" x14ac:dyDescent="0.35">
      <c r="A5" s="1">
        <v>3</v>
      </c>
      <c r="B5" t="s">
        <v>25</v>
      </c>
      <c r="C5" t="s">
        <v>26</v>
      </c>
      <c r="D5">
        <v>366</v>
      </c>
      <c r="E5">
        <v>351</v>
      </c>
      <c r="F5">
        <v>343</v>
      </c>
      <c r="G5">
        <v>330</v>
      </c>
      <c r="I5" s="13">
        <f t="shared" si="0"/>
        <v>-4.0983606557377046</v>
      </c>
      <c r="J5" s="13">
        <f t="shared" si="1"/>
        <v>-6.2841530054644812</v>
      </c>
      <c r="K5" s="13">
        <f t="shared" si="2"/>
        <v>-9.8360655737704921</v>
      </c>
    </row>
    <row r="6" spans="1:11" x14ac:dyDescent="0.35">
      <c r="A6" s="1">
        <v>4</v>
      </c>
      <c r="B6" t="s">
        <v>25</v>
      </c>
      <c r="C6" t="s">
        <v>26</v>
      </c>
      <c r="D6">
        <v>386</v>
      </c>
      <c r="E6">
        <v>364</v>
      </c>
      <c r="F6">
        <v>350</v>
      </c>
      <c r="G6">
        <v>338</v>
      </c>
      <c r="I6" s="13">
        <f t="shared" si="0"/>
        <v>-5.6994818652849739</v>
      </c>
      <c r="J6" s="13">
        <f t="shared" si="1"/>
        <v>-9.3264248704663206</v>
      </c>
      <c r="K6" s="13">
        <f t="shared" si="2"/>
        <v>-12.435233160621761</v>
      </c>
    </row>
    <row r="7" spans="1:11" x14ac:dyDescent="0.35">
      <c r="A7" s="1">
        <v>5</v>
      </c>
      <c r="B7" t="s">
        <v>25</v>
      </c>
      <c r="C7" t="s">
        <v>26</v>
      </c>
      <c r="D7">
        <v>363</v>
      </c>
      <c r="E7">
        <v>347</v>
      </c>
      <c r="F7" t="s">
        <v>36</v>
      </c>
      <c r="G7" t="s">
        <v>36</v>
      </c>
      <c r="I7" s="13">
        <f t="shared" si="0"/>
        <v>-4.4077134986225897</v>
      </c>
      <c r="J7" s="13" t="e">
        <f t="shared" si="1"/>
        <v>#VALUE!</v>
      </c>
      <c r="K7" s="13" t="e">
        <f t="shared" si="2"/>
        <v>#VALUE!</v>
      </c>
    </row>
    <row r="8" spans="1:11" x14ac:dyDescent="0.35">
      <c r="A8" s="1">
        <v>6</v>
      </c>
      <c r="B8" t="s">
        <v>25</v>
      </c>
      <c r="C8" t="s">
        <v>26</v>
      </c>
      <c r="D8">
        <v>376</v>
      </c>
      <c r="E8">
        <v>353</v>
      </c>
      <c r="F8">
        <v>329</v>
      </c>
      <c r="G8">
        <v>318</v>
      </c>
      <c r="I8" s="13">
        <f t="shared" si="0"/>
        <v>-6.1170212765957448</v>
      </c>
      <c r="J8" s="13">
        <f t="shared" si="1"/>
        <v>-12.5</v>
      </c>
      <c r="K8" s="13">
        <f t="shared" si="2"/>
        <v>-15.425531914893616</v>
      </c>
    </row>
    <row r="9" spans="1:11" x14ac:dyDescent="0.35">
      <c r="A9" s="1">
        <v>7</v>
      </c>
      <c r="B9" t="s">
        <v>25</v>
      </c>
      <c r="C9" t="s">
        <v>26</v>
      </c>
      <c r="D9">
        <v>373</v>
      </c>
      <c r="E9">
        <v>354</v>
      </c>
      <c r="F9">
        <v>335</v>
      </c>
      <c r="G9">
        <v>321</v>
      </c>
      <c r="I9" s="13">
        <f t="shared" si="0"/>
        <v>-5.0938337801608577</v>
      </c>
      <c r="J9" s="13">
        <f t="shared" si="1"/>
        <v>-10.187667560321715</v>
      </c>
      <c r="K9" s="13">
        <f t="shared" si="2"/>
        <v>-13.941018766756033</v>
      </c>
    </row>
    <row r="10" spans="1:11" x14ac:dyDescent="0.35">
      <c r="A10" s="1">
        <v>8</v>
      </c>
      <c r="B10" t="s">
        <v>25</v>
      </c>
      <c r="C10" t="s">
        <v>26</v>
      </c>
      <c r="D10">
        <v>401</v>
      </c>
      <c r="E10">
        <v>373</v>
      </c>
      <c r="F10" t="s">
        <v>36</v>
      </c>
      <c r="G10" t="s">
        <v>36</v>
      </c>
      <c r="I10" s="13">
        <f t="shared" si="0"/>
        <v>-6.982543640897755</v>
      </c>
      <c r="J10" s="13" t="e">
        <f t="shared" si="1"/>
        <v>#VALUE!</v>
      </c>
      <c r="K10" s="13" t="e">
        <f t="shared" si="2"/>
        <v>#VALUE!</v>
      </c>
    </row>
    <row r="11" spans="1:11" x14ac:dyDescent="0.35">
      <c r="A11" s="1">
        <v>9</v>
      </c>
      <c r="B11" t="s">
        <v>25</v>
      </c>
      <c r="C11" t="s">
        <v>26</v>
      </c>
      <c r="D11">
        <v>383</v>
      </c>
      <c r="E11">
        <v>378</v>
      </c>
      <c r="F11">
        <v>364</v>
      </c>
      <c r="G11">
        <v>356</v>
      </c>
      <c r="I11" s="13">
        <f t="shared" si="0"/>
        <v>-1.3054830287206265</v>
      </c>
      <c r="J11" s="13">
        <f t="shared" si="1"/>
        <v>-4.9608355091383807</v>
      </c>
      <c r="K11" s="13">
        <f t="shared" si="2"/>
        <v>-7.0496083550913839</v>
      </c>
    </row>
    <row r="12" spans="1:11" x14ac:dyDescent="0.35">
      <c r="A12" s="1">
        <v>10</v>
      </c>
      <c r="B12" t="s">
        <v>25</v>
      </c>
      <c r="C12" t="s">
        <v>26</v>
      </c>
      <c r="D12">
        <v>356</v>
      </c>
      <c r="E12">
        <v>343</v>
      </c>
      <c r="F12">
        <v>334</v>
      </c>
      <c r="G12">
        <v>321</v>
      </c>
      <c r="I12" s="13">
        <f t="shared" si="0"/>
        <v>-3.6516853932584268</v>
      </c>
      <c r="J12" s="13">
        <f t="shared" si="1"/>
        <v>-6.179775280898876</v>
      </c>
      <c r="K12" s="13">
        <f t="shared" si="2"/>
        <v>-9.8314606741573041</v>
      </c>
    </row>
    <row r="13" spans="1:11" x14ac:dyDescent="0.35">
      <c r="A13" s="1">
        <v>11</v>
      </c>
      <c r="B13" t="s">
        <v>25</v>
      </c>
      <c r="C13" t="s">
        <v>26</v>
      </c>
      <c r="D13">
        <v>370</v>
      </c>
      <c r="E13">
        <v>357</v>
      </c>
      <c r="F13">
        <v>337</v>
      </c>
      <c r="G13">
        <v>332</v>
      </c>
      <c r="I13" s="13">
        <f t="shared" si="0"/>
        <v>-3.5135135135135136</v>
      </c>
      <c r="J13" s="13">
        <f t="shared" si="1"/>
        <v>-8.9189189189189193</v>
      </c>
      <c r="K13" s="13">
        <f t="shared" si="2"/>
        <v>-10.27027027027027</v>
      </c>
    </row>
    <row r="14" spans="1:11" x14ac:dyDescent="0.35">
      <c r="A14" s="1">
        <v>12</v>
      </c>
      <c r="B14" t="s">
        <v>25</v>
      </c>
      <c r="C14" t="s">
        <v>26</v>
      </c>
      <c r="D14">
        <v>400</v>
      </c>
      <c r="E14">
        <v>378</v>
      </c>
      <c r="F14">
        <v>363</v>
      </c>
      <c r="G14">
        <v>359</v>
      </c>
      <c r="I14" s="13">
        <f t="shared" si="0"/>
        <v>-5.5</v>
      </c>
      <c r="J14" s="13">
        <f t="shared" si="1"/>
        <v>-9.25</v>
      </c>
      <c r="K14" s="13">
        <f t="shared" si="2"/>
        <v>-10.25</v>
      </c>
    </row>
    <row r="15" spans="1:11" x14ac:dyDescent="0.35">
      <c r="A15" s="1">
        <v>13</v>
      </c>
      <c r="B15" t="s">
        <v>25</v>
      </c>
      <c r="C15" t="s">
        <v>27</v>
      </c>
      <c r="D15">
        <v>268</v>
      </c>
      <c r="E15">
        <v>266</v>
      </c>
      <c r="F15">
        <v>254</v>
      </c>
      <c r="G15">
        <v>249</v>
      </c>
      <c r="I15" s="13">
        <f t="shared" si="0"/>
        <v>-0.74626865671641784</v>
      </c>
      <c r="J15" s="13">
        <f t="shared" si="1"/>
        <v>-5.2238805970149249</v>
      </c>
      <c r="K15" s="13">
        <f t="shared" si="2"/>
        <v>-7.08955223880597</v>
      </c>
    </row>
    <row r="16" spans="1:11" x14ac:dyDescent="0.35">
      <c r="A16" s="1">
        <v>14</v>
      </c>
      <c r="B16" t="s">
        <v>25</v>
      </c>
      <c r="C16" t="s">
        <v>27</v>
      </c>
      <c r="D16">
        <v>276</v>
      </c>
      <c r="E16">
        <v>267</v>
      </c>
      <c r="F16">
        <v>255</v>
      </c>
      <c r="G16">
        <v>245</v>
      </c>
      <c r="I16" s="13">
        <f t="shared" si="0"/>
        <v>-3.2608695652173911</v>
      </c>
      <c r="J16" s="13">
        <f t="shared" si="1"/>
        <v>-7.608695652173914</v>
      </c>
      <c r="K16" s="13">
        <f t="shared" si="2"/>
        <v>-11.231884057971014</v>
      </c>
    </row>
    <row r="17" spans="1:11" x14ac:dyDescent="0.35">
      <c r="A17" s="1">
        <v>15</v>
      </c>
      <c r="B17" t="s">
        <v>25</v>
      </c>
      <c r="C17" t="s">
        <v>27</v>
      </c>
      <c r="D17">
        <v>279</v>
      </c>
      <c r="E17">
        <v>272</v>
      </c>
      <c r="F17">
        <v>271</v>
      </c>
      <c r="G17">
        <v>264</v>
      </c>
      <c r="I17" s="13">
        <f t="shared" si="0"/>
        <v>-2.5089605734767026</v>
      </c>
      <c r="J17" s="13">
        <f t="shared" si="1"/>
        <v>-2.8673835125448028</v>
      </c>
      <c r="K17" s="13">
        <f t="shared" si="2"/>
        <v>-5.376344086021505</v>
      </c>
    </row>
    <row r="18" spans="1:11" x14ac:dyDescent="0.35">
      <c r="A18" s="1">
        <v>16</v>
      </c>
      <c r="B18" t="s">
        <v>25</v>
      </c>
      <c r="C18" t="s">
        <v>27</v>
      </c>
      <c r="D18">
        <v>260</v>
      </c>
      <c r="E18">
        <v>265</v>
      </c>
      <c r="F18">
        <v>262</v>
      </c>
      <c r="G18">
        <v>253</v>
      </c>
      <c r="I18" s="13">
        <f t="shared" si="0"/>
        <v>1.9230769230769231</v>
      </c>
      <c r="J18" s="13">
        <f t="shared" si="1"/>
        <v>0.76923076923076927</v>
      </c>
      <c r="K18" s="13">
        <f t="shared" si="2"/>
        <v>-2.6923076923076925</v>
      </c>
    </row>
    <row r="19" spans="1:11" x14ac:dyDescent="0.35">
      <c r="A19" s="1">
        <v>17</v>
      </c>
      <c r="B19" t="s">
        <v>25</v>
      </c>
      <c r="C19" t="s">
        <v>27</v>
      </c>
      <c r="D19">
        <v>271</v>
      </c>
      <c r="E19">
        <v>270</v>
      </c>
      <c r="F19">
        <v>257</v>
      </c>
      <c r="G19">
        <v>250</v>
      </c>
      <c r="I19" s="13">
        <f t="shared" si="0"/>
        <v>-0.36900369003690037</v>
      </c>
      <c r="J19" s="13">
        <f t="shared" si="1"/>
        <v>-5.1660516605166054</v>
      </c>
      <c r="K19" s="13">
        <f t="shared" si="2"/>
        <v>-7.7490774907749085</v>
      </c>
    </row>
    <row r="20" spans="1:11" x14ac:dyDescent="0.35">
      <c r="A20" s="1">
        <v>18</v>
      </c>
      <c r="B20" t="s">
        <v>25</v>
      </c>
      <c r="C20" t="s">
        <v>27</v>
      </c>
      <c r="D20">
        <v>267</v>
      </c>
      <c r="E20">
        <v>248</v>
      </c>
      <c r="F20">
        <v>240</v>
      </c>
      <c r="G20">
        <v>229</v>
      </c>
      <c r="I20" s="13">
        <f t="shared" si="0"/>
        <v>-7.1161048689138573</v>
      </c>
      <c r="J20" s="13">
        <f t="shared" si="1"/>
        <v>-10.112359550561797</v>
      </c>
      <c r="K20" s="13">
        <f t="shared" si="2"/>
        <v>-14.232209737827715</v>
      </c>
    </row>
    <row r="21" spans="1:11" x14ac:dyDescent="0.35">
      <c r="A21" s="1">
        <v>19</v>
      </c>
      <c r="B21" t="s">
        <v>25</v>
      </c>
      <c r="C21" t="s">
        <v>27</v>
      </c>
      <c r="D21">
        <v>276</v>
      </c>
      <c r="E21">
        <v>258</v>
      </c>
      <c r="F21">
        <v>250</v>
      </c>
      <c r="G21">
        <v>243</v>
      </c>
      <c r="I21" s="13">
        <f t="shared" si="0"/>
        <v>-6.5217391304347823</v>
      </c>
      <c r="J21" s="13">
        <f t="shared" si="1"/>
        <v>-9.4202898550724647</v>
      </c>
      <c r="K21" s="13">
        <f t="shared" si="2"/>
        <v>-11.956521739130435</v>
      </c>
    </row>
    <row r="22" spans="1:11" x14ac:dyDescent="0.35">
      <c r="A22" s="1">
        <v>20</v>
      </c>
      <c r="B22" t="s">
        <v>25</v>
      </c>
      <c r="C22" t="s">
        <v>27</v>
      </c>
      <c r="D22">
        <v>275</v>
      </c>
      <c r="E22">
        <v>258</v>
      </c>
      <c r="F22">
        <v>254</v>
      </c>
      <c r="G22">
        <v>247</v>
      </c>
      <c r="I22" s="13">
        <f t="shared" si="0"/>
        <v>-6.1818181818181817</v>
      </c>
      <c r="J22" s="13">
        <f t="shared" si="1"/>
        <v>-7.6363636363636367</v>
      </c>
      <c r="K22" s="13">
        <f t="shared" si="2"/>
        <v>-10.181818181818182</v>
      </c>
    </row>
    <row r="23" spans="1:11" x14ac:dyDescent="0.35">
      <c r="A23" s="1">
        <v>21</v>
      </c>
      <c r="B23" t="s">
        <v>25</v>
      </c>
      <c r="C23" t="s">
        <v>27</v>
      </c>
      <c r="D23">
        <v>276</v>
      </c>
      <c r="E23">
        <v>264</v>
      </c>
      <c r="F23">
        <v>256</v>
      </c>
      <c r="G23">
        <v>247</v>
      </c>
      <c r="I23" s="13">
        <f t="shared" si="0"/>
        <v>-4.3478260869565215</v>
      </c>
      <c r="J23" s="13">
        <f t="shared" si="1"/>
        <v>-7.2463768115942031</v>
      </c>
      <c r="K23" s="13">
        <f t="shared" si="2"/>
        <v>-10.507246376811594</v>
      </c>
    </row>
    <row r="24" spans="1:11" x14ac:dyDescent="0.35">
      <c r="A24" s="1">
        <v>22</v>
      </c>
      <c r="B24" t="s">
        <v>25</v>
      </c>
      <c r="C24" t="s">
        <v>27</v>
      </c>
      <c r="D24">
        <v>271</v>
      </c>
      <c r="E24">
        <v>266</v>
      </c>
      <c r="F24" t="s">
        <v>36</v>
      </c>
      <c r="G24" t="s">
        <v>36</v>
      </c>
      <c r="I24" s="13">
        <f t="shared" si="0"/>
        <v>-1.8450184501845017</v>
      </c>
      <c r="J24" s="13" t="e">
        <f t="shared" si="1"/>
        <v>#VALUE!</v>
      </c>
      <c r="K24" s="13" t="e">
        <f t="shared" si="2"/>
        <v>#VALUE!</v>
      </c>
    </row>
    <row r="25" spans="1:11" x14ac:dyDescent="0.35">
      <c r="A25" s="1">
        <v>23</v>
      </c>
      <c r="B25" t="s">
        <v>25</v>
      </c>
      <c r="C25" t="s">
        <v>27</v>
      </c>
      <c r="D25">
        <v>279</v>
      </c>
      <c r="E25">
        <v>262</v>
      </c>
      <c r="F25">
        <v>253</v>
      </c>
      <c r="G25">
        <v>242</v>
      </c>
      <c r="I25" s="13">
        <f t="shared" si="0"/>
        <v>-6.0931899641577063</v>
      </c>
      <c r="J25" s="13">
        <f t="shared" si="1"/>
        <v>-9.3189964157706093</v>
      </c>
      <c r="K25" s="13">
        <f t="shared" si="2"/>
        <v>-13.261648745519713</v>
      </c>
    </row>
    <row r="26" spans="1:11" x14ac:dyDescent="0.35">
      <c r="A26" s="1">
        <v>24</v>
      </c>
      <c r="B26" t="s">
        <v>25</v>
      </c>
      <c r="C26" t="s">
        <v>27</v>
      </c>
      <c r="D26">
        <v>255</v>
      </c>
      <c r="E26">
        <v>238</v>
      </c>
      <c r="F26">
        <v>238</v>
      </c>
      <c r="G26">
        <v>244</v>
      </c>
      <c r="I26" s="13">
        <f t="shared" si="0"/>
        <v>-6.666666666666667</v>
      </c>
      <c r="J26" s="13">
        <f t="shared" si="1"/>
        <v>-6.666666666666667</v>
      </c>
      <c r="K26" s="13">
        <f t="shared" si="2"/>
        <v>-4.3137254901960782</v>
      </c>
    </row>
    <row r="27" spans="1:11" x14ac:dyDescent="0.35">
      <c r="A27" s="1">
        <v>25</v>
      </c>
      <c r="B27" t="s">
        <v>28</v>
      </c>
      <c r="C27" t="s">
        <v>26</v>
      </c>
      <c r="D27">
        <v>392</v>
      </c>
      <c r="E27">
        <v>366</v>
      </c>
      <c r="F27">
        <v>349</v>
      </c>
      <c r="G27">
        <v>347</v>
      </c>
      <c r="I27" s="13">
        <f t="shared" si="0"/>
        <v>-6.6326530612244898</v>
      </c>
      <c r="J27" s="13">
        <f t="shared" si="1"/>
        <v>-10.969387755102041</v>
      </c>
      <c r="K27" s="13">
        <f t="shared" si="2"/>
        <v>-11.479591836734695</v>
      </c>
    </row>
    <row r="28" spans="1:11" x14ac:dyDescent="0.35">
      <c r="A28" s="1">
        <v>26</v>
      </c>
      <c r="B28" t="s">
        <v>28</v>
      </c>
      <c r="C28" t="s">
        <v>26</v>
      </c>
      <c r="D28">
        <v>370</v>
      </c>
      <c r="E28">
        <v>360</v>
      </c>
      <c r="F28">
        <v>339</v>
      </c>
      <c r="G28">
        <v>332</v>
      </c>
      <c r="I28" s="13">
        <f t="shared" si="0"/>
        <v>-2.7027027027027026</v>
      </c>
      <c r="J28" s="13">
        <f t="shared" si="1"/>
        <v>-8.378378378378379</v>
      </c>
      <c r="K28" s="13">
        <f t="shared" si="2"/>
        <v>-10.27027027027027</v>
      </c>
    </row>
    <row r="29" spans="1:11" x14ac:dyDescent="0.35">
      <c r="A29" s="1">
        <v>27</v>
      </c>
      <c r="B29" t="s">
        <v>28</v>
      </c>
      <c r="C29" t="s">
        <v>26</v>
      </c>
      <c r="D29" s="12">
        <v>372</v>
      </c>
      <c r="E29">
        <v>368</v>
      </c>
      <c r="F29">
        <v>353</v>
      </c>
      <c r="G29">
        <v>349</v>
      </c>
      <c r="I29" s="13">
        <f t="shared" si="0"/>
        <v>-1.0752688172043012</v>
      </c>
      <c r="J29" s="13">
        <f t="shared" si="1"/>
        <v>-5.10752688172043</v>
      </c>
      <c r="K29" s="13">
        <f t="shared" si="2"/>
        <v>-6.182795698924731</v>
      </c>
    </row>
    <row r="30" spans="1:11" x14ac:dyDescent="0.35">
      <c r="A30" s="1">
        <v>28</v>
      </c>
      <c r="B30" t="s">
        <v>28</v>
      </c>
      <c r="C30" t="s">
        <v>26</v>
      </c>
      <c r="D30" s="12">
        <v>376</v>
      </c>
      <c r="E30">
        <v>356</v>
      </c>
      <c r="F30" t="s">
        <v>36</v>
      </c>
      <c r="G30" t="s">
        <v>36</v>
      </c>
      <c r="I30" s="13">
        <f t="shared" si="0"/>
        <v>-5.3191489361702127</v>
      </c>
      <c r="J30" s="13" t="e">
        <f t="shared" si="1"/>
        <v>#VALUE!</v>
      </c>
      <c r="K30" s="13" t="e">
        <f t="shared" si="2"/>
        <v>#VALUE!</v>
      </c>
    </row>
    <row r="31" spans="1:11" x14ac:dyDescent="0.35">
      <c r="A31" s="1">
        <v>29</v>
      </c>
      <c r="B31" t="s">
        <v>28</v>
      </c>
      <c r="C31" t="s">
        <v>26</v>
      </c>
      <c r="D31" s="12">
        <v>361</v>
      </c>
      <c r="E31">
        <v>352</v>
      </c>
      <c r="F31">
        <v>339</v>
      </c>
      <c r="G31">
        <v>330</v>
      </c>
      <c r="I31" s="13">
        <f t="shared" si="0"/>
        <v>-2.4930747922437675</v>
      </c>
      <c r="J31" s="13">
        <f t="shared" si="1"/>
        <v>-6.094182825484765</v>
      </c>
      <c r="K31" s="13">
        <f t="shared" si="2"/>
        <v>-8.5872576177285325</v>
      </c>
    </row>
    <row r="32" spans="1:11" x14ac:dyDescent="0.35">
      <c r="A32" s="1">
        <v>30</v>
      </c>
      <c r="B32" t="s">
        <v>28</v>
      </c>
      <c r="C32" t="s">
        <v>26</v>
      </c>
      <c r="D32" s="12">
        <v>368</v>
      </c>
      <c r="E32">
        <v>355</v>
      </c>
      <c r="F32">
        <v>347</v>
      </c>
      <c r="G32">
        <v>345</v>
      </c>
      <c r="I32" s="13">
        <f t="shared" si="0"/>
        <v>-3.5326086956521738</v>
      </c>
      <c r="J32" s="13">
        <f t="shared" si="1"/>
        <v>-5.7065217391304346</v>
      </c>
      <c r="K32" s="13">
        <f t="shared" si="2"/>
        <v>-6.25</v>
      </c>
    </row>
    <row r="33" spans="1:11" x14ac:dyDescent="0.35">
      <c r="A33" s="1">
        <v>31</v>
      </c>
      <c r="B33" t="s">
        <v>28</v>
      </c>
      <c r="C33" t="s">
        <v>26</v>
      </c>
      <c r="D33" s="12">
        <v>352</v>
      </c>
      <c r="E33">
        <v>336</v>
      </c>
      <c r="F33">
        <v>320</v>
      </c>
      <c r="G33">
        <v>308</v>
      </c>
      <c r="I33" s="13">
        <f t="shared" si="0"/>
        <v>-4.5454545454545459</v>
      </c>
      <c r="J33" s="13">
        <f t="shared" si="1"/>
        <v>-9.0909090909090917</v>
      </c>
      <c r="K33" s="13">
        <f t="shared" si="2"/>
        <v>-12.5</v>
      </c>
    </row>
    <row r="34" spans="1:11" x14ac:dyDescent="0.35">
      <c r="A34" s="1">
        <v>32</v>
      </c>
      <c r="B34" t="s">
        <v>28</v>
      </c>
      <c r="C34" t="s">
        <v>26</v>
      </c>
      <c r="D34" s="12">
        <v>346</v>
      </c>
      <c r="E34">
        <v>333</v>
      </c>
      <c r="F34">
        <v>320</v>
      </c>
      <c r="G34">
        <v>306</v>
      </c>
      <c r="I34" s="13">
        <f t="shared" si="0"/>
        <v>-3.7572254335260116</v>
      </c>
      <c r="J34" s="13">
        <f t="shared" si="1"/>
        <v>-7.5144508670520231</v>
      </c>
      <c r="K34" s="13">
        <f t="shared" si="2"/>
        <v>-11.560693641618498</v>
      </c>
    </row>
    <row r="35" spans="1:11" x14ac:dyDescent="0.35">
      <c r="A35" s="1">
        <v>33</v>
      </c>
      <c r="B35" t="s">
        <v>28</v>
      </c>
      <c r="C35" t="s">
        <v>26</v>
      </c>
      <c r="D35" s="12">
        <v>368</v>
      </c>
      <c r="E35">
        <v>353</v>
      </c>
      <c r="F35">
        <v>343</v>
      </c>
      <c r="G35">
        <v>345</v>
      </c>
      <c r="I35" s="13">
        <f t="shared" si="0"/>
        <v>-4.0760869565217392</v>
      </c>
      <c r="J35" s="13">
        <f t="shared" si="1"/>
        <v>-6.7934782608695645</v>
      </c>
      <c r="K35" s="13">
        <f t="shared" si="2"/>
        <v>-6.25</v>
      </c>
    </row>
    <row r="36" spans="1:11" x14ac:dyDescent="0.35">
      <c r="A36" s="1">
        <v>34</v>
      </c>
      <c r="B36" t="s">
        <v>28</v>
      </c>
      <c r="C36" t="s">
        <v>26</v>
      </c>
      <c r="D36" s="12">
        <v>408</v>
      </c>
      <c r="E36">
        <v>382</v>
      </c>
      <c r="F36">
        <v>371</v>
      </c>
      <c r="G36">
        <v>369</v>
      </c>
      <c r="I36" s="13">
        <f t="shared" si="0"/>
        <v>-6.3725490196078427</v>
      </c>
      <c r="J36" s="13">
        <f t="shared" si="1"/>
        <v>-9.0686274509803919</v>
      </c>
      <c r="K36" s="13">
        <f t="shared" si="2"/>
        <v>-9.5588235294117645</v>
      </c>
    </row>
    <row r="37" spans="1:11" x14ac:dyDescent="0.35">
      <c r="A37" s="1">
        <v>35</v>
      </c>
      <c r="B37" t="s">
        <v>28</v>
      </c>
      <c r="C37" t="s">
        <v>26</v>
      </c>
      <c r="D37" s="12">
        <v>400</v>
      </c>
      <c r="E37">
        <v>384</v>
      </c>
      <c r="F37">
        <v>367</v>
      </c>
      <c r="G37">
        <v>362</v>
      </c>
      <c r="I37" s="13">
        <f t="shared" si="0"/>
        <v>-4</v>
      </c>
      <c r="J37" s="13">
        <f t="shared" si="1"/>
        <v>-8.25</v>
      </c>
      <c r="K37" s="13">
        <f t="shared" si="2"/>
        <v>-9.5</v>
      </c>
    </row>
    <row r="38" spans="1:11" x14ac:dyDescent="0.35">
      <c r="A38" s="1">
        <v>36</v>
      </c>
      <c r="B38" t="s">
        <v>28</v>
      </c>
      <c r="C38" t="s">
        <v>26</v>
      </c>
      <c r="D38" s="12">
        <v>329</v>
      </c>
      <c r="E38">
        <v>324</v>
      </c>
      <c r="F38">
        <v>314</v>
      </c>
      <c r="G38">
        <v>313</v>
      </c>
      <c r="I38" s="13">
        <f t="shared" si="0"/>
        <v>-1.5197568389057752</v>
      </c>
      <c r="J38" s="13">
        <f t="shared" si="1"/>
        <v>-4.5592705167173255</v>
      </c>
      <c r="K38" s="13">
        <f t="shared" si="2"/>
        <v>-4.86322188449848</v>
      </c>
    </row>
    <row r="39" spans="1:11" x14ac:dyDescent="0.35">
      <c r="A39" s="1">
        <v>37</v>
      </c>
      <c r="B39" t="s">
        <v>28</v>
      </c>
      <c r="C39" t="s">
        <v>27</v>
      </c>
      <c r="D39" s="12">
        <v>283</v>
      </c>
      <c r="E39">
        <v>264</v>
      </c>
      <c r="F39">
        <v>257</v>
      </c>
      <c r="G39">
        <v>253</v>
      </c>
      <c r="I39" s="13">
        <f t="shared" si="0"/>
        <v>-6.7137809187279158</v>
      </c>
      <c r="J39" s="13">
        <f t="shared" si="1"/>
        <v>-9.1872791519434625</v>
      </c>
      <c r="K39" s="13">
        <f t="shared" si="2"/>
        <v>-10.600706713780919</v>
      </c>
    </row>
    <row r="40" spans="1:11" x14ac:dyDescent="0.35">
      <c r="A40" s="1">
        <v>38</v>
      </c>
      <c r="B40" t="s">
        <v>28</v>
      </c>
      <c r="C40" t="s">
        <v>27</v>
      </c>
      <c r="D40" s="12">
        <v>278</v>
      </c>
      <c r="E40">
        <v>267</v>
      </c>
      <c r="F40" t="s">
        <v>36</v>
      </c>
      <c r="G40" t="s">
        <v>36</v>
      </c>
      <c r="I40" s="13">
        <f t="shared" si="0"/>
        <v>-3.9568345323741005</v>
      </c>
      <c r="J40" s="13" t="e">
        <f t="shared" si="1"/>
        <v>#VALUE!</v>
      </c>
      <c r="K40" s="13" t="e">
        <f t="shared" si="2"/>
        <v>#VALUE!</v>
      </c>
    </row>
    <row r="41" spans="1:11" x14ac:dyDescent="0.35">
      <c r="A41" s="1">
        <v>39</v>
      </c>
      <c r="B41" t="s">
        <v>28</v>
      </c>
      <c r="C41" t="s">
        <v>27</v>
      </c>
      <c r="D41" s="12">
        <v>261</v>
      </c>
      <c r="E41">
        <v>252</v>
      </c>
      <c r="F41">
        <v>246</v>
      </c>
      <c r="G41">
        <v>246</v>
      </c>
      <c r="I41" s="13">
        <f t="shared" si="0"/>
        <v>-3.4482758620689653</v>
      </c>
      <c r="J41" s="13">
        <f t="shared" si="1"/>
        <v>-5.7471264367816088</v>
      </c>
      <c r="K41" s="13">
        <f t="shared" si="2"/>
        <v>-5.7471264367816088</v>
      </c>
    </row>
    <row r="42" spans="1:11" x14ac:dyDescent="0.35">
      <c r="A42" s="1">
        <v>40</v>
      </c>
      <c r="B42" t="s">
        <v>28</v>
      </c>
      <c r="C42" t="s">
        <v>27</v>
      </c>
      <c r="D42" s="12">
        <v>277</v>
      </c>
      <c r="E42">
        <v>268</v>
      </c>
      <c r="F42">
        <v>263</v>
      </c>
      <c r="G42">
        <v>258</v>
      </c>
      <c r="I42" s="13">
        <f t="shared" si="0"/>
        <v>-3.2490974729241873</v>
      </c>
      <c r="J42" s="13">
        <f t="shared" si="1"/>
        <v>-5.0541516245487363</v>
      </c>
      <c r="K42" s="13">
        <f t="shared" si="2"/>
        <v>-6.8592057761732859</v>
      </c>
    </row>
    <row r="43" spans="1:11" x14ac:dyDescent="0.35">
      <c r="A43" s="1">
        <v>41</v>
      </c>
      <c r="B43" t="s">
        <v>28</v>
      </c>
      <c r="C43" t="s">
        <v>27</v>
      </c>
      <c r="D43" s="12">
        <v>278</v>
      </c>
      <c r="E43">
        <v>268</v>
      </c>
      <c r="F43">
        <v>267</v>
      </c>
      <c r="G43">
        <v>264</v>
      </c>
      <c r="I43" s="13">
        <f t="shared" si="0"/>
        <v>-3.5971223021582732</v>
      </c>
      <c r="J43" s="13">
        <f t="shared" si="1"/>
        <v>-3.9568345323741005</v>
      </c>
      <c r="K43" s="13">
        <f t="shared" si="2"/>
        <v>-5.0359712230215825</v>
      </c>
    </row>
    <row r="44" spans="1:11" x14ac:dyDescent="0.35">
      <c r="A44" s="1">
        <v>42</v>
      </c>
      <c r="B44" t="s">
        <v>28</v>
      </c>
      <c r="C44" t="s">
        <v>27</v>
      </c>
      <c r="D44" s="12">
        <v>276</v>
      </c>
      <c r="E44">
        <v>263</v>
      </c>
      <c r="F44">
        <v>249</v>
      </c>
      <c r="G44">
        <v>243</v>
      </c>
      <c r="I44" s="13">
        <f t="shared" si="0"/>
        <v>-4.7101449275362324</v>
      </c>
      <c r="J44" s="13">
        <f t="shared" si="1"/>
        <v>-9.7826086956521738</v>
      </c>
      <c r="K44" s="13">
        <f t="shared" si="2"/>
        <v>-11.956521739130435</v>
      </c>
    </row>
    <row r="45" spans="1:11" x14ac:dyDescent="0.35">
      <c r="A45" s="1">
        <v>43</v>
      </c>
      <c r="B45" t="s">
        <v>28</v>
      </c>
      <c r="C45" t="s">
        <v>27</v>
      </c>
      <c r="D45" s="12">
        <v>276</v>
      </c>
      <c r="E45">
        <v>258</v>
      </c>
      <c r="F45">
        <v>253</v>
      </c>
      <c r="G45">
        <v>247</v>
      </c>
      <c r="I45" s="13">
        <f t="shared" si="0"/>
        <v>-6.5217391304347823</v>
      </c>
      <c r="J45" s="13">
        <f t="shared" si="1"/>
        <v>-8.3333333333333321</v>
      </c>
      <c r="K45" s="13">
        <f t="shared" si="2"/>
        <v>-10.507246376811594</v>
      </c>
    </row>
    <row r="46" spans="1:11" x14ac:dyDescent="0.35">
      <c r="A46" s="1">
        <v>44</v>
      </c>
      <c r="B46" t="s">
        <v>28</v>
      </c>
      <c r="C46" t="s">
        <v>27</v>
      </c>
      <c r="D46" s="12">
        <v>291</v>
      </c>
      <c r="E46">
        <v>278</v>
      </c>
      <c r="F46">
        <v>270</v>
      </c>
      <c r="G46">
        <v>265</v>
      </c>
      <c r="I46" s="13">
        <f t="shared" si="0"/>
        <v>-4.4673539518900345</v>
      </c>
      <c r="J46" s="13">
        <f t="shared" si="1"/>
        <v>-7.216494845360824</v>
      </c>
      <c r="K46" s="13">
        <f t="shared" si="2"/>
        <v>-8.934707903780069</v>
      </c>
    </row>
    <row r="47" spans="1:11" x14ac:dyDescent="0.35">
      <c r="A47" s="1">
        <v>45</v>
      </c>
      <c r="B47" t="s">
        <v>28</v>
      </c>
      <c r="C47" t="s">
        <v>27</v>
      </c>
      <c r="D47" s="12">
        <v>270</v>
      </c>
      <c r="E47">
        <v>256</v>
      </c>
      <c r="F47">
        <v>255</v>
      </c>
      <c r="G47">
        <v>253</v>
      </c>
      <c r="I47" s="13">
        <f t="shared" si="0"/>
        <v>-5.1851851851851851</v>
      </c>
      <c r="J47" s="13">
        <f t="shared" si="1"/>
        <v>-5.5555555555555554</v>
      </c>
      <c r="K47" s="13">
        <f t="shared" si="2"/>
        <v>-6.2962962962962958</v>
      </c>
    </row>
    <row r="48" spans="1:11" x14ac:dyDescent="0.35">
      <c r="A48" s="1">
        <v>46</v>
      </c>
      <c r="B48" t="s">
        <v>28</v>
      </c>
      <c r="C48" t="s">
        <v>27</v>
      </c>
      <c r="D48" s="12">
        <v>261</v>
      </c>
      <c r="E48">
        <v>251</v>
      </c>
      <c r="F48">
        <v>245</v>
      </c>
      <c r="G48">
        <v>238</v>
      </c>
      <c r="I48" s="13">
        <f t="shared" si="0"/>
        <v>-3.8314176245210727</v>
      </c>
      <c r="J48" s="13">
        <f t="shared" si="1"/>
        <v>-6.1302681992337158</v>
      </c>
      <c r="K48" s="13">
        <f t="shared" si="2"/>
        <v>-8.8122605363984672</v>
      </c>
    </row>
    <row r="49" spans="1:11" x14ac:dyDescent="0.35">
      <c r="A49" s="1">
        <v>47</v>
      </c>
      <c r="B49" t="s">
        <v>28</v>
      </c>
      <c r="C49" t="s">
        <v>27</v>
      </c>
      <c r="D49" s="12">
        <v>262</v>
      </c>
      <c r="E49">
        <v>248</v>
      </c>
      <c r="F49">
        <v>245</v>
      </c>
      <c r="G49">
        <v>236</v>
      </c>
      <c r="I49" s="13">
        <f t="shared" si="0"/>
        <v>-5.343511450381679</v>
      </c>
      <c r="J49" s="13">
        <f t="shared" si="1"/>
        <v>-6.4885496183206106</v>
      </c>
      <c r="K49" s="13">
        <f t="shared" si="2"/>
        <v>-9.9236641221374047</v>
      </c>
    </row>
    <row r="50" spans="1:11" x14ac:dyDescent="0.35">
      <c r="A50" s="1">
        <v>48</v>
      </c>
      <c r="B50" t="s">
        <v>28</v>
      </c>
      <c r="C50" t="s">
        <v>27</v>
      </c>
      <c r="D50" s="12">
        <v>269</v>
      </c>
      <c r="E50">
        <v>258</v>
      </c>
      <c r="F50">
        <v>253</v>
      </c>
      <c r="G50">
        <v>250</v>
      </c>
      <c r="I50" s="13">
        <f t="shared" si="0"/>
        <v>-4.0892193308550189</v>
      </c>
      <c r="J50" s="13">
        <f t="shared" si="1"/>
        <v>-5.9479553903345721</v>
      </c>
      <c r="K50" s="13">
        <f t="shared" si="2"/>
        <v>-7.0631970260223049</v>
      </c>
    </row>
    <row r="51" spans="1:11" x14ac:dyDescent="0.35">
      <c r="A51" s="1">
        <v>49</v>
      </c>
      <c r="B51" t="s">
        <v>29</v>
      </c>
      <c r="C51" t="s">
        <v>26</v>
      </c>
      <c r="D51" s="12">
        <v>384</v>
      </c>
    </row>
    <row r="52" spans="1:11" x14ac:dyDescent="0.35">
      <c r="A52" s="1">
        <v>50</v>
      </c>
      <c r="B52" t="s">
        <v>29</v>
      </c>
      <c r="C52" t="s">
        <v>26</v>
      </c>
      <c r="D52" s="12">
        <v>378</v>
      </c>
    </row>
    <row r="53" spans="1:11" x14ac:dyDescent="0.35">
      <c r="A53" s="1">
        <v>51</v>
      </c>
      <c r="B53" t="s">
        <v>29</v>
      </c>
      <c r="C53" t="s">
        <v>26</v>
      </c>
      <c r="D53" s="12">
        <v>374</v>
      </c>
    </row>
    <row r="54" spans="1:11" x14ac:dyDescent="0.35">
      <c r="A54" s="1">
        <v>52</v>
      </c>
      <c r="B54" t="s">
        <v>29</v>
      </c>
      <c r="C54" t="s">
        <v>26</v>
      </c>
      <c r="D54" s="12">
        <v>339</v>
      </c>
    </row>
    <row r="55" spans="1:11" x14ac:dyDescent="0.35">
      <c r="A55" s="1">
        <v>53</v>
      </c>
      <c r="B55" t="s">
        <v>29</v>
      </c>
      <c r="C55" t="s">
        <v>26</v>
      </c>
      <c r="D55" s="12">
        <v>403</v>
      </c>
    </row>
    <row r="56" spans="1:11" x14ac:dyDescent="0.35">
      <c r="A56" s="1">
        <v>54</v>
      </c>
      <c r="B56" t="s">
        <v>29</v>
      </c>
      <c r="C56" t="s">
        <v>26</v>
      </c>
      <c r="D56" s="12">
        <v>341</v>
      </c>
    </row>
    <row r="57" spans="1:11" x14ac:dyDescent="0.35">
      <c r="A57" s="1">
        <v>55</v>
      </c>
      <c r="B57" t="s">
        <v>29</v>
      </c>
      <c r="C57" t="s">
        <v>26</v>
      </c>
      <c r="D57">
        <v>406</v>
      </c>
    </row>
    <row r="58" spans="1:11" x14ac:dyDescent="0.35">
      <c r="A58" s="1">
        <v>56</v>
      </c>
      <c r="B58" t="s">
        <v>29</v>
      </c>
      <c r="C58" t="s">
        <v>26</v>
      </c>
      <c r="D58">
        <v>335</v>
      </c>
    </row>
    <row r="59" spans="1:11" x14ac:dyDescent="0.35">
      <c r="A59" s="1">
        <v>57</v>
      </c>
      <c r="B59" t="s">
        <v>29</v>
      </c>
      <c r="C59" t="s">
        <v>27</v>
      </c>
      <c r="D59">
        <v>289</v>
      </c>
    </row>
    <row r="60" spans="1:11" x14ac:dyDescent="0.35">
      <c r="A60" s="1">
        <v>58</v>
      </c>
      <c r="B60" t="s">
        <v>29</v>
      </c>
      <c r="C60" t="s">
        <v>27</v>
      </c>
      <c r="D60">
        <v>276</v>
      </c>
    </row>
    <row r="61" spans="1:11" x14ac:dyDescent="0.35">
      <c r="A61" s="1">
        <v>59</v>
      </c>
      <c r="B61" t="s">
        <v>29</v>
      </c>
      <c r="C61" t="s">
        <v>27</v>
      </c>
      <c r="D61">
        <v>284</v>
      </c>
    </row>
    <row r="62" spans="1:11" x14ac:dyDescent="0.35">
      <c r="A62" s="1">
        <v>60</v>
      </c>
      <c r="B62" t="s">
        <v>29</v>
      </c>
      <c r="C62" t="s">
        <v>27</v>
      </c>
      <c r="D62">
        <v>282</v>
      </c>
    </row>
    <row r="63" spans="1:11" x14ac:dyDescent="0.35">
      <c r="A63" s="1">
        <v>61</v>
      </c>
      <c r="B63" t="s">
        <v>29</v>
      </c>
      <c r="C63" t="s">
        <v>27</v>
      </c>
      <c r="D63">
        <v>270</v>
      </c>
    </row>
    <row r="64" spans="1:11" x14ac:dyDescent="0.35">
      <c r="A64" s="1">
        <v>62</v>
      </c>
      <c r="B64" t="s">
        <v>29</v>
      </c>
      <c r="C64" t="s">
        <v>27</v>
      </c>
      <c r="D64">
        <v>273</v>
      </c>
    </row>
    <row r="65" spans="1:4" x14ac:dyDescent="0.35">
      <c r="A65" s="1">
        <v>63</v>
      </c>
      <c r="B65" t="s">
        <v>29</v>
      </c>
      <c r="C65" t="s">
        <v>27</v>
      </c>
      <c r="D65">
        <v>248</v>
      </c>
    </row>
    <row r="66" spans="1:4" x14ac:dyDescent="0.35">
      <c r="A66" s="1">
        <v>64</v>
      </c>
      <c r="B66" t="s">
        <v>29</v>
      </c>
      <c r="C66" t="s">
        <v>27</v>
      </c>
      <c r="D66">
        <v>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7"/>
  <sheetViews>
    <sheetView workbookViewId="0">
      <pane ySplit="3" topLeftCell="A4" activePane="bottomLeft" state="frozen"/>
      <selection pane="bottomLeft" activeCell="J9" sqref="J9"/>
    </sheetView>
  </sheetViews>
  <sheetFormatPr defaultColWidth="8.6328125" defaultRowHeight="14.5" x14ac:dyDescent="0.35"/>
  <cols>
    <col min="4" max="15" width="9.6328125" customWidth="1"/>
  </cols>
  <sheetData>
    <row r="1" spans="1:23" x14ac:dyDescent="0.35">
      <c r="A1" t="s">
        <v>15</v>
      </c>
      <c r="D1" t="s">
        <v>16</v>
      </c>
      <c r="E1" t="s">
        <v>7</v>
      </c>
      <c r="F1" t="s">
        <v>7</v>
      </c>
      <c r="G1" t="s">
        <v>8</v>
      </c>
      <c r="H1" t="s">
        <v>8</v>
      </c>
      <c r="I1" t="s">
        <v>8</v>
      </c>
      <c r="J1" t="s">
        <v>9</v>
      </c>
      <c r="K1" t="s">
        <v>9</v>
      </c>
      <c r="L1" t="s">
        <v>9</v>
      </c>
      <c r="M1" t="s">
        <v>10</v>
      </c>
      <c r="N1" t="s">
        <v>10</v>
      </c>
      <c r="O1" t="s">
        <v>10</v>
      </c>
      <c r="R1" t="s">
        <v>37</v>
      </c>
      <c r="S1" t="s">
        <v>38</v>
      </c>
      <c r="T1" t="s">
        <v>39</v>
      </c>
      <c r="U1" t="s">
        <v>40</v>
      </c>
      <c r="W1" t="s">
        <v>41</v>
      </c>
    </row>
    <row r="2" spans="1:23" x14ac:dyDescent="0.35">
      <c r="D2" s="4">
        <v>43800</v>
      </c>
      <c r="E2" s="4">
        <v>43800</v>
      </c>
      <c r="F2" s="4">
        <v>43800</v>
      </c>
      <c r="G2" s="4">
        <v>43801</v>
      </c>
      <c r="H2" s="4">
        <v>43801</v>
      </c>
      <c r="I2" s="4">
        <v>43801</v>
      </c>
      <c r="J2" s="4">
        <v>43802</v>
      </c>
      <c r="K2" s="4">
        <v>43802</v>
      </c>
      <c r="L2" s="4">
        <v>43802</v>
      </c>
      <c r="M2" s="4">
        <v>43803</v>
      </c>
      <c r="N2" s="4">
        <v>43803</v>
      </c>
      <c r="O2" s="4">
        <v>43803</v>
      </c>
    </row>
    <row r="3" spans="1:23" x14ac:dyDescent="0.35">
      <c r="B3" s="2" t="s">
        <v>3</v>
      </c>
      <c r="C3" s="2" t="s">
        <v>4</v>
      </c>
      <c r="D3" s="5">
        <v>0.625</v>
      </c>
      <c r="E3" s="5">
        <v>0.95833333333333337</v>
      </c>
      <c r="F3" s="5">
        <v>0.29166666666666669</v>
      </c>
      <c r="G3" s="5">
        <v>0.625</v>
      </c>
      <c r="H3" s="5">
        <v>0.95833333333333337</v>
      </c>
      <c r="I3" s="5">
        <v>0.29166666666666669</v>
      </c>
      <c r="J3" s="5">
        <v>0.625</v>
      </c>
      <c r="K3" s="5">
        <v>0.95833333333333337</v>
      </c>
      <c r="L3" s="5">
        <v>0.29166666666666669</v>
      </c>
      <c r="M3" s="5">
        <v>0.625</v>
      </c>
      <c r="N3" s="5">
        <v>0.95833333333333337</v>
      </c>
      <c r="O3" s="5">
        <v>0.29166666666666669</v>
      </c>
    </row>
    <row r="4" spans="1:23" x14ac:dyDescent="0.35">
      <c r="A4" s="1">
        <v>1</v>
      </c>
      <c r="B4" t="s">
        <v>25</v>
      </c>
      <c r="C4" t="s">
        <v>26</v>
      </c>
      <c r="D4">
        <v>0</v>
      </c>
      <c r="E4">
        <v>1</v>
      </c>
      <c r="F4">
        <v>2</v>
      </c>
      <c r="G4">
        <v>3</v>
      </c>
      <c r="H4">
        <v>2</v>
      </c>
      <c r="I4">
        <v>2</v>
      </c>
      <c r="J4">
        <v>2</v>
      </c>
      <c r="K4">
        <v>1</v>
      </c>
      <c r="L4">
        <v>3</v>
      </c>
      <c r="M4">
        <v>2</v>
      </c>
      <c r="N4">
        <v>2</v>
      </c>
      <c r="O4">
        <v>2</v>
      </c>
      <c r="R4">
        <f>AVERAGE(D4:F4)</f>
        <v>1</v>
      </c>
      <c r="S4">
        <f>AVERAGE(G4:I4)</f>
        <v>2.3333333333333335</v>
      </c>
      <c r="T4">
        <f>AVERAGE(J4:L4)</f>
        <v>2</v>
      </c>
      <c r="U4">
        <f>AVERAGE(M4:O4)</f>
        <v>2</v>
      </c>
      <c r="W4">
        <f>MAX(D4:O4)</f>
        <v>3</v>
      </c>
    </row>
    <row r="5" spans="1:23" x14ac:dyDescent="0.35">
      <c r="A5" s="1">
        <v>2</v>
      </c>
      <c r="B5" t="s">
        <v>25</v>
      </c>
      <c r="C5" t="s">
        <v>26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2</v>
      </c>
      <c r="K5">
        <v>1</v>
      </c>
      <c r="L5">
        <v>1</v>
      </c>
      <c r="M5">
        <v>1</v>
      </c>
      <c r="N5">
        <v>2</v>
      </c>
      <c r="O5">
        <v>1</v>
      </c>
      <c r="R5">
        <f t="shared" ref="R5:R27" si="0">AVERAGE(D5:F5)</f>
        <v>0.33333333333333331</v>
      </c>
      <c r="S5">
        <f t="shared" ref="S5:S27" si="1">AVERAGE(G5:I5)</f>
        <v>1</v>
      </c>
      <c r="T5">
        <f t="shared" ref="T5:T27" si="2">AVERAGE(J5:L5)</f>
        <v>1.3333333333333333</v>
      </c>
      <c r="U5">
        <f t="shared" ref="U5:U27" si="3">AVERAGE(M5:O5)</f>
        <v>1.3333333333333333</v>
      </c>
      <c r="W5">
        <f t="shared" ref="W5:W27" si="4">MAX(D5:O5)</f>
        <v>2</v>
      </c>
    </row>
    <row r="6" spans="1:23" x14ac:dyDescent="0.35">
      <c r="A6" s="1">
        <v>3</v>
      </c>
      <c r="B6" t="s">
        <v>25</v>
      </c>
      <c r="C6" t="s">
        <v>26</v>
      </c>
      <c r="D6">
        <v>0</v>
      </c>
      <c r="E6">
        <v>0</v>
      </c>
      <c r="F6">
        <v>2</v>
      </c>
      <c r="G6">
        <v>2</v>
      </c>
      <c r="H6">
        <v>1</v>
      </c>
      <c r="I6">
        <v>2</v>
      </c>
      <c r="J6">
        <v>3</v>
      </c>
      <c r="K6">
        <v>2</v>
      </c>
      <c r="L6">
        <v>2</v>
      </c>
      <c r="M6">
        <v>2</v>
      </c>
      <c r="N6">
        <v>2</v>
      </c>
      <c r="O6">
        <v>3</v>
      </c>
      <c r="R6">
        <f t="shared" si="0"/>
        <v>0.66666666666666663</v>
      </c>
      <c r="S6">
        <f t="shared" si="1"/>
        <v>1.6666666666666667</v>
      </c>
      <c r="T6">
        <f t="shared" si="2"/>
        <v>2.3333333333333335</v>
      </c>
      <c r="U6">
        <f t="shared" si="3"/>
        <v>2.3333333333333335</v>
      </c>
      <c r="W6">
        <f t="shared" si="4"/>
        <v>3</v>
      </c>
    </row>
    <row r="7" spans="1:23" x14ac:dyDescent="0.35">
      <c r="A7" s="1">
        <v>4</v>
      </c>
      <c r="B7" t="s">
        <v>25</v>
      </c>
      <c r="C7" t="s">
        <v>26</v>
      </c>
      <c r="D7">
        <v>0</v>
      </c>
      <c r="E7">
        <v>0</v>
      </c>
      <c r="F7">
        <v>1</v>
      </c>
      <c r="G7">
        <v>3</v>
      </c>
      <c r="H7">
        <v>2</v>
      </c>
      <c r="I7">
        <v>3</v>
      </c>
      <c r="J7">
        <v>2</v>
      </c>
      <c r="K7">
        <v>2</v>
      </c>
      <c r="L7">
        <v>3</v>
      </c>
      <c r="M7">
        <v>2</v>
      </c>
      <c r="N7">
        <v>1</v>
      </c>
      <c r="O7">
        <v>3</v>
      </c>
      <c r="R7">
        <f t="shared" si="0"/>
        <v>0.33333333333333331</v>
      </c>
      <c r="S7">
        <f t="shared" si="1"/>
        <v>2.6666666666666665</v>
      </c>
      <c r="T7">
        <f t="shared" si="2"/>
        <v>2.3333333333333335</v>
      </c>
      <c r="U7">
        <f t="shared" si="3"/>
        <v>2</v>
      </c>
      <c r="W7">
        <f t="shared" si="4"/>
        <v>3</v>
      </c>
    </row>
    <row r="8" spans="1:23" x14ac:dyDescent="0.35">
      <c r="A8" s="1">
        <v>5</v>
      </c>
      <c r="B8" t="s">
        <v>25</v>
      </c>
      <c r="C8" t="s">
        <v>26</v>
      </c>
      <c r="D8">
        <v>0</v>
      </c>
      <c r="E8">
        <v>0</v>
      </c>
      <c r="F8">
        <v>1</v>
      </c>
      <c r="G8">
        <v>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R8">
        <f t="shared" si="0"/>
        <v>0.33333333333333331</v>
      </c>
      <c r="S8">
        <f t="shared" si="1"/>
        <v>5</v>
      </c>
      <c r="T8" t="e">
        <f t="shared" si="2"/>
        <v>#DIV/0!</v>
      </c>
      <c r="U8" t="e">
        <f t="shared" si="3"/>
        <v>#DIV/0!</v>
      </c>
    </row>
    <row r="9" spans="1:23" x14ac:dyDescent="0.35">
      <c r="A9" s="1">
        <v>6</v>
      </c>
      <c r="B9" t="s">
        <v>25</v>
      </c>
      <c r="C9" t="s">
        <v>26</v>
      </c>
      <c r="D9">
        <v>0</v>
      </c>
      <c r="E9">
        <v>0</v>
      </c>
      <c r="F9">
        <v>1</v>
      </c>
      <c r="G9">
        <v>2</v>
      </c>
      <c r="H9">
        <v>1</v>
      </c>
      <c r="I9">
        <v>3</v>
      </c>
      <c r="J9">
        <v>3</v>
      </c>
      <c r="K9">
        <v>2</v>
      </c>
      <c r="L9">
        <v>1</v>
      </c>
      <c r="M9">
        <v>3</v>
      </c>
      <c r="N9">
        <v>2</v>
      </c>
      <c r="O9">
        <v>3</v>
      </c>
      <c r="R9">
        <f t="shared" si="0"/>
        <v>0.33333333333333331</v>
      </c>
      <c r="S9">
        <f t="shared" si="1"/>
        <v>2</v>
      </c>
      <c r="T9">
        <f t="shared" si="2"/>
        <v>2</v>
      </c>
      <c r="U9">
        <f t="shared" si="3"/>
        <v>2.6666666666666665</v>
      </c>
      <c r="W9">
        <f t="shared" si="4"/>
        <v>3</v>
      </c>
    </row>
    <row r="10" spans="1:23" x14ac:dyDescent="0.35">
      <c r="A10" s="1">
        <v>7</v>
      </c>
      <c r="B10" t="s">
        <v>25</v>
      </c>
      <c r="C10" t="s">
        <v>26</v>
      </c>
      <c r="D10">
        <v>0</v>
      </c>
      <c r="E10">
        <v>0</v>
      </c>
      <c r="F10">
        <v>1</v>
      </c>
      <c r="G10">
        <v>2</v>
      </c>
      <c r="H10">
        <v>2</v>
      </c>
      <c r="I10">
        <v>2</v>
      </c>
      <c r="J10">
        <v>3</v>
      </c>
      <c r="K10">
        <v>3</v>
      </c>
      <c r="L10">
        <v>4</v>
      </c>
      <c r="M10">
        <v>4</v>
      </c>
      <c r="N10">
        <v>2</v>
      </c>
      <c r="O10">
        <v>3</v>
      </c>
      <c r="R10">
        <f t="shared" si="0"/>
        <v>0.33333333333333331</v>
      </c>
      <c r="S10">
        <f t="shared" si="1"/>
        <v>2</v>
      </c>
      <c r="T10">
        <f t="shared" si="2"/>
        <v>3.3333333333333335</v>
      </c>
      <c r="U10">
        <f t="shared" si="3"/>
        <v>3</v>
      </c>
      <c r="W10">
        <f t="shared" si="4"/>
        <v>4</v>
      </c>
    </row>
    <row r="11" spans="1:23" x14ac:dyDescent="0.35">
      <c r="A11" s="1">
        <v>8</v>
      </c>
      <c r="B11" t="s">
        <v>25</v>
      </c>
      <c r="C11" t="s">
        <v>26</v>
      </c>
      <c r="D11">
        <v>0</v>
      </c>
      <c r="E11">
        <v>0</v>
      </c>
      <c r="F11">
        <v>2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R11">
        <f t="shared" si="0"/>
        <v>0.66666666666666663</v>
      </c>
      <c r="S11" t="e">
        <f t="shared" si="1"/>
        <v>#DIV/0!</v>
      </c>
      <c r="T11" t="e">
        <f t="shared" si="2"/>
        <v>#DIV/0!</v>
      </c>
      <c r="U11" t="e">
        <f t="shared" si="3"/>
        <v>#DIV/0!</v>
      </c>
    </row>
    <row r="12" spans="1:23" x14ac:dyDescent="0.35">
      <c r="A12" s="1">
        <v>9</v>
      </c>
      <c r="B12" t="s">
        <v>25</v>
      </c>
      <c r="C12" t="s">
        <v>26</v>
      </c>
      <c r="D12">
        <v>0</v>
      </c>
      <c r="E12">
        <v>0</v>
      </c>
      <c r="F12">
        <v>3</v>
      </c>
      <c r="G12">
        <v>1</v>
      </c>
      <c r="H12">
        <v>2</v>
      </c>
      <c r="I12">
        <v>2</v>
      </c>
      <c r="J12">
        <v>3</v>
      </c>
      <c r="K12">
        <v>1</v>
      </c>
      <c r="L12">
        <v>3</v>
      </c>
      <c r="M12">
        <v>2</v>
      </c>
      <c r="N12">
        <v>1</v>
      </c>
      <c r="O12">
        <v>3</v>
      </c>
      <c r="R12">
        <f t="shared" si="0"/>
        <v>1</v>
      </c>
      <c r="S12">
        <f t="shared" si="1"/>
        <v>1.6666666666666667</v>
      </c>
      <c r="T12">
        <f t="shared" si="2"/>
        <v>2.3333333333333335</v>
      </c>
      <c r="U12">
        <f t="shared" si="3"/>
        <v>2</v>
      </c>
      <c r="W12">
        <f t="shared" si="4"/>
        <v>3</v>
      </c>
    </row>
    <row r="13" spans="1:23" x14ac:dyDescent="0.35">
      <c r="A13" s="1">
        <v>10</v>
      </c>
      <c r="B13" t="s">
        <v>25</v>
      </c>
      <c r="C13" t="s">
        <v>26</v>
      </c>
      <c r="D13">
        <v>0</v>
      </c>
      <c r="E13">
        <v>0</v>
      </c>
      <c r="F13">
        <v>1</v>
      </c>
      <c r="G13">
        <v>0</v>
      </c>
      <c r="H13">
        <v>3</v>
      </c>
      <c r="I13">
        <v>2</v>
      </c>
      <c r="J13">
        <v>2</v>
      </c>
      <c r="K13">
        <v>0</v>
      </c>
      <c r="L13">
        <v>2</v>
      </c>
      <c r="M13">
        <v>2</v>
      </c>
      <c r="N13">
        <v>1</v>
      </c>
      <c r="O13">
        <v>3</v>
      </c>
      <c r="R13">
        <f t="shared" si="0"/>
        <v>0.33333333333333331</v>
      </c>
      <c r="S13">
        <f t="shared" si="1"/>
        <v>1.6666666666666667</v>
      </c>
      <c r="T13">
        <f t="shared" si="2"/>
        <v>1.3333333333333333</v>
      </c>
      <c r="U13">
        <f t="shared" si="3"/>
        <v>2</v>
      </c>
      <c r="W13">
        <f t="shared" si="4"/>
        <v>3</v>
      </c>
    </row>
    <row r="14" spans="1:23" x14ac:dyDescent="0.35">
      <c r="A14" s="1">
        <v>11</v>
      </c>
      <c r="B14" t="s">
        <v>25</v>
      </c>
      <c r="C14" t="s">
        <v>26</v>
      </c>
      <c r="D14">
        <v>0</v>
      </c>
      <c r="E14">
        <v>0</v>
      </c>
      <c r="F14">
        <v>0</v>
      </c>
      <c r="G14">
        <v>2</v>
      </c>
      <c r="H14">
        <v>2</v>
      </c>
      <c r="I14">
        <v>2</v>
      </c>
      <c r="J14">
        <v>3</v>
      </c>
      <c r="K14">
        <v>1</v>
      </c>
      <c r="L14">
        <v>2</v>
      </c>
      <c r="M14">
        <v>2</v>
      </c>
      <c r="N14">
        <v>1</v>
      </c>
      <c r="O14">
        <v>1</v>
      </c>
      <c r="R14">
        <f t="shared" si="0"/>
        <v>0</v>
      </c>
      <c r="S14">
        <f t="shared" si="1"/>
        <v>2</v>
      </c>
      <c r="T14">
        <f t="shared" si="2"/>
        <v>2</v>
      </c>
      <c r="U14">
        <f t="shared" si="3"/>
        <v>1.3333333333333333</v>
      </c>
      <c r="W14">
        <f t="shared" si="4"/>
        <v>3</v>
      </c>
    </row>
    <row r="15" spans="1:23" x14ac:dyDescent="0.35">
      <c r="A15" s="1">
        <v>12</v>
      </c>
      <c r="B15" t="s">
        <v>25</v>
      </c>
      <c r="C15" t="s">
        <v>26</v>
      </c>
      <c r="D15">
        <v>0</v>
      </c>
      <c r="E15">
        <v>0</v>
      </c>
      <c r="F15">
        <v>2</v>
      </c>
      <c r="G15">
        <v>2</v>
      </c>
      <c r="H15">
        <v>2</v>
      </c>
      <c r="I15">
        <v>1</v>
      </c>
      <c r="J15">
        <v>2</v>
      </c>
      <c r="K15">
        <v>2</v>
      </c>
      <c r="L15">
        <v>3</v>
      </c>
      <c r="M15">
        <v>1</v>
      </c>
      <c r="N15">
        <v>1</v>
      </c>
      <c r="O15">
        <v>1</v>
      </c>
      <c r="R15">
        <f t="shared" si="0"/>
        <v>0.66666666666666663</v>
      </c>
      <c r="S15">
        <f t="shared" si="1"/>
        <v>1.6666666666666667</v>
      </c>
      <c r="T15">
        <f t="shared" si="2"/>
        <v>2.3333333333333335</v>
      </c>
      <c r="U15">
        <f t="shared" si="3"/>
        <v>1</v>
      </c>
      <c r="W15">
        <f t="shared" si="4"/>
        <v>3</v>
      </c>
    </row>
    <row r="16" spans="1:23" x14ac:dyDescent="0.35">
      <c r="A16" s="1">
        <v>13</v>
      </c>
      <c r="B16" t="s">
        <v>25</v>
      </c>
      <c r="C16" t="s">
        <v>27</v>
      </c>
      <c r="D16">
        <v>0</v>
      </c>
      <c r="E16">
        <v>0</v>
      </c>
      <c r="F16">
        <v>2</v>
      </c>
      <c r="G16">
        <v>1</v>
      </c>
      <c r="H16">
        <v>1</v>
      </c>
      <c r="I16">
        <v>2</v>
      </c>
      <c r="J16">
        <v>1</v>
      </c>
      <c r="K16">
        <v>1</v>
      </c>
      <c r="L16">
        <v>2</v>
      </c>
      <c r="M16">
        <v>2</v>
      </c>
      <c r="N16">
        <v>2</v>
      </c>
      <c r="O16">
        <v>3</v>
      </c>
      <c r="R16">
        <f t="shared" si="0"/>
        <v>0.66666666666666663</v>
      </c>
      <c r="S16">
        <f t="shared" si="1"/>
        <v>1.3333333333333333</v>
      </c>
      <c r="T16">
        <f t="shared" si="2"/>
        <v>1.3333333333333333</v>
      </c>
      <c r="U16">
        <f t="shared" si="3"/>
        <v>2.3333333333333335</v>
      </c>
      <c r="W16">
        <f t="shared" si="4"/>
        <v>3</v>
      </c>
    </row>
    <row r="17" spans="1:23" x14ac:dyDescent="0.35">
      <c r="A17" s="1">
        <v>14</v>
      </c>
      <c r="B17" t="s">
        <v>25</v>
      </c>
      <c r="C17" t="s">
        <v>27</v>
      </c>
      <c r="D17">
        <v>0</v>
      </c>
      <c r="E17">
        <v>0</v>
      </c>
      <c r="F17">
        <v>1</v>
      </c>
      <c r="G17">
        <v>0</v>
      </c>
      <c r="H17">
        <v>0</v>
      </c>
      <c r="I17">
        <v>2</v>
      </c>
      <c r="J17">
        <v>1</v>
      </c>
      <c r="K17">
        <v>1</v>
      </c>
      <c r="L17">
        <v>2</v>
      </c>
      <c r="M17">
        <v>3</v>
      </c>
      <c r="N17">
        <v>1</v>
      </c>
      <c r="O17">
        <v>4</v>
      </c>
      <c r="R17">
        <f t="shared" si="0"/>
        <v>0.33333333333333331</v>
      </c>
      <c r="S17">
        <f t="shared" si="1"/>
        <v>0.66666666666666663</v>
      </c>
      <c r="T17">
        <f t="shared" si="2"/>
        <v>1.3333333333333333</v>
      </c>
      <c r="U17">
        <f t="shared" si="3"/>
        <v>2.6666666666666665</v>
      </c>
      <c r="W17">
        <f t="shared" si="4"/>
        <v>4</v>
      </c>
    </row>
    <row r="18" spans="1:23" x14ac:dyDescent="0.35">
      <c r="A18" s="1">
        <v>15</v>
      </c>
      <c r="B18" t="s">
        <v>25</v>
      </c>
      <c r="C18" t="s">
        <v>27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R18">
        <f t="shared" si="0"/>
        <v>0</v>
      </c>
      <c r="S18">
        <f t="shared" si="1"/>
        <v>0.66666666666666663</v>
      </c>
      <c r="T18">
        <f t="shared" si="2"/>
        <v>1</v>
      </c>
      <c r="U18">
        <f t="shared" si="3"/>
        <v>1</v>
      </c>
      <c r="W18">
        <f t="shared" si="4"/>
        <v>1</v>
      </c>
    </row>
    <row r="19" spans="1:23" x14ac:dyDescent="0.35">
      <c r="A19" s="1">
        <v>16</v>
      </c>
      <c r="B19" t="s">
        <v>25</v>
      </c>
      <c r="C19" t="s">
        <v>27</v>
      </c>
      <c r="D19">
        <v>0</v>
      </c>
      <c r="E19">
        <v>0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v>2</v>
      </c>
      <c r="M19">
        <v>1</v>
      </c>
      <c r="N19">
        <v>2</v>
      </c>
      <c r="O19">
        <v>2</v>
      </c>
      <c r="R19">
        <f t="shared" si="0"/>
        <v>0.33333333333333331</v>
      </c>
      <c r="S19">
        <f t="shared" si="1"/>
        <v>0.66666666666666663</v>
      </c>
      <c r="T19">
        <f t="shared" si="2"/>
        <v>1.3333333333333333</v>
      </c>
      <c r="U19">
        <f t="shared" si="3"/>
        <v>1.6666666666666667</v>
      </c>
      <c r="W19">
        <f t="shared" si="4"/>
        <v>2</v>
      </c>
    </row>
    <row r="20" spans="1:23" x14ac:dyDescent="0.35">
      <c r="A20" s="1">
        <v>17</v>
      </c>
      <c r="B20" t="s">
        <v>25</v>
      </c>
      <c r="C20" t="s">
        <v>27</v>
      </c>
      <c r="D20">
        <v>0</v>
      </c>
      <c r="E20">
        <v>0</v>
      </c>
      <c r="F20">
        <v>1</v>
      </c>
      <c r="G20">
        <v>0</v>
      </c>
      <c r="H20">
        <v>0</v>
      </c>
      <c r="I20">
        <v>3</v>
      </c>
      <c r="J20">
        <v>3</v>
      </c>
      <c r="K20">
        <v>2</v>
      </c>
      <c r="L20">
        <v>1</v>
      </c>
      <c r="M20">
        <v>3</v>
      </c>
      <c r="N20">
        <v>2</v>
      </c>
      <c r="O20">
        <v>4</v>
      </c>
      <c r="R20">
        <f t="shared" si="0"/>
        <v>0.33333333333333331</v>
      </c>
      <c r="S20">
        <f t="shared" si="1"/>
        <v>1</v>
      </c>
      <c r="T20">
        <f t="shared" si="2"/>
        <v>2</v>
      </c>
      <c r="U20">
        <f t="shared" si="3"/>
        <v>3</v>
      </c>
      <c r="W20">
        <f t="shared" si="4"/>
        <v>4</v>
      </c>
    </row>
    <row r="21" spans="1:23" x14ac:dyDescent="0.35">
      <c r="A21" s="1">
        <v>18</v>
      </c>
      <c r="B21" t="s">
        <v>25</v>
      </c>
      <c r="C21" t="s">
        <v>27</v>
      </c>
      <c r="D21">
        <v>0</v>
      </c>
      <c r="E21">
        <v>1</v>
      </c>
      <c r="F21">
        <v>2</v>
      </c>
      <c r="G21">
        <v>0</v>
      </c>
      <c r="H21">
        <v>4</v>
      </c>
      <c r="I21">
        <v>4</v>
      </c>
      <c r="J21">
        <v>3</v>
      </c>
      <c r="K21">
        <v>2</v>
      </c>
      <c r="L21">
        <v>2</v>
      </c>
      <c r="M21">
        <v>2</v>
      </c>
      <c r="N21">
        <v>2</v>
      </c>
      <c r="O21">
        <v>4</v>
      </c>
      <c r="R21">
        <f t="shared" si="0"/>
        <v>1</v>
      </c>
      <c r="S21">
        <f t="shared" si="1"/>
        <v>2.6666666666666665</v>
      </c>
      <c r="T21">
        <f t="shared" si="2"/>
        <v>2.3333333333333335</v>
      </c>
      <c r="U21">
        <f t="shared" si="3"/>
        <v>2.6666666666666665</v>
      </c>
      <c r="W21">
        <f t="shared" si="4"/>
        <v>4</v>
      </c>
    </row>
    <row r="22" spans="1:23" x14ac:dyDescent="0.35">
      <c r="A22" s="1">
        <v>19</v>
      </c>
      <c r="B22" t="s">
        <v>25</v>
      </c>
      <c r="C22" t="s">
        <v>27</v>
      </c>
      <c r="D22">
        <v>0</v>
      </c>
      <c r="E22">
        <v>1</v>
      </c>
      <c r="F22">
        <v>2</v>
      </c>
      <c r="G22">
        <v>1</v>
      </c>
      <c r="H22">
        <v>1</v>
      </c>
      <c r="I22">
        <v>1</v>
      </c>
      <c r="J22">
        <v>1</v>
      </c>
      <c r="K22">
        <v>2</v>
      </c>
      <c r="L22">
        <v>3</v>
      </c>
      <c r="M22">
        <v>2</v>
      </c>
      <c r="N22">
        <v>1</v>
      </c>
      <c r="O22">
        <v>1</v>
      </c>
      <c r="R22">
        <f t="shared" si="0"/>
        <v>1</v>
      </c>
      <c r="S22">
        <f t="shared" si="1"/>
        <v>1</v>
      </c>
      <c r="T22">
        <f t="shared" si="2"/>
        <v>2</v>
      </c>
      <c r="U22">
        <f t="shared" si="3"/>
        <v>1.3333333333333333</v>
      </c>
      <c r="W22">
        <f t="shared" si="4"/>
        <v>3</v>
      </c>
    </row>
    <row r="23" spans="1:23" x14ac:dyDescent="0.35">
      <c r="A23" s="1">
        <v>20</v>
      </c>
      <c r="B23" t="s">
        <v>25</v>
      </c>
      <c r="C23" t="s">
        <v>27</v>
      </c>
      <c r="D23">
        <v>0</v>
      </c>
      <c r="E23">
        <v>0</v>
      </c>
      <c r="F23">
        <v>3</v>
      </c>
      <c r="G23">
        <v>0</v>
      </c>
      <c r="H23">
        <v>1</v>
      </c>
      <c r="I23">
        <v>2</v>
      </c>
      <c r="J23">
        <v>2</v>
      </c>
      <c r="K23">
        <v>1</v>
      </c>
      <c r="L23">
        <v>2</v>
      </c>
      <c r="M23">
        <v>2</v>
      </c>
      <c r="N23">
        <v>1</v>
      </c>
      <c r="O23">
        <v>1</v>
      </c>
      <c r="R23">
        <f t="shared" si="0"/>
        <v>1</v>
      </c>
      <c r="S23">
        <f t="shared" si="1"/>
        <v>1</v>
      </c>
      <c r="T23">
        <f t="shared" si="2"/>
        <v>1.6666666666666667</v>
      </c>
      <c r="U23">
        <f t="shared" si="3"/>
        <v>1.3333333333333333</v>
      </c>
      <c r="W23">
        <f t="shared" si="4"/>
        <v>3</v>
      </c>
    </row>
    <row r="24" spans="1:23" x14ac:dyDescent="0.35">
      <c r="A24" s="1">
        <v>21</v>
      </c>
      <c r="B24" t="s">
        <v>25</v>
      </c>
      <c r="C24" t="s">
        <v>27</v>
      </c>
      <c r="D24">
        <v>0</v>
      </c>
      <c r="E24">
        <v>0</v>
      </c>
      <c r="F24">
        <v>1</v>
      </c>
      <c r="G24">
        <v>0</v>
      </c>
      <c r="H24">
        <v>1</v>
      </c>
      <c r="I24">
        <v>2</v>
      </c>
      <c r="J24">
        <v>2</v>
      </c>
      <c r="K24">
        <v>2</v>
      </c>
      <c r="L24">
        <v>2</v>
      </c>
      <c r="M24">
        <v>3</v>
      </c>
      <c r="N24">
        <v>2</v>
      </c>
      <c r="O24">
        <v>1</v>
      </c>
      <c r="R24">
        <f t="shared" si="0"/>
        <v>0.33333333333333331</v>
      </c>
      <c r="S24">
        <f t="shared" si="1"/>
        <v>1</v>
      </c>
      <c r="T24">
        <f t="shared" si="2"/>
        <v>2</v>
      </c>
      <c r="U24">
        <f t="shared" si="3"/>
        <v>2</v>
      </c>
      <c r="W24">
        <f t="shared" si="4"/>
        <v>3</v>
      </c>
    </row>
    <row r="25" spans="1:23" x14ac:dyDescent="0.35">
      <c r="A25" s="1">
        <v>22</v>
      </c>
      <c r="B25" t="s">
        <v>25</v>
      </c>
      <c r="C25" t="s">
        <v>27</v>
      </c>
      <c r="D25">
        <v>0</v>
      </c>
      <c r="E25">
        <v>0</v>
      </c>
      <c r="F25">
        <v>1</v>
      </c>
      <c r="G25">
        <v>0</v>
      </c>
      <c r="H25">
        <v>0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R25">
        <f t="shared" si="0"/>
        <v>0.33333333333333331</v>
      </c>
      <c r="S25">
        <f t="shared" si="1"/>
        <v>0</v>
      </c>
      <c r="T25" t="e">
        <f t="shared" si="2"/>
        <v>#DIV/0!</v>
      </c>
      <c r="U25" t="e">
        <f t="shared" si="3"/>
        <v>#DIV/0!</v>
      </c>
    </row>
    <row r="26" spans="1:23" x14ac:dyDescent="0.35">
      <c r="A26" s="1">
        <v>23</v>
      </c>
      <c r="B26" t="s">
        <v>25</v>
      </c>
      <c r="C26" t="s">
        <v>27</v>
      </c>
      <c r="D26">
        <v>0</v>
      </c>
      <c r="E26">
        <v>0</v>
      </c>
      <c r="F26">
        <v>2</v>
      </c>
      <c r="G26">
        <v>0</v>
      </c>
      <c r="H26">
        <v>1</v>
      </c>
      <c r="I26">
        <v>3</v>
      </c>
      <c r="J26">
        <v>3</v>
      </c>
      <c r="K26">
        <v>2</v>
      </c>
      <c r="L26">
        <v>3</v>
      </c>
      <c r="M26">
        <v>2</v>
      </c>
      <c r="N26">
        <v>2</v>
      </c>
      <c r="O26">
        <v>1</v>
      </c>
      <c r="R26">
        <f t="shared" si="0"/>
        <v>0.66666666666666663</v>
      </c>
      <c r="S26">
        <f t="shared" si="1"/>
        <v>1.3333333333333333</v>
      </c>
      <c r="T26">
        <f t="shared" si="2"/>
        <v>2.6666666666666665</v>
      </c>
      <c r="U26">
        <f t="shared" si="3"/>
        <v>1.6666666666666667</v>
      </c>
      <c r="W26">
        <f t="shared" si="4"/>
        <v>3</v>
      </c>
    </row>
    <row r="27" spans="1:23" x14ac:dyDescent="0.35">
      <c r="A27" s="1">
        <v>24</v>
      </c>
      <c r="B27" t="s">
        <v>25</v>
      </c>
      <c r="C27" t="s">
        <v>27</v>
      </c>
      <c r="D27">
        <v>0</v>
      </c>
      <c r="E27">
        <v>1</v>
      </c>
      <c r="F27">
        <v>3</v>
      </c>
      <c r="G27">
        <v>0</v>
      </c>
      <c r="H27">
        <v>1</v>
      </c>
      <c r="I27">
        <v>2</v>
      </c>
      <c r="J27">
        <v>2</v>
      </c>
      <c r="K27">
        <v>1</v>
      </c>
      <c r="L27">
        <v>2</v>
      </c>
      <c r="M27">
        <v>2</v>
      </c>
      <c r="N27">
        <v>1</v>
      </c>
      <c r="O27">
        <v>2</v>
      </c>
      <c r="R27">
        <f t="shared" si="0"/>
        <v>1.3333333333333333</v>
      </c>
      <c r="S27">
        <f t="shared" si="1"/>
        <v>1</v>
      </c>
      <c r="T27">
        <f t="shared" si="2"/>
        <v>1.6666666666666667</v>
      </c>
      <c r="U27">
        <f t="shared" si="3"/>
        <v>1.6666666666666667</v>
      </c>
      <c r="W27">
        <f t="shared" si="4"/>
        <v>3</v>
      </c>
    </row>
    <row r="28" spans="1:23" x14ac:dyDescent="0.35">
      <c r="A28" s="1">
        <v>25</v>
      </c>
      <c r="B28" t="s">
        <v>28</v>
      </c>
      <c r="C28" t="s">
        <v>26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</row>
    <row r="29" spans="1:23" x14ac:dyDescent="0.35">
      <c r="A29" s="1">
        <v>26</v>
      </c>
      <c r="B29" t="s">
        <v>28</v>
      </c>
      <c r="C29" t="s">
        <v>26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</row>
    <row r="30" spans="1:23" x14ac:dyDescent="0.35">
      <c r="A30" s="1">
        <v>27</v>
      </c>
      <c r="B30" t="s">
        <v>28</v>
      </c>
      <c r="C30" t="s">
        <v>26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34</v>
      </c>
      <c r="J30" t="s">
        <v>34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</row>
    <row r="31" spans="1:23" x14ac:dyDescent="0.35">
      <c r="A31" s="1">
        <v>28</v>
      </c>
      <c r="B31" t="s">
        <v>28</v>
      </c>
      <c r="C31" t="s">
        <v>26</v>
      </c>
      <c r="D31" t="s">
        <v>34</v>
      </c>
      <c r="E31" t="s">
        <v>34</v>
      </c>
      <c r="F31" t="s">
        <v>34</v>
      </c>
      <c r="G31" t="s">
        <v>35</v>
      </c>
      <c r="H31" t="s">
        <v>35</v>
      </c>
      <c r="I31" t="s">
        <v>35</v>
      </c>
      <c r="J31" t="s">
        <v>35</v>
      </c>
      <c r="K31" t="s">
        <v>35</v>
      </c>
      <c r="L31" t="s">
        <v>35</v>
      </c>
      <c r="M31" t="s">
        <v>35</v>
      </c>
      <c r="N31" t="s">
        <v>35</v>
      </c>
      <c r="O31" t="s">
        <v>35</v>
      </c>
    </row>
    <row r="32" spans="1:23" x14ac:dyDescent="0.35">
      <c r="A32" s="1">
        <v>29</v>
      </c>
      <c r="B32" t="s">
        <v>28</v>
      </c>
      <c r="C32" t="s">
        <v>26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</row>
    <row r="33" spans="1:15" x14ac:dyDescent="0.35">
      <c r="A33" s="1">
        <v>30</v>
      </c>
      <c r="B33" t="s">
        <v>28</v>
      </c>
      <c r="C33" t="s">
        <v>26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</row>
    <row r="34" spans="1:15" x14ac:dyDescent="0.35">
      <c r="A34" s="1">
        <v>31</v>
      </c>
      <c r="B34" t="s">
        <v>28</v>
      </c>
      <c r="C34" t="s">
        <v>26</v>
      </c>
      <c r="D34" t="s">
        <v>34</v>
      </c>
      <c r="E34" t="s">
        <v>34</v>
      </c>
      <c r="F34" t="s">
        <v>34</v>
      </c>
      <c r="G34" t="s">
        <v>34</v>
      </c>
      <c r="H34" t="s">
        <v>34</v>
      </c>
      <c r="I34" t="s">
        <v>34</v>
      </c>
      <c r="J34" t="s">
        <v>34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</row>
    <row r="35" spans="1:15" x14ac:dyDescent="0.35">
      <c r="A35" s="1">
        <v>32</v>
      </c>
      <c r="B35" t="s">
        <v>28</v>
      </c>
      <c r="C35" t="s">
        <v>26</v>
      </c>
      <c r="D35" t="s">
        <v>34</v>
      </c>
      <c r="E35" t="s">
        <v>34</v>
      </c>
      <c r="F35" t="s">
        <v>34</v>
      </c>
      <c r="G35" t="s">
        <v>34</v>
      </c>
      <c r="H35" t="s">
        <v>34</v>
      </c>
      <c r="I35" t="s">
        <v>34</v>
      </c>
      <c r="J35" t="s">
        <v>34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</row>
    <row r="36" spans="1:15" x14ac:dyDescent="0.35">
      <c r="A36" s="1">
        <v>33</v>
      </c>
      <c r="B36" t="s">
        <v>28</v>
      </c>
      <c r="C36" t="s">
        <v>26</v>
      </c>
      <c r="D36" t="s">
        <v>34</v>
      </c>
      <c r="E36" t="s">
        <v>34</v>
      </c>
      <c r="F36" t="s">
        <v>34</v>
      </c>
      <c r="G36" t="s">
        <v>34</v>
      </c>
      <c r="H36" t="s">
        <v>34</v>
      </c>
      <c r="I36" t="s">
        <v>34</v>
      </c>
      <c r="J36" t="s">
        <v>34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</row>
    <row r="37" spans="1:15" x14ac:dyDescent="0.35">
      <c r="A37" s="1">
        <v>34</v>
      </c>
      <c r="B37" t="s">
        <v>28</v>
      </c>
      <c r="C37" t="s">
        <v>26</v>
      </c>
      <c r="D37" t="s">
        <v>34</v>
      </c>
      <c r="E37" t="s">
        <v>34</v>
      </c>
      <c r="F37" t="s">
        <v>34</v>
      </c>
      <c r="G37" t="s">
        <v>34</v>
      </c>
      <c r="H37" t="s">
        <v>34</v>
      </c>
      <c r="I37" t="s">
        <v>34</v>
      </c>
      <c r="J37" t="s">
        <v>34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</row>
    <row r="38" spans="1:15" x14ac:dyDescent="0.35">
      <c r="A38" s="1">
        <v>35</v>
      </c>
      <c r="B38" t="s">
        <v>28</v>
      </c>
      <c r="C38" t="s">
        <v>26</v>
      </c>
      <c r="D38" t="s">
        <v>34</v>
      </c>
      <c r="E38" t="s">
        <v>34</v>
      </c>
      <c r="F38" t="s">
        <v>34</v>
      </c>
      <c r="G38" t="s">
        <v>34</v>
      </c>
      <c r="H38" t="s">
        <v>34</v>
      </c>
      <c r="I38" t="s">
        <v>34</v>
      </c>
      <c r="J38" t="s">
        <v>34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</row>
    <row r="39" spans="1:15" x14ac:dyDescent="0.35">
      <c r="A39" s="1">
        <v>36</v>
      </c>
      <c r="B39" t="s">
        <v>28</v>
      </c>
      <c r="C39" t="s">
        <v>26</v>
      </c>
      <c r="D39" t="s">
        <v>34</v>
      </c>
      <c r="E39" t="s">
        <v>34</v>
      </c>
      <c r="F39" t="s">
        <v>34</v>
      </c>
      <c r="G39" t="s">
        <v>34</v>
      </c>
      <c r="H39" t="s">
        <v>34</v>
      </c>
      <c r="I39" t="s">
        <v>34</v>
      </c>
      <c r="J39" t="s">
        <v>34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</row>
    <row r="40" spans="1:15" x14ac:dyDescent="0.35">
      <c r="A40" s="1">
        <v>37</v>
      </c>
      <c r="B40" t="s">
        <v>28</v>
      </c>
      <c r="C40" t="s">
        <v>27</v>
      </c>
      <c r="D40" t="s">
        <v>34</v>
      </c>
      <c r="E40" t="s">
        <v>34</v>
      </c>
      <c r="F40" t="s">
        <v>34</v>
      </c>
      <c r="G40" t="s">
        <v>34</v>
      </c>
      <c r="H40" t="s">
        <v>34</v>
      </c>
      <c r="I40" t="s">
        <v>34</v>
      </c>
      <c r="J40" t="s">
        <v>34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</row>
    <row r="41" spans="1:15" x14ac:dyDescent="0.35">
      <c r="A41" s="1">
        <v>38</v>
      </c>
      <c r="B41" t="s">
        <v>28</v>
      </c>
      <c r="C41" t="s">
        <v>27</v>
      </c>
      <c r="D41" t="s">
        <v>34</v>
      </c>
      <c r="E41" t="s">
        <v>34</v>
      </c>
      <c r="F41" t="s">
        <v>34</v>
      </c>
      <c r="G41" t="s">
        <v>34</v>
      </c>
      <c r="H41" t="s">
        <v>34</v>
      </c>
      <c r="I41" t="s">
        <v>34</v>
      </c>
      <c r="J41" t="s">
        <v>34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</row>
    <row r="42" spans="1:15" x14ac:dyDescent="0.35">
      <c r="A42" s="1">
        <v>39</v>
      </c>
      <c r="B42" t="s">
        <v>28</v>
      </c>
      <c r="C42" t="s">
        <v>27</v>
      </c>
      <c r="D42" t="s">
        <v>34</v>
      </c>
      <c r="E42" t="s">
        <v>34</v>
      </c>
      <c r="F42" t="s">
        <v>34</v>
      </c>
      <c r="G42" t="s">
        <v>34</v>
      </c>
      <c r="H42" t="s">
        <v>34</v>
      </c>
      <c r="I42" t="s">
        <v>34</v>
      </c>
      <c r="J42" t="s">
        <v>34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</row>
    <row r="43" spans="1:15" x14ac:dyDescent="0.35">
      <c r="A43" s="1">
        <v>40</v>
      </c>
      <c r="B43" t="s">
        <v>28</v>
      </c>
      <c r="C43" t="s">
        <v>27</v>
      </c>
      <c r="D43" t="s">
        <v>34</v>
      </c>
      <c r="E43" t="s">
        <v>34</v>
      </c>
      <c r="F43" t="s">
        <v>34</v>
      </c>
      <c r="G43" t="s">
        <v>34</v>
      </c>
      <c r="H43" t="s">
        <v>34</v>
      </c>
      <c r="I43" t="s">
        <v>34</v>
      </c>
      <c r="J43" t="s">
        <v>34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</row>
    <row r="44" spans="1:15" x14ac:dyDescent="0.35">
      <c r="A44" s="1">
        <v>41</v>
      </c>
      <c r="B44" t="s">
        <v>28</v>
      </c>
      <c r="C44" t="s">
        <v>27</v>
      </c>
      <c r="D44" t="s">
        <v>34</v>
      </c>
      <c r="E44" t="s">
        <v>34</v>
      </c>
      <c r="F44" t="s">
        <v>34</v>
      </c>
      <c r="G44" t="s">
        <v>34</v>
      </c>
      <c r="H44" t="s">
        <v>34</v>
      </c>
      <c r="I44" t="s">
        <v>34</v>
      </c>
      <c r="J44" t="s">
        <v>34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</row>
    <row r="45" spans="1:15" x14ac:dyDescent="0.35">
      <c r="A45" s="1">
        <v>42</v>
      </c>
      <c r="B45" t="s">
        <v>28</v>
      </c>
      <c r="C45" t="s">
        <v>27</v>
      </c>
      <c r="D45" t="s">
        <v>34</v>
      </c>
      <c r="E45" t="s">
        <v>34</v>
      </c>
      <c r="F45" t="s">
        <v>34</v>
      </c>
      <c r="G45" t="s">
        <v>34</v>
      </c>
      <c r="H45" t="s">
        <v>34</v>
      </c>
      <c r="I45" t="s">
        <v>34</v>
      </c>
      <c r="J45" t="s">
        <v>34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</row>
    <row r="46" spans="1:15" x14ac:dyDescent="0.35">
      <c r="A46" s="1">
        <v>43</v>
      </c>
      <c r="B46" t="s">
        <v>28</v>
      </c>
      <c r="C46" t="s">
        <v>27</v>
      </c>
      <c r="D46" t="s">
        <v>34</v>
      </c>
      <c r="E46" t="s">
        <v>34</v>
      </c>
      <c r="F46" t="s">
        <v>34</v>
      </c>
      <c r="G46" t="s">
        <v>34</v>
      </c>
      <c r="H46" t="s">
        <v>34</v>
      </c>
      <c r="I46" t="s">
        <v>34</v>
      </c>
      <c r="J46" t="s">
        <v>34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</row>
    <row r="47" spans="1:15" x14ac:dyDescent="0.35">
      <c r="A47" s="1">
        <v>44</v>
      </c>
      <c r="B47" t="s">
        <v>28</v>
      </c>
      <c r="C47" t="s">
        <v>27</v>
      </c>
      <c r="D47" t="s">
        <v>34</v>
      </c>
      <c r="E47" t="s">
        <v>34</v>
      </c>
      <c r="F47" t="s">
        <v>34</v>
      </c>
      <c r="G47" t="s">
        <v>34</v>
      </c>
      <c r="H47" t="s">
        <v>34</v>
      </c>
      <c r="I47" t="s">
        <v>34</v>
      </c>
      <c r="J47" t="s">
        <v>34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</row>
    <row r="48" spans="1:15" x14ac:dyDescent="0.35">
      <c r="A48" s="1">
        <v>45</v>
      </c>
      <c r="B48" t="s">
        <v>28</v>
      </c>
      <c r="C48" t="s">
        <v>27</v>
      </c>
      <c r="D48" t="s">
        <v>34</v>
      </c>
      <c r="E48" t="s">
        <v>34</v>
      </c>
      <c r="F48" t="s">
        <v>34</v>
      </c>
      <c r="G48" t="s">
        <v>34</v>
      </c>
      <c r="H48" t="s">
        <v>34</v>
      </c>
      <c r="I48" t="s">
        <v>34</v>
      </c>
      <c r="J48" t="s">
        <v>34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</row>
    <row r="49" spans="1:15" x14ac:dyDescent="0.35">
      <c r="A49" s="1">
        <v>46</v>
      </c>
      <c r="B49" t="s">
        <v>28</v>
      </c>
      <c r="C49" t="s">
        <v>27</v>
      </c>
      <c r="D49" t="s">
        <v>34</v>
      </c>
      <c r="E49" t="s">
        <v>34</v>
      </c>
      <c r="F49" t="s">
        <v>34</v>
      </c>
      <c r="G49" t="s">
        <v>34</v>
      </c>
      <c r="H49" t="s">
        <v>34</v>
      </c>
      <c r="I49" t="s">
        <v>34</v>
      </c>
      <c r="J49" t="s">
        <v>34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</row>
    <row r="50" spans="1:15" x14ac:dyDescent="0.35">
      <c r="A50" s="1">
        <v>47</v>
      </c>
      <c r="B50" t="s">
        <v>28</v>
      </c>
      <c r="C50" t="s">
        <v>27</v>
      </c>
      <c r="D50" t="s">
        <v>34</v>
      </c>
      <c r="E50" t="s">
        <v>34</v>
      </c>
      <c r="F50" t="s">
        <v>34</v>
      </c>
      <c r="G50" t="s">
        <v>34</v>
      </c>
      <c r="H50" t="s">
        <v>34</v>
      </c>
      <c r="I50" t="s">
        <v>34</v>
      </c>
      <c r="J50" t="s">
        <v>34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</row>
    <row r="51" spans="1:15" x14ac:dyDescent="0.35">
      <c r="A51" s="1">
        <v>48</v>
      </c>
      <c r="B51" t="s">
        <v>28</v>
      </c>
      <c r="C51" t="s">
        <v>27</v>
      </c>
      <c r="D51" t="s">
        <v>34</v>
      </c>
      <c r="E51" t="s">
        <v>34</v>
      </c>
      <c r="F51" t="s">
        <v>34</v>
      </c>
      <c r="G51" t="s">
        <v>34</v>
      </c>
      <c r="H51" t="s">
        <v>34</v>
      </c>
      <c r="I51" t="s">
        <v>34</v>
      </c>
      <c r="J51" t="s">
        <v>34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</row>
    <row r="52" spans="1:15" x14ac:dyDescent="0.35">
      <c r="A52" s="1">
        <v>49</v>
      </c>
      <c r="D52" t="s">
        <v>34</v>
      </c>
      <c r="E52" t="s">
        <v>34</v>
      </c>
      <c r="F52" t="s">
        <v>34</v>
      </c>
      <c r="G52" t="s">
        <v>34</v>
      </c>
      <c r="H52" t="s">
        <v>34</v>
      </c>
      <c r="I52" t="s">
        <v>34</v>
      </c>
      <c r="J52" t="s">
        <v>34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</row>
    <row r="53" spans="1:15" x14ac:dyDescent="0.35">
      <c r="A53" s="1">
        <v>50</v>
      </c>
      <c r="D53" t="s">
        <v>34</v>
      </c>
      <c r="E53" t="s">
        <v>34</v>
      </c>
      <c r="F53" t="s">
        <v>34</v>
      </c>
      <c r="G53" t="s">
        <v>34</v>
      </c>
      <c r="H53" t="s">
        <v>34</v>
      </c>
      <c r="I53" t="s">
        <v>34</v>
      </c>
      <c r="J53" t="s">
        <v>34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</row>
    <row r="54" spans="1:15" x14ac:dyDescent="0.35">
      <c r="A54" s="1">
        <v>51</v>
      </c>
      <c r="D54" t="s">
        <v>34</v>
      </c>
      <c r="E54" t="s">
        <v>34</v>
      </c>
      <c r="F54" t="s">
        <v>34</v>
      </c>
      <c r="G54" t="s">
        <v>34</v>
      </c>
      <c r="H54" t="s">
        <v>34</v>
      </c>
      <c r="I54" t="s">
        <v>34</v>
      </c>
      <c r="J54" t="s">
        <v>34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</row>
    <row r="55" spans="1:15" x14ac:dyDescent="0.35">
      <c r="A55" s="1">
        <v>52</v>
      </c>
      <c r="D55" t="s">
        <v>34</v>
      </c>
      <c r="E55" t="s">
        <v>34</v>
      </c>
      <c r="F55" t="s">
        <v>34</v>
      </c>
      <c r="G55" t="s">
        <v>34</v>
      </c>
      <c r="H55" t="s">
        <v>34</v>
      </c>
      <c r="I55" t="s">
        <v>34</v>
      </c>
      <c r="J55" t="s">
        <v>34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</row>
    <row r="56" spans="1:15" x14ac:dyDescent="0.35">
      <c r="A56" s="1">
        <v>53</v>
      </c>
      <c r="D56" t="s">
        <v>34</v>
      </c>
      <c r="E56" t="s">
        <v>34</v>
      </c>
      <c r="F56" t="s">
        <v>34</v>
      </c>
      <c r="G56" t="s">
        <v>34</v>
      </c>
      <c r="H56" t="s">
        <v>34</v>
      </c>
      <c r="I56" t="s">
        <v>34</v>
      </c>
      <c r="J56" t="s">
        <v>34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</row>
    <row r="57" spans="1:15" x14ac:dyDescent="0.35">
      <c r="A57" s="1">
        <v>54</v>
      </c>
      <c r="D57" t="s">
        <v>34</v>
      </c>
      <c r="E57" t="s">
        <v>34</v>
      </c>
      <c r="F57" t="s">
        <v>34</v>
      </c>
      <c r="G57" t="s">
        <v>34</v>
      </c>
      <c r="H57" t="s">
        <v>34</v>
      </c>
      <c r="I57" t="s">
        <v>34</v>
      </c>
      <c r="J57" t="s">
        <v>34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</row>
    <row r="58" spans="1:15" x14ac:dyDescent="0.35">
      <c r="A58" s="1">
        <v>55</v>
      </c>
      <c r="D58" t="s">
        <v>34</v>
      </c>
      <c r="E58" t="s">
        <v>34</v>
      </c>
      <c r="F58" t="s">
        <v>34</v>
      </c>
      <c r="G58" t="s">
        <v>34</v>
      </c>
      <c r="H58" t="s">
        <v>34</v>
      </c>
      <c r="I58" t="s">
        <v>34</v>
      </c>
      <c r="J58" t="s">
        <v>34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</row>
    <row r="59" spans="1:15" x14ac:dyDescent="0.35">
      <c r="A59" s="1">
        <v>56</v>
      </c>
      <c r="D59" t="s">
        <v>34</v>
      </c>
      <c r="E59" t="s">
        <v>34</v>
      </c>
      <c r="F59" t="s">
        <v>34</v>
      </c>
      <c r="G59" t="s">
        <v>34</v>
      </c>
      <c r="H59" t="s">
        <v>34</v>
      </c>
      <c r="I59" t="s">
        <v>34</v>
      </c>
      <c r="J59" t="s">
        <v>34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</row>
    <row r="60" spans="1:15" x14ac:dyDescent="0.35">
      <c r="A60" s="1">
        <v>57</v>
      </c>
      <c r="D60" t="s">
        <v>34</v>
      </c>
      <c r="E60" t="s">
        <v>34</v>
      </c>
      <c r="F60" t="s">
        <v>34</v>
      </c>
      <c r="G60" t="s">
        <v>34</v>
      </c>
      <c r="H60" t="s">
        <v>34</v>
      </c>
      <c r="I60" t="s">
        <v>34</v>
      </c>
      <c r="J60" t="s">
        <v>34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</row>
    <row r="61" spans="1:15" x14ac:dyDescent="0.35">
      <c r="A61" s="1">
        <v>58</v>
      </c>
      <c r="D61" t="s">
        <v>34</v>
      </c>
      <c r="E61" t="s">
        <v>34</v>
      </c>
      <c r="F61" t="s">
        <v>34</v>
      </c>
      <c r="G61" t="s">
        <v>34</v>
      </c>
      <c r="H61" t="s">
        <v>34</v>
      </c>
      <c r="I61" t="s">
        <v>34</v>
      </c>
      <c r="J61" t="s">
        <v>34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</row>
    <row r="62" spans="1:15" x14ac:dyDescent="0.35">
      <c r="A62" s="1">
        <v>59</v>
      </c>
      <c r="D62" t="s">
        <v>34</v>
      </c>
      <c r="E62" t="s">
        <v>34</v>
      </c>
      <c r="F62" t="s">
        <v>34</v>
      </c>
      <c r="G62" t="s">
        <v>34</v>
      </c>
      <c r="H62" t="s">
        <v>34</v>
      </c>
      <c r="I62" t="s">
        <v>34</v>
      </c>
      <c r="J62" t="s">
        <v>34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</row>
    <row r="63" spans="1:15" x14ac:dyDescent="0.35">
      <c r="A63" s="1">
        <v>60</v>
      </c>
      <c r="D63" t="s">
        <v>34</v>
      </c>
      <c r="E63" t="s">
        <v>34</v>
      </c>
      <c r="F63" t="s">
        <v>34</v>
      </c>
      <c r="G63" t="s">
        <v>34</v>
      </c>
      <c r="H63" t="s">
        <v>34</v>
      </c>
      <c r="I63" t="s">
        <v>34</v>
      </c>
      <c r="J63" t="s">
        <v>34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</row>
    <row r="64" spans="1:15" x14ac:dyDescent="0.35">
      <c r="A64" s="1">
        <v>61</v>
      </c>
      <c r="D64" t="s">
        <v>34</v>
      </c>
      <c r="E64" t="s">
        <v>34</v>
      </c>
      <c r="F64" t="s">
        <v>34</v>
      </c>
      <c r="G64" t="s">
        <v>34</v>
      </c>
      <c r="H64" t="s">
        <v>34</v>
      </c>
      <c r="I64" t="s">
        <v>34</v>
      </c>
      <c r="J64" t="s">
        <v>34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</row>
    <row r="65" spans="1:15" x14ac:dyDescent="0.35">
      <c r="A65" s="1">
        <v>62</v>
      </c>
      <c r="D65" t="s">
        <v>34</v>
      </c>
      <c r="E65" t="s">
        <v>34</v>
      </c>
      <c r="F65" t="s">
        <v>34</v>
      </c>
      <c r="G65" t="s">
        <v>34</v>
      </c>
      <c r="H65" t="s">
        <v>34</v>
      </c>
      <c r="I65" t="s">
        <v>34</v>
      </c>
      <c r="J65" t="s">
        <v>34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</row>
    <row r="66" spans="1:15" x14ac:dyDescent="0.35">
      <c r="A66" s="1">
        <v>63</v>
      </c>
      <c r="D66" t="s">
        <v>34</v>
      </c>
      <c r="E66" t="s">
        <v>34</v>
      </c>
      <c r="F66" t="s">
        <v>34</v>
      </c>
      <c r="G66" t="s">
        <v>34</v>
      </c>
      <c r="H66" t="s">
        <v>34</v>
      </c>
      <c r="I66" t="s">
        <v>34</v>
      </c>
      <c r="J66" t="s">
        <v>34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</row>
    <row r="67" spans="1:15" x14ac:dyDescent="0.35">
      <c r="A67" s="1">
        <v>64</v>
      </c>
      <c r="D67" t="s">
        <v>34</v>
      </c>
      <c r="E67" t="s">
        <v>34</v>
      </c>
      <c r="F67" t="s">
        <v>34</v>
      </c>
      <c r="G67" t="s">
        <v>34</v>
      </c>
      <c r="H67" t="s">
        <v>34</v>
      </c>
      <c r="I67" t="s">
        <v>34</v>
      </c>
      <c r="J67" t="s">
        <v>34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67"/>
  <sheetViews>
    <sheetView workbookViewId="0">
      <pane ySplit="3" topLeftCell="A4" activePane="bottomLeft" state="frozen"/>
      <selection pane="bottomLeft" activeCell="J13" sqref="J13"/>
    </sheetView>
  </sheetViews>
  <sheetFormatPr defaultColWidth="8.81640625" defaultRowHeight="14.5" x14ac:dyDescent="0.35"/>
  <cols>
    <col min="4" max="12" width="9.453125" bestFit="1" customWidth="1"/>
    <col min="13" max="15" width="10.453125" bestFit="1" customWidth="1"/>
  </cols>
  <sheetData>
    <row r="1" spans="1:22" x14ac:dyDescent="0.35">
      <c r="A1" t="s">
        <v>15</v>
      </c>
      <c r="D1" t="s">
        <v>16</v>
      </c>
      <c r="E1" t="s">
        <v>7</v>
      </c>
      <c r="F1" t="s">
        <v>7</v>
      </c>
      <c r="G1" t="s">
        <v>8</v>
      </c>
      <c r="H1" t="s">
        <v>8</v>
      </c>
      <c r="I1" t="s">
        <v>8</v>
      </c>
      <c r="J1" t="s">
        <v>9</v>
      </c>
      <c r="K1" t="s">
        <v>9</v>
      </c>
      <c r="L1" t="s">
        <v>9</v>
      </c>
      <c r="M1" t="s">
        <v>10</v>
      </c>
      <c r="N1" t="s">
        <v>10</v>
      </c>
      <c r="O1" t="s">
        <v>10</v>
      </c>
      <c r="Q1" t="s">
        <v>42</v>
      </c>
      <c r="V1" t="s">
        <v>44</v>
      </c>
    </row>
    <row r="2" spans="1:22" x14ac:dyDescent="0.35">
      <c r="D2" s="4">
        <v>43800</v>
      </c>
      <c r="E2" s="4">
        <v>43800</v>
      </c>
      <c r="F2" s="4">
        <v>43800</v>
      </c>
      <c r="G2" s="4">
        <v>43801</v>
      </c>
      <c r="H2" s="4">
        <v>43801</v>
      </c>
      <c r="I2" s="4">
        <v>43801</v>
      </c>
      <c r="J2" s="4">
        <v>43802</v>
      </c>
      <c r="K2" s="4">
        <v>43802</v>
      </c>
      <c r="L2" s="4">
        <v>43802</v>
      </c>
      <c r="M2" s="4">
        <v>43803</v>
      </c>
      <c r="N2" s="4">
        <v>43803</v>
      </c>
      <c r="O2" s="4">
        <v>43803</v>
      </c>
      <c r="Q2" t="s">
        <v>16</v>
      </c>
      <c r="R2" t="s">
        <v>43</v>
      </c>
      <c r="S2" t="s">
        <v>9</v>
      </c>
      <c r="T2" t="s">
        <v>10</v>
      </c>
      <c r="V2" t="s">
        <v>45</v>
      </c>
    </row>
    <row r="3" spans="1:22" x14ac:dyDescent="0.35">
      <c r="B3" s="2" t="s">
        <v>3</v>
      </c>
      <c r="C3" s="2" t="s">
        <v>4</v>
      </c>
      <c r="D3" s="5">
        <v>0.625</v>
      </c>
      <c r="E3" s="5">
        <v>0.95833333333333337</v>
      </c>
      <c r="F3" s="5">
        <v>0.29166666666666669</v>
      </c>
      <c r="G3" s="5">
        <v>0.625</v>
      </c>
      <c r="H3" s="5">
        <v>0.95833333333333337</v>
      </c>
      <c r="I3" s="5">
        <v>0.29166666666666669</v>
      </c>
      <c r="J3" s="5">
        <v>0.625</v>
      </c>
      <c r="K3" s="5">
        <v>0.95833333333333337</v>
      </c>
      <c r="L3" s="5">
        <v>0.29166666666666669</v>
      </c>
      <c r="M3" s="5">
        <v>0.625</v>
      </c>
      <c r="N3" s="5">
        <v>0.95833333333333337</v>
      </c>
      <c r="O3" s="5">
        <v>0.29166666666666669</v>
      </c>
    </row>
    <row r="4" spans="1:22" x14ac:dyDescent="0.35">
      <c r="A4" s="1">
        <v>1</v>
      </c>
      <c r="B4" t="s">
        <v>25</v>
      </c>
      <c r="C4" t="s">
        <v>26</v>
      </c>
      <c r="D4">
        <v>5</v>
      </c>
      <c r="E4">
        <f>5-Behavior!E4</f>
        <v>4</v>
      </c>
      <c r="F4">
        <f>5-Behavior!F4</f>
        <v>3</v>
      </c>
      <c r="G4">
        <f>5-Behavior!G4</f>
        <v>2</v>
      </c>
      <c r="H4">
        <f>5-Behavior!H4</f>
        <v>3</v>
      </c>
      <c r="I4">
        <f>5-Behavior!I4</f>
        <v>3</v>
      </c>
      <c r="J4">
        <f>5-Behavior!J4</f>
        <v>3</v>
      </c>
      <c r="K4">
        <f>5-Behavior!K4</f>
        <v>4</v>
      </c>
      <c r="L4">
        <f>5-Behavior!L4</f>
        <v>2</v>
      </c>
      <c r="M4">
        <f>5-Behavior!M4</f>
        <v>3</v>
      </c>
      <c r="N4">
        <f>5-Behavior!N4</f>
        <v>3</v>
      </c>
      <c r="O4">
        <f>5-Behavior!O4</f>
        <v>3</v>
      </c>
      <c r="Q4">
        <f>SUM(D4:F4)</f>
        <v>12</v>
      </c>
      <c r="R4">
        <f>SUM(G4:I4)</f>
        <v>8</v>
      </c>
      <c r="S4">
        <f>SUM(J4:L4)</f>
        <v>9</v>
      </c>
      <c r="T4">
        <f>SUM(M4:O4)</f>
        <v>9</v>
      </c>
      <c r="V4">
        <f>AVERAGE(Q4:T4)</f>
        <v>9.5</v>
      </c>
    </row>
    <row r="5" spans="1:22" x14ac:dyDescent="0.35">
      <c r="A5" s="1">
        <v>2</v>
      </c>
      <c r="B5" t="s">
        <v>25</v>
      </c>
      <c r="C5" t="s">
        <v>26</v>
      </c>
      <c r="D5">
        <v>5</v>
      </c>
      <c r="E5">
        <f>5-Behavior!E5</f>
        <v>5</v>
      </c>
      <c r="F5">
        <f>5-Behavior!F5</f>
        <v>4</v>
      </c>
      <c r="G5">
        <f>5-Behavior!G5</f>
        <v>4</v>
      </c>
      <c r="H5">
        <f>5-Behavior!H5</f>
        <v>4</v>
      </c>
      <c r="I5">
        <f>5-Behavior!I5</f>
        <v>4</v>
      </c>
      <c r="J5">
        <f>5-Behavior!J5</f>
        <v>3</v>
      </c>
      <c r="K5">
        <f>5-Behavior!K5</f>
        <v>4</v>
      </c>
      <c r="L5">
        <f>5-Behavior!L5</f>
        <v>4</v>
      </c>
      <c r="M5">
        <f>5-Behavior!M5</f>
        <v>4</v>
      </c>
      <c r="N5">
        <f>5-Behavior!N5</f>
        <v>3</v>
      </c>
      <c r="O5">
        <f>5-Behavior!O5</f>
        <v>4</v>
      </c>
      <c r="Q5">
        <f t="shared" ref="Q5:Q27" si="0">SUM(D5:F5)</f>
        <v>14</v>
      </c>
      <c r="R5">
        <f t="shared" ref="R5:R27" si="1">SUM(G5:I5)</f>
        <v>12</v>
      </c>
      <c r="S5">
        <f t="shared" ref="S5:S27" si="2">SUM(J5:L5)</f>
        <v>11</v>
      </c>
      <c r="T5">
        <f t="shared" ref="T5:T27" si="3">SUM(M5:O5)</f>
        <v>11</v>
      </c>
      <c r="V5">
        <f>AVERAGE(Q5:T5)</f>
        <v>12</v>
      </c>
    </row>
    <row r="6" spans="1:22" x14ac:dyDescent="0.35">
      <c r="A6" s="1">
        <v>3</v>
      </c>
      <c r="B6" t="s">
        <v>25</v>
      </c>
      <c r="C6" t="s">
        <v>26</v>
      </c>
      <c r="D6">
        <v>5</v>
      </c>
      <c r="E6">
        <f>5-Behavior!E6</f>
        <v>5</v>
      </c>
      <c r="F6">
        <f>5-Behavior!F6</f>
        <v>3</v>
      </c>
      <c r="G6">
        <f>5-Behavior!G6</f>
        <v>3</v>
      </c>
      <c r="H6">
        <f>5-Behavior!H6</f>
        <v>4</v>
      </c>
      <c r="I6">
        <f>5-Behavior!I6</f>
        <v>3</v>
      </c>
      <c r="J6">
        <f>5-Behavior!J6</f>
        <v>2</v>
      </c>
      <c r="K6">
        <f>5-Behavior!K6</f>
        <v>3</v>
      </c>
      <c r="L6">
        <f>5-Behavior!L6</f>
        <v>3</v>
      </c>
      <c r="M6">
        <f>5-Behavior!M6</f>
        <v>3</v>
      </c>
      <c r="N6">
        <f>5-Behavior!N6</f>
        <v>3</v>
      </c>
      <c r="O6">
        <f>5-Behavior!O6</f>
        <v>2</v>
      </c>
      <c r="Q6">
        <f t="shared" si="0"/>
        <v>13</v>
      </c>
      <c r="R6">
        <f t="shared" si="1"/>
        <v>10</v>
      </c>
      <c r="S6">
        <f t="shared" si="2"/>
        <v>8</v>
      </c>
      <c r="T6">
        <f t="shared" si="3"/>
        <v>8</v>
      </c>
      <c r="V6">
        <f>AVERAGE(Q6:T6)</f>
        <v>9.75</v>
      </c>
    </row>
    <row r="7" spans="1:22" x14ac:dyDescent="0.35">
      <c r="A7" s="1">
        <v>4</v>
      </c>
      <c r="B7" t="s">
        <v>25</v>
      </c>
      <c r="C7" t="s">
        <v>26</v>
      </c>
      <c r="D7">
        <v>5</v>
      </c>
      <c r="E7">
        <f>5-Behavior!E7</f>
        <v>5</v>
      </c>
      <c r="F7">
        <f>5-Behavior!F7</f>
        <v>4</v>
      </c>
      <c r="G7">
        <f>5-Behavior!G7</f>
        <v>2</v>
      </c>
      <c r="H7">
        <f>5-Behavior!H7</f>
        <v>3</v>
      </c>
      <c r="I7">
        <f>5-Behavior!I7</f>
        <v>2</v>
      </c>
      <c r="J7">
        <f>5-Behavior!J7</f>
        <v>3</v>
      </c>
      <c r="K7">
        <f>5-Behavior!K7</f>
        <v>3</v>
      </c>
      <c r="L7">
        <f>5-Behavior!L7</f>
        <v>2</v>
      </c>
      <c r="M7">
        <f>5-Behavior!M7</f>
        <v>3</v>
      </c>
      <c r="N7">
        <f>5-Behavior!N7</f>
        <v>4</v>
      </c>
      <c r="O7">
        <f>5-Behavior!O7</f>
        <v>2</v>
      </c>
      <c r="Q7">
        <f t="shared" si="0"/>
        <v>14</v>
      </c>
      <c r="R7">
        <f t="shared" si="1"/>
        <v>7</v>
      </c>
      <c r="S7">
        <f t="shared" si="2"/>
        <v>8</v>
      </c>
      <c r="T7">
        <f t="shared" si="3"/>
        <v>9</v>
      </c>
      <c r="V7">
        <f>AVERAGE(Q7:T7)</f>
        <v>9.5</v>
      </c>
    </row>
    <row r="8" spans="1:22" x14ac:dyDescent="0.35">
      <c r="A8" s="1">
        <v>5</v>
      </c>
      <c r="B8" t="s">
        <v>25</v>
      </c>
      <c r="C8" t="s">
        <v>26</v>
      </c>
      <c r="D8">
        <v>5</v>
      </c>
      <c r="E8">
        <f>5-Behavior!E8</f>
        <v>5</v>
      </c>
      <c r="F8">
        <f>5-Behavior!F8</f>
        <v>4</v>
      </c>
      <c r="G8">
        <f>5-Behavior!G8</f>
        <v>0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Q8">
        <f t="shared" si="0"/>
        <v>14</v>
      </c>
      <c r="R8" t="s">
        <v>35</v>
      </c>
      <c r="S8" t="s">
        <v>35</v>
      </c>
      <c r="T8" t="s">
        <v>35</v>
      </c>
    </row>
    <row r="9" spans="1:22" x14ac:dyDescent="0.35">
      <c r="A9" s="1">
        <v>6</v>
      </c>
      <c r="B9" t="s">
        <v>25</v>
      </c>
      <c r="C9" t="s">
        <v>26</v>
      </c>
      <c r="D9">
        <v>5</v>
      </c>
      <c r="E9">
        <f>5-Behavior!E9</f>
        <v>5</v>
      </c>
      <c r="F9">
        <f>5-Behavior!F9</f>
        <v>4</v>
      </c>
      <c r="G9">
        <f>5-Behavior!G9</f>
        <v>3</v>
      </c>
      <c r="H9">
        <f>5-Behavior!H9</f>
        <v>4</v>
      </c>
      <c r="I9">
        <f>5-Behavior!I9</f>
        <v>2</v>
      </c>
      <c r="J9">
        <f>5-Behavior!J9</f>
        <v>2</v>
      </c>
      <c r="K9">
        <f>5-Behavior!K9</f>
        <v>3</v>
      </c>
      <c r="L9">
        <f>5-Behavior!L9</f>
        <v>4</v>
      </c>
      <c r="M9">
        <f>5-Behavior!M9</f>
        <v>2</v>
      </c>
      <c r="N9">
        <f>5-Behavior!N9</f>
        <v>3</v>
      </c>
      <c r="O9">
        <f>5-Behavior!O9</f>
        <v>2</v>
      </c>
      <c r="Q9">
        <f t="shared" si="0"/>
        <v>14</v>
      </c>
      <c r="R9">
        <f t="shared" si="1"/>
        <v>9</v>
      </c>
      <c r="S9">
        <f t="shared" si="2"/>
        <v>9</v>
      </c>
      <c r="T9">
        <f t="shared" si="3"/>
        <v>7</v>
      </c>
      <c r="V9">
        <f>AVERAGE(Q9:T9)</f>
        <v>9.75</v>
      </c>
    </row>
    <row r="10" spans="1:22" x14ac:dyDescent="0.35">
      <c r="A10" s="1">
        <v>7</v>
      </c>
      <c r="B10" t="s">
        <v>25</v>
      </c>
      <c r="C10" t="s">
        <v>26</v>
      </c>
      <c r="D10">
        <v>5</v>
      </c>
      <c r="E10">
        <f>5-Behavior!E10</f>
        <v>5</v>
      </c>
      <c r="F10">
        <f>5-Behavior!F10</f>
        <v>4</v>
      </c>
      <c r="G10">
        <f>5-Behavior!G10</f>
        <v>3</v>
      </c>
      <c r="H10">
        <f>5-Behavior!H10</f>
        <v>3</v>
      </c>
      <c r="I10">
        <f>5-Behavior!I10</f>
        <v>3</v>
      </c>
      <c r="J10">
        <f>5-Behavior!J10</f>
        <v>2</v>
      </c>
      <c r="K10">
        <f>5-Behavior!K10</f>
        <v>2</v>
      </c>
      <c r="L10">
        <f>5-Behavior!L10</f>
        <v>1</v>
      </c>
      <c r="M10">
        <f>5-Behavior!M10</f>
        <v>1</v>
      </c>
      <c r="N10">
        <f>5-Behavior!N10</f>
        <v>3</v>
      </c>
      <c r="O10">
        <f>5-Behavior!O10</f>
        <v>2</v>
      </c>
      <c r="Q10">
        <f t="shared" si="0"/>
        <v>14</v>
      </c>
      <c r="R10">
        <f t="shared" si="1"/>
        <v>9</v>
      </c>
      <c r="S10">
        <f t="shared" si="2"/>
        <v>5</v>
      </c>
      <c r="T10">
        <f t="shared" si="3"/>
        <v>6</v>
      </c>
      <c r="V10">
        <f>AVERAGE(Q10:T10)</f>
        <v>8.5</v>
      </c>
    </row>
    <row r="11" spans="1:22" x14ac:dyDescent="0.35">
      <c r="A11" s="1">
        <v>8</v>
      </c>
      <c r="B11" t="s">
        <v>25</v>
      </c>
      <c r="C11" t="s">
        <v>26</v>
      </c>
      <c r="D11">
        <v>5</v>
      </c>
      <c r="E11">
        <f>5-Behavior!E11</f>
        <v>5</v>
      </c>
      <c r="F11">
        <f>5-Behavior!F11</f>
        <v>3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Q11">
        <f t="shared" si="0"/>
        <v>13</v>
      </c>
      <c r="R11" t="s">
        <v>35</v>
      </c>
      <c r="S11" t="s">
        <v>35</v>
      </c>
      <c r="T11" t="s">
        <v>35</v>
      </c>
    </row>
    <row r="12" spans="1:22" x14ac:dyDescent="0.35">
      <c r="A12" s="1">
        <v>9</v>
      </c>
      <c r="B12" t="s">
        <v>25</v>
      </c>
      <c r="C12" t="s">
        <v>26</v>
      </c>
      <c r="D12">
        <v>5</v>
      </c>
      <c r="E12">
        <f>5-Behavior!E12</f>
        <v>5</v>
      </c>
      <c r="F12">
        <f>5-Behavior!F12</f>
        <v>2</v>
      </c>
      <c r="G12">
        <f>5-Behavior!G12</f>
        <v>4</v>
      </c>
      <c r="H12">
        <f>5-Behavior!H12</f>
        <v>3</v>
      </c>
      <c r="I12">
        <f>5-Behavior!I12</f>
        <v>3</v>
      </c>
      <c r="J12">
        <f>5-Behavior!J12</f>
        <v>2</v>
      </c>
      <c r="K12">
        <f>5-Behavior!K12</f>
        <v>4</v>
      </c>
      <c r="L12">
        <f>5-Behavior!L12</f>
        <v>2</v>
      </c>
      <c r="M12">
        <f>5-Behavior!M12</f>
        <v>3</v>
      </c>
      <c r="N12">
        <f>5-Behavior!N12</f>
        <v>4</v>
      </c>
      <c r="O12">
        <f>5-Behavior!O12</f>
        <v>2</v>
      </c>
      <c r="Q12">
        <f t="shared" si="0"/>
        <v>12</v>
      </c>
      <c r="R12">
        <f t="shared" si="1"/>
        <v>10</v>
      </c>
      <c r="S12">
        <f t="shared" si="2"/>
        <v>8</v>
      </c>
      <c r="T12">
        <f t="shared" si="3"/>
        <v>9</v>
      </c>
      <c r="V12">
        <f t="shared" ref="V12:V24" si="4">AVERAGE(Q12:T12)</f>
        <v>9.75</v>
      </c>
    </row>
    <row r="13" spans="1:22" x14ac:dyDescent="0.35">
      <c r="A13" s="1">
        <v>10</v>
      </c>
      <c r="B13" t="s">
        <v>25</v>
      </c>
      <c r="C13" t="s">
        <v>26</v>
      </c>
      <c r="D13">
        <v>5</v>
      </c>
      <c r="E13">
        <f>5-Behavior!E13</f>
        <v>5</v>
      </c>
      <c r="F13">
        <f>5-Behavior!F13</f>
        <v>4</v>
      </c>
      <c r="G13">
        <f>5-Behavior!G13</f>
        <v>5</v>
      </c>
      <c r="H13">
        <f>5-Behavior!H13</f>
        <v>2</v>
      </c>
      <c r="I13">
        <f>5-Behavior!I13</f>
        <v>3</v>
      </c>
      <c r="J13">
        <f>5-Behavior!J13</f>
        <v>3</v>
      </c>
      <c r="K13">
        <f>5-Behavior!K13</f>
        <v>5</v>
      </c>
      <c r="L13">
        <f>5-Behavior!L13</f>
        <v>3</v>
      </c>
      <c r="M13">
        <f>5-Behavior!M13</f>
        <v>3</v>
      </c>
      <c r="N13">
        <f>5-Behavior!N13</f>
        <v>4</v>
      </c>
      <c r="O13">
        <f>5-Behavior!O13</f>
        <v>2</v>
      </c>
      <c r="Q13">
        <f t="shared" si="0"/>
        <v>14</v>
      </c>
      <c r="R13">
        <f t="shared" si="1"/>
        <v>10</v>
      </c>
      <c r="S13">
        <f t="shared" si="2"/>
        <v>11</v>
      </c>
      <c r="T13">
        <f t="shared" si="3"/>
        <v>9</v>
      </c>
      <c r="V13">
        <f t="shared" si="4"/>
        <v>11</v>
      </c>
    </row>
    <row r="14" spans="1:22" x14ac:dyDescent="0.35">
      <c r="A14" s="1">
        <v>11</v>
      </c>
      <c r="B14" t="s">
        <v>25</v>
      </c>
      <c r="C14" t="s">
        <v>26</v>
      </c>
      <c r="D14">
        <v>5</v>
      </c>
      <c r="E14">
        <f>5-Behavior!E14</f>
        <v>5</v>
      </c>
      <c r="F14">
        <f>5-Behavior!F14</f>
        <v>5</v>
      </c>
      <c r="G14">
        <f>5-Behavior!G14</f>
        <v>3</v>
      </c>
      <c r="H14">
        <f>5-Behavior!H14</f>
        <v>3</v>
      </c>
      <c r="I14">
        <f>5-Behavior!I14</f>
        <v>3</v>
      </c>
      <c r="J14">
        <f>5-Behavior!J14</f>
        <v>2</v>
      </c>
      <c r="K14">
        <f>5-Behavior!K14</f>
        <v>4</v>
      </c>
      <c r="L14">
        <f>5-Behavior!L14</f>
        <v>3</v>
      </c>
      <c r="M14">
        <f>5-Behavior!M14</f>
        <v>3</v>
      </c>
      <c r="N14">
        <f>5-Behavior!N14</f>
        <v>4</v>
      </c>
      <c r="O14">
        <f>5-Behavior!O14</f>
        <v>4</v>
      </c>
      <c r="Q14">
        <f t="shared" si="0"/>
        <v>15</v>
      </c>
      <c r="R14">
        <f t="shared" si="1"/>
        <v>9</v>
      </c>
      <c r="S14">
        <f t="shared" si="2"/>
        <v>9</v>
      </c>
      <c r="T14">
        <f t="shared" si="3"/>
        <v>11</v>
      </c>
      <c r="V14">
        <f t="shared" si="4"/>
        <v>11</v>
      </c>
    </row>
    <row r="15" spans="1:22" x14ac:dyDescent="0.35">
      <c r="A15" s="1">
        <v>12</v>
      </c>
      <c r="B15" t="s">
        <v>25</v>
      </c>
      <c r="C15" t="s">
        <v>26</v>
      </c>
      <c r="D15">
        <v>5</v>
      </c>
      <c r="E15">
        <f>5-Behavior!E15</f>
        <v>5</v>
      </c>
      <c r="F15">
        <f>5-Behavior!F15</f>
        <v>3</v>
      </c>
      <c r="G15">
        <f>5-Behavior!G15</f>
        <v>3</v>
      </c>
      <c r="H15">
        <f>5-Behavior!H15</f>
        <v>3</v>
      </c>
      <c r="I15">
        <f>5-Behavior!I15</f>
        <v>4</v>
      </c>
      <c r="J15">
        <f>5-Behavior!J15</f>
        <v>3</v>
      </c>
      <c r="K15">
        <f>5-Behavior!K15</f>
        <v>3</v>
      </c>
      <c r="L15">
        <f>5-Behavior!L15</f>
        <v>2</v>
      </c>
      <c r="M15">
        <f>5-Behavior!M15</f>
        <v>4</v>
      </c>
      <c r="N15">
        <f>5-Behavior!N15</f>
        <v>4</v>
      </c>
      <c r="O15">
        <f>5-Behavior!O15</f>
        <v>4</v>
      </c>
      <c r="Q15">
        <f t="shared" si="0"/>
        <v>13</v>
      </c>
      <c r="R15">
        <f t="shared" si="1"/>
        <v>10</v>
      </c>
      <c r="S15">
        <f t="shared" si="2"/>
        <v>8</v>
      </c>
      <c r="T15">
        <f t="shared" si="3"/>
        <v>12</v>
      </c>
      <c r="V15">
        <f t="shared" si="4"/>
        <v>10.75</v>
      </c>
    </row>
    <row r="16" spans="1:22" x14ac:dyDescent="0.35">
      <c r="A16" s="1">
        <v>13</v>
      </c>
      <c r="B16" t="s">
        <v>25</v>
      </c>
      <c r="C16" t="s">
        <v>27</v>
      </c>
      <c r="D16">
        <v>5</v>
      </c>
      <c r="E16">
        <f>5-Behavior!E16</f>
        <v>5</v>
      </c>
      <c r="F16">
        <f>5-Behavior!F16</f>
        <v>3</v>
      </c>
      <c r="G16">
        <f>5-Behavior!G16</f>
        <v>4</v>
      </c>
      <c r="H16">
        <f>5-Behavior!H16</f>
        <v>4</v>
      </c>
      <c r="I16">
        <f>5-Behavior!I16</f>
        <v>3</v>
      </c>
      <c r="J16">
        <f>5-Behavior!J16</f>
        <v>4</v>
      </c>
      <c r="K16">
        <f>5-Behavior!K16</f>
        <v>4</v>
      </c>
      <c r="L16">
        <f>5-Behavior!L16</f>
        <v>3</v>
      </c>
      <c r="M16">
        <f>5-Behavior!M16</f>
        <v>3</v>
      </c>
      <c r="N16">
        <f>5-Behavior!N16</f>
        <v>3</v>
      </c>
      <c r="O16">
        <f>5-Behavior!O16</f>
        <v>2</v>
      </c>
      <c r="Q16">
        <f t="shared" si="0"/>
        <v>13</v>
      </c>
      <c r="R16">
        <f t="shared" si="1"/>
        <v>11</v>
      </c>
      <c r="S16">
        <f t="shared" si="2"/>
        <v>11</v>
      </c>
      <c r="T16">
        <f t="shared" si="3"/>
        <v>8</v>
      </c>
      <c r="V16">
        <f t="shared" si="4"/>
        <v>10.75</v>
      </c>
    </row>
    <row r="17" spans="1:22" x14ac:dyDescent="0.35">
      <c r="A17" s="1">
        <v>14</v>
      </c>
      <c r="B17" t="s">
        <v>25</v>
      </c>
      <c r="C17" t="s">
        <v>27</v>
      </c>
      <c r="D17">
        <v>5</v>
      </c>
      <c r="E17">
        <f>5-Behavior!E17</f>
        <v>5</v>
      </c>
      <c r="F17">
        <f>5-Behavior!F17</f>
        <v>4</v>
      </c>
      <c r="G17">
        <f>5-Behavior!G17</f>
        <v>5</v>
      </c>
      <c r="H17">
        <f>5-Behavior!H17</f>
        <v>5</v>
      </c>
      <c r="I17">
        <f>5-Behavior!I17</f>
        <v>3</v>
      </c>
      <c r="J17">
        <f>5-Behavior!J17</f>
        <v>4</v>
      </c>
      <c r="K17">
        <f>5-Behavior!K17</f>
        <v>4</v>
      </c>
      <c r="L17">
        <f>5-Behavior!L17</f>
        <v>3</v>
      </c>
      <c r="M17">
        <f>5-Behavior!M17</f>
        <v>2</v>
      </c>
      <c r="N17">
        <f>5-Behavior!N17</f>
        <v>4</v>
      </c>
      <c r="O17">
        <f>5-Behavior!O17</f>
        <v>1</v>
      </c>
      <c r="Q17">
        <f t="shared" si="0"/>
        <v>14</v>
      </c>
      <c r="R17">
        <f t="shared" si="1"/>
        <v>13</v>
      </c>
      <c r="S17">
        <f t="shared" si="2"/>
        <v>11</v>
      </c>
      <c r="T17">
        <f t="shared" si="3"/>
        <v>7</v>
      </c>
      <c r="V17">
        <f t="shared" si="4"/>
        <v>11.25</v>
      </c>
    </row>
    <row r="18" spans="1:22" x14ac:dyDescent="0.35">
      <c r="A18" s="1">
        <v>15</v>
      </c>
      <c r="B18" t="s">
        <v>25</v>
      </c>
      <c r="C18" t="s">
        <v>27</v>
      </c>
      <c r="D18">
        <v>5</v>
      </c>
      <c r="E18">
        <f>5-Behavior!E18</f>
        <v>5</v>
      </c>
      <c r="F18">
        <f>5-Behavior!F18</f>
        <v>5</v>
      </c>
      <c r="G18">
        <f>5-Behavior!G18</f>
        <v>5</v>
      </c>
      <c r="H18">
        <f>5-Behavior!H18</f>
        <v>4</v>
      </c>
      <c r="I18">
        <f>5-Behavior!I18</f>
        <v>4</v>
      </c>
      <c r="J18">
        <f>5-Behavior!J18</f>
        <v>4</v>
      </c>
      <c r="K18">
        <f>5-Behavior!K18</f>
        <v>4</v>
      </c>
      <c r="L18">
        <f>5-Behavior!L18</f>
        <v>4</v>
      </c>
      <c r="M18">
        <f>5-Behavior!M18</f>
        <v>4</v>
      </c>
      <c r="N18">
        <f>5-Behavior!N18</f>
        <v>4</v>
      </c>
      <c r="O18">
        <f>5-Behavior!O18</f>
        <v>4</v>
      </c>
      <c r="Q18">
        <f t="shared" si="0"/>
        <v>15</v>
      </c>
      <c r="R18">
        <f t="shared" si="1"/>
        <v>13</v>
      </c>
      <c r="S18">
        <f t="shared" si="2"/>
        <v>12</v>
      </c>
      <c r="T18">
        <f t="shared" si="3"/>
        <v>12</v>
      </c>
      <c r="V18">
        <f t="shared" si="4"/>
        <v>13</v>
      </c>
    </row>
    <row r="19" spans="1:22" x14ac:dyDescent="0.35">
      <c r="A19" s="1">
        <v>16</v>
      </c>
      <c r="B19" t="s">
        <v>25</v>
      </c>
      <c r="C19" t="s">
        <v>27</v>
      </c>
      <c r="D19">
        <v>5</v>
      </c>
      <c r="E19">
        <f>5-Behavior!E19</f>
        <v>5</v>
      </c>
      <c r="F19">
        <f>5-Behavior!F19</f>
        <v>4</v>
      </c>
      <c r="G19">
        <f>5-Behavior!G19</f>
        <v>5</v>
      </c>
      <c r="H19">
        <f>5-Behavior!H19</f>
        <v>4</v>
      </c>
      <c r="I19">
        <f>5-Behavior!I19</f>
        <v>4</v>
      </c>
      <c r="J19">
        <f>5-Behavior!J19</f>
        <v>4</v>
      </c>
      <c r="K19">
        <f>5-Behavior!K19</f>
        <v>4</v>
      </c>
      <c r="L19">
        <f>5-Behavior!L19</f>
        <v>3</v>
      </c>
      <c r="M19">
        <f>5-Behavior!M19</f>
        <v>4</v>
      </c>
      <c r="N19">
        <f>5-Behavior!N19</f>
        <v>3</v>
      </c>
      <c r="O19">
        <f>5-Behavior!O19</f>
        <v>3</v>
      </c>
      <c r="Q19">
        <f t="shared" si="0"/>
        <v>14</v>
      </c>
      <c r="R19">
        <f t="shared" si="1"/>
        <v>13</v>
      </c>
      <c r="S19">
        <f t="shared" si="2"/>
        <v>11</v>
      </c>
      <c r="T19">
        <f t="shared" si="3"/>
        <v>10</v>
      </c>
      <c r="V19">
        <f t="shared" si="4"/>
        <v>12</v>
      </c>
    </row>
    <row r="20" spans="1:22" x14ac:dyDescent="0.35">
      <c r="A20" s="1">
        <v>17</v>
      </c>
      <c r="B20" t="s">
        <v>25</v>
      </c>
      <c r="C20" t="s">
        <v>27</v>
      </c>
      <c r="D20">
        <v>5</v>
      </c>
      <c r="E20">
        <f>5-Behavior!E20</f>
        <v>5</v>
      </c>
      <c r="F20">
        <f>5-Behavior!F20</f>
        <v>4</v>
      </c>
      <c r="G20">
        <f>5-Behavior!G20</f>
        <v>5</v>
      </c>
      <c r="H20">
        <f>5-Behavior!H20</f>
        <v>5</v>
      </c>
      <c r="I20">
        <f>5-Behavior!I20</f>
        <v>2</v>
      </c>
      <c r="J20">
        <f>5-Behavior!J20</f>
        <v>2</v>
      </c>
      <c r="K20">
        <f>5-Behavior!K20</f>
        <v>3</v>
      </c>
      <c r="L20">
        <f>5-Behavior!L20</f>
        <v>4</v>
      </c>
      <c r="M20">
        <f>5-Behavior!M20</f>
        <v>2</v>
      </c>
      <c r="N20">
        <f>5-Behavior!N20</f>
        <v>3</v>
      </c>
      <c r="O20">
        <f>5-Behavior!O20</f>
        <v>1</v>
      </c>
      <c r="Q20">
        <f t="shared" si="0"/>
        <v>14</v>
      </c>
      <c r="R20">
        <f t="shared" si="1"/>
        <v>12</v>
      </c>
      <c r="S20">
        <f t="shared" si="2"/>
        <v>9</v>
      </c>
      <c r="T20">
        <f t="shared" si="3"/>
        <v>6</v>
      </c>
      <c r="V20">
        <f t="shared" si="4"/>
        <v>10.25</v>
      </c>
    </row>
    <row r="21" spans="1:22" x14ac:dyDescent="0.35">
      <c r="A21" s="1">
        <v>18</v>
      </c>
      <c r="B21" t="s">
        <v>25</v>
      </c>
      <c r="C21" t="s">
        <v>27</v>
      </c>
      <c r="D21">
        <v>5</v>
      </c>
      <c r="E21">
        <f>5-Behavior!E21</f>
        <v>4</v>
      </c>
      <c r="F21">
        <f>5-Behavior!F21</f>
        <v>3</v>
      </c>
      <c r="G21">
        <f>5-Behavior!G21</f>
        <v>5</v>
      </c>
      <c r="H21">
        <f>5-Behavior!H21</f>
        <v>1</v>
      </c>
      <c r="I21">
        <f>5-Behavior!I21</f>
        <v>1</v>
      </c>
      <c r="J21">
        <f>5-Behavior!J21</f>
        <v>2</v>
      </c>
      <c r="K21">
        <f>5-Behavior!K21</f>
        <v>3</v>
      </c>
      <c r="L21">
        <f>5-Behavior!L21</f>
        <v>3</v>
      </c>
      <c r="M21">
        <f>5-Behavior!M21</f>
        <v>3</v>
      </c>
      <c r="N21">
        <f>5-Behavior!N21</f>
        <v>3</v>
      </c>
      <c r="O21">
        <f>5-Behavior!O21</f>
        <v>1</v>
      </c>
      <c r="Q21">
        <f t="shared" si="0"/>
        <v>12</v>
      </c>
      <c r="R21">
        <f t="shared" si="1"/>
        <v>7</v>
      </c>
      <c r="S21">
        <f t="shared" si="2"/>
        <v>8</v>
      </c>
      <c r="T21">
        <f t="shared" si="3"/>
        <v>7</v>
      </c>
      <c r="V21">
        <f t="shared" si="4"/>
        <v>8.5</v>
      </c>
    </row>
    <row r="22" spans="1:22" x14ac:dyDescent="0.35">
      <c r="A22" s="1">
        <v>19</v>
      </c>
      <c r="B22" t="s">
        <v>25</v>
      </c>
      <c r="C22" t="s">
        <v>27</v>
      </c>
      <c r="D22">
        <v>5</v>
      </c>
      <c r="E22">
        <f>5-Behavior!E22</f>
        <v>4</v>
      </c>
      <c r="F22">
        <f>5-Behavior!F22</f>
        <v>3</v>
      </c>
      <c r="G22">
        <f>5-Behavior!G22</f>
        <v>4</v>
      </c>
      <c r="H22">
        <f>5-Behavior!H22</f>
        <v>4</v>
      </c>
      <c r="I22">
        <f>5-Behavior!I22</f>
        <v>4</v>
      </c>
      <c r="J22">
        <f>5-Behavior!J22</f>
        <v>4</v>
      </c>
      <c r="K22">
        <f>5-Behavior!K22</f>
        <v>3</v>
      </c>
      <c r="L22">
        <f>5-Behavior!L22</f>
        <v>2</v>
      </c>
      <c r="M22">
        <f>5-Behavior!M22</f>
        <v>3</v>
      </c>
      <c r="N22">
        <f>5-Behavior!N22</f>
        <v>4</v>
      </c>
      <c r="O22">
        <f>5-Behavior!O22</f>
        <v>4</v>
      </c>
      <c r="Q22">
        <f t="shared" si="0"/>
        <v>12</v>
      </c>
      <c r="R22">
        <f t="shared" si="1"/>
        <v>12</v>
      </c>
      <c r="S22">
        <f t="shared" si="2"/>
        <v>9</v>
      </c>
      <c r="T22">
        <f t="shared" si="3"/>
        <v>11</v>
      </c>
      <c r="V22">
        <f t="shared" si="4"/>
        <v>11</v>
      </c>
    </row>
    <row r="23" spans="1:22" x14ac:dyDescent="0.35">
      <c r="A23" s="1">
        <v>20</v>
      </c>
      <c r="B23" t="s">
        <v>25</v>
      </c>
      <c r="C23" t="s">
        <v>27</v>
      </c>
      <c r="D23">
        <v>5</v>
      </c>
      <c r="E23">
        <f>5-Behavior!E23</f>
        <v>5</v>
      </c>
      <c r="F23">
        <f>5-Behavior!F23</f>
        <v>2</v>
      </c>
      <c r="G23">
        <f>5-Behavior!G23</f>
        <v>5</v>
      </c>
      <c r="H23">
        <f>5-Behavior!H23</f>
        <v>4</v>
      </c>
      <c r="I23">
        <f>5-Behavior!I23</f>
        <v>3</v>
      </c>
      <c r="J23">
        <f>5-Behavior!J23</f>
        <v>3</v>
      </c>
      <c r="K23">
        <f>5-Behavior!K23</f>
        <v>4</v>
      </c>
      <c r="L23">
        <f>5-Behavior!L23</f>
        <v>3</v>
      </c>
      <c r="M23">
        <f>5-Behavior!M23</f>
        <v>3</v>
      </c>
      <c r="N23">
        <f>5-Behavior!N23</f>
        <v>4</v>
      </c>
      <c r="O23">
        <f>5-Behavior!O23</f>
        <v>4</v>
      </c>
      <c r="Q23">
        <f t="shared" si="0"/>
        <v>12</v>
      </c>
      <c r="R23">
        <f t="shared" si="1"/>
        <v>12</v>
      </c>
      <c r="S23">
        <f t="shared" si="2"/>
        <v>10</v>
      </c>
      <c r="T23">
        <f t="shared" si="3"/>
        <v>11</v>
      </c>
      <c r="V23">
        <f t="shared" si="4"/>
        <v>11.25</v>
      </c>
    </row>
    <row r="24" spans="1:22" x14ac:dyDescent="0.35">
      <c r="A24" s="1">
        <v>21</v>
      </c>
      <c r="B24" t="s">
        <v>25</v>
      </c>
      <c r="C24" t="s">
        <v>27</v>
      </c>
      <c r="D24">
        <v>5</v>
      </c>
      <c r="E24">
        <f>5-Behavior!E24</f>
        <v>5</v>
      </c>
      <c r="F24">
        <f>5-Behavior!F24</f>
        <v>4</v>
      </c>
      <c r="G24">
        <f>5-Behavior!G24</f>
        <v>5</v>
      </c>
      <c r="H24">
        <f>5-Behavior!H24</f>
        <v>4</v>
      </c>
      <c r="I24">
        <f>5-Behavior!I24</f>
        <v>3</v>
      </c>
      <c r="J24">
        <f>5-Behavior!J24</f>
        <v>3</v>
      </c>
      <c r="K24">
        <f>5-Behavior!K24</f>
        <v>3</v>
      </c>
      <c r="L24">
        <f>5-Behavior!L24</f>
        <v>3</v>
      </c>
      <c r="M24">
        <f>5-Behavior!M24</f>
        <v>2</v>
      </c>
      <c r="N24">
        <f>5-Behavior!N24</f>
        <v>3</v>
      </c>
      <c r="O24">
        <f>5-Behavior!O24</f>
        <v>4</v>
      </c>
      <c r="Q24">
        <f t="shared" si="0"/>
        <v>14</v>
      </c>
      <c r="R24">
        <f t="shared" si="1"/>
        <v>12</v>
      </c>
      <c r="S24">
        <f t="shared" si="2"/>
        <v>9</v>
      </c>
      <c r="T24">
        <f t="shared" si="3"/>
        <v>9</v>
      </c>
      <c r="V24">
        <f t="shared" si="4"/>
        <v>11</v>
      </c>
    </row>
    <row r="25" spans="1:22" x14ac:dyDescent="0.35">
      <c r="A25" s="1">
        <v>22</v>
      </c>
      <c r="B25" t="s">
        <v>25</v>
      </c>
      <c r="C25" t="s">
        <v>27</v>
      </c>
      <c r="D25">
        <v>5</v>
      </c>
      <c r="E25">
        <f>5-Behavior!E25</f>
        <v>5</v>
      </c>
      <c r="F25">
        <f>5-Behavior!F25</f>
        <v>4</v>
      </c>
      <c r="G25">
        <f>5-Behavior!G25</f>
        <v>5</v>
      </c>
      <c r="H25">
        <f>5-Behavior!H25</f>
        <v>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Q25">
        <f t="shared" si="0"/>
        <v>14</v>
      </c>
      <c r="R25">
        <f t="shared" si="1"/>
        <v>10</v>
      </c>
      <c r="S25" t="s">
        <v>35</v>
      </c>
      <c r="T25" t="s">
        <v>35</v>
      </c>
    </row>
    <row r="26" spans="1:22" x14ac:dyDescent="0.35">
      <c r="A26" s="1">
        <v>23</v>
      </c>
      <c r="B26" t="s">
        <v>25</v>
      </c>
      <c r="C26" t="s">
        <v>27</v>
      </c>
      <c r="D26">
        <v>5</v>
      </c>
      <c r="E26">
        <f>5-Behavior!E26</f>
        <v>5</v>
      </c>
      <c r="F26">
        <f>5-Behavior!F26</f>
        <v>3</v>
      </c>
      <c r="G26">
        <f>5-Behavior!G26</f>
        <v>5</v>
      </c>
      <c r="H26">
        <f>5-Behavior!H26</f>
        <v>4</v>
      </c>
      <c r="I26">
        <f>5-Behavior!I26</f>
        <v>2</v>
      </c>
      <c r="J26">
        <f>5-Behavior!J26</f>
        <v>2</v>
      </c>
      <c r="K26">
        <f>5-Behavior!K26</f>
        <v>3</v>
      </c>
      <c r="L26">
        <f>5-Behavior!L26</f>
        <v>2</v>
      </c>
      <c r="M26">
        <f>5-Behavior!M26</f>
        <v>3</v>
      </c>
      <c r="N26">
        <f>5-Behavior!N26</f>
        <v>3</v>
      </c>
      <c r="O26">
        <f>5-Behavior!O26</f>
        <v>4</v>
      </c>
      <c r="Q26">
        <f t="shared" si="0"/>
        <v>13</v>
      </c>
      <c r="R26">
        <f t="shared" si="1"/>
        <v>11</v>
      </c>
      <c r="S26">
        <f t="shared" si="2"/>
        <v>7</v>
      </c>
      <c r="T26">
        <f t="shared" si="3"/>
        <v>10</v>
      </c>
      <c r="V26">
        <f>AVERAGE(Q26:T26)</f>
        <v>10.25</v>
      </c>
    </row>
    <row r="27" spans="1:22" x14ac:dyDescent="0.35">
      <c r="A27" s="1">
        <v>24</v>
      </c>
      <c r="B27" t="s">
        <v>25</v>
      </c>
      <c r="C27" t="s">
        <v>27</v>
      </c>
      <c r="D27">
        <v>5</v>
      </c>
      <c r="E27">
        <f>5-Behavior!E27</f>
        <v>4</v>
      </c>
      <c r="F27">
        <f>5-Behavior!F27</f>
        <v>2</v>
      </c>
      <c r="G27">
        <f>5-Behavior!G27</f>
        <v>5</v>
      </c>
      <c r="H27">
        <f>5-Behavior!H27</f>
        <v>4</v>
      </c>
      <c r="I27">
        <f>5-Behavior!I27</f>
        <v>3</v>
      </c>
      <c r="J27">
        <f>5-Behavior!J27</f>
        <v>3</v>
      </c>
      <c r="K27">
        <f>5-Behavior!K27</f>
        <v>4</v>
      </c>
      <c r="L27">
        <f>5-Behavior!L27</f>
        <v>3</v>
      </c>
      <c r="M27">
        <f>5-Behavior!M27</f>
        <v>3</v>
      </c>
      <c r="N27">
        <f>5-Behavior!N27</f>
        <v>4</v>
      </c>
      <c r="O27">
        <f>5-Behavior!O27</f>
        <v>3</v>
      </c>
      <c r="Q27">
        <f t="shared" si="0"/>
        <v>11</v>
      </c>
      <c r="R27">
        <f t="shared" si="1"/>
        <v>12</v>
      </c>
      <c r="S27">
        <f t="shared" si="2"/>
        <v>10</v>
      </c>
      <c r="T27">
        <f t="shared" si="3"/>
        <v>10</v>
      </c>
      <c r="V27">
        <f>AVERAGE(Q27:T27)</f>
        <v>10.75</v>
      </c>
    </row>
    <row r="28" spans="1:22" x14ac:dyDescent="0.35">
      <c r="A28" s="1">
        <v>25</v>
      </c>
    </row>
    <row r="29" spans="1:22" x14ac:dyDescent="0.35">
      <c r="A29" s="1">
        <v>26</v>
      </c>
    </row>
    <row r="30" spans="1:22" x14ac:dyDescent="0.35">
      <c r="A30" s="1">
        <v>27</v>
      </c>
    </row>
    <row r="31" spans="1:22" x14ac:dyDescent="0.35">
      <c r="A31" s="1">
        <v>28</v>
      </c>
    </row>
    <row r="32" spans="1:22" x14ac:dyDescent="0.35">
      <c r="A32" s="1">
        <v>29</v>
      </c>
    </row>
    <row r="33" spans="1:1" x14ac:dyDescent="0.35">
      <c r="A33" s="1">
        <v>30</v>
      </c>
    </row>
    <row r="34" spans="1:1" x14ac:dyDescent="0.35">
      <c r="A34" s="1">
        <v>31</v>
      </c>
    </row>
    <row r="35" spans="1:1" x14ac:dyDescent="0.35">
      <c r="A35" s="1">
        <v>32</v>
      </c>
    </row>
    <row r="36" spans="1:1" x14ac:dyDescent="0.35">
      <c r="A36" s="1">
        <v>33</v>
      </c>
    </row>
    <row r="37" spans="1:1" x14ac:dyDescent="0.35">
      <c r="A37" s="1">
        <v>34</v>
      </c>
    </row>
    <row r="38" spans="1:1" x14ac:dyDescent="0.35">
      <c r="A38" s="1">
        <v>35</v>
      </c>
    </row>
    <row r="39" spans="1:1" x14ac:dyDescent="0.35">
      <c r="A39" s="1">
        <v>36</v>
      </c>
    </row>
    <row r="40" spans="1:1" x14ac:dyDescent="0.35">
      <c r="A40" s="1">
        <v>37</v>
      </c>
    </row>
    <row r="41" spans="1:1" x14ac:dyDescent="0.35">
      <c r="A41" s="1">
        <v>38</v>
      </c>
    </row>
    <row r="42" spans="1:1" x14ac:dyDescent="0.35">
      <c r="A42" s="1">
        <v>39</v>
      </c>
    </row>
    <row r="43" spans="1:1" x14ac:dyDescent="0.35">
      <c r="A43" s="1">
        <v>40</v>
      </c>
    </row>
    <row r="44" spans="1:1" x14ac:dyDescent="0.35">
      <c r="A44" s="1">
        <v>41</v>
      </c>
    </row>
    <row r="45" spans="1:1" x14ac:dyDescent="0.35">
      <c r="A45" s="1">
        <v>42</v>
      </c>
    </row>
    <row r="46" spans="1:1" x14ac:dyDescent="0.35">
      <c r="A46" s="1">
        <v>43</v>
      </c>
    </row>
    <row r="47" spans="1:1" x14ac:dyDescent="0.35">
      <c r="A47" s="1">
        <v>44</v>
      </c>
    </row>
    <row r="48" spans="1:1" x14ac:dyDescent="0.35">
      <c r="A48" s="1">
        <v>45</v>
      </c>
    </row>
    <row r="49" spans="1:1" x14ac:dyDescent="0.35">
      <c r="A49" s="1">
        <v>46</v>
      </c>
    </row>
    <row r="50" spans="1:1" x14ac:dyDescent="0.35">
      <c r="A50" s="1">
        <v>47</v>
      </c>
    </row>
    <row r="51" spans="1:1" x14ac:dyDescent="0.35">
      <c r="A51" s="1">
        <v>48</v>
      </c>
    </row>
    <row r="52" spans="1:1" x14ac:dyDescent="0.35">
      <c r="A52" s="1">
        <v>49</v>
      </c>
    </row>
    <row r="53" spans="1:1" x14ac:dyDescent="0.35">
      <c r="A53" s="1">
        <v>50</v>
      </c>
    </row>
    <row r="54" spans="1:1" x14ac:dyDescent="0.35">
      <c r="A54" s="1">
        <v>51</v>
      </c>
    </row>
    <row r="55" spans="1:1" x14ac:dyDescent="0.35">
      <c r="A55" s="1">
        <v>52</v>
      </c>
    </row>
    <row r="56" spans="1:1" x14ac:dyDescent="0.35">
      <c r="A56" s="1">
        <v>53</v>
      </c>
    </row>
    <row r="57" spans="1:1" x14ac:dyDescent="0.35">
      <c r="A57" s="1">
        <v>54</v>
      </c>
    </row>
    <row r="58" spans="1:1" x14ac:dyDescent="0.35">
      <c r="A58" s="1">
        <v>55</v>
      </c>
    </row>
    <row r="59" spans="1:1" x14ac:dyDescent="0.35">
      <c r="A59" s="1">
        <v>56</v>
      </c>
    </row>
    <row r="60" spans="1:1" x14ac:dyDescent="0.35">
      <c r="A60" s="1">
        <v>57</v>
      </c>
    </row>
    <row r="61" spans="1:1" x14ac:dyDescent="0.35">
      <c r="A61" s="1">
        <v>58</v>
      </c>
    </row>
    <row r="62" spans="1:1" x14ac:dyDescent="0.35">
      <c r="A62" s="1">
        <v>59</v>
      </c>
    </row>
    <row r="63" spans="1:1" x14ac:dyDescent="0.35">
      <c r="A63" s="1">
        <v>60</v>
      </c>
    </row>
    <row r="64" spans="1:1" x14ac:dyDescent="0.35">
      <c r="A64" s="1">
        <v>61</v>
      </c>
    </row>
    <row r="65" spans="1:1" x14ac:dyDescent="0.35">
      <c r="A65" s="1">
        <v>62</v>
      </c>
    </row>
    <row r="66" spans="1:1" x14ac:dyDescent="0.35">
      <c r="A66" s="1">
        <v>63</v>
      </c>
    </row>
    <row r="67" spans="1:1" x14ac:dyDescent="0.35">
      <c r="A67" s="1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7"/>
  <sheetViews>
    <sheetView workbookViewId="0">
      <pane ySplit="3" topLeftCell="A4" activePane="bottomLeft" state="frozen"/>
      <selection pane="bottomLeft" activeCell="J9" sqref="J9"/>
    </sheetView>
  </sheetViews>
  <sheetFormatPr defaultColWidth="8.81640625" defaultRowHeight="14.5" x14ac:dyDescent="0.35"/>
  <cols>
    <col min="4" max="8" width="9.453125" bestFit="1" customWidth="1"/>
    <col min="9" max="15" width="9.6328125" bestFit="1" customWidth="1"/>
  </cols>
  <sheetData>
    <row r="1" spans="1:15" x14ac:dyDescent="0.35">
      <c r="A1" t="s">
        <v>15</v>
      </c>
      <c r="D1" t="s">
        <v>16</v>
      </c>
      <c r="E1" t="s">
        <v>7</v>
      </c>
      <c r="F1" t="s">
        <v>7</v>
      </c>
      <c r="G1" t="s">
        <v>8</v>
      </c>
      <c r="H1" t="s">
        <v>8</v>
      </c>
      <c r="I1" t="s">
        <v>8</v>
      </c>
      <c r="J1" t="s">
        <v>9</v>
      </c>
      <c r="K1" t="s">
        <v>9</v>
      </c>
      <c r="L1" t="s">
        <v>9</v>
      </c>
      <c r="M1" t="s">
        <v>10</v>
      </c>
      <c r="N1" t="s">
        <v>10</v>
      </c>
      <c r="O1" t="s">
        <v>10</v>
      </c>
    </row>
    <row r="2" spans="1:15" x14ac:dyDescent="0.35">
      <c r="D2" s="4">
        <v>43800</v>
      </c>
      <c r="E2" s="4">
        <v>43800</v>
      </c>
      <c r="F2" s="4">
        <v>43801</v>
      </c>
      <c r="G2" s="4">
        <v>43801</v>
      </c>
      <c r="H2" s="4">
        <v>43801</v>
      </c>
      <c r="I2" s="4">
        <v>43802</v>
      </c>
      <c r="J2" s="4">
        <v>43802</v>
      </c>
      <c r="K2" s="4">
        <v>43802</v>
      </c>
      <c r="L2" s="4">
        <v>43803</v>
      </c>
      <c r="M2" s="4">
        <v>43803</v>
      </c>
      <c r="N2" s="4">
        <v>43803</v>
      </c>
      <c r="O2" s="4">
        <v>43804</v>
      </c>
    </row>
    <row r="3" spans="1:15" x14ac:dyDescent="0.35">
      <c r="B3" s="2" t="s">
        <v>3</v>
      </c>
      <c r="C3" s="2" t="s">
        <v>4</v>
      </c>
      <c r="D3" s="5">
        <v>0.625</v>
      </c>
      <c r="E3" s="5">
        <v>0.95833333333333337</v>
      </c>
      <c r="F3" s="5">
        <v>0.29166666666666669</v>
      </c>
      <c r="G3" s="5">
        <v>0.625</v>
      </c>
      <c r="H3" s="5">
        <v>0.95833333333333337</v>
      </c>
      <c r="I3" s="5">
        <v>0.29166666666666669</v>
      </c>
      <c r="J3" s="5">
        <v>0.625</v>
      </c>
      <c r="K3" s="5">
        <v>0.95833333333333337</v>
      </c>
      <c r="L3" s="5">
        <v>0.29166666666666669</v>
      </c>
      <c r="M3" s="5">
        <v>0.625</v>
      </c>
      <c r="N3" s="5">
        <v>0.95833333333333337</v>
      </c>
      <c r="O3" s="5">
        <v>0.29166666666666669</v>
      </c>
    </row>
    <row r="4" spans="1:15" x14ac:dyDescent="0.35">
      <c r="A4" s="1">
        <v>1</v>
      </c>
      <c r="B4" t="s">
        <v>25</v>
      </c>
      <c r="C4" t="s">
        <v>26</v>
      </c>
      <c r="D4" s="7">
        <f>IF(Behavior!D4=0,'Binge Weight'!D3*0.02,IF(Behavior!D4=1,'Binge Weight'!D3*0.016,IF(Behavior!D4=2,'Binge Weight'!D3*0.012,IF(Behavior!D4=3,'Binge Weight'!D3*0.008,IF(Behavior!D4=4,'Binge Weight'!D3*0.004,IF(Behavior!D4=5,'Binge Weight'!D3*0))))))</f>
        <v>7.34</v>
      </c>
      <c r="E4" s="7">
        <f>IF(Behavior!E4=0,'Binge Weight'!D3*0.02,IF(Behavior!E4=1,'Binge Weight'!D3*0.016,IF(Behavior!E4=2,'Binge Weight'!D3*0.012,IF(Behavior!E4=3,'Binge Weight'!D3*0.008,IF(Behavior!E4=4,'Binge Weight'!D3*0.004,IF(Behavior!E4=5,'Binge Weight'!D3*0))))))</f>
        <v>5.8719999999999999</v>
      </c>
      <c r="F4" s="7">
        <v>4.4000000000000004</v>
      </c>
      <c r="G4" s="7">
        <v>2.8</v>
      </c>
      <c r="H4">
        <v>4.2</v>
      </c>
      <c r="I4" s="7">
        <v>4.2</v>
      </c>
      <c r="J4" s="7">
        <v>4</v>
      </c>
      <c r="K4" s="7">
        <v>5.4</v>
      </c>
      <c r="L4" s="7">
        <v>2.7</v>
      </c>
      <c r="M4" s="7">
        <v>3.9</v>
      </c>
      <c r="N4" s="7">
        <v>3.9</v>
      </c>
      <c r="O4" s="7">
        <v>3.9</v>
      </c>
    </row>
    <row r="5" spans="1:15" x14ac:dyDescent="0.35">
      <c r="A5" s="1">
        <v>2</v>
      </c>
      <c r="B5" t="s">
        <v>25</v>
      </c>
      <c r="C5" t="s">
        <v>26</v>
      </c>
      <c r="D5" s="7">
        <f>IF(Behavior!D5=0,'Binge Weight'!D4*0.02,IF(Behavior!D5=1,'Binge Weight'!D4*0.016,IF(Behavior!D5=2,'Binge Weight'!D4*0.012,IF(Behavior!D5=3,'Binge Weight'!D4*0.008,IF(Behavior!D5=4,'Binge Weight'!D4*0.004,IF(Behavior!D5=5,'Binge Weight'!D4*0))))))</f>
        <v>6.6000000000000005</v>
      </c>
      <c r="E5" s="7">
        <f>IF(Behavior!E5=0,'Binge Weight'!D4*0.02,IF(Behavior!E5=1,'Binge Weight'!D4*0.016,IF(Behavior!E5=2,'Binge Weight'!D4*0.012,IF(Behavior!E5=3,'Binge Weight'!D4*0.008,IF(Behavior!E5=4,'Binge Weight'!D4*0.004,IF(Behavior!E5=5,'Binge Weight'!D4*0))))))</f>
        <v>6.6000000000000005</v>
      </c>
      <c r="F5" s="7">
        <v>5.3</v>
      </c>
      <c r="G5" s="7">
        <v>5.3</v>
      </c>
      <c r="H5">
        <v>5.3</v>
      </c>
      <c r="I5" s="7">
        <v>5.3</v>
      </c>
      <c r="J5" s="7">
        <v>3.9</v>
      </c>
      <c r="K5" s="7">
        <v>5.0999999999999996</v>
      </c>
      <c r="L5" s="7">
        <v>5.0999999999999996</v>
      </c>
      <c r="M5" s="7">
        <v>5.2</v>
      </c>
      <c r="N5" s="7">
        <v>3.9</v>
      </c>
      <c r="O5" s="7">
        <v>5.2</v>
      </c>
    </row>
    <row r="6" spans="1:15" x14ac:dyDescent="0.35">
      <c r="A6" s="1">
        <v>3</v>
      </c>
      <c r="B6" t="s">
        <v>25</v>
      </c>
      <c r="C6" t="s">
        <v>26</v>
      </c>
      <c r="D6" s="7">
        <f>IF(Behavior!D6=0,'Binge Weight'!D5*0.02,IF(Behavior!D6=1,'Binge Weight'!D5*0.016,IF(Behavior!D6=2,'Binge Weight'!D5*0.012,IF(Behavior!D6=3,'Binge Weight'!D5*0.008,IF(Behavior!D6=4,'Binge Weight'!D5*0.004,IF(Behavior!D6=5,'Binge Weight'!D5*0))))))</f>
        <v>7.32</v>
      </c>
      <c r="E6" s="7">
        <f>IF(Behavior!E6=0,'Binge Weight'!D5*0.02,IF(Behavior!E6=1,'Binge Weight'!D5*0.016,IF(Behavior!E6=2,'Binge Weight'!D5*0.012,IF(Behavior!E6=3,'Binge Weight'!D5*0.008,IF(Behavior!E6=4,'Binge Weight'!D5*0.004,IF(Behavior!E6=5,'Binge Weight'!D5*0))))))</f>
        <v>7.32</v>
      </c>
      <c r="F6" s="7">
        <v>4.4000000000000004</v>
      </c>
      <c r="G6" s="7">
        <v>4.2</v>
      </c>
      <c r="H6">
        <v>5.6</v>
      </c>
      <c r="I6" s="7">
        <v>4.2</v>
      </c>
      <c r="J6" s="7">
        <v>6.9</v>
      </c>
      <c r="K6" s="7">
        <v>4.0999999999999996</v>
      </c>
      <c r="L6" s="7">
        <v>4.0999999999999996</v>
      </c>
      <c r="M6" s="7">
        <v>4</v>
      </c>
      <c r="N6" s="7">
        <v>4.5</v>
      </c>
      <c r="O6" s="7">
        <v>2.6</v>
      </c>
    </row>
    <row r="7" spans="1:15" x14ac:dyDescent="0.35">
      <c r="A7" s="1">
        <v>4</v>
      </c>
      <c r="B7" t="s">
        <v>25</v>
      </c>
      <c r="C7" t="s">
        <v>26</v>
      </c>
      <c r="D7" s="7">
        <f>IF(Behavior!D7=0,'Binge Weight'!D6*0.02,IF(Behavior!D7=1,'Binge Weight'!D6*0.016,IF(Behavior!D7=2,'Binge Weight'!D6*0.012,IF(Behavior!D7=3,'Binge Weight'!D6*0.008,IF(Behavior!D7=4,'Binge Weight'!D6*0.004,IF(Behavior!D7=5,'Binge Weight'!D6*0))))))</f>
        <v>7.72</v>
      </c>
      <c r="E7" s="7">
        <f>IF(Behavior!E7=0,'Binge Weight'!D6*0.02,IF(Behavior!E7=1,'Binge Weight'!D6*0.016,IF(Behavior!E7=2,'Binge Weight'!D6*0.012,IF(Behavior!E7=3,'Binge Weight'!D6*0.008,IF(Behavior!E7=4,'Binge Weight'!D6*0.004,IF(Behavior!E7=5,'Binge Weight'!D6*0))))))</f>
        <v>7.72</v>
      </c>
      <c r="F7" s="7">
        <v>6.2</v>
      </c>
      <c r="G7" s="7">
        <v>2.9</v>
      </c>
      <c r="H7">
        <v>4.4000000000000004</v>
      </c>
      <c r="I7" s="7">
        <v>2.9</v>
      </c>
      <c r="J7" s="7">
        <v>4.2</v>
      </c>
      <c r="K7" s="7">
        <v>4.2</v>
      </c>
      <c r="L7" s="7">
        <v>2.8</v>
      </c>
      <c r="M7" s="7">
        <v>4.0999999999999996</v>
      </c>
      <c r="N7" s="7">
        <v>5.4</v>
      </c>
      <c r="O7" s="7">
        <v>2.7</v>
      </c>
    </row>
    <row r="8" spans="1:15" x14ac:dyDescent="0.35">
      <c r="A8" s="1">
        <v>5</v>
      </c>
      <c r="B8" t="s">
        <v>25</v>
      </c>
      <c r="C8" t="s">
        <v>26</v>
      </c>
      <c r="D8" s="7">
        <f>IF(Behavior!D8=0,'Binge Weight'!D7*0.02,IF(Behavior!D8=1,'Binge Weight'!D7*0.016,IF(Behavior!D8=2,'Binge Weight'!D7*0.012,IF(Behavior!D8=3,'Binge Weight'!D7*0.008,IF(Behavior!D8=4,'Binge Weight'!D7*0.004,IF(Behavior!D8=5,'Binge Weight'!D7*0))))))</f>
        <v>7.26</v>
      </c>
      <c r="E8" s="7">
        <f>IF(Behavior!E8=0,'Binge Weight'!D7*0.02,IF(Behavior!E8=1,'Binge Weight'!D7*0.016,IF(Behavior!E8=2,'Binge Weight'!D7*0.012,IF(Behavior!E8=3,'Binge Weight'!D7*0.008,IF(Behavior!E8=4,'Binge Weight'!D7*0.004,IF(Behavior!E8=5,'Binge Weight'!D7*0))))))</f>
        <v>7.26</v>
      </c>
      <c r="F8" s="7">
        <v>7.3</v>
      </c>
      <c r="G8" s="7">
        <v>2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</row>
    <row r="9" spans="1:15" x14ac:dyDescent="0.35">
      <c r="A9" s="1">
        <v>6</v>
      </c>
      <c r="B9" t="s">
        <v>25</v>
      </c>
      <c r="C9" t="s">
        <v>26</v>
      </c>
      <c r="D9" s="7">
        <f>IF(Behavior!D9=0,'Binge Weight'!D8*0.02,IF(Behavior!D9=1,'Binge Weight'!D8*0.016,IF(Behavior!D9=2,'Binge Weight'!D8*0.012,IF(Behavior!D9=3,'Binge Weight'!D8*0.008,IF(Behavior!D9=4,'Binge Weight'!D8*0.004,IF(Behavior!D9=5,'Binge Weight'!D8*0))))))</f>
        <v>7.5200000000000005</v>
      </c>
      <c r="E9" s="7">
        <f>IF(Behavior!E9=0,'Binge Weight'!D8*0.02,IF(Behavior!E9=1,'Binge Weight'!D8*0.016,IF(Behavior!E9=2,'Binge Weight'!D8*0.012,IF(Behavior!E9=3,'Binge Weight'!D8*0.008,IF(Behavior!E9=4,'Binge Weight'!D8*0.004,IF(Behavior!E9=5,'Binge Weight'!D8*0))))))</f>
        <v>7.5200000000000005</v>
      </c>
      <c r="F9" s="7">
        <v>7.5</v>
      </c>
      <c r="G9" s="7">
        <v>4.2</v>
      </c>
      <c r="H9">
        <v>5.6</v>
      </c>
      <c r="I9" s="7">
        <v>2.8</v>
      </c>
      <c r="J9" s="7">
        <v>2.6</v>
      </c>
      <c r="K9" s="7">
        <v>4</v>
      </c>
      <c r="L9" s="7">
        <v>5.3</v>
      </c>
      <c r="M9" s="7">
        <v>2.5</v>
      </c>
      <c r="N9" s="7">
        <v>3.8</v>
      </c>
      <c r="O9" s="7">
        <v>2.5</v>
      </c>
    </row>
    <row r="10" spans="1:15" x14ac:dyDescent="0.35">
      <c r="A10" s="1">
        <v>7</v>
      </c>
      <c r="B10" t="s">
        <v>25</v>
      </c>
      <c r="C10" t="s">
        <v>26</v>
      </c>
      <c r="D10" s="7">
        <f>IF(Behavior!D10=0,'Binge Weight'!D9*0.02,IF(Behavior!D10=1,'Binge Weight'!D9*0.016,IF(Behavior!D10=2,'Binge Weight'!D9*0.012,IF(Behavior!D10=3,'Binge Weight'!D9*0.008,IF(Behavior!D10=4,'Binge Weight'!D9*0.004,IF(Behavior!D10=5,'Binge Weight'!D9*0))))))</f>
        <v>7.46</v>
      </c>
      <c r="E10" s="7">
        <f>IF(Behavior!E10=0,'Binge Weight'!D9*0.02,IF(Behavior!E10=1,'Binge Weight'!D9*0.016,IF(Behavior!E10=2,'Binge Weight'!D9*0.012,IF(Behavior!E10=3,'Binge Weight'!D9*0.008,IF(Behavior!E10=4,'Binge Weight'!D9*0.004,IF(Behavior!E10=5,'Binge Weight'!D9*0))))))</f>
        <v>7.46</v>
      </c>
      <c r="F10" s="7">
        <v>6</v>
      </c>
      <c r="G10" s="7">
        <v>4.2</v>
      </c>
      <c r="H10">
        <v>4.2</v>
      </c>
      <c r="I10" s="7">
        <v>4.2</v>
      </c>
      <c r="J10" s="7">
        <v>2.7</v>
      </c>
      <c r="K10" s="7">
        <v>2.9</v>
      </c>
      <c r="L10" s="7">
        <v>1.3</v>
      </c>
      <c r="M10" s="7">
        <v>1.3</v>
      </c>
      <c r="N10" s="7">
        <v>3.9</v>
      </c>
      <c r="O10" s="7">
        <v>2.6</v>
      </c>
    </row>
    <row r="11" spans="1:15" x14ac:dyDescent="0.35">
      <c r="A11" s="1">
        <v>8</v>
      </c>
      <c r="B11" t="s">
        <v>25</v>
      </c>
      <c r="C11" t="s">
        <v>26</v>
      </c>
      <c r="D11" s="7">
        <f>IF(Behavior!D11=0,'Binge Weight'!D10*0.02,IF(Behavior!D11=1,'Binge Weight'!D10*0.016,IF(Behavior!D11=2,'Binge Weight'!D10*0.012,IF(Behavior!D11=3,'Binge Weight'!D10*0.008,IF(Behavior!D11=4,'Binge Weight'!D10*0.004,IF(Behavior!D11=5,'Binge Weight'!D10*0))))))</f>
        <v>8.02</v>
      </c>
      <c r="E11" s="7">
        <f>IF(Behavior!E11=0,'Binge Weight'!D10*0.02,IF(Behavior!E11=1,'Binge Weight'!D10*0.016,IF(Behavior!E11=2,'Binge Weight'!D10*0.012,IF(Behavior!E11=3,'Binge Weight'!D10*0.008,IF(Behavior!E11=4,'Binge Weight'!D10*0.004,IF(Behavior!E11=5,'Binge Weight'!D10*0))))))</f>
        <v>8.02</v>
      </c>
      <c r="F11" s="7">
        <v>4.8</v>
      </c>
      <c r="G11" s="7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</row>
    <row r="12" spans="1:15" x14ac:dyDescent="0.35">
      <c r="A12" s="1">
        <v>9</v>
      </c>
      <c r="B12" t="s">
        <v>25</v>
      </c>
      <c r="C12" t="s">
        <v>26</v>
      </c>
      <c r="D12" s="7">
        <f>IF(Behavior!D12=0,'Binge Weight'!D11*0.02,IF(Behavior!D12=1,'Binge Weight'!D11*0.016,IF(Behavior!D12=2,'Binge Weight'!D11*0.012,IF(Behavior!D12=3,'Binge Weight'!D11*0.008,IF(Behavior!D12=4,'Binge Weight'!D11*0.004,IF(Behavior!D12=5,'Binge Weight'!D11*0))))))</f>
        <v>7.66</v>
      </c>
      <c r="E12" s="7">
        <f>IF(Behavior!E12=0,'Binge Weight'!D11*0.02,IF(Behavior!E12=1,'Binge Weight'!D11*0.016,IF(Behavior!E12=2,'Binge Weight'!D11*0.012,IF(Behavior!E12=3,'Binge Weight'!D11*0.008,IF(Behavior!E12=4,'Binge Weight'!D11*0.004,IF(Behavior!E12=5,'Binge Weight'!D11*0))))))</f>
        <v>7.66</v>
      </c>
      <c r="F12" s="7">
        <v>3.1</v>
      </c>
      <c r="G12" s="7">
        <v>6</v>
      </c>
      <c r="H12">
        <v>4.5</v>
      </c>
      <c r="I12" s="7">
        <v>4.5</v>
      </c>
      <c r="J12" s="7">
        <v>2.9</v>
      </c>
      <c r="K12" s="7">
        <v>5.8</v>
      </c>
      <c r="L12" s="7">
        <v>2.9</v>
      </c>
      <c r="M12" s="7">
        <v>4.3</v>
      </c>
      <c r="N12" s="7">
        <v>5.7</v>
      </c>
      <c r="O12" s="7">
        <v>2.8</v>
      </c>
    </row>
    <row r="13" spans="1:15" x14ac:dyDescent="0.35">
      <c r="A13" s="1">
        <v>10</v>
      </c>
      <c r="B13" t="s">
        <v>25</v>
      </c>
      <c r="C13" t="s">
        <v>26</v>
      </c>
      <c r="D13" s="7">
        <f>IF(Behavior!D13=0,'Binge Weight'!D12*0.02,IF(Behavior!D13=1,'Binge Weight'!D12*0.016,IF(Behavior!D13=2,'Binge Weight'!D12*0.012,IF(Behavior!D13=3,'Binge Weight'!D12*0.008,IF(Behavior!D13=4,'Binge Weight'!D12*0.004,IF(Behavior!D13=5,'Binge Weight'!D12*0))))))</f>
        <v>7.12</v>
      </c>
      <c r="E13" s="7">
        <f>IF(Behavior!E13=0,'Binge Weight'!D12*0.02,IF(Behavior!E13=1,'Binge Weight'!D12*0.016,IF(Behavior!E13=2,'Binge Weight'!D12*0.012,IF(Behavior!E13=3,'Binge Weight'!D12*0.008,IF(Behavior!E13=4,'Binge Weight'!D12*0.004,IF(Behavior!E13=5,'Binge Weight'!D12*0))))))</f>
        <v>7.12</v>
      </c>
      <c r="F13" s="7">
        <v>5.7</v>
      </c>
      <c r="G13" s="7">
        <v>6.9</v>
      </c>
      <c r="H13">
        <v>2.7</v>
      </c>
      <c r="I13" s="7">
        <v>4.0999999999999996</v>
      </c>
      <c r="J13" s="7">
        <v>4</v>
      </c>
      <c r="K13" s="7">
        <v>6.5</v>
      </c>
      <c r="L13" s="7">
        <v>4</v>
      </c>
      <c r="M13" s="7">
        <v>3.9</v>
      </c>
      <c r="N13" s="7">
        <v>5.0999999999999996</v>
      </c>
      <c r="O13" s="7">
        <v>2.6</v>
      </c>
    </row>
    <row r="14" spans="1:15" x14ac:dyDescent="0.35">
      <c r="A14" s="1">
        <v>11</v>
      </c>
      <c r="B14" t="s">
        <v>25</v>
      </c>
      <c r="C14" t="s">
        <v>26</v>
      </c>
      <c r="D14" s="7">
        <f>IF(Behavior!D14=0,'Binge Weight'!D13*0.02,IF(Behavior!D14=1,'Binge Weight'!D13*0.016,IF(Behavior!D14=2,'Binge Weight'!D13*0.012,IF(Behavior!D14=3,'Binge Weight'!D13*0.008,IF(Behavior!D14=4,'Binge Weight'!D13*0.004,IF(Behavior!D14=5,'Binge Weight'!D13*0))))))</f>
        <v>7.4</v>
      </c>
      <c r="E14" s="7">
        <f>IF(Behavior!E14=0,'Binge Weight'!D13*0.02,IF(Behavior!E14=1,'Binge Weight'!D13*0.016,IF(Behavior!E14=2,'Binge Weight'!D13*0.012,IF(Behavior!E14=3,'Binge Weight'!D13*0.008,IF(Behavior!E14=4,'Binge Weight'!D13*0.004,IF(Behavior!E14=5,'Binge Weight'!D13*0))))))</f>
        <v>7.4</v>
      </c>
      <c r="F14" s="7">
        <v>7.4</v>
      </c>
      <c r="G14" s="7">
        <v>4.3</v>
      </c>
      <c r="H14">
        <v>4.3</v>
      </c>
      <c r="I14" s="7">
        <v>4.3</v>
      </c>
      <c r="J14" s="7">
        <v>2.7</v>
      </c>
      <c r="K14" s="7">
        <v>5.4</v>
      </c>
      <c r="L14" s="7">
        <v>4</v>
      </c>
      <c r="M14" s="7">
        <v>4</v>
      </c>
      <c r="N14" s="7">
        <v>5.3</v>
      </c>
      <c r="O14" s="7">
        <v>5.3</v>
      </c>
    </row>
    <row r="15" spans="1:15" x14ac:dyDescent="0.35">
      <c r="A15" s="1">
        <v>12</v>
      </c>
      <c r="B15" t="s">
        <v>25</v>
      </c>
      <c r="C15" t="s">
        <v>26</v>
      </c>
      <c r="D15" s="7">
        <f>IF(Behavior!D15=0,'Binge Weight'!D14*0.02,IF(Behavior!D15=1,'Binge Weight'!D14*0.016,IF(Behavior!D15=2,'Binge Weight'!D14*0.012,IF(Behavior!D15=3,'Binge Weight'!D14*0.008,IF(Behavior!D15=4,'Binge Weight'!D14*0.004,IF(Behavior!D15=5,'Binge Weight'!D14*0))))))</f>
        <v>8</v>
      </c>
      <c r="E15" s="7">
        <f>IF(Behavior!E15=0,'Binge Weight'!D14*0.02,IF(Behavior!E15=1,'Binge Weight'!D14*0.016,IF(Behavior!E15=2,'Binge Weight'!D14*0.012,IF(Behavior!E15=3,'Binge Weight'!D14*0.008,IF(Behavior!E15=4,'Binge Weight'!D14*0.004,IF(Behavior!E15=5,'Binge Weight'!D14*0))))))</f>
        <v>8</v>
      </c>
      <c r="F15" s="7">
        <v>4.8</v>
      </c>
      <c r="G15" s="7">
        <v>4.5</v>
      </c>
      <c r="H15">
        <v>4.5</v>
      </c>
      <c r="I15" s="7">
        <v>6</v>
      </c>
      <c r="J15" s="7">
        <v>4.4000000000000004</v>
      </c>
      <c r="K15" s="7">
        <v>4.4000000000000004</v>
      </c>
      <c r="L15" s="7">
        <v>2.9</v>
      </c>
      <c r="M15" s="7">
        <v>4.7</v>
      </c>
      <c r="N15" s="7">
        <v>5.7</v>
      </c>
      <c r="O15" s="7">
        <v>5.7</v>
      </c>
    </row>
    <row r="16" spans="1:15" x14ac:dyDescent="0.35">
      <c r="A16" s="1">
        <v>13</v>
      </c>
      <c r="B16" t="s">
        <v>25</v>
      </c>
      <c r="C16" t="s">
        <v>27</v>
      </c>
      <c r="D16" s="7">
        <f>IF(Behavior!D16=0,'Binge Weight'!D15*0.02,IF(Behavior!D16=1,'Binge Weight'!D15*0.016,IF(Behavior!D16=2,'Binge Weight'!D15*0.012,IF(Behavior!D16=3,'Binge Weight'!D15*0.008,IF(Behavior!D16=4,'Binge Weight'!D15*0.004,IF(Behavior!D16=5,'Binge Weight'!D15*0))))))</f>
        <v>5.36</v>
      </c>
      <c r="E16" s="7">
        <f>IF(Behavior!E16=0,'Binge Weight'!D15*0.02,IF(Behavior!E16=1,'Binge Weight'!D15*0.016,IF(Behavior!E16=2,'Binge Weight'!D15*0.012,IF(Behavior!E16=3,'Binge Weight'!D15*0.008,IF(Behavior!E16=4,'Binge Weight'!D15*0.004,IF(Behavior!E16=5,'Binge Weight'!D15*0))))))</f>
        <v>5.36</v>
      </c>
      <c r="F16" s="7">
        <v>3.2</v>
      </c>
      <c r="G16" s="7">
        <v>4.3</v>
      </c>
      <c r="H16">
        <v>4.3</v>
      </c>
      <c r="I16" s="7">
        <v>3.2</v>
      </c>
      <c r="J16" s="7">
        <v>4.0999999999999996</v>
      </c>
      <c r="K16" s="7">
        <v>4.0999999999999996</v>
      </c>
      <c r="L16" s="7">
        <v>3.1</v>
      </c>
      <c r="M16" s="7">
        <v>3</v>
      </c>
      <c r="N16" s="7">
        <v>3</v>
      </c>
      <c r="O16" s="7">
        <v>2</v>
      </c>
    </row>
    <row r="17" spans="1:15" x14ac:dyDescent="0.35">
      <c r="A17" s="1">
        <v>14</v>
      </c>
      <c r="B17" t="s">
        <v>25</v>
      </c>
      <c r="C17" t="s">
        <v>27</v>
      </c>
      <c r="D17" s="7">
        <f>IF(Behavior!D17=0,'Binge Weight'!D16*0.02,IF(Behavior!D17=1,'Binge Weight'!D16*0.016,IF(Behavior!D17=2,'Binge Weight'!D16*0.012,IF(Behavior!D17=3,'Binge Weight'!D16*0.008,IF(Behavior!D17=4,'Binge Weight'!D16*0.004,IF(Behavior!D17=5,'Binge Weight'!D16*0))))))</f>
        <v>5.5200000000000005</v>
      </c>
      <c r="E17" s="7">
        <f>IF(Behavior!E17=0,'Binge Weight'!D16*0.02,IF(Behavior!E17=1,'Binge Weight'!D16*0.016,IF(Behavior!E17=2,'Binge Weight'!D16*0.012,IF(Behavior!E17=3,'Binge Weight'!D16*0.008,IF(Behavior!E17=4,'Binge Weight'!D16*0.004,IF(Behavior!E17=5,'Binge Weight'!D16*0))))))</f>
        <v>5.5200000000000005</v>
      </c>
      <c r="F17" s="7">
        <v>4.4000000000000004</v>
      </c>
      <c r="G17" s="7">
        <v>5.3</v>
      </c>
      <c r="H17">
        <v>5.3</v>
      </c>
      <c r="I17" s="7">
        <v>3.2</v>
      </c>
      <c r="J17" s="7">
        <v>4.0999999999999996</v>
      </c>
      <c r="K17" s="7">
        <v>4.0999999999999996</v>
      </c>
      <c r="L17" s="7">
        <v>3.1</v>
      </c>
      <c r="M17" s="7">
        <v>2</v>
      </c>
      <c r="N17" s="7">
        <v>3.9</v>
      </c>
      <c r="O17" s="7">
        <v>1</v>
      </c>
    </row>
    <row r="18" spans="1:15" x14ac:dyDescent="0.35">
      <c r="A18" s="1">
        <v>15</v>
      </c>
      <c r="B18" t="s">
        <v>25</v>
      </c>
      <c r="C18" t="s">
        <v>27</v>
      </c>
      <c r="D18" s="7">
        <f>IF(Behavior!D18=0,'Binge Weight'!D17*0.02,IF(Behavior!D18=1,'Binge Weight'!D17*0.016,IF(Behavior!D18=2,'Binge Weight'!D17*0.012,IF(Behavior!D18=3,'Binge Weight'!D17*0.008,IF(Behavior!D18=4,'Binge Weight'!D17*0.004,IF(Behavior!D18=5,'Binge Weight'!D17*0))))))</f>
        <v>5.58</v>
      </c>
      <c r="E18" s="7">
        <f>IF(Behavior!E18=0,'Binge Weight'!D17*0.02,IF(Behavior!E18=1,'Binge Weight'!D17*0.016,IF(Behavior!E18=2,'Binge Weight'!D17*0.012,IF(Behavior!E18=3,'Binge Weight'!D17*0.008,IF(Behavior!E18=4,'Binge Weight'!D17*0.004,IF(Behavior!E18=5,'Binge Weight'!D17*0))))))</f>
        <v>5.58</v>
      </c>
      <c r="F18" s="7">
        <v>5.6</v>
      </c>
      <c r="G18" s="7">
        <v>5.4</v>
      </c>
      <c r="H18">
        <v>4.4000000000000004</v>
      </c>
      <c r="I18" s="7">
        <v>4.4000000000000004</v>
      </c>
      <c r="J18" s="7">
        <v>4.3</v>
      </c>
      <c r="K18" s="7">
        <v>4.3</v>
      </c>
      <c r="L18" s="7">
        <v>4.3</v>
      </c>
      <c r="M18" s="7">
        <v>4.2</v>
      </c>
      <c r="N18" s="7">
        <v>4.2</v>
      </c>
      <c r="O18" s="7">
        <v>4.2</v>
      </c>
    </row>
    <row r="19" spans="1:15" x14ac:dyDescent="0.35">
      <c r="A19" s="1">
        <v>16</v>
      </c>
      <c r="B19" t="s">
        <v>25</v>
      </c>
      <c r="C19" t="s">
        <v>27</v>
      </c>
      <c r="D19" s="7">
        <f>IF(Behavior!D19=0,'Binge Weight'!D18*0.02,IF(Behavior!D19=1,'Binge Weight'!D18*0.016,IF(Behavior!D19=2,'Binge Weight'!D18*0.012,IF(Behavior!D19=3,'Binge Weight'!D18*0.008,IF(Behavior!D19=4,'Binge Weight'!D18*0.004,IF(Behavior!D19=5,'Binge Weight'!D18*0))))))</f>
        <v>5.2</v>
      </c>
      <c r="E19" s="7">
        <f>IF(Behavior!E19=0,'Binge Weight'!D18*0.02,IF(Behavior!E19=1,'Binge Weight'!D18*0.016,IF(Behavior!E19=2,'Binge Weight'!D18*0.012,IF(Behavior!E19=3,'Binge Weight'!D18*0.008,IF(Behavior!E19=4,'Binge Weight'!D18*0.004,IF(Behavior!E19=5,'Binge Weight'!D18*0))))))</f>
        <v>5.2</v>
      </c>
      <c r="F19" s="7">
        <v>4.2</v>
      </c>
      <c r="G19" s="7">
        <v>5.3</v>
      </c>
      <c r="H19">
        <v>4.2</v>
      </c>
      <c r="I19" s="7">
        <v>4.2</v>
      </c>
      <c r="J19" s="7">
        <v>4.2</v>
      </c>
      <c r="K19" s="7">
        <v>4.2</v>
      </c>
      <c r="L19" s="7">
        <v>3.1</v>
      </c>
      <c r="M19" s="7">
        <v>4</v>
      </c>
      <c r="N19" s="7">
        <v>3</v>
      </c>
      <c r="O19" s="7">
        <v>3</v>
      </c>
    </row>
    <row r="20" spans="1:15" x14ac:dyDescent="0.35">
      <c r="A20" s="1">
        <v>17</v>
      </c>
      <c r="B20" t="s">
        <v>25</v>
      </c>
      <c r="C20" t="s">
        <v>27</v>
      </c>
      <c r="D20" s="7">
        <f>IF(Behavior!D20=0,'Binge Weight'!D19*0.02,IF(Behavior!D20=1,'Binge Weight'!D19*0.016,IF(Behavior!D20=2,'Binge Weight'!D19*0.012,IF(Behavior!D20=3,'Binge Weight'!D19*0.008,IF(Behavior!D20=4,'Binge Weight'!D19*0.004,IF(Behavior!D20=5,'Binge Weight'!D19*0))))))</f>
        <v>5.42</v>
      </c>
      <c r="E20" s="7">
        <f>IF(Behavior!E20=0,'Binge Weight'!D19*0.02,IF(Behavior!E20=1,'Binge Weight'!D19*0.016,IF(Behavior!E20=2,'Binge Weight'!D19*0.012,IF(Behavior!E20=3,'Binge Weight'!D19*0.008,IF(Behavior!E20=4,'Binge Weight'!D19*0.004,IF(Behavior!E20=5,'Binge Weight'!D19*0))))))</f>
        <v>5.42</v>
      </c>
      <c r="F20" s="7">
        <v>4.3</v>
      </c>
      <c r="G20" s="7">
        <v>5.4</v>
      </c>
      <c r="H20">
        <v>5.4</v>
      </c>
      <c r="I20" s="7">
        <v>2.2000000000000002</v>
      </c>
      <c r="J20" s="7">
        <v>2.1</v>
      </c>
      <c r="K20" s="7">
        <v>3.1</v>
      </c>
      <c r="L20" s="7">
        <v>4.0999999999999996</v>
      </c>
      <c r="M20" s="7">
        <v>2</v>
      </c>
      <c r="N20" s="7">
        <v>3</v>
      </c>
      <c r="O20" s="7">
        <v>1</v>
      </c>
    </row>
    <row r="21" spans="1:15" x14ac:dyDescent="0.35">
      <c r="A21" s="1">
        <v>18</v>
      </c>
      <c r="B21" t="s">
        <v>25</v>
      </c>
      <c r="C21" t="s">
        <v>27</v>
      </c>
      <c r="D21" s="7">
        <f>IF(Behavior!D21=0,'Binge Weight'!D20*0.02,IF(Behavior!D21=1,'Binge Weight'!D20*0.016,IF(Behavior!D21=2,'Binge Weight'!D20*0.012,IF(Behavior!D21=3,'Binge Weight'!D20*0.008,IF(Behavior!D21=4,'Binge Weight'!D20*0.004,IF(Behavior!D21=5,'Binge Weight'!D20*0))))))</f>
        <v>5.34</v>
      </c>
      <c r="E21" s="7">
        <f>IF(Behavior!E21=0,'Binge Weight'!D20*0.02,IF(Behavior!E21=1,'Binge Weight'!D20*0.016,IF(Behavior!E21=2,'Binge Weight'!D20*0.012,IF(Behavior!E21=3,'Binge Weight'!D20*0.008,IF(Behavior!E21=4,'Binge Weight'!D20*0.004,IF(Behavior!E21=5,'Binge Weight'!D20*0))))))</f>
        <v>4.2720000000000002</v>
      </c>
      <c r="F21" s="7">
        <v>3.2</v>
      </c>
      <c r="G21" s="7">
        <v>9.1</v>
      </c>
      <c r="H21" s="7">
        <v>1</v>
      </c>
      <c r="I21" s="7">
        <v>1</v>
      </c>
      <c r="J21" s="7">
        <v>1.6</v>
      </c>
      <c r="K21" s="7">
        <v>2.9</v>
      </c>
      <c r="L21" s="7">
        <v>2.9</v>
      </c>
      <c r="M21" s="7">
        <v>2.7</v>
      </c>
      <c r="N21" s="7">
        <v>2.7</v>
      </c>
      <c r="O21" s="7">
        <v>0.9</v>
      </c>
    </row>
    <row r="22" spans="1:15" x14ac:dyDescent="0.35">
      <c r="A22" s="1">
        <v>19</v>
      </c>
      <c r="B22" t="s">
        <v>25</v>
      </c>
      <c r="C22" t="s">
        <v>27</v>
      </c>
      <c r="D22" s="7">
        <f>IF(Behavior!D22=0,'Binge Weight'!D21*0.02,IF(Behavior!D22=1,'Binge Weight'!D21*0.016,IF(Behavior!D22=2,'Binge Weight'!D21*0.012,IF(Behavior!D22=3,'Binge Weight'!D21*0.008,IF(Behavior!D22=4,'Binge Weight'!D21*0.004,IF(Behavior!D22=5,'Binge Weight'!D21*0))))))</f>
        <v>5.5200000000000005</v>
      </c>
      <c r="E22" s="7">
        <f>IF(Behavior!E22=0,'Binge Weight'!D21*0.02,IF(Behavior!E22=1,'Binge Weight'!D21*0.016,IF(Behavior!E22=2,'Binge Weight'!D21*0.012,IF(Behavior!E22=3,'Binge Weight'!D21*0.008,IF(Behavior!E22=4,'Binge Weight'!D21*0.004,IF(Behavior!E22=5,'Binge Weight'!D21*0))))))</f>
        <v>4.4160000000000004</v>
      </c>
      <c r="F22" s="7">
        <v>3.3</v>
      </c>
      <c r="G22" s="7">
        <v>4.0999999999999996</v>
      </c>
      <c r="H22">
        <v>4.0999999999999996</v>
      </c>
      <c r="I22" s="7">
        <v>4.0999999999999996</v>
      </c>
      <c r="J22" s="7">
        <v>4</v>
      </c>
      <c r="K22" s="7">
        <v>3</v>
      </c>
      <c r="L22" s="7">
        <v>2</v>
      </c>
      <c r="M22" s="7">
        <v>2.9</v>
      </c>
      <c r="N22" s="7">
        <v>3.9</v>
      </c>
      <c r="O22" s="7">
        <v>3.9</v>
      </c>
    </row>
    <row r="23" spans="1:15" x14ac:dyDescent="0.35">
      <c r="A23" s="1">
        <v>20</v>
      </c>
      <c r="B23" t="s">
        <v>25</v>
      </c>
      <c r="C23" t="s">
        <v>27</v>
      </c>
      <c r="D23" s="7">
        <f>IF(Behavior!D23=0,'Binge Weight'!D22*0.02,IF(Behavior!D23=1,'Binge Weight'!D22*0.016,IF(Behavior!D23=2,'Binge Weight'!D22*0.012,IF(Behavior!D23=3,'Binge Weight'!D22*0.008,IF(Behavior!D23=4,'Binge Weight'!D22*0.004,IF(Behavior!D23=5,'Binge Weight'!D22*0))))))</f>
        <v>5.5</v>
      </c>
      <c r="E23" s="7">
        <f>IF(Behavior!E23=0,'Binge Weight'!D22*0.02,IF(Behavior!E23=1,'Binge Weight'!D22*0.016,IF(Behavior!E23=2,'Binge Weight'!D22*0.012,IF(Behavior!E23=3,'Binge Weight'!D22*0.008,IF(Behavior!E23=4,'Binge Weight'!D22*0.004,IF(Behavior!E23=5,'Binge Weight'!D22*0))))))</f>
        <v>5.5</v>
      </c>
      <c r="F23" s="7">
        <v>2.2000000000000002</v>
      </c>
      <c r="G23" s="7">
        <v>5.2</v>
      </c>
      <c r="H23">
        <v>4.0999999999999996</v>
      </c>
      <c r="I23" s="7">
        <v>3.1</v>
      </c>
      <c r="J23" s="7">
        <v>3</v>
      </c>
      <c r="K23" s="7">
        <v>4.0999999999999996</v>
      </c>
      <c r="L23" s="7">
        <v>3.1</v>
      </c>
      <c r="M23" s="7">
        <v>3</v>
      </c>
      <c r="N23" s="7">
        <v>4</v>
      </c>
      <c r="O23" s="7">
        <v>4</v>
      </c>
    </row>
    <row r="24" spans="1:15" x14ac:dyDescent="0.35">
      <c r="A24" s="1">
        <v>21</v>
      </c>
      <c r="B24" t="s">
        <v>25</v>
      </c>
      <c r="C24" t="s">
        <v>27</v>
      </c>
      <c r="D24" s="7">
        <f>IF(Behavior!D24=0,'Binge Weight'!D23*0.02,IF(Behavior!D24=1,'Binge Weight'!D23*0.016,IF(Behavior!D24=2,'Binge Weight'!D23*0.012,IF(Behavior!D24=3,'Binge Weight'!D23*0.008,IF(Behavior!D24=4,'Binge Weight'!D23*0.004,IF(Behavior!D24=5,'Binge Weight'!D23*0))))))</f>
        <v>5.5200000000000005</v>
      </c>
      <c r="E24" s="7">
        <f>IF(Behavior!E24=0,'Binge Weight'!D23*0.02,IF(Behavior!E24=1,'Binge Weight'!D23*0.016,IF(Behavior!E24=2,'Binge Weight'!D23*0.012,IF(Behavior!E24=3,'Binge Weight'!D23*0.008,IF(Behavior!E24=4,'Binge Weight'!D23*0.004,IF(Behavior!E24=5,'Binge Weight'!D23*0))))))</f>
        <v>5.5200000000000005</v>
      </c>
      <c r="F24" s="7">
        <v>4.4000000000000004</v>
      </c>
      <c r="G24" s="7">
        <v>5.3</v>
      </c>
      <c r="H24">
        <v>4.2</v>
      </c>
      <c r="I24" s="7">
        <v>3.2</v>
      </c>
      <c r="J24" s="7">
        <v>3.1</v>
      </c>
      <c r="K24" s="7">
        <v>3.1</v>
      </c>
      <c r="L24" s="7">
        <v>3.1</v>
      </c>
      <c r="M24" s="7">
        <v>2</v>
      </c>
      <c r="N24" s="7">
        <v>3</v>
      </c>
      <c r="O24" s="7">
        <v>4</v>
      </c>
    </row>
    <row r="25" spans="1:15" x14ac:dyDescent="0.35">
      <c r="A25" s="1">
        <v>22</v>
      </c>
      <c r="B25" t="s">
        <v>25</v>
      </c>
      <c r="C25" t="s">
        <v>27</v>
      </c>
      <c r="D25" s="7">
        <f>IF(Behavior!D25=0,'Binge Weight'!D24*0.02,IF(Behavior!D25=1,'Binge Weight'!D24*0.016,IF(Behavior!D25=2,'Binge Weight'!D24*0.012,IF(Behavior!D25=3,'Binge Weight'!D24*0.008,IF(Behavior!D25=4,'Binge Weight'!D24*0.004,IF(Behavior!D25=5,'Binge Weight'!D24*0))))))</f>
        <v>5.42</v>
      </c>
      <c r="E25" s="7">
        <f>IF(Behavior!E25=0,'Binge Weight'!D24*0.02,IF(Behavior!E25=1,'Binge Weight'!D24*0.016,IF(Behavior!E25=2,'Binge Weight'!D24*0.012,IF(Behavior!E25=3,'Binge Weight'!D24*0.008,IF(Behavior!E25=4,'Binge Weight'!D24*0.004,IF(Behavior!E25=5,'Binge Weight'!D24*0))))))</f>
        <v>5.42</v>
      </c>
      <c r="F25" s="7">
        <v>4.3</v>
      </c>
      <c r="G25" s="7">
        <v>5.3</v>
      </c>
      <c r="H25">
        <v>5.3</v>
      </c>
      <c r="I25" s="7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</row>
    <row r="26" spans="1:15" x14ac:dyDescent="0.35">
      <c r="A26" s="1">
        <v>23</v>
      </c>
      <c r="B26" t="s">
        <v>25</v>
      </c>
      <c r="C26" t="s">
        <v>27</v>
      </c>
      <c r="D26" s="7">
        <f>IF(Behavior!D26=0,'Binge Weight'!D25*0.02,IF(Behavior!D26=1,'Binge Weight'!D25*0.016,IF(Behavior!D26=2,'Binge Weight'!D25*0.012,IF(Behavior!D26=3,'Binge Weight'!D25*0.008,IF(Behavior!D26=4,'Binge Weight'!D25*0.004,IF(Behavior!D26=5,'Binge Weight'!D25*0))))))</f>
        <v>5.58</v>
      </c>
      <c r="E26" s="7">
        <f>IF(Behavior!E26=0,'Binge Weight'!D25*0.02,IF(Behavior!E26=1,'Binge Weight'!D25*0.016,IF(Behavior!E26=2,'Binge Weight'!D25*0.012,IF(Behavior!E26=3,'Binge Weight'!D25*0.008,IF(Behavior!E26=4,'Binge Weight'!D25*0.004,IF(Behavior!E26=5,'Binge Weight'!D25*0))))))</f>
        <v>5.58</v>
      </c>
      <c r="F26" s="7">
        <v>3.3</v>
      </c>
      <c r="G26" s="7">
        <v>5.2</v>
      </c>
      <c r="H26">
        <v>4.2</v>
      </c>
      <c r="I26" s="7">
        <v>2.1</v>
      </c>
      <c r="J26" s="7">
        <v>2</v>
      </c>
      <c r="K26" s="7">
        <v>3</v>
      </c>
      <c r="L26" s="7">
        <v>2</v>
      </c>
      <c r="M26" s="7">
        <v>2.9</v>
      </c>
      <c r="N26" s="7">
        <v>2.9</v>
      </c>
      <c r="O26" s="7">
        <v>3.9</v>
      </c>
    </row>
    <row r="27" spans="1:15" x14ac:dyDescent="0.35">
      <c r="A27" s="1">
        <v>24</v>
      </c>
      <c r="B27" t="s">
        <v>25</v>
      </c>
      <c r="C27" t="s">
        <v>27</v>
      </c>
      <c r="D27" s="7">
        <f>IF(Behavior!D27=0,'Binge Weight'!D26*0.02,IF(Behavior!D27=1,'Binge Weight'!D26*0.016,IF(Behavior!D27=2,'Binge Weight'!D26*0.012,IF(Behavior!D27=3,'Binge Weight'!D26*0.008,IF(Behavior!D27=4,'Binge Weight'!D26*0.004,IF(Behavior!D27=5,'Binge Weight'!D26*0))))))</f>
        <v>5.1000000000000005</v>
      </c>
      <c r="E27" s="7">
        <f>IF(Behavior!E27=0,'Binge Weight'!D26*0.02,IF(Behavior!E27=1,'Binge Weight'!D26*0.016,IF(Behavior!E27=2,'Binge Weight'!D26*0.012,IF(Behavior!E27=3,'Binge Weight'!D26*0.008,IF(Behavior!E27=4,'Binge Weight'!D26*0.004,IF(Behavior!E27=5,'Binge Weight'!D26*0))))))</f>
        <v>4.08</v>
      </c>
      <c r="F27" s="7">
        <v>2</v>
      </c>
      <c r="G27" s="7">
        <v>4.8</v>
      </c>
      <c r="H27">
        <v>3.8</v>
      </c>
      <c r="I27" s="7">
        <v>2.9</v>
      </c>
      <c r="J27" s="7">
        <v>2.9</v>
      </c>
      <c r="K27" s="7">
        <v>3.8</v>
      </c>
      <c r="L27" s="7">
        <v>2.9</v>
      </c>
      <c r="M27" s="7">
        <v>2.9</v>
      </c>
      <c r="N27" s="7">
        <v>3.9</v>
      </c>
      <c r="O27" s="7">
        <v>2.9</v>
      </c>
    </row>
    <row r="28" spans="1:15" x14ac:dyDescent="0.35">
      <c r="A28" s="1">
        <v>25</v>
      </c>
      <c r="B28" t="s">
        <v>28</v>
      </c>
      <c r="C28" t="s">
        <v>26</v>
      </c>
      <c r="D28" s="7">
        <f>AVERAGE(D4:D15)</f>
        <v>7.451666666666668</v>
      </c>
      <c r="E28" s="7">
        <f>AVERAGE(E4:E15)</f>
        <v>7.3293333333333344</v>
      </c>
      <c r="F28" s="7">
        <v>5.6</v>
      </c>
      <c r="G28" s="7">
        <v>4</v>
      </c>
      <c r="H28">
        <v>4.5</v>
      </c>
      <c r="I28" s="7">
        <v>4.3</v>
      </c>
      <c r="J28" s="7">
        <v>3.4</v>
      </c>
      <c r="K28" s="7">
        <v>4.8</v>
      </c>
      <c r="L28" s="7">
        <v>3.5</v>
      </c>
      <c r="M28" s="7">
        <v>3.9</v>
      </c>
      <c r="N28" s="7">
        <v>4.7</v>
      </c>
      <c r="O28" s="7">
        <v>4</v>
      </c>
    </row>
    <row r="29" spans="1:15" x14ac:dyDescent="0.35">
      <c r="A29" s="1">
        <v>26</v>
      </c>
      <c r="B29" t="s">
        <v>28</v>
      </c>
      <c r="C29" t="s">
        <v>26</v>
      </c>
      <c r="D29" s="7">
        <f>AVERAGE(D4:D15)</f>
        <v>7.451666666666668</v>
      </c>
      <c r="E29" s="7">
        <f>AVERAGE(E4:E15)</f>
        <v>7.3293333333333344</v>
      </c>
      <c r="F29" s="7">
        <v>5.6</v>
      </c>
      <c r="G29" s="7">
        <v>4</v>
      </c>
      <c r="H29">
        <v>4.5</v>
      </c>
      <c r="I29" s="7">
        <v>4.3</v>
      </c>
      <c r="J29" s="7">
        <v>3.4</v>
      </c>
      <c r="K29" s="7">
        <v>4.8</v>
      </c>
      <c r="L29" s="7">
        <v>3.5</v>
      </c>
      <c r="M29" s="7">
        <v>3.9</v>
      </c>
      <c r="N29" s="7">
        <v>4.7</v>
      </c>
      <c r="O29" s="7">
        <v>4</v>
      </c>
    </row>
    <row r="30" spans="1:15" x14ac:dyDescent="0.35">
      <c r="A30" s="1">
        <v>27</v>
      </c>
      <c r="B30" t="s">
        <v>28</v>
      </c>
      <c r="C30" t="s">
        <v>26</v>
      </c>
      <c r="D30" s="7">
        <f>AVERAGE(D4:D15)</f>
        <v>7.451666666666668</v>
      </c>
      <c r="E30" s="7">
        <f>AVERAGE(E4:E15)</f>
        <v>7.3293333333333344</v>
      </c>
      <c r="F30" s="7">
        <v>5.6</v>
      </c>
      <c r="G30" s="7">
        <v>4</v>
      </c>
      <c r="H30">
        <v>4.5</v>
      </c>
      <c r="I30" s="7">
        <v>4.3</v>
      </c>
      <c r="J30" s="7">
        <v>3.4</v>
      </c>
      <c r="K30" s="7">
        <v>4.8</v>
      </c>
      <c r="L30" s="7">
        <v>3.5</v>
      </c>
      <c r="M30" s="7">
        <v>3.9</v>
      </c>
      <c r="N30" s="7">
        <v>4.7</v>
      </c>
      <c r="O30" s="7">
        <v>4</v>
      </c>
    </row>
    <row r="31" spans="1:15" x14ac:dyDescent="0.35">
      <c r="A31" s="1">
        <v>28</v>
      </c>
      <c r="B31" t="s">
        <v>28</v>
      </c>
      <c r="C31" t="s">
        <v>26</v>
      </c>
      <c r="D31" s="7">
        <f>+AVERAGE(D4:D15)</f>
        <v>7.451666666666668</v>
      </c>
      <c r="E31" s="7">
        <f>AVERAGE(E4:E15)</f>
        <v>7.3293333333333344</v>
      </c>
      <c r="F31" s="7">
        <v>5.6</v>
      </c>
      <c r="G31" s="7" t="s">
        <v>35</v>
      </c>
      <c r="H31" s="7" t="s">
        <v>35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</row>
    <row r="32" spans="1:15" x14ac:dyDescent="0.35">
      <c r="A32" s="1">
        <v>29</v>
      </c>
      <c r="B32" t="s">
        <v>28</v>
      </c>
      <c r="C32" t="s">
        <v>26</v>
      </c>
      <c r="D32" s="7">
        <f>+AVERAGE(D4:D15)</f>
        <v>7.451666666666668</v>
      </c>
      <c r="E32" s="7">
        <f>AVERAGE(E4:E15)</f>
        <v>7.3293333333333344</v>
      </c>
      <c r="F32" s="7">
        <v>5.6</v>
      </c>
      <c r="G32" s="7">
        <v>4</v>
      </c>
      <c r="H32">
        <v>4.5</v>
      </c>
      <c r="I32" s="7">
        <v>4.3</v>
      </c>
      <c r="J32" s="7">
        <v>3.4</v>
      </c>
      <c r="K32" s="7">
        <v>4.8</v>
      </c>
      <c r="L32" s="7">
        <v>3.5</v>
      </c>
      <c r="M32" s="7">
        <v>3.9</v>
      </c>
      <c r="N32" s="7">
        <v>4.7</v>
      </c>
      <c r="O32" s="7">
        <v>4</v>
      </c>
    </row>
    <row r="33" spans="1:15" x14ac:dyDescent="0.35">
      <c r="A33" s="1">
        <v>30</v>
      </c>
      <c r="B33" t="s">
        <v>28</v>
      </c>
      <c r="C33" t="s">
        <v>26</v>
      </c>
      <c r="D33" s="7">
        <f>+AVERAGE(D4:D15)</f>
        <v>7.451666666666668</v>
      </c>
      <c r="E33" s="7">
        <f>AVERAGE(E4:E15)</f>
        <v>7.3293333333333344</v>
      </c>
      <c r="F33" s="7">
        <v>5.6</v>
      </c>
      <c r="G33" s="7">
        <v>4</v>
      </c>
      <c r="H33">
        <v>4.5</v>
      </c>
      <c r="I33" s="7">
        <v>4.3</v>
      </c>
      <c r="J33" s="7">
        <v>3.4</v>
      </c>
      <c r="K33" s="7">
        <v>4.8</v>
      </c>
      <c r="L33" s="7">
        <v>3.5</v>
      </c>
      <c r="M33" s="7">
        <v>3.9</v>
      </c>
      <c r="N33" s="7">
        <v>4.7</v>
      </c>
      <c r="O33" s="7">
        <v>4</v>
      </c>
    </row>
    <row r="34" spans="1:15" x14ac:dyDescent="0.35">
      <c r="A34" s="1">
        <v>31</v>
      </c>
      <c r="B34" t="s">
        <v>28</v>
      </c>
      <c r="C34" t="s">
        <v>26</v>
      </c>
      <c r="D34" s="7">
        <f>+AVERAGE(D4:D15)</f>
        <v>7.451666666666668</v>
      </c>
      <c r="E34" s="7">
        <f>AVERAGE(E4:E15)</f>
        <v>7.3293333333333344</v>
      </c>
      <c r="F34" s="7">
        <v>5.6</v>
      </c>
      <c r="G34" s="7">
        <v>4</v>
      </c>
      <c r="H34">
        <v>4.5</v>
      </c>
      <c r="I34" s="7">
        <v>4.3</v>
      </c>
      <c r="J34" s="7">
        <v>3.4</v>
      </c>
      <c r="K34" s="7">
        <v>4.8</v>
      </c>
      <c r="L34" s="7">
        <v>3.5</v>
      </c>
      <c r="M34" s="7">
        <v>3.9</v>
      </c>
      <c r="N34" s="7">
        <v>4.7</v>
      </c>
      <c r="O34" s="7">
        <v>4</v>
      </c>
    </row>
    <row r="35" spans="1:15" x14ac:dyDescent="0.35">
      <c r="A35" s="1">
        <v>32</v>
      </c>
      <c r="B35" t="s">
        <v>28</v>
      </c>
      <c r="C35" t="s">
        <v>26</v>
      </c>
      <c r="D35" s="7">
        <f>+AVERAGE(D4:D15)</f>
        <v>7.451666666666668</v>
      </c>
      <c r="E35" s="7">
        <f>AVERAGE(E4:E15)</f>
        <v>7.3293333333333344</v>
      </c>
      <c r="F35" s="7">
        <v>5.6</v>
      </c>
      <c r="G35" s="7">
        <v>4</v>
      </c>
      <c r="H35">
        <v>4.5</v>
      </c>
      <c r="I35" s="7">
        <v>4.3</v>
      </c>
      <c r="J35" s="7">
        <v>3.4</v>
      </c>
      <c r="K35" s="7">
        <v>4.8</v>
      </c>
      <c r="L35" s="7">
        <v>3.5</v>
      </c>
      <c r="M35" s="7">
        <v>3.9</v>
      </c>
      <c r="N35" s="7">
        <v>4.7</v>
      </c>
      <c r="O35" s="7">
        <v>4</v>
      </c>
    </row>
    <row r="36" spans="1:15" x14ac:dyDescent="0.35">
      <c r="A36" s="1">
        <v>33</v>
      </c>
      <c r="B36" t="s">
        <v>28</v>
      </c>
      <c r="C36" t="s">
        <v>26</v>
      </c>
      <c r="D36" s="7">
        <f>+AVERAGE(D4:D15)</f>
        <v>7.451666666666668</v>
      </c>
      <c r="E36" s="7">
        <f>AVERAGE(E4:E15)</f>
        <v>7.3293333333333344</v>
      </c>
      <c r="F36" s="7">
        <v>5.6</v>
      </c>
      <c r="G36" s="7">
        <v>4</v>
      </c>
      <c r="H36">
        <v>4.5</v>
      </c>
      <c r="I36" s="7">
        <v>4.3</v>
      </c>
      <c r="J36" s="7">
        <v>3.4</v>
      </c>
      <c r="K36" s="7">
        <v>4.8</v>
      </c>
      <c r="L36" s="7">
        <v>3.5</v>
      </c>
      <c r="M36" s="7">
        <v>3.9</v>
      </c>
      <c r="N36" s="7">
        <v>4.7</v>
      </c>
      <c r="O36" s="7">
        <v>4</v>
      </c>
    </row>
    <row r="37" spans="1:15" x14ac:dyDescent="0.35">
      <c r="A37" s="1">
        <v>34</v>
      </c>
      <c r="B37" t="s">
        <v>28</v>
      </c>
      <c r="C37" t="s">
        <v>26</v>
      </c>
      <c r="D37" s="7">
        <f>+AVERAGE(D4:D15)</f>
        <v>7.451666666666668</v>
      </c>
      <c r="E37" s="7">
        <f>AVERAGE(E4:E15)</f>
        <v>7.3293333333333344</v>
      </c>
      <c r="F37" s="7">
        <f>5.6*2</f>
        <v>11.2</v>
      </c>
      <c r="G37" s="7">
        <v>4</v>
      </c>
      <c r="H37">
        <v>4.5</v>
      </c>
      <c r="I37" s="7">
        <v>4.3</v>
      </c>
      <c r="J37" s="7">
        <v>3.4</v>
      </c>
      <c r="K37" s="7">
        <v>4.8</v>
      </c>
      <c r="L37" s="7">
        <v>3.5</v>
      </c>
      <c r="M37" s="7">
        <v>3.9</v>
      </c>
      <c r="N37" s="7">
        <v>4.7</v>
      </c>
      <c r="O37" s="7">
        <v>4</v>
      </c>
    </row>
    <row r="38" spans="1:15" x14ac:dyDescent="0.35">
      <c r="A38" s="1">
        <v>35</v>
      </c>
      <c r="B38" t="s">
        <v>28</v>
      </c>
      <c r="C38" t="s">
        <v>26</v>
      </c>
      <c r="D38" s="7">
        <f>+AVERAGE(D4:D15)</f>
        <v>7.451666666666668</v>
      </c>
      <c r="E38" s="7">
        <f>AVERAGE(E4:E15)</f>
        <v>7.3293333333333344</v>
      </c>
      <c r="F38" s="7">
        <v>5.6</v>
      </c>
      <c r="G38" s="7">
        <v>4</v>
      </c>
      <c r="H38">
        <v>4.5</v>
      </c>
      <c r="I38" s="7">
        <v>4.3</v>
      </c>
      <c r="J38" s="7">
        <v>3.4</v>
      </c>
      <c r="K38" s="7">
        <v>4.8</v>
      </c>
      <c r="L38" s="7">
        <v>3.5</v>
      </c>
      <c r="M38" s="7">
        <v>3.9</v>
      </c>
      <c r="N38" s="7">
        <v>4.7</v>
      </c>
      <c r="O38" s="7">
        <v>4</v>
      </c>
    </row>
    <row r="39" spans="1:15" x14ac:dyDescent="0.35">
      <c r="A39" s="1">
        <v>36</v>
      </c>
      <c r="B39" t="s">
        <v>28</v>
      </c>
      <c r="C39" t="s">
        <v>26</v>
      </c>
      <c r="D39" s="7">
        <f>+AVERAGE(D4:D15)</f>
        <v>7.451666666666668</v>
      </c>
      <c r="E39" s="7">
        <f>AVERAGE(E4:E15)</f>
        <v>7.3293333333333344</v>
      </c>
      <c r="F39" s="7">
        <v>5.6</v>
      </c>
      <c r="G39" s="7">
        <v>4</v>
      </c>
      <c r="H39">
        <v>4.5</v>
      </c>
      <c r="I39" s="7">
        <v>4.3</v>
      </c>
      <c r="J39" s="7">
        <v>3.4</v>
      </c>
      <c r="K39" s="7">
        <v>4.8</v>
      </c>
      <c r="L39" s="7">
        <v>3.5</v>
      </c>
      <c r="M39" s="7">
        <v>3.9</v>
      </c>
      <c r="N39" s="7">
        <v>4.7</v>
      </c>
      <c r="O39" s="7">
        <v>4</v>
      </c>
    </row>
    <row r="40" spans="1:15" x14ac:dyDescent="0.35">
      <c r="A40" s="1">
        <v>37</v>
      </c>
      <c r="B40" t="s">
        <v>28</v>
      </c>
      <c r="C40" t="s">
        <v>27</v>
      </c>
      <c r="D40" s="7">
        <f>AVERAGE(D16:D27)</f>
        <v>5.4216666666666669</v>
      </c>
      <c r="E40" s="7">
        <f>AVERAGE(E16:E27)</f>
        <v>5.1556666666666668</v>
      </c>
      <c r="F40" s="7">
        <v>3.7</v>
      </c>
      <c r="G40" s="7">
        <v>5</v>
      </c>
      <c r="H40">
        <v>4.5999999999999996</v>
      </c>
      <c r="I40" s="7">
        <v>3.1</v>
      </c>
      <c r="J40" s="7">
        <v>3.2</v>
      </c>
      <c r="K40" s="7">
        <v>3.6</v>
      </c>
      <c r="L40" s="7">
        <v>3.1</v>
      </c>
      <c r="M40" s="7">
        <v>2.9</v>
      </c>
      <c r="N40" s="7">
        <v>3.4</v>
      </c>
      <c r="O40" s="7">
        <v>2.8</v>
      </c>
    </row>
    <row r="41" spans="1:15" x14ac:dyDescent="0.35">
      <c r="A41" s="1">
        <v>38</v>
      </c>
      <c r="B41" t="s">
        <v>28</v>
      </c>
      <c r="C41" t="s">
        <v>27</v>
      </c>
      <c r="D41" s="7">
        <f>AVERAGE(D16:D27)</f>
        <v>5.4216666666666669</v>
      </c>
      <c r="E41" s="7">
        <f>E40</f>
        <v>5.1556666666666668</v>
      </c>
      <c r="F41" s="7">
        <v>3.7</v>
      </c>
      <c r="G41" s="7">
        <v>5</v>
      </c>
      <c r="H41">
        <v>4.2</v>
      </c>
      <c r="I41" s="7">
        <v>3.1</v>
      </c>
      <c r="J41" s="7" t="s">
        <v>35</v>
      </c>
      <c r="K41" s="7" t="s">
        <v>35</v>
      </c>
      <c r="L41" s="7" t="s">
        <v>35</v>
      </c>
      <c r="M41" s="7" t="s">
        <v>35</v>
      </c>
      <c r="N41" s="7" t="s">
        <v>35</v>
      </c>
      <c r="O41" s="7" t="s">
        <v>35</v>
      </c>
    </row>
    <row r="42" spans="1:15" x14ac:dyDescent="0.35">
      <c r="A42" s="1">
        <v>39</v>
      </c>
      <c r="B42" t="s">
        <v>28</v>
      </c>
      <c r="C42" t="s">
        <v>27</v>
      </c>
      <c r="D42" s="7">
        <f>AVERAGE(D16:D27)</f>
        <v>5.4216666666666669</v>
      </c>
      <c r="E42" s="7">
        <f t="shared" ref="E42:E51" si="0">E41</f>
        <v>5.1556666666666668</v>
      </c>
      <c r="F42" s="7">
        <v>3.7</v>
      </c>
      <c r="G42" s="7">
        <v>5</v>
      </c>
      <c r="H42">
        <v>4.2</v>
      </c>
      <c r="I42" s="7">
        <v>3.1</v>
      </c>
      <c r="J42" s="7">
        <v>3.2</v>
      </c>
      <c r="K42" s="7">
        <v>3.6</v>
      </c>
      <c r="L42" s="7">
        <v>3.1</v>
      </c>
      <c r="M42" s="7">
        <v>2.9</v>
      </c>
      <c r="N42" s="7">
        <v>3.4</v>
      </c>
      <c r="O42" s="7">
        <v>2.8</v>
      </c>
    </row>
    <row r="43" spans="1:15" x14ac:dyDescent="0.35">
      <c r="A43" s="1">
        <v>40</v>
      </c>
      <c r="B43" t="s">
        <v>28</v>
      </c>
      <c r="C43" t="s">
        <v>27</v>
      </c>
      <c r="D43" s="7">
        <f>AVERAGE(D16:D27)</f>
        <v>5.4216666666666669</v>
      </c>
      <c r="E43" s="7">
        <f t="shared" si="0"/>
        <v>5.1556666666666668</v>
      </c>
      <c r="F43" s="7">
        <v>3.7</v>
      </c>
      <c r="G43" s="7">
        <v>5</v>
      </c>
      <c r="H43">
        <v>4.2</v>
      </c>
      <c r="I43" s="7">
        <v>3.1</v>
      </c>
      <c r="J43" s="7">
        <v>3.2</v>
      </c>
      <c r="K43" s="7">
        <v>3.6</v>
      </c>
      <c r="L43" s="7">
        <v>3.1</v>
      </c>
      <c r="M43" s="7">
        <v>2.9</v>
      </c>
      <c r="N43" s="7">
        <v>3.4</v>
      </c>
      <c r="O43" s="7">
        <v>2.8</v>
      </c>
    </row>
    <row r="44" spans="1:15" x14ac:dyDescent="0.35">
      <c r="A44" s="1">
        <v>41</v>
      </c>
      <c r="B44" t="s">
        <v>28</v>
      </c>
      <c r="C44" t="s">
        <v>27</v>
      </c>
      <c r="D44" s="7">
        <f>AVERAGE(D16:D27)</f>
        <v>5.4216666666666669</v>
      </c>
      <c r="E44" s="7">
        <f t="shared" si="0"/>
        <v>5.1556666666666668</v>
      </c>
      <c r="F44" s="7">
        <v>3.7</v>
      </c>
      <c r="G44" s="7">
        <v>5</v>
      </c>
      <c r="H44">
        <v>4.2</v>
      </c>
      <c r="I44" s="7">
        <v>3.1</v>
      </c>
      <c r="J44" s="7">
        <v>3.2</v>
      </c>
      <c r="K44" s="7">
        <v>3.6</v>
      </c>
      <c r="L44" s="7">
        <v>3.1</v>
      </c>
      <c r="M44" s="7">
        <v>2.9</v>
      </c>
      <c r="N44" s="7">
        <v>3.4</v>
      </c>
      <c r="O44" s="7">
        <v>2.8</v>
      </c>
    </row>
    <row r="45" spans="1:15" x14ac:dyDescent="0.35">
      <c r="A45" s="1">
        <v>42</v>
      </c>
      <c r="B45" t="s">
        <v>28</v>
      </c>
      <c r="C45" t="s">
        <v>27</v>
      </c>
      <c r="D45" s="7">
        <f>AVERAGE(D16:D27)</f>
        <v>5.4216666666666669</v>
      </c>
      <c r="E45" s="7">
        <f t="shared" si="0"/>
        <v>5.1556666666666668</v>
      </c>
      <c r="F45" s="7">
        <v>3.7</v>
      </c>
      <c r="G45" s="7">
        <v>5</v>
      </c>
      <c r="H45">
        <v>4.2</v>
      </c>
      <c r="I45" s="7">
        <v>3.1</v>
      </c>
      <c r="J45" s="7">
        <v>3.2</v>
      </c>
      <c r="K45" s="7">
        <v>3.6</v>
      </c>
      <c r="L45" s="7">
        <v>3.1</v>
      </c>
      <c r="M45" s="7">
        <v>2.9</v>
      </c>
      <c r="N45" s="7">
        <v>3.4</v>
      </c>
      <c r="O45" s="7">
        <v>2.8</v>
      </c>
    </row>
    <row r="46" spans="1:15" x14ac:dyDescent="0.35">
      <c r="A46" s="1">
        <v>43</v>
      </c>
      <c r="B46" t="s">
        <v>28</v>
      </c>
      <c r="C46" t="s">
        <v>27</v>
      </c>
      <c r="D46" s="7">
        <f>AVERAGE(D16:D27)</f>
        <v>5.4216666666666669</v>
      </c>
      <c r="E46" s="7">
        <f t="shared" si="0"/>
        <v>5.1556666666666668</v>
      </c>
      <c r="F46" s="7">
        <v>3.7</v>
      </c>
      <c r="G46" s="7">
        <v>5</v>
      </c>
      <c r="H46">
        <v>4.2</v>
      </c>
      <c r="I46" s="7">
        <v>3.1</v>
      </c>
      <c r="J46" s="7">
        <v>3.2</v>
      </c>
      <c r="K46" s="7">
        <v>3.6</v>
      </c>
      <c r="L46" s="7">
        <v>3.1</v>
      </c>
      <c r="M46" s="7">
        <v>2.9</v>
      </c>
      <c r="N46" s="7">
        <v>3.4</v>
      </c>
      <c r="O46" s="7">
        <v>2.8</v>
      </c>
    </row>
    <row r="47" spans="1:15" x14ac:dyDescent="0.35">
      <c r="A47" s="1">
        <v>44</v>
      </c>
      <c r="B47" t="s">
        <v>28</v>
      </c>
      <c r="C47" t="s">
        <v>27</v>
      </c>
      <c r="D47" s="7">
        <f>AVERAGE(D16:D27)</f>
        <v>5.4216666666666669</v>
      </c>
      <c r="E47" s="7">
        <f t="shared" si="0"/>
        <v>5.1556666666666668</v>
      </c>
      <c r="F47" s="7">
        <v>3.7</v>
      </c>
      <c r="G47" s="7">
        <v>5</v>
      </c>
      <c r="H47">
        <v>4.2</v>
      </c>
      <c r="I47" s="7">
        <v>3.1</v>
      </c>
      <c r="J47" s="7">
        <v>3.2</v>
      </c>
      <c r="K47" s="7">
        <v>3.6</v>
      </c>
      <c r="L47" s="7">
        <v>3.1</v>
      </c>
      <c r="M47" s="7">
        <v>2.9</v>
      </c>
      <c r="N47" s="7">
        <v>3.4</v>
      </c>
      <c r="O47" s="7">
        <v>2.8</v>
      </c>
    </row>
    <row r="48" spans="1:15" x14ac:dyDescent="0.35">
      <c r="A48" s="1">
        <v>45</v>
      </c>
      <c r="B48" t="s">
        <v>28</v>
      </c>
      <c r="C48" t="s">
        <v>27</v>
      </c>
      <c r="D48" s="7">
        <f>AVERAGE(D16:D27)</f>
        <v>5.4216666666666669</v>
      </c>
      <c r="E48" s="7">
        <f t="shared" si="0"/>
        <v>5.1556666666666668</v>
      </c>
      <c r="F48" s="7">
        <v>3.7</v>
      </c>
      <c r="G48" s="7">
        <v>5</v>
      </c>
      <c r="H48">
        <v>4.2</v>
      </c>
      <c r="I48" s="7">
        <v>3.1</v>
      </c>
      <c r="J48" s="7">
        <v>3.2</v>
      </c>
      <c r="K48" s="7">
        <v>3.6</v>
      </c>
      <c r="L48" s="7">
        <v>3.1</v>
      </c>
      <c r="M48" s="7">
        <v>2.9</v>
      </c>
      <c r="N48" s="7">
        <v>3.4</v>
      </c>
      <c r="O48" s="7">
        <v>2.8</v>
      </c>
    </row>
    <row r="49" spans="1:15" x14ac:dyDescent="0.35">
      <c r="A49" s="1">
        <v>46</v>
      </c>
      <c r="B49" t="s">
        <v>28</v>
      </c>
      <c r="C49" t="s">
        <v>27</v>
      </c>
      <c r="D49" s="7">
        <f>AVERAGE(D16:D27)</f>
        <v>5.4216666666666669</v>
      </c>
      <c r="E49" s="7">
        <f t="shared" si="0"/>
        <v>5.1556666666666668</v>
      </c>
      <c r="F49" s="7">
        <v>3.7</v>
      </c>
      <c r="G49" s="7">
        <v>5</v>
      </c>
      <c r="H49">
        <v>4.2</v>
      </c>
      <c r="I49" s="7">
        <v>3.1</v>
      </c>
      <c r="J49" s="7">
        <v>3.2</v>
      </c>
      <c r="K49" s="7">
        <v>3.6</v>
      </c>
      <c r="L49" s="7">
        <v>3.1</v>
      </c>
      <c r="M49" s="7">
        <v>2.9</v>
      </c>
      <c r="N49" s="7">
        <v>3.4</v>
      </c>
      <c r="O49" s="7">
        <v>2.8</v>
      </c>
    </row>
    <row r="50" spans="1:15" x14ac:dyDescent="0.35">
      <c r="A50" s="1">
        <v>47</v>
      </c>
      <c r="B50" t="s">
        <v>28</v>
      </c>
      <c r="C50" t="s">
        <v>27</v>
      </c>
      <c r="D50" s="7">
        <f>AVERAGE(D16:D27)</f>
        <v>5.4216666666666669</v>
      </c>
      <c r="E50" s="7">
        <f t="shared" si="0"/>
        <v>5.1556666666666668</v>
      </c>
      <c r="F50" s="7">
        <v>3.7</v>
      </c>
      <c r="G50" s="7">
        <v>5</v>
      </c>
      <c r="H50">
        <v>4.2</v>
      </c>
      <c r="I50" s="7">
        <v>3.1</v>
      </c>
      <c r="J50" s="7">
        <v>3.2</v>
      </c>
      <c r="K50" s="7">
        <v>3.6</v>
      </c>
      <c r="L50" s="7">
        <v>3.1</v>
      </c>
      <c r="M50" s="7">
        <v>2.9</v>
      </c>
      <c r="N50" s="7">
        <v>3.4</v>
      </c>
      <c r="O50" s="7">
        <v>2.8</v>
      </c>
    </row>
    <row r="51" spans="1:15" x14ac:dyDescent="0.35">
      <c r="A51" s="1">
        <v>48</v>
      </c>
      <c r="B51" t="s">
        <v>28</v>
      </c>
      <c r="C51" t="s">
        <v>27</v>
      </c>
      <c r="D51" s="7">
        <f>AVERAGE(D16:D27)</f>
        <v>5.4216666666666669</v>
      </c>
      <c r="E51" s="7">
        <f t="shared" si="0"/>
        <v>5.1556666666666668</v>
      </c>
      <c r="F51" s="7">
        <v>3.7</v>
      </c>
      <c r="G51" s="7">
        <v>5</v>
      </c>
      <c r="H51">
        <v>4.2</v>
      </c>
      <c r="I51" s="7">
        <v>3.1</v>
      </c>
      <c r="J51" s="7">
        <v>3.2</v>
      </c>
      <c r="K51" s="7">
        <v>3.6</v>
      </c>
      <c r="L51" s="7">
        <v>3.1</v>
      </c>
      <c r="M51" s="7">
        <v>2.9</v>
      </c>
      <c r="N51" s="7">
        <v>3.4</v>
      </c>
      <c r="O51" s="7">
        <v>2.8</v>
      </c>
    </row>
    <row r="52" spans="1:15" x14ac:dyDescent="0.35">
      <c r="A52" s="1">
        <v>49</v>
      </c>
      <c r="D52" s="7"/>
    </row>
    <row r="53" spans="1:15" x14ac:dyDescent="0.35">
      <c r="A53" s="1">
        <v>50</v>
      </c>
    </row>
    <row r="54" spans="1:15" x14ac:dyDescent="0.35">
      <c r="A54" s="1">
        <v>51</v>
      </c>
    </row>
    <row r="55" spans="1:15" x14ac:dyDescent="0.35">
      <c r="A55" s="1">
        <v>52</v>
      </c>
    </row>
    <row r="56" spans="1:15" x14ac:dyDescent="0.35">
      <c r="A56" s="1">
        <v>53</v>
      </c>
    </row>
    <row r="57" spans="1:15" x14ac:dyDescent="0.35">
      <c r="A57" s="1">
        <v>54</v>
      </c>
    </row>
    <row r="58" spans="1:15" x14ac:dyDescent="0.35">
      <c r="A58" s="1">
        <v>55</v>
      </c>
    </row>
    <row r="59" spans="1:15" x14ac:dyDescent="0.35">
      <c r="A59" s="1">
        <v>56</v>
      </c>
    </row>
    <row r="60" spans="1:15" x14ac:dyDescent="0.35">
      <c r="A60" s="1">
        <v>57</v>
      </c>
    </row>
    <row r="61" spans="1:15" x14ac:dyDescent="0.35">
      <c r="A61" s="1">
        <v>58</v>
      </c>
    </row>
    <row r="62" spans="1:15" x14ac:dyDescent="0.35">
      <c r="A62" s="1">
        <v>59</v>
      </c>
    </row>
    <row r="63" spans="1:15" x14ac:dyDescent="0.35">
      <c r="A63" s="1">
        <v>60</v>
      </c>
    </row>
    <row r="64" spans="1:15" x14ac:dyDescent="0.35">
      <c r="A64" s="1">
        <v>61</v>
      </c>
    </row>
    <row r="65" spans="1:1" x14ac:dyDescent="0.35">
      <c r="A65" s="1">
        <v>62</v>
      </c>
    </row>
    <row r="66" spans="1:1" x14ac:dyDescent="0.35">
      <c r="A66" s="1">
        <v>63</v>
      </c>
    </row>
    <row r="67" spans="1:1" x14ac:dyDescent="0.35">
      <c r="A67" s="1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69"/>
  <sheetViews>
    <sheetView tabSelected="1" zoomScale="49" workbookViewId="0">
      <selection activeCell="X28" sqref="X28"/>
    </sheetView>
  </sheetViews>
  <sheetFormatPr defaultColWidth="8.81640625" defaultRowHeight="14.5" x14ac:dyDescent="0.35"/>
  <cols>
    <col min="4" max="4" width="11.1796875" customWidth="1"/>
    <col min="5" max="6" width="9.6328125" customWidth="1"/>
    <col min="7" max="20" width="9.6328125" bestFit="1" customWidth="1"/>
  </cols>
  <sheetData>
    <row r="1" spans="1:24" x14ac:dyDescent="0.35">
      <c r="D1" t="s">
        <v>17</v>
      </c>
    </row>
    <row r="2" spans="1:24" x14ac:dyDescent="0.35">
      <c r="D2" s="4">
        <v>43720</v>
      </c>
      <c r="E2" s="4">
        <v>43720</v>
      </c>
      <c r="F2" s="4">
        <v>43720</v>
      </c>
      <c r="G2" s="4">
        <v>43720</v>
      </c>
      <c r="H2" s="4">
        <v>43720</v>
      </c>
      <c r="I2" s="4">
        <v>43720</v>
      </c>
      <c r="J2" s="4">
        <v>43720</v>
      </c>
      <c r="K2" s="4">
        <v>43721</v>
      </c>
      <c r="L2" s="4">
        <v>43721</v>
      </c>
      <c r="M2" s="4">
        <v>43721</v>
      </c>
      <c r="N2" s="4">
        <v>43721</v>
      </c>
      <c r="O2" s="4">
        <v>43721</v>
      </c>
      <c r="P2" s="4">
        <v>43721</v>
      </c>
      <c r="Q2" s="4">
        <v>43721</v>
      </c>
      <c r="R2" s="4">
        <v>43721</v>
      </c>
      <c r="S2" s="4">
        <v>43721</v>
      </c>
      <c r="T2" s="4">
        <v>43721</v>
      </c>
      <c r="V2" t="s">
        <v>46</v>
      </c>
      <c r="X2" t="s">
        <v>49</v>
      </c>
    </row>
    <row r="3" spans="1:24" x14ac:dyDescent="0.35">
      <c r="A3" s="2" t="s">
        <v>2</v>
      </c>
      <c r="B3" s="2" t="s">
        <v>3</v>
      </c>
      <c r="C3" s="2" t="s">
        <v>4</v>
      </c>
      <c r="D3" s="5">
        <v>0.70833333333333337</v>
      </c>
      <c r="E3" s="5">
        <v>0.75</v>
      </c>
      <c r="F3" s="5">
        <v>0.79166666666666663</v>
      </c>
      <c r="G3" s="5">
        <v>0.83333333333333337</v>
      </c>
      <c r="H3" s="5">
        <v>0.875</v>
      </c>
      <c r="I3" s="5">
        <v>0.91666666666666696</v>
      </c>
      <c r="J3" s="5">
        <v>0.95833333333333304</v>
      </c>
      <c r="K3" s="5">
        <v>1</v>
      </c>
      <c r="L3" s="5">
        <v>1.0416666666666701</v>
      </c>
      <c r="M3" s="5">
        <v>1.0833333333333299</v>
      </c>
      <c r="N3" s="5">
        <v>1.125</v>
      </c>
      <c r="O3" s="5">
        <v>1.1666666666666701</v>
      </c>
      <c r="P3" s="5">
        <v>1.2083333333333299</v>
      </c>
      <c r="Q3" s="5">
        <v>1.25</v>
      </c>
      <c r="R3" s="5">
        <v>1.2916666666666701</v>
      </c>
      <c r="S3" s="5">
        <v>1.3333333333333299</v>
      </c>
      <c r="T3" s="5">
        <v>1.375</v>
      </c>
    </row>
    <row r="4" spans="1:24" x14ac:dyDescent="0.35">
      <c r="A4" s="1">
        <v>1</v>
      </c>
      <c r="B4" t="s">
        <v>25</v>
      </c>
      <c r="C4" t="s">
        <v>26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2.6</v>
      </c>
      <c r="N4">
        <v>0</v>
      </c>
      <c r="O4">
        <v>0</v>
      </c>
      <c r="P4">
        <v>0</v>
      </c>
      <c r="Q4">
        <v>0</v>
      </c>
      <c r="R4">
        <v>0</v>
      </c>
      <c r="S4">
        <v>1.6</v>
      </c>
      <c r="T4">
        <v>1</v>
      </c>
      <c r="V4">
        <f>AVERAGE(D4:T4)</f>
        <v>0.36470588235294121</v>
      </c>
      <c r="X4">
        <f>MAX(D4:T4)</f>
        <v>2.6</v>
      </c>
    </row>
    <row r="5" spans="1:24" x14ac:dyDescent="0.35">
      <c r="A5" s="1">
        <v>2</v>
      </c>
      <c r="B5" t="s">
        <v>25</v>
      </c>
      <c r="C5" t="s">
        <v>26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2.4</v>
      </c>
      <c r="K5">
        <v>2.4</v>
      </c>
      <c r="L5">
        <v>2.4</v>
      </c>
      <c r="M5">
        <v>2.4</v>
      </c>
      <c r="N5">
        <v>1</v>
      </c>
      <c r="O5">
        <v>2.4</v>
      </c>
      <c r="P5">
        <v>2.4</v>
      </c>
      <c r="Q5">
        <v>2.4</v>
      </c>
      <c r="R5">
        <v>2.4</v>
      </c>
      <c r="S5">
        <v>2.4</v>
      </c>
      <c r="T5">
        <v>0</v>
      </c>
      <c r="V5">
        <f t="shared" ref="V5:V24" si="0">AVERAGE(D5:T5)</f>
        <v>1.3294117647058823</v>
      </c>
      <c r="X5">
        <f t="shared" ref="X5:X24" si="1">MAX(D5:T5)</f>
        <v>2.4</v>
      </c>
    </row>
    <row r="6" spans="1:24" x14ac:dyDescent="0.35">
      <c r="A6" s="1">
        <v>3</v>
      </c>
      <c r="B6" t="s">
        <v>25</v>
      </c>
      <c r="C6" t="s">
        <v>26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3.6</v>
      </c>
      <c r="N6">
        <v>0</v>
      </c>
      <c r="O6">
        <v>2.4</v>
      </c>
      <c r="P6">
        <v>1.6</v>
      </c>
      <c r="Q6">
        <v>0</v>
      </c>
      <c r="R6">
        <v>0</v>
      </c>
      <c r="S6">
        <v>0</v>
      </c>
      <c r="T6">
        <v>3.6</v>
      </c>
      <c r="V6">
        <f t="shared" si="0"/>
        <v>0.6588235294117647</v>
      </c>
      <c r="X6">
        <f t="shared" si="1"/>
        <v>3.6</v>
      </c>
    </row>
    <row r="7" spans="1:24" x14ac:dyDescent="0.35">
      <c r="A7" s="1">
        <v>4</v>
      </c>
      <c r="B7" t="s">
        <v>25</v>
      </c>
      <c r="C7" t="s">
        <v>26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</v>
      </c>
      <c r="K7">
        <v>3.8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V7">
        <f t="shared" si="0"/>
        <v>0.45882352941176469</v>
      </c>
      <c r="X7">
        <f t="shared" si="1"/>
        <v>3.8</v>
      </c>
    </row>
    <row r="8" spans="1:24" ht="17.25" customHeight="1" x14ac:dyDescent="0.35">
      <c r="A8" s="1">
        <v>6</v>
      </c>
      <c r="B8" t="s">
        <v>25</v>
      </c>
      <c r="C8" t="s">
        <v>26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2.4</v>
      </c>
      <c r="Q8">
        <v>0</v>
      </c>
      <c r="R8">
        <v>2.4</v>
      </c>
      <c r="S8">
        <v>1.4</v>
      </c>
      <c r="T8">
        <v>1.6</v>
      </c>
      <c r="V8">
        <f t="shared" si="0"/>
        <v>0.57647058823529418</v>
      </c>
      <c r="X8">
        <f t="shared" si="1"/>
        <v>2.4</v>
      </c>
    </row>
    <row r="9" spans="1:24" x14ac:dyDescent="0.35">
      <c r="A9" s="1">
        <v>7</v>
      </c>
      <c r="B9" t="s">
        <v>25</v>
      </c>
      <c r="C9" t="s">
        <v>26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3.8</v>
      </c>
      <c r="L9">
        <v>3.6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V9">
        <f t="shared" si="0"/>
        <v>0.49411764705882355</v>
      </c>
      <c r="X9">
        <f t="shared" si="1"/>
        <v>3.8</v>
      </c>
    </row>
    <row r="10" spans="1:24" x14ac:dyDescent="0.35">
      <c r="A10" s="1">
        <v>9</v>
      </c>
      <c r="B10" t="s">
        <v>25</v>
      </c>
      <c r="C10" t="s">
        <v>26</v>
      </c>
      <c r="D10">
        <v>0</v>
      </c>
      <c r="E10">
        <v>0</v>
      </c>
      <c r="F10">
        <v>0</v>
      </c>
      <c r="G10">
        <v>2.4</v>
      </c>
      <c r="H10">
        <v>2.4</v>
      </c>
      <c r="I10">
        <v>2.4</v>
      </c>
      <c r="J10">
        <v>2.4</v>
      </c>
      <c r="K10">
        <v>2.4</v>
      </c>
      <c r="L10">
        <v>2.4</v>
      </c>
      <c r="M10">
        <v>2.4</v>
      </c>
      <c r="N10">
        <v>2.4</v>
      </c>
      <c r="O10">
        <v>2.4</v>
      </c>
      <c r="P10">
        <v>2.4</v>
      </c>
      <c r="Q10">
        <v>2.4</v>
      </c>
      <c r="R10">
        <v>2.4</v>
      </c>
      <c r="S10">
        <v>2.4</v>
      </c>
      <c r="T10">
        <v>2.4</v>
      </c>
      <c r="V10">
        <f t="shared" si="0"/>
        <v>1.9764705882352938</v>
      </c>
      <c r="X10">
        <f t="shared" si="1"/>
        <v>2.4</v>
      </c>
    </row>
    <row r="11" spans="1:24" x14ac:dyDescent="0.35">
      <c r="A11" s="1">
        <v>10</v>
      </c>
      <c r="B11" t="s">
        <v>25</v>
      </c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V11">
        <f t="shared" si="0"/>
        <v>0.11764705882352941</v>
      </c>
      <c r="X11">
        <f t="shared" si="1"/>
        <v>1</v>
      </c>
    </row>
    <row r="12" spans="1:24" x14ac:dyDescent="0.35">
      <c r="A12" s="1">
        <v>11</v>
      </c>
      <c r="B12" t="s">
        <v>25</v>
      </c>
      <c r="C12" t="s">
        <v>26</v>
      </c>
      <c r="D12">
        <v>0</v>
      </c>
      <c r="E12">
        <v>0</v>
      </c>
      <c r="F12">
        <v>0</v>
      </c>
      <c r="G12">
        <v>3</v>
      </c>
      <c r="H12">
        <v>0</v>
      </c>
      <c r="I12">
        <v>0</v>
      </c>
      <c r="J12">
        <v>2.4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S12">
        <v>0</v>
      </c>
      <c r="T12">
        <v>0</v>
      </c>
      <c r="V12">
        <f t="shared" si="0"/>
        <v>0.43529411764705883</v>
      </c>
      <c r="X12">
        <f t="shared" si="1"/>
        <v>3</v>
      </c>
    </row>
    <row r="13" spans="1:24" x14ac:dyDescent="0.35">
      <c r="A13" s="1">
        <v>12</v>
      </c>
      <c r="B13" t="s">
        <v>25</v>
      </c>
      <c r="C13" t="s">
        <v>26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V13">
        <f t="shared" si="0"/>
        <v>5.8823529411764705E-2</v>
      </c>
      <c r="X13">
        <f t="shared" si="1"/>
        <v>1</v>
      </c>
    </row>
    <row r="14" spans="1:24" x14ac:dyDescent="0.35">
      <c r="A14" s="1">
        <v>13</v>
      </c>
      <c r="B14" t="s">
        <v>25</v>
      </c>
      <c r="C14" t="s">
        <v>27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3.2</v>
      </c>
      <c r="T14">
        <v>0</v>
      </c>
      <c r="V14">
        <f t="shared" si="0"/>
        <v>0.24705882352941178</v>
      </c>
      <c r="X14">
        <f t="shared" si="1"/>
        <v>3.2</v>
      </c>
    </row>
    <row r="15" spans="1:24" x14ac:dyDescent="0.35">
      <c r="A15" s="1">
        <v>14</v>
      </c>
      <c r="B15" t="s">
        <v>25</v>
      </c>
      <c r="C15" t="s">
        <v>27</v>
      </c>
      <c r="D15">
        <v>0</v>
      </c>
      <c r="E15">
        <v>0</v>
      </c>
      <c r="F15">
        <v>0</v>
      </c>
      <c r="G15">
        <v>2.2000000000000002</v>
      </c>
      <c r="H15">
        <v>1</v>
      </c>
      <c r="I15">
        <v>3</v>
      </c>
      <c r="J15">
        <v>3</v>
      </c>
      <c r="K15">
        <v>0</v>
      </c>
      <c r="L15">
        <v>1</v>
      </c>
      <c r="M15">
        <v>1</v>
      </c>
      <c r="N15">
        <v>2.2000000000000002</v>
      </c>
      <c r="O15">
        <v>3.8</v>
      </c>
      <c r="P15">
        <v>1</v>
      </c>
      <c r="Q15">
        <v>1</v>
      </c>
      <c r="R15">
        <v>0</v>
      </c>
      <c r="S15">
        <v>0</v>
      </c>
      <c r="T15">
        <v>1</v>
      </c>
      <c r="V15">
        <f t="shared" si="0"/>
        <v>1.1882352941176471</v>
      </c>
      <c r="X15">
        <f t="shared" si="1"/>
        <v>3.8</v>
      </c>
    </row>
    <row r="16" spans="1:24" x14ac:dyDescent="0.35">
      <c r="A16" s="1">
        <v>15</v>
      </c>
      <c r="B16" t="s">
        <v>25</v>
      </c>
      <c r="C16" t="s">
        <v>27</v>
      </c>
      <c r="D16">
        <v>0</v>
      </c>
      <c r="E16">
        <v>0</v>
      </c>
      <c r="F16">
        <v>0</v>
      </c>
      <c r="G16">
        <v>2.4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V16">
        <f t="shared" si="0"/>
        <v>0.19999999999999998</v>
      </c>
      <c r="X16">
        <f t="shared" si="1"/>
        <v>2.4</v>
      </c>
    </row>
    <row r="17" spans="1:24" x14ac:dyDescent="0.35">
      <c r="A17" s="1">
        <v>16</v>
      </c>
      <c r="B17" t="s">
        <v>25</v>
      </c>
      <c r="C17" t="s">
        <v>27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V17">
        <f t="shared" si="0"/>
        <v>0</v>
      </c>
      <c r="X17">
        <f t="shared" si="1"/>
        <v>0</v>
      </c>
    </row>
    <row r="18" spans="1:24" x14ac:dyDescent="0.35">
      <c r="A18" s="1">
        <v>17</v>
      </c>
      <c r="B18" t="s">
        <v>25</v>
      </c>
      <c r="C18" t="s">
        <v>27</v>
      </c>
      <c r="D18">
        <v>0</v>
      </c>
      <c r="E18">
        <v>0</v>
      </c>
      <c r="F18">
        <v>0</v>
      </c>
      <c r="G18">
        <v>1</v>
      </c>
      <c r="H18">
        <v>1</v>
      </c>
      <c r="I18">
        <v>3.4</v>
      </c>
      <c r="J18">
        <v>0</v>
      </c>
      <c r="K18">
        <v>2.4</v>
      </c>
      <c r="L18">
        <v>2.4</v>
      </c>
      <c r="M18">
        <v>2.4</v>
      </c>
      <c r="N18">
        <v>2.4</v>
      </c>
      <c r="O18">
        <v>2.4</v>
      </c>
      <c r="P18">
        <v>2.4</v>
      </c>
      <c r="Q18">
        <v>2.4</v>
      </c>
      <c r="R18">
        <v>2.4</v>
      </c>
      <c r="S18">
        <v>2.4</v>
      </c>
      <c r="T18">
        <v>2.4</v>
      </c>
      <c r="V18">
        <f t="shared" si="0"/>
        <v>1.729411764705882</v>
      </c>
      <c r="X18">
        <f t="shared" si="1"/>
        <v>3.4</v>
      </c>
    </row>
    <row r="19" spans="1:24" ht="17.25" customHeight="1" x14ac:dyDescent="0.35">
      <c r="A19" s="1">
        <v>18</v>
      </c>
      <c r="B19" t="s">
        <v>25</v>
      </c>
      <c r="C19" t="s">
        <v>27</v>
      </c>
      <c r="D19">
        <v>3.8</v>
      </c>
      <c r="E19">
        <v>3</v>
      </c>
      <c r="F19">
        <v>3</v>
      </c>
      <c r="G19">
        <v>3</v>
      </c>
      <c r="H19">
        <v>2.2000000000000002</v>
      </c>
      <c r="I19">
        <v>3</v>
      </c>
      <c r="J19">
        <v>3</v>
      </c>
      <c r="K19">
        <v>2.2000000000000002</v>
      </c>
      <c r="L19">
        <v>2.6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1.4</v>
      </c>
      <c r="V19">
        <f t="shared" si="0"/>
        <v>1.7176470588235293</v>
      </c>
      <c r="X19">
        <f t="shared" si="1"/>
        <v>3.8</v>
      </c>
    </row>
    <row r="20" spans="1:24" x14ac:dyDescent="0.35">
      <c r="A20" s="1">
        <v>19</v>
      </c>
      <c r="B20" t="s">
        <v>25</v>
      </c>
      <c r="C20" t="s">
        <v>27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V20">
        <f t="shared" si="0"/>
        <v>0.11764705882352941</v>
      </c>
      <c r="X20">
        <f t="shared" si="1"/>
        <v>1</v>
      </c>
    </row>
    <row r="21" spans="1:24" x14ac:dyDescent="0.35">
      <c r="A21" s="1">
        <v>20</v>
      </c>
      <c r="B21" t="s">
        <v>25</v>
      </c>
      <c r="C21" t="s">
        <v>27</v>
      </c>
      <c r="D21">
        <v>0</v>
      </c>
      <c r="E21">
        <v>2.4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2.4</v>
      </c>
      <c r="P21">
        <v>2.4</v>
      </c>
      <c r="Q21">
        <v>0</v>
      </c>
      <c r="R21">
        <v>0</v>
      </c>
      <c r="S21">
        <v>0</v>
      </c>
      <c r="T21">
        <v>0</v>
      </c>
      <c r="V21">
        <f t="shared" si="0"/>
        <v>0.42352941176470582</v>
      </c>
      <c r="X21">
        <f t="shared" si="1"/>
        <v>2.4</v>
      </c>
    </row>
    <row r="22" spans="1:24" x14ac:dyDescent="0.35">
      <c r="A22" s="1">
        <v>21</v>
      </c>
      <c r="B22" t="s">
        <v>25</v>
      </c>
      <c r="C22" t="s">
        <v>27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V22">
        <f t="shared" si="0"/>
        <v>0.11764705882352941</v>
      </c>
      <c r="X22">
        <f t="shared" si="1"/>
        <v>1</v>
      </c>
    </row>
    <row r="23" spans="1:24" x14ac:dyDescent="0.35">
      <c r="A23" s="1">
        <v>23</v>
      </c>
      <c r="B23" t="s">
        <v>25</v>
      </c>
      <c r="C23" t="s">
        <v>27</v>
      </c>
      <c r="D23">
        <v>0</v>
      </c>
      <c r="E23">
        <v>0</v>
      </c>
      <c r="F23">
        <v>0</v>
      </c>
      <c r="G23">
        <v>2.4</v>
      </c>
      <c r="H23">
        <v>0</v>
      </c>
      <c r="I23">
        <v>0</v>
      </c>
      <c r="J23">
        <v>0</v>
      </c>
      <c r="K23">
        <v>2.2000000000000002</v>
      </c>
      <c r="L23">
        <v>0</v>
      </c>
      <c r="M23">
        <v>0</v>
      </c>
      <c r="N23">
        <v>3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V23">
        <f t="shared" si="0"/>
        <v>0.50588235294117645</v>
      </c>
      <c r="X23">
        <f t="shared" si="1"/>
        <v>3</v>
      </c>
    </row>
    <row r="24" spans="1:24" x14ac:dyDescent="0.35">
      <c r="A24" s="1">
        <v>24</v>
      </c>
      <c r="B24" t="s">
        <v>25</v>
      </c>
      <c r="C24" t="s">
        <v>27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  <c r="V24">
        <f t="shared" si="0"/>
        <v>0.11764705882352941</v>
      </c>
      <c r="X24">
        <f t="shared" si="1"/>
        <v>1</v>
      </c>
    </row>
    <row r="26" spans="1:24" x14ac:dyDescent="0.35">
      <c r="B26" s="6"/>
      <c r="U26" t="s">
        <v>47</v>
      </c>
      <c r="V26">
        <f>AVERAGE(V4:V13)</f>
        <v>0.6470588235294118</v>
      </c>
      <c r="X26">
        <f>AVERAGE(X4:X13)</f>
        <v>2.5999999999999996</v>
      </c>
    </row>
    <row r="27" spans="1:24" x14ac:dyDescent="0.35">
      <c r="B27" s="6"/>
      <c r="U27" t="s">
        <v>48</v>
      </c>
      <c r="V27">
        <f>AVERAGE(V14:V24)</f>
        <v>0.57860962566844909</v>
      </c>
      <c r="X27">
        <f>AVERAGE(X14:X24)</f>
        <v>2.2727272727272729</v>
      </c>
    </row>
    <row r="29" spans="1:24" x14ac:dyDescent="0.35">
      <c r="B29" s="6"/>
    </row>
    <row r="30" spans="1:24" x14ac:dyDescent="0.35">
      <c r="B30" s="6"/>
    </row>
    <row r="32" spans="1:24" x14ac:dyDescent="0.35">
      <c r="B32" s="6"/>
    </row>
    <row r="33" spans="2:20" x14ac:dyDescent="0.35">
      <c r="B33" s="6"/>
    </row>
    <row r="35" spans="2:20" x14ac:dyDescent="0.35">
      <c r="B35" s="9"/>
    </row>
    <row r="36" spans="2:20" x14ac:dyDescent="0.35">
      <c r="B36" s="6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2:20" x14ac:dyDescent="0.35">
      <c r="B37" s="6"/>
    </row>
    <row r="38" spans="2:20" x14ac:dyDescent="0.35">
      <c r="B38" s="6"/>
    </row>
    <row r="39" spans="2:20" x14ac:dyDescent="0.35">
      <c r="B39" s="6"/>
    </row>
    <row r="40" spans="2:20" x14ac:dyDescent="0.35">
      <c r="B40" s="6"/>
    </row>
    <row r="41" spans="2:20" x14ac:dyDescent="0.35">
      <c r="B41" s="6"/>
    </row>
    <row r="42" spans="2:20" x14ac:dyDescent="0.35">
      <c r="B42" s="6"/>
    </row>
    <row r="43" spans="2:20" x14ac:dyDescent="0.35">
      <c r="B43" s="6"/>
    </row>
    <row r="44" spans="2:20" x14ac:dyDescent="0.35">
      <c r="B44" s="6"/>
    </row>
    <row r="45" spans="2:20" x14ac:dyDescent="0.35">
      <c r="B45" s="6"/>
    </row>
    <row r="46" spans="2:20" x14ac:dyDescent="0.35">
      <c r="B46" s="6"/>
    </row>
    <row r="47" spans="2:20" x14ac:dyDescent="0.35">
      <c r="B47" s="6"/>
    </row>
    <row r="48" spans="2:20" x14ac:dyDescent="0.35">
      <c r="B48" s="6"/>
    </row>
    <row r="49" spans="2:2" x14ac:dyDescent="0.35">
      <c r="B49" s="6"/>
    </row>
    <row r="50" spans="2:2" x14ac:dyDescent="0.35">
      <c r="B50" s="6"/>
    </row>
    <row r="51" spans="2:2" x14ac:dyDescent="0.35">
      <c r="B51" s="6"/>
    </row>
    <row r="52" spans="2:2" x14ac:dyDescent="0.35">
      <c r="B52" s="6"/>
    </row>
    <row r="53" spans="2:2" x14ac:dyDescent="0.35">
      <c r="B53" s="6"/>
    </row>
    <row r="54" spans="2:2" x14ac:dyDescent="0.35">
      <c r="B54" s="6"/>
    </row>
    <row r="55" spans="2:2" x14ac:dyDescent="0.35">
      <c r="B55" s="6"/>
    </row>
    <row r="56" spans="2:2" x14ac:dyDescent="0.35">
      <c r="B56" s="6"/>
    </row>
    <row r="57" spans="2:2" x14ac:dyDescent="0.35">
      <c r="B57" s="6"/>
    </row>
    <row r="58" spans="2:2" x14ac:dyDescent="0.35">
      <c r="B58" s="6"/>
    </row>
    <row r="59" spans="2:2" x14ac:dyDescent="0.35">
      <c r="B59" s="6"/>
    </row>
    <row r="62" spans="2:2" x14ac:dyDescent="0.35">
      <c r="B62" s="6"/>
    </row>
    <row r="63" spans="2:2" x14ac:dyDescent="0.35">
      <c r="B63" s="6"/>
    </row>
    <row r="65" spans="2:2" x14ac:dyDescent="0.35">
      <c r="B65" s="6"/>
    </row>
    <row r="66" spans="2:2" x14ac:dyDescent="0.35">
      <c r="B66" s="6"/>
    </row>
    <row r="67" spans="2:2" x14ac:dyDescent="0.35">
      <c r="B67" s="6"/>
    </row>
    <row r="68" spans="2:2" x14ac:dyDescent="0.35">
      <c r="B68" s="6"/>
    </row>
    <row r="69" spans="2:2" x14ac:dyDescent="0.35">
      <c r="B69" s="6"/>
    </row>
  </sheetData>
  <pageMargins left="0.7" right="0.7" top="0.75" bottom="0.75" header="0.3" footer="0.3"/>
  <pageSetup orientation="portrait" verticalDpi="597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29"/>
  <sheetViews>
    <sheetView workbookViewId="0">
      <selection activeCell="H12" sqref="H12"/>
    </sheetView>
  </sheetViews>
  <sheetFormatPr defaultColWidth="8.81640625" defaultRowHeight="14.5" x14ac:dyDescent="0.35"/>
  <cols>
    <col min="1" max="1" width="10.81640625" customWidth="1"/>
    <col min="4" max="4" width="10.81640625" customWidth="1"/>
  </cols>
  <sheetData>
    <row r="1" spans="1:27" x14ac:dyDescent="0.35">
      <c r="A1" t="s">
        <v>18</v>
      </c>
      <c r="B1" t="s">
        <v>19</v>
      </c>
      <c r="C1" s="2" t="s">
        <v>4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J1" t="s">
        <v>24</v>
      </c>
    </row>
    <row r="2" spans="1:27" x14ac:dyDescent="0.35">
      <c r="B2" s="1">
        <v>1</v>
      </c>
      <c r="C2" t="s">
        <v>26</v>
      </c>
      <c r="D2" t="s">
        <v>25</v>
      </c>
      <c r="E2" s="7">
        <v>313.10000000000002</v>
      </c>
      <c r="F2" s="7">
        <v>304.7</v>
      </c>
      <c r="G2" s="7">
        <v>287.89999999999998</v>
      </c>
      <c r="H2" s="7">
        <f>AVERAGE(E2:G2)</f>
        <v>301.89999999999998</v>
      </c>
      <c r="I2" t="s">
        <v>26</v>
      </c>
      <c r="J2" s="7">
        <f>AVERAGE(H2:H11)</f>
        <v>317.60466666666667</v>
      </c>
    </row>
    <row r="3" spans="1:27" x14ac:dyDescent="0.35">
      <c r="B3" s="1">
        <v>2</v>
      </c>
      <c r="C3" t="s">
        <v>26</v>
      </c>
      <c r="D3" t="s">
        <v>25</v>
      </c>
      <c r="E3" s="7">
        <v>308.7</v>
      </c>
      <c r="F3" s="7">
        <v>314.10000000000002</v>
      </c>
      <c r="G3" s="7">
        <v>308.60000000000002</v>
      </c>
      <c r="H3" s="7">
        <f t="shared" ref="H3:H22" si="0">AVERAGE(E3:G3)</f>
        <v>310.46666666666664</v>
      </c>
      <c r="I3" t="s">
        <v>27</v>
      </c>
      <c r="J3" s="7">
        <f>AVERAGE(H12:H22)</f>
        <v>314.59393939393937</v>
      </c>
    </row>
    <row r="4" spans="1:27" x14ac:dyDescent="0.35">
      <c r="B4" s="1">
        <v>3</v>
      </c>
      <c r="C4" t="s">
        <v>26</v>
      </c>
      <c r="D4" t="s">
        <v>25</v>
      </c>
      <c r="E4" s="7">
        <v>305.7</v>
      </c>
      <c r="F4" s="7">
        <v>309.60000000000002</v>
      </c>
      <c r="G4" s="7">
        <v>301.2</v>
      </c>
      <c r="H4" s="7">
        <f t="shared" si="0"/>
        <v>305.5</v>
      </c>
    </row>
    <row r="5" spans="1:27" x14ac:dyDescent="0.35">
      <c r="B5" s="1">
        <v>4</v>
      </c>
      <c r="C5" t="s">
        <v>26</v>
      </c>
      <c r="D5" t="s">
        <v>25</v>
      </c>
      <c r="E5" s="7">
        <v>355.3</v>
      </c>
      <c r="F5" s="7">
        <v>373.1</v>
      </c>
      <c r="G5" s="7">
        <v>378.9</v>
      </c>
      <c r="H5" s="7">
        <f t="shared" si="0"/>
        <v>369.10000000000008</v>
      </c>
    </row>
    <row r="6" spans="1:27" x14ac:dyDescent="0.35">
      <c r="B6" s="1">
        <v>6</v>
      </c>
      <c r="C6" t="s">
        <v>26</v>
      </c>
      <c r="D6" t="s">
        <v>25</v>
      </c>
      <c r="E6" s="7">
        <v>378.7</v>
      </c>
      <c r="F6" s="7">
        <v>368.6</v>
      </c>
      <c r="G6" s="7">
        <v>388.7</v>
      </c>
      <c r="H6" s="7">
        <f t="shared" si="0"/>
        <v>378.66666666666669</v>
      </c>
    </row>
    <row r="7" spans="1:27" x14ac:dyDescent="0.35">
      <c r="B7" s="1">
        <v>7</v>
      </c>
      <c r="C7" t="s">
        <v>26</v>
      </c>
      <c r="D7" t="s">
        <v>25</v>
      </c>
      <c r="E7" s="7">
        <v>410.2</v>
      </c>
      <c r="F7" s="7">
        <v>439.6</v>
      </c>
      <c r="G7" s="7">
        <v>424.9</v>
      </c>
      <c r="H7" s="7">
        <f t="shared" si="0"/>
        <v>424.89999999999992</v>
      </c>
    </row>
    <row r="8" spans="1:27" x14ac:dyDescent="0.35">
      <c r="B8" s="1">
        <v>9</v>
      </c>
      <c r="C8" t="s">
        <v>26</v>
      </c>
      <c r="D8" t="s">
        <v>25</v>
      </c>
      <c r="E8" s="7">
        <v>353.9</v>
      </c>
      <c r="F8" s="7">
        <v>347.7</v>
      </c>
      <c r="G8" s="7">
        <v>351.2</v>
      </c>
      <c r="H8" s="7">
        <f t="shared" si="0"/>
        <v>350.93333333333334</v>
      </c>
    </row>
    <row r="9" spans="1:27" x14ac:dyDescent="0.35">
      <c r="B9" s="1">
        <v>10</v>
      </c>
      <c r="C9" t="s">
        <v>26</v>
      </c>
      <c r="D9" t="s">
        <v>25</v>
      </c>
      <c r="E9" s="7">
        <v>80.7</v>
      </c>
      <c r="F9" s="7">
        <v>80.72</v>
      </c>
      <c r="G9" s="7">
        <v>79.62</v>
      </c>
      <c r="H9" s="7">
        <f t="shared" si="0"/>
        <v>80.346666666666678</v>
      </c>
    </row>
    <row r="10" spans="1:27" x14ac:dyDescent="0.35">
      <c r="B10" s="1">
        <v>11</v>
      </c>
      <c r="C10" t="s">
        <v>26</v>
      </c>
      <c r="D10" t="s">
        <v>25</v>
      </c>
      <c r="E10" s="7">
        <v>345.4</v>
      </c>
      <c r="F10" s="7">
        <v>329.2</v>
      </c>
      <c r="G10" s="7">
        <v>333.5</v>
      </c>
      <c r="H10" s="7">
        <f t="shared" si="0"/>
        <v>336.0333333333333</v>
      </c>
    </row>
    <row r="11" spans="1:27" x14ac:dyDescent="0.35">
      <c r="B11" s="1">
        <v>12</v>
      </c>
      <c r="C11" t="s">
        <v>26</v>
      </c>
      <c r="D11" t="s">
        <v>25</v>
      </c>
      <c r="E11" s="7">
        <v>322.8</v>
      </c>
      <c r="F11" s="7">
        <v>312.8</v>
      </c>
      <c r="G11" s="7">
        <v>319</v>
      </c>
      <c r="H11" s="7">
        <f t="shared" si="0"/>
        <v>318.2</v>
      </c>
    </row>
    <row r="12" spans="1:27" x14ac:dyDescent="0.35">
      <c r="B12" s="1">
        <v>13</v>
      </c>
      <c r="C12" t="s">
        <v>27</v>
      </c>
      <c r="D12" t="s">
        <v>25</v>
      </c>
      <c r="E12" s="7">
        <v>241.4</v>
      </c>
      <c r="F12" s="7">
        <v>237.1</v>
      </c>
      <c r="G12" s="7">
        <v>236.5</v>
      </c>
      <c r="H12" s="7">
        <f t="shared" si="0"/>
        <v>238.33333333333334</v>
      </c>
    </row>
    <row r="13" spans="1:27" x14ac:dyDescent="0.35">
      <c r="B13" s="1">
        <v>14</v>
      </c>
      <c r="C13" t="s">
        <v>27</v>
      </c>
      <c r="D13" t="s">
        <v>25</v>
      </c>
      <c r="E13" s="7">
        <v>276.5</v>
      </c>
      <c r="F13" s="7">
        <v>267.39999999999998</v>
      </c>
      <c r="G13" s="7">
        <v>270.10000000000002</v>
      </c>
      <c r="H13" s="7">
        <f t="shared" si="0"/>
        <v>271.33333333333331</v>
      </c>
    </row>
    <row r="14" spans="1:27" x14ac:dyDescent="0.35">
      <c r="B14" s="1">
        <v>15</v>
      </c>
      <c r="C14" t="s">
        <v>27</v>
      </c>
      <c r="D14" t="s">
        <v>25</v>
      </c>
      <c r="E14" s="7">
        <v>191.4</v>
      </c>
      <c r="F14" s="7">
        <v>197.7</v>
      </c>
      <c r="G14" s="7">
        <v>194.4</v>
      </c>
      <c r="H14" s="7">
        <f t="shared" si="0"/>
        <v>194.5</v>
      </c>
    </row>
    <row r="15" spans="1:27" x14ac:dyDescent="0.35">
      <c r="B15" s="1">
        <v>16</v>
      </c>
      <c r="C15" t="s">
        <v>27</v>
      </c>
      <c r="D15" t="s">
        <v>25</v>
      </c>
      <c r="E15" s="7">
        <v>294.5</v>
      </c>
      <c r="F15" s="7">
        <v>294.10000000000002</v>
      </c>
      <c r="G15" s="7">
        <v>290.89999999999998</v>
      </c>
      <c r="H15" s="7">
        <f t="shared" si="0"/>
        <v>293.16666666666669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35">
      <c r="B16" s="1">
        <v>17</v>
      </c>
      <c r="C16" t="s">
        <v>27</v>
      </c>
      <c r="D16" t="s">
        <v>25</v>
      </c>
      <c r="E16" s="7">
        <v>387.2</v>
      </c>
      <c r="F16" s="7">
        <v>390.8</v>
      </c>
      <c r="G16" s="7">
        <v>391</v>
      </c>
      <c r="H16" s="7">
        <f t="shared" si="0"/>
        <v>389.66666666666669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2:8" x14ac:dyDescent="0.35">
      <c r="B17" s="1">
        <v>18</v>
      </c>
      <c r="C17" t="s">
        <v>27</v>
      </c>
      <c r="D17" t="s">
        <v>25</v>
      </c>
      <c r="E17" s="7">
        <v>394.3</v>
      </c>
      <c r="F17" s="7">
        <v>398.5</v>
      </c>
      <c r="G17" s="7">
        <v>393.2</v>
      </c>
      <c r="H17" s="7">
        <f t="shared" si="0"/>
        <v>395.33333333333331</v>
      </c>
    </row>
    <row r="18" spans="2:8" x14ac:dyDescent="0.35">
      <c r="B18" s="1">
        <v>19</v>
      </c>
      <c r="C18" t="s">
        <v>27</v>
      </c>
      <c r="D18" t="s">
        <v>25</v>
      </c>
      <c r="E18" s="7">
        <v>339</v>
      </c>
      <c r="F18" s="7">
        <v>335.8</v>
      </c>
      <c r="G18" s="7">
        <v>338.7</v>
      </c>
      <c r="H18" s="7">
        <f t="shared" si="0"/>
        <v>337.83333333333331</v>
      </c>
    </row>
    <row r="19" spans="2:8" x14ac:dyDescent="0.35">
      <c r="B19" s="1">
        <v>20</v>
      </c>
      <c r="C19" t="s">
        <v>27</v>
      </c>
      <c r="D19" t="s">
        <v>25</v>
      </c>
      <c r="E19" s="7">
        <v>337.9</v>
      </c>
      <c r="F19" s="7">
        <v>347.6</v>
      </c>
      <c r="G19" s="7">
        <v>347.5</v>
      </c>
      <c r="H19" s="7">
        <f t="shared" si="0"/>
        <v>344.33333333333331</v>
      </c>
    </row>
    <row r="20" spans="2:8" x14ac:dyDescent="0.35">
      <c r="B20" s="1">
        <v>21</v>
      </c>
      <c r="C20" t="s">
        <v>27</v>
      </c>
      <c r="D20" t="s">
        <v>25</v>
      </c>
      <c r="E20" s="7">
        <v>306.60000000000002</v>
      </c>
      <c r="F20" s="7">
        <v>317.7</v>
      </c>
      <c r="G20" s="7">
        <v>312.60000000000002</v>
      </c>
      <c r="H20" s="7">
        <f t="shared" si="0"/>
        <v>312.3</v>
      </c>
    </row>
    <row r="21" spans="2:8" x14ac:dyDescent="0.35">
      <c r="B21" s="1">
        <v>23</v>
      </c>
      <c r="C21" t="s">
        <v>27</v>
      </c>
      <c r="D21" t="s">
        <v>25</v>
      </c>
      <c r="E21" s="7">
        <v>428.1</v>
      </c>
      <c r="F21" s="7">
        <v>430.5</v>
      </c>
      <c r="G21" s="7">
        <v>430.3</v>
      </c>
      <c r="H21" s="7">
        <f t="shared" si="0"/>
        <v>429.63333333333338</v>
      </c>
    </row>
    <row r="22" spans="2:8" x14ac:dyDescent="0.35">
      <c r="B22" s="1">
        <v>24</v>
      </c>
      <c r="C22" t="s">
        <v>27</v>
      </c>
      <c r="D22" t="s">
        <v>25</v>
      </c>
      <c r="E22" s="7">
        <v>255.9</v>
      </c>
      <c r="F22" s="7">
        <v>252.1</v>
      </c>
      <c r="G22" s="7">
        <v>254.3</v>
      </c>
      <c r="H22" s="7">
        <f t="shared" si="0"/>
        <v>254.1</v>
      </c>
    </row>
    <row r="23" spans="2:8" x14ac:dyDescent="0.35">
      <c r="B23" s="8"/>
      <c r="D23" s="6"/>
      <c r="H23" s="7"/>
    </row>
    <row r="24" spans="2:8" x14ac:dyDescent="0.35">
      <c r="B24" s="8"/>
      <c r="D24" s="6"/>
      <c r="H24" s="7"/>
    </row>
    <row r="25" spans="2:8" x14ac:dyDescent="0.35">
      <c r="B25" s="8"/>
      <c r="D25" s="6"/>
      <c r="H25" s="7"/>
    </row>
    <row r="26" spans="2:8" x14ac:dyDescent="0.35">
      <c r="B26" s="8"/>
      <c r="D26" s="6"/>
      <c r="H26" s="7"/>
    </row>
    <row r="27" spans="2:8" x14ac:dyDescent="0.35">
      <c r="B27" s="8"/>
      <c r="D27" s="6"/>
      <c r="H27" s="7"/>
    </row>
    <row r="28" spans="2:8" x14ac:dyDescent="0.35">
      <c r="B28" s="8"/>
      <c r="D28" s="6"/>
      <c r="H28" s="7"/>
    </row>
    <row r="29" spans="2:8" x14ac:dyDescent="0.35">
      <c r="B29" s="8"/>
      <c r="D29" s="6"/>
      <c r="H2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Initial Weight</vt:lpstr>
      <vt:lpstr>Binge Weight</vt:lpstr>
      <vt:lpstr>Behavior</vt:lpstr>
      <vt:lpstr>Dose</vt:lpstr>
      <vt:lpstr>Volume</vt:lpstr>
      <vt:lpstr>Withdrawal</vt:lpstr>
      <vt:lpstr>BEC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TABLET</dc:creator>
  <cp:keywords/>
  <dc:description/>
  <cp:lastModifiedBy>TABLET</cp:lastModifiedBy>
  <cp:revision/>
  <dcterms:created xsi:type="dcterms:W3CDTF">2019-09-09T15:25:34Z</dcterms:created>
  <dcterms:modified xsi:type="dcterms:W3CDTF">2020-02-28T19:48:03Z</dcterms:modified>
  <cp:category/>
  <cp:contentStatus/>
</cp:coreProperties>
</file>