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fessional\Projects-OCPW\OCTraffic\OCSWITRS\Analysis\"/>
    </mc:Choice>
  </mc:AlternateContent>
  <xr:revisionPtr revIDLastSave="0" documentId="13_ncr:1_{BC1D837C-7C48-455C-B870-B5ED477B22B9}" xr6:coauthVersionLast="47" xr6:coauthVersionMax="47" xr10:uidLastSave="{00000000-0000-0000-0000-000000000000}"/>
  <bookViews>
    <workbookView xWindow="-98" yWindow="-98" windowWidth="22695" windowHeight="14476" xr2:uid="{331B0BC8-E976-4D2D-9002-ED177A1DA7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</calcChain>
</file>

<file path=xl/sharedStrings.xml><?xml version="1.0" encoding="utf-8"?>
<sst xmlns="http://schemas.openxmlformats.org/spreadsheetml/2006/main" count="65" uniqueCount="65">
  <si>
    <t>Variable</t>
  </si>
  <si>
    <t>Mean</t>
  </si>
  <si>
    <t>Std. Dev.</t>
  </si>
  <si>
    <t>Min</t>
  </si>
  <si>
    <t>Max</t>
  </si>
  <si>
    <t>Number of Crashes</t>
  </si>
  <si>
    <t>Number of Parties</t>
  </si>
  <si>
    <t>Number of Victims</t>
  </si>
  <si>
    <t>Fatal Crashes</t>
  </si>
  <si>
    <t>Severe Crashes</t>
  </si>
  <si>
    <t>Multiple Victim Crashes</t>
  </si>
  <si>
    <t>Pedestrian Accidents</t>
  </si>
  <si>
    <t>Bicycle Accidents</t>
  </si>
  <si>
    <t>Motorcycle Accidents</t>
  </si>
  <si>
    <t>Truck Accidents</t>
  </si>
  <si>
    <t>Killed Victims</t>
  </si>
  <si>
    <t>Injured Victims</t>
  </si>
  <si>
    <t>Severe Injures</t>
  </si>
  <si>
    <t>Visible Injuries</t>
  </si>
  <si>
    <t>Pain Injuries</t>
  </si>
  <si>
    <t>Killed in Cars</t>
  </si>
  <si>
    <t>Killed Pedestrians</t>
  </si>
  <si>
    <t>Killed Bicyclists</t>
  </si>
  <si>
    <t>Killed Motorcyclists</t>
  </si>
  <si>
    <t>Injured Pedestrians</t>
  </si>
  <si>
    <t>Injured Bicyclists</t>
  </si>
  <si>
    <t>Injured Motorcyclists</t>
  </si>
  <si>
    <t>Alcohol Involved</t>
  </si>
  <si>
    <t>Towed Away</t>
  </si>
  <si>
    <t>At Fault</t>
  </si>
  <si>
    <t>Killed Parties</t>
  </si>
  <si>
    <t>Injured Parties</t>
  </si>
  <si>
    <t>Mean Severity Rank</t>
  </si>
  <si>
    <t>Mean Parties</t>
  </si>
  <si>
    <t>Mean Victims</t>
  </si>
  <si>
    <t>Mean Injured</t>
  </si>
  <si>
    <t>Mean Killed</t>
  </si>
  <si>
    <t>Mean Sever Injures</t>
  </si>
  <si>
    <t>Mean Visible Injuries</t>
  </si>
  <si>
    <t>Mean Pain Injuries</t>
  </si>
  <si>
    <t>Mean Killed in Cars</t>
  </si>
  <si>
    <t>Mean Killed Pedestrians</t>
  </si>
  <si>
    <t>Mean Killed Bicyclists</t>
  </si>
  <si>
    <t>Mean Killed Motorcyclists</t>
  </si>
  <si>
    <t>Mean Injured Pedestrians</t>
  </si>
  <si>
    <t>Mean Injured Bicyclists</t>
  </si>
  <si>
    <t>Mean Injured Motorcyclists</t>
  </si>
  <si>
    <t>Mean Hit-and-Run Severity</t>
  </si>
  <si>
    <t>Mean Lighting Intensity</t>
  </si>
  <si>
    <t>Mean Parties Killed</t>
  </si>
  <si>
    <t>Mean Parties Injured</t>
  </si>
  <si>
    <t>Mean City Area (sq mi)</t>
  </si>
  <si>
    <t>Mean City Pop Density (sq mi)</t>
  </si>
  <si>
    <t>Mean City Housing Density</t>
  </si>
  <si>
    <t>Mean City Population</t>
  </si>
  <si>
    <t>Mean City Housing Units</t>
  </si>
  <si>
    <t>Mean City Asian Population</t>
  </si>
  <si>
    <t>Mean City Black Population</t>
  </si>
  <si>
    <t>Mean City Hispanic Population</t>
  </si>
  <si>
    <t>Mean City White Population</t>
  </si>
  <si>
    <t>Mean Vehicles Commutting</t>
  </si>
  <si>
    <t>Median Party Age</t>
  </si>
  <si>
    <t>Median Victim Age</t>
  </si>
  <si>
    <t>Total</t>
  </si>
  <si>
    <t>Mean Travel Time per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</si>
</sst>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2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0F5F-84F2-433E-B2B1-D5868C488398}">
  <dimension ref="A1:G60"/>
  <sheetViews>
    <sheetView tabSelected="1" topLeftCell="A55" zoomScale="120" zoomScaleNormal="120" workbookViewId="0">
      <selection activeCell="C2" sqref="C2"/>
    </sheetView>
  </sheetViews>
  <sheetFormatPr defaultRowHeight="14.25" x14ac:dyDescent="0.45"/>
  <cols>
    <col min="1" max="1" width="21.796875" customWidth="1"/>
    <col min="2" max="2" width="21.796875" style="5" customWidth="1"/>
    <col min="3" max="3" width="12.33203125" style="2" bestFit="1" customWidth="1"/>
    <col min="4" max="4" width="9.06640625" style="3"/>
    <col min="5" max="6" width="12.33203125" style="1" bestFit="1" customWidth="1"/>
  </cols>
  <sheetData>
    <row r="1" spans="1:7" x14ac:dyDescent="0.45">
      <c r="A1" t="s">
        <v>0</v>
      </c>
      <c r="B1" s="5" t="s">
        <v>63</v>
      </c>
      <c r="C1" s="2" t="s">
        <v>1</v>
      </c>
      <c r="D1" s="3" t="s">
        <v>2</v>
      </c>
      <c r="E1" s="1" t="s">
        <v>3</v>
      </c>
      <c r="F1" s="1" t="s">
        <v>4</v>
      </c>
    </row>
    <row r="2" spans="1:7" x14ac:dyDescent="0.45">
      <c r="A2" t="s">
        <v>5</v>
      </c>
      <c r="B2" s="5">
        <f>ROUND(138*C2, 0)</f>
        <v>152992</v>
      </c>
      <c r="C2" s="2">
        <v>1108.6379999999999</v>
      </c>
      <c r="D2" s="3">
        <v>176.82929999999999</v>
      </c>
      <c r="E2" s="5">
        <v>475</v>
      </c>
      <c r="F2" s="5">
        <v>1481</v>
      </c>
      <c r="G2" t="str">
        <f xml:space="preserve"> _xlfn.CONCAT(B2," &amp; ",C2," &amp; ",D2," &amp; ",E2," &amp; ",F2," \\" )</f>
        <v>152992 &amp; 1108.638 &amp; 176.8293 &amp; 475 &amp; 1481 \\</v>
      </c>
    </row>
    <row r="3" spans="1:7" x14ac:dyDescent="0.45">
      <c r="A3" t="s">
        <v>6</v>
      </c>
      <c r="B3" s="5">
        <f t="shared" ref="B3:B28" si="0">ROUND(138*C3, 0)</f>
        <v>330193</v>
      </c>
      <c r="C3" s="2">
        <v>2392.703</v>
      </c>
      <c r="D3" s="3">
        <v>406.33249999999998</v>
      </c>
      <c r="E3" s="5">
        <v>948</v>
      </c>
      <c r="F3" s="5">
        <v>3241</v>
      </c>
      <c r="G3" t="str">
        <f t="shared" ref="G3:G60" si="1" xml:space="preserve"> _xlfn.CONCAT(B3," &amp; ",C3," &amp; ",D3," &amp; ",E3," &amp; ",F3," \\" )</f>
        <v>330193 &amp; 2392.703 &amp; 406.3325 &amp; 948 &amp; 3241 \\</v>
      </c>
    </row>
    <row r="4" spans="1:7" x14ac:dyDescent="0.45">
      <c r="A4" t="s">
        <v>7</v>
      </c>
      <c r="B4" s="5">
        <f t="shared" si="0"/>
        <v>218271</v>
      </c>
      <c r="C4" s="2">
        <v>1581.674</v>
      </c>
      <c r="D4" s="3">
        <v>261.16910000000001</v>
      </c>
      <c r="E4" s="5">
        <v>652</v>
      </c>
      <c r="F4" s="5">
        <v>2134</v>
      </c>
      <c r="G4" t="str">
        <f t="shared" si="1"/>
        <v>218271 &amp; 1581.674 &amp; 261.1691 &amp; 652 &amp; 2134 \\</v>
      </c>
    </row>
    <row r="5" spans="1:7" x14ac:dyDescent="0.45">
      <c r="A5" t="s">
        <v>8</v>
      </c>
      <c r="B5" s="5">
        <f t="shared" si="0"/>
        <v>2597</v>
      </c>
      <c r="C5" s="2">
        <v>18.818840000000002</v>
      </c>
      <c r="D5" s="3">
        <v>5.5818209999999997</v>
      </c>
      <c r="E5" s="5">
        <v>6</v>
      </c>
      <c r="F5" s="5">
        <v>36</v>
      </c>
      <c r="G5" t="str">
        <f t="shared" si="1"/>
        <v>2597 &amp; 18.81884 &amp; 5.581821 &amp; 6 &amp; 36 \\</v>
      </c>
    </row>
    <row r="6" spans="1:7" x14ac:dyDescent="0.45">
      <c r="A6" t="s">
        <v>9</v>
      </c>
      <c r="B6" s="5">
        <f t="shared" si="0"/>
        <v>8263</v>
      </c>
      <c r="C6" s="2">
        <v>59.876809999999999</v>
      </c>
      <c r="D6" s="3">
        <v>10.45425</v>
      </c>
      <c r="E6" s="5">
        <v>39</v>
      </c>
      <c r="F6" s="5">
        <v>90</v>
      </c>
      <c r="G6" t="str">
        <f t="shared" si="1"/>
        <v>8263 &amp; 59.87681 &amp; 10.45425 &amp; 39 &amp; 90 \\</v>
      </c>
    </row>
    <row r="7" spans="1:7" x14ac:dyDescent="0.45">
      <c r="A7" t="s">
        <v>10</v>
      </c>
      <c r="B7" s="5">
        <f t="shared" si="0"/>
        <v>639</v>
      </c>
      <c r="C7" s="2">
        <v>4.6304350000000003</v>
      </c>
      <c r="D7" s="3">
        <v>2.0964900000000002</v>
      </c>
      <c r="E7" s="5">
        <v>0</v>
      </c>
      <c r="F7" s="5">
        <v>10</v>
      </c>
      <c r="G7" t="str">
        <f t="shared" si="1"/>
        <v>639 &amp; 4.630435 &amp; 2.09649 &amp; 0 &amp; 10 \\</v>
      </c>
    </row>
    <row r="8" spans="1:7" x14ac:dyDescent="0.45">
      <c r="A8" t="s">
        <v>11</v>
      </c>
      <c r="B8" s="5">
        <f t="shared" si="0"/>
        <v>9034</v>
      </c>
      <c r="C8" s="2">
        <v>65.463769999999997</v>
      </c>
      <c r="D8" s="3">
        <v>14.93351</v>
      </c>
      <c r="E8" s="5">
        <v>20</v>
      </c>
      <c r="F8" s="5">
        <v>98</v>
      </c>
      <c r="G8" t="str">
        <f t="shared" si="1"/>
        <v>9034 &amp; 65.46377 &amp; 14.93351 &amp; 20 &amp; 98 \\</v>
      </c>
    </row>
    <row r="9" spans="1:7" x14ac:dyDescent="0.45">
      <c r="A9" t="s">
        <v>12</v>
      </c>
      <c r="B9" s="5">
        <f t="shared" si="0"/>
        <v>11040</v>
      </c>
      <c r="C9" s="2">
        <v>80</v>
      </c>
      <c r="D9" s="3">
        <v>21.88757</v>
      </c>
      <c r="E9" s="5">
        <v>27</v>
      </c>
      <c r="F9" s="5">
        <v>146</v>
      </c>
      <c r="G9" t="str">
        <f t="shared" si="1"/>
        <v>11040 &amp; 80 &amp; 21.88757 &amp; 27 &amp; 146 \\</v>
      </c>
    </row>
    <row r="10" spans="1:7" x14ac:dyDescent="0.45">
      <c r="A10" t="s">
        <v>13</v>
      </c>
      <c r="B10" s="5">
        <f t="shared" si="0"/>
        <v>10750</v>
      </c>
      <c r="C10" s="2">
        <v>77.89855</v>
      </c>
      <c r="D10" s="3">
        <v>21.85463</v>
      </c>
      <c r="E10" s="5">
        <v>35</v>
      </c>
      <c r="F10" s="5">
        <v>134</v>
      </c>
      <c r="G10" t="str">
        <f t="shared" si="1"/>
        <v>10750 &amp; 77.89855 &amp; 21.85463 &amp; 35 &amp; 134 \\</v>
      </c>
    </row>
    <row r="11" spans="1:7" x14ac:dyDescent="0.45">
      <c r="A11" t="s">
        <v>14</v>
      </c>
      <c r="B11" s="5">
        <f t="shared" si="0"/>
        <v>4267</v>
      </c>
      <c r="C11" s="2">
        <v>30.920290000000001</v>
      </c>
      <c r="D11" s="3">
        <v>6.9029369999999997</v>
      </c>
      <c r="E11" s="5">
        <v>15</v>
      </c>
      <c r="F11" s="5">
        <v>48</v>
      </c>
      <c r="G11" t="str">
        <f t="shared" si="1"/>
        <v>4267 &amp; 30.92029 &amp; 6.902937 &amp; 15 &amp; 48 \\</v>
      </c>
    </row>
    <row r="12" spans="1:7" x14ac:dyDescent="0.45">
      <c r="A12" t="s">
        <v>15</v>
      </c>
      <c r="B12" s="5">
        <f t="shared" si="0"/>
        <v>2252</v>
      </c>
      <c r="C12" s="2">
        <v>16.318840000000002</v>
      </c>
      <c r="D12" s="3">
        <v>5.4397640000000003</v>
      </c>
      <c r="E12" s="5">
        <v>3</v>
      </c>
      <c r="F12" s="5">
        <v>33</v>
      </c>
      <c r="G12" t="str">
        <f t="shared" si="1"/>
        <v>2252 &amp; 16.31884 &amp; 5.439764 &amp; 3 &amp; 33 \\</v>
      </c>
    </row>
    <row r="13" spans="1:7" x14ac:dyDescent="0.45">
      <c r="A13" t="s">
        <v>16</v>
      </c>
      <c r="B13" s="5">
        <f t="shared" si="0"/>
        <v>216019</v>
      </c>
      <c r="C13" s="2">
        <v>1565.355</v>
      </c>
      <c r="D13" s="3">
        <v>260.39850000000001</v>
      </c>
      <c r="E13" s="5">
        <v>641</v>
      </c>
      <c r="F13" s="5">
        <v>2109</v>
      </c>
      <c r="G13" t="str">
        <f t="shared" si="1"/>
        <v>216019 &amp; 1565.355 &amp; 260.3985 &amp; 641 &amp; 2109 \\</v>
      </c>
    </row>
    <row r="14" spans="1:7" x14ac:dyDescent="0.45">
      <c r="A14" t="s">
        <v>17</v>
      </c>
      <c r="B14" s="5">
        <f t="shared" si="0"/>
        <v>9061</v>
      </c>
      <c r="C14" s="2">
        <v>65.659419999999997</v>
      </c>
      <c r="D14" s="3">
        <v>11.45636</v>
      </c>
      <c r="E14" s="5">
        <v>42</v>
      </c>
      <c r="F14" s="5">
        <v>104</v>
      </c>
      <c r="G14" t="str">
        <f t="shared" si="1"/>
        <v>9061 &amp; 65.65942 &amp; 11.45636 &amp; 42 &amp; 104 \\</v>
      </c>
    </row>
    <row r="15" spans="1:7" x14ac:dyDescent="0.45">
      <c r="A15" t="s">
        <v>18</v>
      </c>
      <c r="B15" s="5">
        <f t="shared" si="0"/>
        <v>58925</v>
      </c>
      <c r="C15" s="2">
        <v>426.99279999999999</v>
      </c>
      <c r="D15" s="3">
        <v>65.936430000000001</v>
      </c>
      <c r="E15" s="5">
        <v>198</v>
      </c>
      <c r="F15" s="5">
        <v>564</v>
      </c>
      <c r="G15" t="str">
        <f t="shared" si="1"/>
        <v>58925 &amp; 426.9928 &amp; 65.93643 &amp; 198 &amp; 564 \\</v>
      </c>
    </row>
    <row r="16" spans="1:7" x14ac:dyDescent="0.45">
      <c r="A16" t="s">
        <v>19</v>
      </c>
      <c r="B16" s="5">
        <f t="shared" si="0"/>
        <v>148033</v>
      </c>
      <c r="C16" s="2">
        <v>1072.703</v>
      </c>
      <c r="D16" s="3">
        <v>216.71549999999999</v>
      </c>
      <c r="E16" s="5">
        <v>396</v>
      </c>
      <c r="F16" s="5">
        <v>1526</v>
      </c>
      <c r="G16" t="str">
        <f t="shared" si="1"/>
        <v>148033 &amp; 1072.703 &amp; 216.7155 &amp; 396 &amp; 1526 \\</v>
      </c>
    </row>
    <row r="17" spans="1:7" x14ac:dyDescent="0.45">
      <c r="A17" t="s">
        <v>20</v>
      </c>
      <c r="B17" s="5">
        <f t="shared" si="0"/>
        <v>975</v>
      </c>
      <c r="C17" s="2">
        <v>7.0652169999999996</v>
      </c>
      <c r="D17" s="3">
        <v>3.346654</v>
      </c>
      <c r="E17" s="5">
        <v>1</v>
      </c>
      <c r="F17" s="5">
        <v>17</v>
      </c>
      <c r="G17" t="str">
        <f t="shared" si="1"/>
        <v>975 &amp; 7.065217 &amp; 3.346654 &amp; 1 &amp; 17 \\</v>
      </c>
    </row>
    <row r="18" spans="1:7" x14ac:dyDescent="0.45">
      <c r="A18" t="s">
        <v>21</v>
      </c>
      <c r="B18" s="5">
        <f t="shared" si="0"/>
        <v>740</v>
      </c>
      <c r="C18" s="2">
        <v>5.3623190000000003</v>
      </c>
      <c r="D18" s="3">
        <v>2.6907299999999998</v>
      </c>
      <c r="E18" s="5">
        <v>0</v>
      </c>
      <c r="F18" s="5">
        <v>14</v>
      </c>
      <c r="G18" t="str">
        <f t="shared" si="1"/>
        <v>740 &amp; 5.362319 &amp; 2.69073 &amp; 0 &amp; 14 \\</v>
      </c>
    </row>
    <row r="19" spans="1:7" x14ac:dyDescent="0.45">
      <c r="A19" t="s">
        <v>22</v>
      </c>
      <c r="B19" s="5">
        <f t="shared" si="0"/>
        <v>158</v>
      </c>
      <c r="C19" s="2">
        <v>1.1449279999999999</v>
      </c>
      <c r="D19" s="3">
        <v>1.168633</v>
      </c>
      <c r="E19" s="5">
        <v>0</v>
      </c>
      <c r="F19" s="5">
        <v>8</v>
      </c>
      <c r="G19" t="str">
        <f t="shared" si="1"/>
        <v>158 &amp; 1.144928 &amp; 1.168633 &amp; 0 &amp; 8 \\</v>
      </c>
    </row>
    <row r="20" spans="1:7" x14ac:dyDescent="0.45">
      <c r="A20" t="s">
        <v>23</v>
      </c>
      <c r="B20" s="5">
        <f t="shared" si="0"/>
        <v>379</v>
      </c>
      <c r="C20" s="2">
        <v>2.7463769999999998</v>
      </c>
      <c r="D20" s="3">
        <v>1.7718879999999999</v>
      </c>
      <c r="E20" s="5">
        <v>0</v>
      </c>
      <c r="F20" s="5">
        <v>10</v>
      </c>
      <c r="G20" t="str">
        <f t="shared" si="1"/>
        <v>379 &amp; 2.746377 &amp; 1.771888 &amp; 0 &amp; 10 \\</v>
      </c>
    </row>
    <row r="21" spans="1:7" x14ac:dyDescent="0.45">
      <c r="A21" t="s">
        <v>24</v>
      </c>
      <c r="B21" s="5">
        <f t="shared" si="0"/>
        <v>8672</v>
      </c>
      <c r="C21" s="2">
        <v>62.840580000000003</v>
      </c>
      <c r="D21" s="3">
        <v>15.10994</v>
      </c>
      <c r="E21" s="5">
        <v>15</v>
      </c>
      <c r="F21" s="5">
        <v>97</v>
      </c>
      <c r="G21" t="str">
        <f t="shared" si="1"/>
        <v>8672 &amp; 62.84058 &amp; 15.10994 &amp; 15 &amp; 97 \\</v>
      </c>
    </row>
    <row r="22" spans="1:7" x14ac:dyDescent="0.45">
      <c r="A22" t="s">
        <v>25</v>
      </c>
      <c r="B22" s="5">
        <f t="shared" si="0"/>
        <v>11008</v>
      </c>
      <c r="C22" s="2">
        <v>79.768119999999996</v>
      </c>
      <c r="D22" s="3">
        <v>22.109639999999999</v>
      </c>
      <c r="E22" s="5">
        <v>27</v>
      </c>
      <c r="F22" s="5">
        <v>142</v>
      </c>
      <c r="G22" t="str">
        <f t="shared" si="1"/>
        <v>11008 &amp; 79.76812 &amp; 22.10964 &amp; 27 &amp; 142 \\</v>
      </c>
    </row>
    <row r="23" spans="1:7" x14ac:dyDescent="0.45">
      <c r="A23" t="s">
        <v>26</v>
      </c>
      <c r="B23" s="5">
        <f t="shared" si="0"/>
        <v>10479</v>
      </c>
      <c r="C23" s="2">
        <v>75.934780000000003</v>
      </c>
      <c r="D23" s="3">
        <v>21.6708</v>
      </c>
      <c r="E23" s="5">
        <v>34</v>
      </c>
      <c r="F23" s="5">
        <v>127</v>
      </c>
      <c r="G23" t="str">
        <f t="shared" si="1"/>
        <v>10479 &amp; 75.93478 &amp; 21.6708 &amp; 34 &amp; 127 \\</v>
      </c>
    </row>
    <row r="24" spans="1:7" x14ac:dyDescent="0.45">
      <c r="A24" t="s">
        <v>27</v>
      </c>
      <c r="B24" s="5">
        <f t="shared" si="0"/>
        <v>14817</v>
      </c>
      <c r="C24" s="2">
        <v>107.36960000000001</v>
      </c>
      <c r="D24" s="3">
        <v>17.219100000000001</v>
      </c>
      <c r="E24" s="5">
        <v>50</v>
      </c>
      <c r="F24" s="5">
        <v>141</v>
      </c>
      <c r="G24" t="str">
        <f t="shared" si="1"/>
        <v>14817 &amp; 107.3696 &amp; 17.2191 &amp; 50 &amp; 141 \\</v>
      </c>
    </row>
    <row r="25" spans="1:7" x14ac:dyDescent="0.45">
      <c r="A25" t="s">
        <v>28</v>
      </c>
      <c r="B25" s="5">
        <f t="shared" si="0"/>
        <v>96375</v>
      </c>
      <c r="C25" s="2">
        <v>698.36959999999999</v>
      </c>
      <c r="D25" s="3">
        <v>130.07210000000001</v>
      </c>
      <c r="E25" s="5">
        <v>346</v>
      </c>
      <c r="F25" s="5">
        <v>974</v>
      </c>
      <c r="G25" t="str">
        <f t="shared" si="1"/>
        <v>96375 &amp; 698.3696 &amp; 130.0721 &amp; 346 &amp; 974 \\</v>
      </c>
    </row>
    <row r="26" spans="1:7" x14ac:dyDescent="0.45">
      <c r="A26" t="s">
        <v>29</v>
      </c>
      <c r="B26" s="5">
        <f t="shared" si="0"/>
        <v>130830</v>
      </c>
      <c r="C26" s="2">
        <v>948.04349999999999</v>
      </c>
      <c r="D26" s="3">
        <v>155.94</v>
      </c>
      <c r="E26" s="5">
        <v>413</v>
      </c>
      <c r="F26" s="5">
        <v>1276</v>
      </c>
      <c r="G26" t="str">
        <f t="shared" si="1"/>
        <v>130830 &amp; 948.0435 &amp; 155.94 &amp; 413 &amp; 1276 \\</v>
      </c>
    </row>
    <row r="27" spans="1:7" x14ac:dyDescent="0.45">
      <c r="A27" t="s">
        <v>30</v>
      </c>
      <c r="B27" s="5">
        <f t="shared" si="0"/>
        <v>1407</v>
      </c>
      <c r="C27" s="2">
        <v>10.195650000000001</v>
      </c>
      <c r="D27" s="3">
        <v>3.9630749999999999</v>
      </c>
      <c r="E27" s="5">
        <v>2</v>
      </c>
      <c r="F27" s="5">
        <v>22</v>
      </c>
      <c r="G27" t="str">
        <f t="shared" si="1"/>
        <v>1407 &amp; 10.19565 &amp; 3.963075 &amp; 2 &amp; 22 \\</v>
      </c>
    </row>
    <row r="28" spans="1:7" x14ac:dyDescent="0.45">
      <c r="A28" t="s">
        <v>31</v>
      </c>
      <c r="B28" s="5">
        <f t="shared" si="0"/>
        <v>91131</v>
      </c>
      <c r="C28" s="2">
        <v>660.36959999999999</v>
      </c>
      <c r="D28" s="3">
        <v>93.343339999999998</v>
      </c>
      <c r="E28" s="5">
        <v>352</v>
      </c>
      <c r="F28" s="5">
        <v>863</v>
      </c>
      <c r="G28" t="str">
        <f t="shared" si="1"/>
        <v>91131 &amp; 660.3696 &amp; 93.34334 &amp; 352 &amp; 863 \\</v>
      </c>
    </row>
    <row r="29" spans="1:7" x14ac:dyDescent="0.45">
      <c r="A29" t="s">
        <v>32</v>
      </c>
      <c r="C29" s="2">
        <v>0.112775</v>
      </c>
      <c r="D29" s="3">
        <v>2.58468E-2</v>
      </c>
      <c r="E29" s="4">
        <v>6.5802600000000003E-2</v>
      </c>
      <c r="F29" s="4">
        <v>0.18526319999999999</v>
      </c>
      <c r="G29" t="str">
        <f xml:space="preserve"> _xlfn.CONCAT(A29," &amp; ",C29," &amp; ",D29," &amp; ",E29," &amp; ",F29," \\" )</f>
        <v>Mean Severity Rank &amp; 0.112775 &amp; 0.0258468 &amp; 0.0658026 &amp; 0.1852632 \\</v>
      </c>
    </row>
    <row r="30" spans="1:7" x14ac:dyDescent="0.45">
      <c r="A30" t="s">
        <v>33</v>
      </c>
      <c r="C30" s="2">
        <v>2.1542460000000001</v>
      </c>
      <c r="D30" s="3">
        <v>4.30322E-2</v>
      </c>
      <c r="E30" s="4">
        <v>1.99579</v>
      </c>
      <c r="F30" s="4">
        <v>2.2390699999999999</v>
      </c>
      <c r="G30" t="str">
        <f t="shared" ref="G30:G60" si="2" xml:space="preserve"> _xlfn.CONCAT(A30," &amp; ",C30," &amp; ",D30," &amp; ",E30," &amp; ",F30," \\" )</f>
        <v>Mean Parties &amp; 2.154246 &amp; 0.0430322 &amp; 1.99579 &amp; 2.23907 \\</v>
      </c>
    </row>
    <row r="31" spans="1:7" x14ac:dyDescent="0.45">
      <c r="A31" t="s">
        <v>34</v>
      </c>
      <c r="C31" s="2">
        <v>1.425505</v>
      </c>
      <c r="D31" s="3">
        <v>3.1349299999999997E-2</v>
      </c>
      <c r="E31" s="4">
        <v>1.3533189999999999</v>
      </c>
      <c r="F31" s="4">
        <v>1.5174259999999999</v>
      </c>
      <c r="G31" t="str">
        <f t="shared" si="2"/>
        <v>Mean Victims &amp; 1.425505 &amp; 0.0313493 &amp; 1.353319 &amp; 1.517426 \\</v>
      </c>
    </row>
    <row r="32" spans="1:7" x14ac:dyDescent="0.45">
      <c r="A32" t="s">
        <v>36</v>
      </c>
      <c r="C32" s="2">
        <v>1.5032200000000001E-2</v>
      </c>
      <c r="D32" s="3">
        <v>5.5250000000000004E-3</v>
      </c>
      <c r="E32" s="4">
        <v>3.212E-3</v>
      </c>
      <c r="F32" s="4">
        <v>3.3333300000000003E-2</v>
      </c>
      <c r="G32" t="str">
        <f t="shared" si="2"/>
        <v>Mean Killed &amp; 0.0150322 &amp; 0.005525 &amp; 0.003212 &amp; 0.0333333 \\</v>
      </c>
    </row>
    <row r="33" spans="1:7" x14ac:dyDescent="0.45">
      <c r="A33" t="s">
        <v>35</v>
      </c>
      <c r="C33" s="2">
        <v>1.4104730000000001</v>
      </c>
      <c r="D33" s="3">
        <v>3.2603800000000002E-2</v>
      </c>
      <c r="E33" s="4">
        <v>1.340136</v>
      </c>
      <c r="F33" s="4">
        <v>1.501341</v>
      </c>
      <c r="G33" t="str">
        <f t="shared" si="2"/>
        <v>Mean Injured &amp; 1.410473 &amp; 0.0326038 &amp; 1.340136 &amp; 1.501341 \\</v>
      </c>
    </row>
    <row r="34" spans="1:7" x14ac:dyDescent="0.45">
      <c r="A34" t="s">
        <v>37</v>
      </c>
      <c r="C34" s="2">
        <v>6.0287500000000001E-2</v>
      </c>
      <c r="D34" s="3">
        <v>1.1875800000000001E-2</v>
      </c>
      <c r="E34" s="4">
        <v>3.5073399999999998E-2</v>
      </c>
      <c r="F34" s="4">
        <v>9.8947400000000005E-2</v>
      </c>
      <c r="G34" t="str">
        <f t="shared" si="2"/>
        <v>Mean Sever Injures &amp; 0.0602875 &amp; 0.0118758 &amp; 0.0350734 &amp; 0.0989474 \\</v>
      </c>
    </row>
    <row r="35" spans="1:7" x14ac:dyDescent="0.45">
      <c r="A35" t="s">
        <v>38</v>
      </c>
      <c r="C35" s="2">
        <v>0.38875890000000002</v>
      </c>
      <c r="D35" s="3">
        <v>4.9243000000000002E-2</v>
      </c>
      <c r="E35" s="4">
        <v>0.27661289999999999</v>
      </c>
      <c r="F35" s="4">
        <v>0.500969</v>
      </c>
      <c r="G35" t="str">
        <f t="shared" si="2"/>
        <v>Mean Visible Injuries &amp; 0.3887589 &amp; 0.049243 &amp; 0.2766129 &amp; 0.500969 \\</v>
      </c>
    </row>
    <row r="36" spans="1:7" x14ac:dyDescent="0.45">
      <c r="A36" t="s">
        <v>39</v>
      </c>
      <c r="C36" s="2">
        <v>0.96142689999999997</v>
      </c>
      <c r="D36" s="3">
        <v>6.3971299999999995E-2</v>
      </c>
      <c r="E36" s="4">
        <v>0.77983190000000002</v>
      </c>
      <c r="F36" s="4">
        <v>1.0751170000000001</v>
      </c>
      <c r="G36" t="str">
        <f t="shared" si="2"/>
        <v>Mean Pain Injuries &amp; 0.9614269 &amp; 0.0639713 &amp; 0.7798319 &amp; 1.075117 \\</v>
      </c>
    </row>
    <row r="37" spans="1:7" x14ac:dyDescent="0.45">
      <c r="A37" t="s">
        <v>40</v>
      </c>
      <c r="C37" s="2">
        <v>6.4805000000000001E-3</v>
      </c>
      <c r="D37" s="3">
        <v>3.1408E-3</v>
      </c>
      <c r="E37" s="4">
        <v>9.0830000000000001E-4</v>
      </c>
      <c r="F37" s="4">
        <v>1.5843400000000001E-2</v>
      </c>
      <c r="G37" t="str">
        <f t="shared" si="2"/>
        <v>Mean Killed in Cars &amp; 0.0064805 &amp; 0.0031408 &amp; 0.0009083 &amp; 0.0158434 \\</v>
      </c>
    </row>
    <row r="38" spans="1:7" x14ac:dyDescent="0.45">
      <c r="A38" t="s">
        <v>41</v>
      </c>
      <c r="C38" s="2">
        <v>5.0280999999999998E-3</v>
      </c>
      <c r="D38" s="3">
        <v>2.9207E-3</v>
      </c>
      <c r="E38" s="4">
        <v>0</v>
      </c>
      <c r="F38" s="4">
        <v>1.8617000000000002E-2</v>
      </c>
      <c r="G38" t="str">
        <f t="shared" si="2"/>
        <v>Mean Killed Pedestrians &amp; 0.0050281 &amp; 0.0029207 &amp; 0 &amp; 0.018617 \\</v>
      </c>
    </row>
    <row r="39" spans="1:7" x14ac:dyDescent="0.45">
      <c r="A39" t="s">
        <v>42</v>
      </c>
      <c r="C39" s="2">
        <v>1.0633999999999999E-3</v>
      </c>
      <c r="D39" s="3">
        <v>1.1977999999999999E-3</v>
      </c>
      <c r="E39" s="4">
        <v>0</v>
      </c>
      <c r="F39" s="4">
        <v>9.5238000000000007E-3</v>
      </c>
      <c r="G39" t="str">
        <f t="shared" si="2"/>
        <v>Mean Killed Bicyclists &amp; 0.0010634 &amp; 0.0011978 &amp; 0 &amp; 0.0095238 \\</v>
      </c>
    </row>
    <row r="40" spans="1:7" x14ac:dyDescent="0.45">
      <c r="A40" t="s">
        <v>43</v>
      </c>
      <c r="C40" s="2">
        <v>2.4602000000000001E-3</v>
      </c>
      <c r="D40" s="3">
        <v>1.5177999999999999E-3</v>
      </c>
      <c r="E40" s="4">
        <v>0</v>
      </c>
      <c r="F40" s="4">
        <v>8.6133000000000008E-3</v>
      </c>
      <c r="G40" t="str">
        <f t="shared" si="2"/>
        <v>Mean Killed Motorcyclists &amp; 0.0024602 &amp; 0.0015178 &amp; 0 &amp; 0.0086133 \\</v>
      </c>
    </row>
    <row r="41" spans="1:7" x14ac:dyDescent="0.45">
      <c r="A41" t="s">
        <v>44</v>
      </c>
      <c r="C41" s="2">
        <v>5.6544799999999999E-2</v>
      </c>
      <c r="D41" s="3">
        <v>1.0667599999999999E-2</v>
      </c>
      <c r="E41" s="4">
        <v>3.15789E-2</v>
      </c>
      <c r="F41" s="4">
        <v>8.5513099999999995E-2</v>
      </c>
      <c r="G41" t="str">
        <f t="shared" si="2"/>
        <v>Mean Injured Pedestrians &amp; 0.0565448 &amp; 0.0106676 &amp; 0.0315789 &amp; 0.0855131 \\</v>
      </c>
    </row>
    <row r="42" spans="1:7" x14ac:dyDescent="0.45">
      <c r="A42" t="s">
        <v>45</v>
      </c>
      <c r="C42" s="2">
        <v>7.18723E-2</v>
      </c>
      <c r="D42" s="3">
        <v>1.6419400000000001E-2</v>
      </c>
      <c r="E42" s="4">
        <v>3.9742199999999998E-2</v>
      </c>
      <c r="F42" s="4">
        <v>0.124183</v>
      </c>
      <c r="G42" t="str">
        <f t="shared" si="2"/>
        <v>Mean Injured Bicyclists &amp; 0.0718723 &amp; 0.0164194 &amp; 0.0397422 &amp; 0.124183 \\</v>
      </c>
    </row>
    <row r="43" spans="1:7" x14ac:dyDescent="0.45">
      <c r="A43" t="s">
        <v>46</v>
      </c>
      <c r="C43" s="2">
        <v>2.4602000000000001E-3</v>
      </c>
      <c r="D43" s="3">
        <v>1.5177999999999999E-3</v>
      </c>
      <c r="E43" s="4">
        <v>0</v>
      </c>
      <c r="F43" s="4">
        <v>8.6133000000000008E-3</v>
      </c>
      <c r="G43" t="str">
        <f t="shared" si="2"/>
        <v>Mean Injured Motorcyclists &amp; 0.0024602 &amp; 0.0015178 &amp; 0 &amp; 0.0086133 \\</v>
      </c>
    </row>
    <row r="44" spans="1:7" x14ac:dyDescent="0.45">
      <c r="A44" t="s">
        <v>47</v>
      </c>
      <c r="C44" s="2">
        <v>0.1334381</v>
      </c>
      <c r="D44" s="3">
        <v>2.4581200000000001E-2</v>
      </c>
      <c r="E44" s="4">
        <v>8.6554599999999995E-2</v>
      </c>
      <c r="F44" s="4">
        <v>0.19063550000000001</v>
      </c>
      <c r="G44" t="str">
        <f t="shared" si="2"/>
        <v>Mean Hit-and-Run Severity &amp; 0.1334381 &amp; 0.0245812 &amp; 0.0865546 &amp; 0.1906355 \\</v>
      </c>
    </row>
    <row r="45" spans="1:7" x14ac:dyDescent="0.45">
      <c r="A45" t="s">
        <v>48</v>
      </c>
      <c r="C45" s="2">
        <v>1.635392</v>
      </c>
      <c r="D45" s="3">
        <v>0.18267800000000001</v>
      </c>
      <c r="E45" s="4">
        <v>1.3541099999999999</v>
      </c>
      <c r="F45" s="4">
        <v>2.037928</v>
      </c>
      <c r="G45" t="str">
        <f t="shared" si="2"/>
        <v>Mean Lighting Intensity &amp; 1.635392 &amp; 0.182678 &amp; 1.35411 &amp; 2.037928 \\</v>
      </c>
    </row>
    <row r="46" spans="1:7" x14ac:dyDescent="0.45">
      <c r="A46" t="s">
        <v>49</v>
      </c>
      <c r="C46" s="2">
        <v>9.3790000000000002E-3</v>
      </c>
      <c r="D46" s="3">
        <v>3.9107999999999999E-3</v>
      </c>
      <c r="E46" s="4">
        <v>1.8993E-3</v>
      </c>
      <c r="F46" s="4">
        <v>2.5000000000000001E-2</v>
      </c>
      <c r="G46" t="str">
        <f t="shared" si="2"/>
        <v>Mean Parties Killed &amp; 0.009379 &amp; 0.0039108 &amp; 0.0018993 &amp; 0.025 \\</v>
      </c>
    </row>
    <row r="47" spans="1:7" x14ac:dyDescent="0.45">
      <c r="A47" t="s">
        <v>50</v>
      </c>
      <c r="C47" s="2">
        <v>0.5985644</v>
      </c>
      <c r="D47" s="3">
        <v>3.1607900000000001E-2</v>
      </c>
      <c r="E47" s="4">
        <v>0.54483429999999999</v>
      </c>
      <c r="F47" s="4">
        <v>0.74105259999999995</v>
      </c>
      <c r="G47" t="str">
        <f t="shared" si="2"/>
        <v>Mean Parties Injured &amp; 0.5985644 &amp; 0.0316079 &amp; 0.5448343 &amp; 0.7410526 \\</v>
      </c>
    </row>
    <row r="48" spans="1:7" x14ac:dyDescent="0.45">
      <c r="A48" t="s">
        <v>51</v>
      </c>
      <c r="C48" s="2">
        <v>33.045059999999999</v>
      </c>
      <c r="D48" s="3">
        <v>1.5064489999999999</v>
      </c>
      <c r="E48" s="4">
        <v>29.271709999999999</v>
      </c>
      <c r="F48" s="4">
        <v>36.699710000000003</v>
      </c>
      <c r="G48" t="str">
        <f t="shared" si="2"/>
        <v>Mean City Area (sq mi) &amp; 33.04506 &amp; 1.506449 &amp; 29.27171 &amp; 36.69971 \\</v>
      </c>
    </row>
    <row r="49" spans="1:7" x14ac:dyDescent="0.45">
      <c r="A49" t="s">
        <v>52</v>
      </c>
      <c r="C49" s="2">
        <v>6734.0780000000004</v>
      </c>
      <c r="D49" s="3">
        <v>229.87639999999999</v>
      </c>
      <c r="E49" s="1">
        <v>6258.6080000000002</v>
      </c>
      <c r="F49" s="1">
        <v>7212.9089999999997</v>
      </c>
      <c r="G49" t="str">
        <f t="shared" si="2"/>
        <v>Mean City Pop Density (sq mi) &amp; 6734.078 &amp; 229.8764 &amp; 6258.608 &amp; 7212.909 \\</v>
      </c>
    </row>
    <row r="50" spans="1:7" x14ac:dyDescent="0.45">
      <c r="A50" t="s">
        <v>53</v>
      </c>
      <c r="C50" s="2">
        <v>2223.3519999999999</v>
      </c>
      <c r="D50" s="3">
        <v>37.955179999999999</v>
      </c>
      <c r="E50" s="1">
        <v>2139.3009999999999</v>
      </c>
      <c r="F50" s="1">
        <v>2323.1289999999999</v>
      </c>
      <c r="G50" t="str">
        <f t="shared" si="2"/>
        <v>Mean City Housing Density &amp; 2223.352 &amp; 37.95518 &amp; 2139.301 &amp; 2323.129 \\</v>
      </c>
    </row>
    <row r="51" spans="1:7" x14ac:dyDescent="0.45">
      <c r="A51" t="s">
        <v>54</v>
      </c>
      <c r="C51" s="2">
        <v>177104.1</v>
      </c>
      <c r="D51" s="3">
        <v>7506.6589999999997</v>
      </c>
      <c r="E51" s="5">
        <v>159831.29999999999</v>
      </c>
      <c r="F51" s="5">
        <v>196887</v>
      </c>
      <c r="G51" t="str">
        <f t="shared" si="2"/>
        <v>Mean City Population &amp; 177104.1 &amp; 7506.659 &amp; 159831.3 &amp; 196887 \\</v>
      </c>
    </row>
    <row r="52" spans="1:7" x14ac:dyDescent="0.45">
      <c r="A52" t="s">
        <v>55</v>
      </c>
      <c r="C52" s="2">
        <v>57972.75</v>
      </c>
      <c r="D52" s="3">
        <v>1797.9110000000001</v>
      </c>
      <c r="E52" s="5">
        <v>53514.38</v>
      </c>
      <c r="F52" s="5">
        <v>63878.42</v>
      </c>
      <c r="G52" t="str">
        <f t="shared" si="2"/>
        <v>Mean City Housing Units &amp; 57972.75 &amp; 1797.911 &amp; 53514.38 &amp; 63878.42 \\</v>
      </c>
    </row>
    <row r="53" spans="1:7" x14ac:dyDescent="0.45">
      <c r="A53" t="s">
        <v>56</v>
      </c>
      <c r="C53" s="2">
        <v>40853.24</v>
      </c>
      <c r="D53" s="3">
        <v>1416.8409999999999</v>
      </c>
      <c r="E53" s="5">
        <v>37797.46</v>
      </c>
      <c r="F53" s="5">
        <v>46093.59</v>
      </c>
      <c r="G53" t="str">
        <f t="shared" si="2"/>
        <v>Mean City Asian Population &amp; 40853.24 &amp; 1416.841 &amp; 37797.46 &amp; 46093.59 \\</v>
      </c>
    </row>
    <row r="54" spans="1:7" x14ac:dyDescent="0.45">
      <c r="A54" t="s">
        <v>57</v>
      </c>
      <c r="C54" s="2">
        <v>4846.4970000000003</v>
      </c>
      <c r="D54" s="3">
        <v>195.21469999999999</v>
      </c>
      <c r="E54" s="5">
        <v>4160.9709999999995</v>
      </c>
      <c r="F54" s="5">
        <v>5410.3090000000002</v>
      </c>
      <c r="G54" t="str">
        <f t="shared" si="2"/>
        <v>Mean City Black Population &amp; 4846.497 &amp; 195.2147 &amp; 4160.971 &amp; 5410.309 \\</v>
      </c>
    </row>
    <row r="55" spans="1:7" x14ac:dyDescent="0.45">
      <c r="A55" t="s">
        <v>58</v>
      </c>
      <c r="C55" s="2">
        <v>79109.91</v>
      </c>
      <c r="D55" s="3">
        <v>7604.6009999999997</v>
      </c>
      <c r="E55" s="5">
        <v>61955.26</v>
      </c>
      <c r="F55" s="5">
        <v>95549.83</v>
      </c>
      <c r="G55" t="str">
        <f t="shared" si="2"/>
        <v>Mean City Hispanic Population &amp; 79109.91 &amp; 7604.601 &amp; 61955.26 &amp; 95549.83 \\</v>
      </c>
    </row>
    <row r="56" spans="1:7" x14ac:dyDescent="0.45">
      <c r="A56" t="s">
        <v>59</v>
      </c>
      <c r="C56" s="2">
        <v>102947.4</v>
      </c>
      <c r="D56" s="3">
        <v>3323.0630000000001</v>
      </c>
      <c r="E56" s="5">
        <v>91084.96</v>
      </c>
      <c r="F56" s="5">
        <v>114627.5</v>
      </c>
      <c r="G56" t="str">
        <f t="shared" si="2"/>
        <v>Mean City White Population &amp; 102947.4 &amp; 3323.063 &amp; 91084.96 &amp; 114627.5 \\</v>
      </c>
    </row>
    <row r="57" spans="1:7" x14ac:dyDescent="0.45">
      <c r="A57" t="s">
        <v>60</v>
      </c>
      <c r="C57" s="2">
        <v>68390.05</v>
      </c>
      <c r="D57" s="3">
        <v>2841.451</v>
      </c>
      <c r="E57" s="5">
        <v>61869.08</v>
      </c>
      <c r="F57" s="5">
        <v>76279.460000000006</v>
      </c>
      <c r="G57" t="str">
        <f t="shared" si="2"/>
        <v>Mean Vehicles Commutting &amp; 68390.05 &amp; 2841.451 &amp; 61869.08 &amp; 76279.46 \\</v>
      </c>
    </row>
    <row r="58" spans="1:7" x14ac:dyDescent="0.45">
      <c r="A58" t="s">
        <v>64</v>
      </c>
      <c r="C58" s="2">
        <v>31.37894</v>
      </c>
      <c r="D58" s="2">
        <v>0.1118995</v>
      </c>
      <c r="E58" s="2">
        <v>31.017910000000001</v>
      </c>
      <c r="F58" s="2">
        <v>31.738859999999999</v>
      </c>
      <c r="G58" t="str">
        <f t="shared" si="2"/>
        <v>Mean Travel Time per Vehicle &amp; 31.37894 &amp; 0.1118995 &amp; 31.01791 &amp; 31.73886 \\</v>
      </c>
    </row>
    <row r="59" spans="1:7" x14ac:dyDescent="0.45">
      <c r="A59" t="s">
        <v>61</v>
      </c>
      <c r="C59" s="2">
        <v>36.420290000000001</v>
      </c>
      <c r="D59" s="3">
        <v>1.606609</v>
      </c>
      <c r="E59" s="5">
        <v>33</v>
      </c>
      <c r="F59" s="5">
        <v>42</v>
      </c>
      <c r="G59" t="str">
        <f t="shared" si="2"/>
        <v>Median Party Age &amp; 36.42029 &amp; 1.606609 &amp; 33 &amp; 42 \\</v>
      </c>
    </row>
    <row r="60" spans="1:7" x14ac:dyDescent="0.45">
      <c r="A60" t="s">
        <v>62</v>
      </c>
      <c r="C60" s="2">
        <v>32.782609999999998</v>
      </c>
      <c r="D60" s="3">
        <v>1.8882620000000001</v>
      </c>
      <c r="E60" s="5">
        <v>28</v>
      </c>
      <c r="F60" s="5">
        <v>39</v>
      </c>
      <c r="G60" t="str">
        <f t="shared" si="2"/>
        <v>Median Victim Age &amp; 32.78261 &amp; 1.888262 &amp; 28 &amp; 39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Alexandridis</dc:creator>
  <cp:lastModifiedBy>Kostas Alexandridis</cp:lastModifiedBy>
  <dcterms:created xsi:type="dcterms:W3CDTF">2024-12-04T09:14:53Z</dcterms:created>
  <dcterms:modified xsi:type="dcterms:W3CDTF">2024-12-04T14:08:14Z</dcterms:modified>
</cp:coreProperties>
</file>