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105" windowWidth="21075" windowHeight="10005"/>
  </bookViews>
  <sheets>
    <sheet name="Sheet1" sheetId="1" r:id="rId1"/>
  </sheets>
  <definedNames>
    <definedName name="_xlnm.Print_Area" localSheetId="0">Sheet1!$A:$T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V3" i="1"/>
  <c r="S3" i="1"/>
  <c r="T3" i="1"/>
  <c r="U3" i="1"/>
  <c r="R4" i="1"/>
  <c r="V4" i="1"/>
  <c r="S4" i="1"/>
  <c r="T4" i="1"/>
  <c r="U4" i="1"/>
  <c r="R5" i="1"/>
  <c r="V5" i="1"/>
  <c r="S5" i="1"/>
  <c r="T5" i="1"/>
  <c r="U5" i="1"/>
  <c r="R6" i="1"/>
  <c r="V6" i="1"/>
  <c r="S6" i="1"/>
  <c r="T6" i="1"/>
  <c r="U6" i="1"/>
  <c r="R7" i="1"/>
  <c r="V7" i="1"/>
  <c r="S7" i="1"/>
  <c r="T7" i="1"/>
  <c r="U7" i="1"/>
  <c r="R8" i="1"/>
  <c r="V8" i="1"/>
  <c r="S8" i="1"/>
  <c r="T8" i="1"/>
  <c r="U8" i="1"/>
  <c r="R9" i="1"/>
  <c r="V9" i="1"/>
  <c r="S9" i="1"/>
  <c r="T9" i="1"/>
  <c r="U9" i="1"/>
  <c r="R10" i="1"/>
  <c r="V10" i="1"/>
  <c r="S10" i="1"/>
  <c r="T10" i="1"/>
  <c r="U10" i="1"/>
  <c r="R11" i="1"/>
  <c r="V11" i="1"/>
  <c r="S11" i="1"/>
  <c r="T11" i="1"/>
  <c r="U11" i="1"/>
  <c r="R12" i="1"/>
  <c r="V12" i="1"/>
  <c r="S12" i="1"/>
  <c r="T12" i="1"/>
  <c r="U12" i="1"/>
  <c r="R13" i="1"/>
  <c r="V13" i="1"/>
  <c r="S13" i="1"/>
  <c r="T13" i="1"/>
  <c r="U13" i="1"/>
  <c r="R14" i="1"/>
  <c r="V14" i="1"/>
  <c r="S14" i="1"/>
  <c r="T14" i="1"/>
  <c r="U14" i="1"/>
  <c r="R15" i="1"/>
  <c r="V15" i="1"/>
  <c r="S15" i="1"/>
  <c r="T15" i="1"/>
  <c r="U15" i="1"/>
  <c r="R16" i="1"/>
  <c r="V16" i="1"/>
  <c r="S16" i="1"/>
  <c r="T16" i="1"/>
  <c r="U16" i="1"/>
  <c r="R17" i="1"/>
  <c r="V17" i="1"/>
  <c r="S17" i="1"/>
  <c r="T17" i="1"/>
  <c r="U17" i="1"/>
  <c r="R18" i="1"/>
  <c r="V18" i="1"/>
  <c r="S18" i="1"/>
  <c r="T18" i="1"/>
  <c r="U18" i="1"/>
  <c r="R19" i="1"/>
  <c r="V19" i="1"/>
  <c r="S19" i="1"/>
  <c r="T19" i="1"/>
  <c r="U19" i="1"/>
  <c r="R20" i="1"/>
  <c r="V20" i="1"/>
  <c r="S20" i="1"/>
  <c r="T20" i="1"/>
  <c r="U20" i="1"/>
  <c r="R21" i="1"/>
  <c r="V21" i="1"/>
  <c r="S21" i="1"/>
  <c r="T21" i="1"/>
  <c r="U21" i="1"/>
  <c r="R22" i="1"/>
  <c r="V22" i="1"/>
  <c r="S22" i="1"/>
  <c r="T22" i="1"/>
  <c r="U22" i="1"/>
  <c r="R23" i="1"/>
  <c r="V23" i="1"/>
  <c r="S23" i="1"/>
  <c r="T23" i="1"/>
  <c r="U23" i="1"/>
  <c r="R24" i="1"/>
  <c r="V24" i="1"/>
  <c r="S24" i="1"/>
  <c r="T24" i="1"/>
  <c r="U24" i="1"/>
  <c r="R25" i="1"/>
  <c r="V25" i="1"/>
  <c r="S25" i="1"/>
  <c r="T25" i="1"/>
  <c r="U25" i="1"/>
  <c r="R26" i="1"/>
  <c r="V26" i="1"/>
  <c r="S26" i="1"/>
  <c r="T26" i="1"/>
  <c r="U26" i="1"/>
  <c r="R27" i="1"/>
  <c r="V27" i="1"/>
  <c r="S27" i="1"/>
  <c r="T27" i="1"/>
  <c r="U27" i="1"/>
  <c r="R28" i="1"/>
  <c r="V28" i="1"/>
  <c r="S28" i="1"/>
  <c r="T28" i="1"/>
  <c r="U28" i="1"/>
  <c r="R29" i="1"/>
  <c r="V29" i="1"/>
  <c r="S29" i="1"/>
  <c r="T29" i="1"/>
  <c r="U29" i="1"/>
  <c r="R30" i="1"/>
  <c r="V30" i="1"/>
  <c r="S30" i="1"/>
  <c r="T30" i="1"/>
  <c r="U30" i="1"/>
  <c r="R31" i="1"/>
  <c r="V31" i="1"/>
  <c r="S31" i="1"/>
  <c r="T31" i="1"/>
  <c r="U31" i="1"/>
</calcChain>
</file>

<file path=xl/sharedStrings.xml><?xml version="1.0" encoding="utf-8"?>
<sst xmlns="http://schemas.openxmlformats.org/spreadsheetml/2006/main" count="185" uniqueCount="121">
  <si>
    <t>Number</t>
  </si>
  <si>
    <t>Color</t>
  </si>
  <si>
    <t xml:space="preserve">1st </t>
  </si>
  <si>
    <t>2nd</t>
  </si>
  <si>
    <t>3rd</t>
  </si>
  <si>
    <t>4th</t>
  </si>
  <si>
    <t>5th</t>
  </si>
  <si>
    <t>6th</t>
  </si>
  <si>
    <t>Name</t>
  </si>
  <si>
    <t>Model</t>
  </si>
  <si>
    <t>Class</t>
  </si>
  <si>
    <t>SS</t>
  </si>
  <si>
    <t>SSP</t>
  </si>
  <si>
    <t>XP</t>
  </si>
  <si>
    <t>AM</t>
  </si>
  <si>
    <t>AS</t>
  </si>
  <si>
    <t>ASP</t>
  </si>
  <si>
    <t>BP</t>
  </si>
  <si>
    <t>BM</t>
  </si>
  <si>
    <t>BS</t>
  </si>
  <si>
    <t>BSP</t>
  </si>
  <si>
    <t>CP</t>
  </si>
  <si>
    <t>CM</t>
  </si>
  <si>
    <t>CS</t>
  </si>
  <si>
    <t>CSP</t>
  </si>
  <si>
    <t>DP</t>
  </si>
  <si>
    <t>DM</t>
  </si>
  <si>
    <t>DS</t>
  </si>
  <si>
    <t>DSP</t>
  </si>
  <si>
    <t>EP</t>
  </si>
  <si>
    <t>EM</t>
  </si>
  <si>
    <t>ES</t>
  </si>
  <si>
    <t>ESP</t>
  </si>
  <si>
    <t>FP</t>
  </si>
  <si>
    <t>FM</t>
  </si>
  <si>
    <t>FS</t>
  </si>
  <si>
    <t>FSP</t>
  </si>
  <si>
    <t>HCR</t>
  </si>
  <si>
    <t>FSAE</t>
  </si>
  <si>
    <t>GS</t>
  </si>
  <si>
    <t>HS</t>
  </si>
  <si>
    <t>SSR</t>
  </si>
  <si>
    <t>SMF</t>
  </si>
  <si>
    <t>HCS</t>
  </si>
  <si>
    <t>SM</t>
  </si>
  <si>
    <t>CAM-C</t>
  </si>
  <si>
    <t>SSM</t>
  </si>
  <si>
    <t>STF</t>
  </si>
  <si>
    <t>CAM-T</t>
  </si>
  <si>
    <t>STS</t>
  </si>
  <si>
    <t>CAM-S</t>
  </si>
  <si>
    <t>STX</t>
  </si>
  <si>
    <t>STR</t>
  </si>
  <si>
    <t>STU</t>
  </si>
  <si>
    <t>STP</t>
  </si>
  <si>
    <t>Single Pax</t>
  </si>
  <si>
    <t>Total PAX</t>
  </si>
  <si>
    <t>PAX</t>
  </si>
  <si>
    <t>Cones</t>
  </si>
  <si>
    <t>Rotolo's-CENLA SCCA</t>
  </si>
  <si>
    <t>Endurocross</t>
  </si>
  <si>
    <t>1st Annual</t>
  </si>
  <si>
    <t>Michael Liu</t>
  </si>
  <si>
    <t>Corvette</t>
  </si>
  <si>
    <t>Valyrian Steel</t>
  </si>
  <si>
    <t>Blue</t>
  </si>
  <si>
    <t>BMW M3</t>
  </si>
  <si>
    <t>Silver</t>
  </si>
  <si>
    <t>Chad Hildebrand</t>
  </si>
  <si>
    <t xml:space="preserve">WRX </t>
  </si>
  <si>
    <t>Andrew Wilson</t>
  </si>
  <si>
    <t>Blue Pearl</t>
  </si>
  <si>
    <t>Jeff Hoffmann</t>
  </si>
  <si>
    <t>Red</t>
  </si>
  <si>
    <t>S2000</t>
  </si>
  <si>
    <t>Black</t>
  </si>
  <si>
    <t>Chris Kluczkowski</t>
  </si>
  <si>
    <t>Mustang</t>
  </si>
  <si>
    <t>Grey</t>
  </si>
  <si>
    <t>Gary Hebert Jr</t>
  </si>
  <si>
    <t>Trans Am</t>
  </si>
  <si>
    <t>Bruce Fitzgerald</t>
  </si>
  <si>
    <t>BRZ</t>
  </si>
  <si>
    <t>White</t>
  </si>
  <si>
    <t>Zach Lemoine</t>
  </si>
  <si>
    <t>Michael Holmes</t>
  </si>
  <si>
    <t>Miata</t>
  </si>
  <si>
    <t>Frank Divittorio</t>
  </si>
  <si>
    <t>Charles Durrwachter</t>
  </si>
  <si>
    <t>Indigo</t>
  </si>
  <si>
    <t>Jaguar</t>
  </si>
  <si>
    <t>Guillermo Marquez</t>
  </si>
  <si>
    <t>Chris Wooster</t>
  </si>
  <si>
    <t>Mazdaspeed</t>
  </si>
  <si>
    <t>Fox Bardwell</t>
  </si>
  <si>
    <t>Lancer</t>
  </si>
  <si>
    <t>Yellow</t>
  </si>
  <si>
    <t>Mark Gagnon</t>
  </si>
  <si>
    <t>Chet Moseley</t>
  </si>
  <si>
    <t>Carl Meaux</t>
  </si>
  <si>
    <t>Challenger</t>
  </si>
  <si>
    <t>Christopher St. Romain</t>
  </si>
  <si>
    <t>Civic</t>
  </si>
  <si>
    <t>Rudolph Rode</t>
  </si>
  <si>
    <t>Darren Bardwell</t>
  </si>
  <si>
    <t>Gray</t>
  </si>
  <si>
    <t>Alan Merkle</t>
  </si>
  <si>
    <t>Muhammed Al-Hassani</t>
  </si>
  <si>
    <t>Matt Davis</t>
  </si>
  <si>
    <t>Matt Carley</t>
  </si>
  <si>
    <t>RX-8</t>
  </si>
  <si>
    <t>BMW 328i</t>
  </si>
  <si>
    <t>Brandon Chopain</t>
  </si>
  <si>
    <t>Fiesta</t>
  </si>
  <si>
    <t>Eric Gravish</t>
  </si>
  <si>
    <t>AMG</t>
  </si>
  <si>
    <t>John Smith</t>
  </si>
  <si>
    <t>Jonathan Crifasi</t>
  </si>
  <si>
    <t>Stephen Calverly</t>
  </si>
  <si>
    <t>Single RAW</t>
  </si>
  <si>
    <t>Total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</si>
</sst>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" fontId="1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 applyProtection="1">
      <alignment horizontal="left"/>
      <protection locked="0"/>
    </xf>
    <xf numFmtId="1" fontId="0" fillId="0" borderId="4" xfId="0" applyNumberFormat="1" applyFont="1" applyBorder="1" applyAlignment="1" applyProtection="1">
      <alignment horizontal="left"/>
      <protection locked="0"/>
    </xf>
    <xf numFmtId="0" fontId="0" fillId="0" borderId="4" xfId="0" applyFont="1" applyBorder="1" applyAlignment="1" applyProtection="1">
      <alignment horizontal="left"/>
      <protection locked="0"/>
    </xf>
    <xf numFmtId="1" fontId="0" fillId="0" borderId="4" xfId="0" applyNumberFormat="1" applyFont="1" applyBorder="1" applyAlignment="1" applyProtection="1">
      <alignment horizontal="center"/>
      <protection locked="0"/>
    </xf>
    <xf numFmtId="164" fontId="0" fillId="0" borderId="4" xfId="0" applyNumberFormat="1" applyFont="1" applyBorder="1" applyAlignment="1" applyProtection="1">
      <alignment horizontal="center"/>
      <protection locked="0"/>
    </xf>
    <xf numFmtId="164" fontId="0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zoomScale="70" zoomScaleNormal="70" zoomScalePageLayoutView="70" workbookViewId="0">
      <selection activeCell="A2" sqref="A2"/>
    </sheetView>
  </sheetViews>
  <sheetFormatPr defaultColWidth="8.85546875" defaultRowHeight="15" x14ac:dyDescent="0.25"/>
  <cols>
    <col min="1" max="1" width="25.7109375" customWidth="1"/>
    <col min="2" max="2" width="13.7109375" customWidth="1"/>
    <col min="3" max="3" width="12.140625" customWidth="1"/>
    <col min="4" max="4" width="9.140625" style="10" bestFit="1" customWidth="1"/>
    <col min="5" max="5" width="8.85546875" style="10"/>
    <col min="6" max="6" width="9.140625" style="10" customWidth="1"/>
    <col min="7" max="7" width="9.140625" style="11" customWidth="1"/>
    <col min="8" max="8" width="9.85546875" style="10" bestFit="1" customWidth="1"/>
    <col min="9" max="9" width="8.85546875" style="11"/>
    <col min="10" max="10" width="9.85546875" style="10" bestFit="1" customWidth="1"/>
    <col min="11" max="11" width="8.85546875" style="11"/>
    <col min="12" max="12" width="9.85546875" style="10" bestFit="1" customWidth="1"/>
    <col min="13" max="13" width="8.85546875" style="11"/>
    <col min="14" max="14" width="9.85546875" style="10" bestFit="1" customWidth="1"/>
    <col min="15" max="15" width="9.140625" style="11" bestFit="1" customWidth="1"/>
    <col min="16" max="16" width="9.85546875" style="10" bestFit="1" customWidth="1"/>
    <col min="17" max="17" width="9.140625" style="11" bestFit="1" customWidth="1"/>
    <col min="18" max="18" width="16" style="4" customWidth="1"/>
    <col min="19" max="19" width="14.42578125" style="7" customWidth="1"/>
    <col min="20" max="20" width="16.42578125" style="5" customWidth="1"/>
    <col min="21" max="21" width="13.7109375" style="7" customWidth="1"/>
    <col min="22" max="22" width="9.140625" style="2" bestFit="1" customWidth="1"/>
  </cols>
  <sheetData>
    <row r="1" spans="1:24" x14ac:dyDescent="0.25">
      <c r="A1" s="1" t="s">
        <v>59</v>
      </c>
      <c r="B1" s="10" t="s">
        <v>61</v>
      </c>
      <c r="C1" t="s">
        <v>60</v>
      </c>
      <c r="V1" s="6"/>
    </row>
    <row r="2" spans="1:24" s="3" customFormat="1" x14ac:dyDescent="0.25">
      <c r="A2" s="13" t="s">
        <v>8</v>
      </c>
      <c r="B2" s="13" t="s">
        <v>9</v>
      </c>
      <c r="C2" s="13" t="s">
        <v>1</v>
      </c>
      <c r="D2" s="12" t="s">
        <v>0</v>
      </c>
      <c r="E2" s="12" t="s">
        <v>10</v>
      </c>
      <c r="F2" s="12" t="s">
        <v>2</v>
      </c>
      <c r="G2" s="14" t="s">
        <v>58</v>
      </c>
      <c r="H2" s="12" t="s">
        <v>3</v>
      </c>
      <c r="I2" s="14" t="s">
        <v>58</v>
      </c>
      <c r="J2" s="12" t="s">
        <v>4</v>
      </c>
      <c r="K2" s="14" t="s">
        <v>58</v>
      </c>
      <c r="L2" s="12" t="s">
        <v>5</v>
      </c>
      <c r="M2" s="14" t="s">
        <v>58</v>
      </c>
      <c r="N2" s="12" t="s">
        <v>6</v>
      </c>
      <c r="O2" s="14" t="s">
        <v>58</v>
      </c>
      <c r="P2" s="12" t="s">
        <v>7</v>
      </c>
      <c r="Q2" s="14" t="s">
        <v>58</v>
      </c>
      <c r="R2" s="12" t="s">
        <v>119</v>
      </c>
      <c r="S2" s="12" t="s">
        <v>55</v>
      </c>
      <c r="T2" s="12" t="s">
        <v>120</v>
      </c>
      <c r="U2" s="12" t="s">
        <v>56</v>
      </c>
      <c r="V2" s="12" t="s">
        <v>57</v>
      </c>
    </row>
    <row r="3" spans="1:24" x14ac:dyDescent="0.25">
      <c r="A3" s="17" t="s">
        <v>62</v>
      </c>
      <c r="B3" s="18" t="s">
        <v>63</v>
      </c>
      <c r="C3" s="18" t="s">
        <v>64</v>
      </c>
      <c r="D3" s="19">
        <v>31</v>
      </c>
      <c r="E3" s="19" t="s">
        <v>15</v>
      </c>
      <c r="F3" s="20">
        <v>29.577999999999999</v>
      </c>
      <c r="G3" s="19"/>
      <c r="H3" s="20">
        <v>27.413</v>
      </c>
      <c r="I3" s="19"/>
      <c r="J3" s="20">
        <v>27.806999999999999</v>
      </c>
      <c r="K3" s="19"/>
      <c r="L3" s="20">
        <v>29.562999999999999</v>
      </c>
      <c r="M3" s="19">
        <v>1</v>
      </c>
      <c r="N3" s="20">
        <v>27.617999999999999</v>
      </c>
      <c r="O3" s="19"/>
      <c r="P3" s="20">
        <v>27.155000000000001</v>
      </c>
      <c r="Q3" s="19"/>
      <c r="R3" s="15">
        <f t="shared" ref="R3:R31" si="0">MIN(F3,H3,J3,L3,N3,P3)</f>
        <v>27.155000000000001</v>
      </c>
      <c r="S3" s="15">
        <f t="shared" ref="S3:S31" si="1">R3*V3</f>
        <v>22.620114999999998</v>
      </c>
      <c r="T3" s="15">
        <f t="shared" ref="T3:T31" si="2">F3+H3+J3+L3+N3+P3</f>
        <v>169.13400000000001</v>
      </c>
      <c r="U3" s="15">
        <f t="shared" ref="U3:U31" si="3">T3*V3</f>
        <v>140.888622</v>
      </c>
      <c r="V3" s="16">
        <f t="shared" ref="V3:V31" si="4">IF(E3="","",VLOOKUP(E3,W$3:X$46,2,FALSE))</f>
        <v>0.83299999999999996</v>
      </c>
      <c r="W3" s="8" t="s">
        <v>14</v>
      </c>
      <c r="X3">
        <v>1</v>
      </c>
    </row>
    <row r="4" spans="1:24" x14ac:dyDescent="0.25">
      <c r="A4" s="17" t="s">
        <v>68</v>
      </c>
      <c r="B4" s="18" t="s">
        <v>69</v>
      </c>
      <c r="C4" s="18" t="s">
        <v>67</v>
      </c>
      <c r="D4" s="19">
        <v>48</v>
      </c>
      <c r="E4" s="19" t="s">
        <v>16</v>
      </c>
      <c r="F4" s="20">
        <v>26.632999999999999</v>
      </c>
      <c r="G4" s="19"/>
      <c r="H4" s="20">
        <v>25.954000000000001</v>
      </c>
      <c r="I4" s="19"/>
      <c r="J4" s="20">
        <v>25.568999999999999</v>
      </c>
      <c r="K4" s="19"/>
      <c r="L4" s="20">
        <v>25.43</v>
      </c>
      <c r="M4" s="19"/>
      <c r="N4" s="20">
        <v>25.39</v>
      </c>
      <c r="O4" s="19"/>
      <c r="P4" s="20">
        <v>24.846</v>
      </c>
      <c r="Q4" s="19"/>
      <c r="R4" s="21">
        <f t="shared" si="0"/>
        <v>24.846</v>
      </c>
      <c r="S4" s="21">
        <f t="shared" si="1"/>
        <v>21.491789999999998</v>
      </c>
      <c r="T4" s="21">
        <f t="shared" si="2"/>
        <v>153.822</v>
      </c>
      <c r="U4" s="21">
        <f t="shared" si="3"/>
        <v>133.05602999999999</v>
      </c>
      <c r="V4" s="18">
        <f t="shared" si="4"/>
        <v>0.86499999999999999</v>
      </c>
      <c r="W4" s="8" t="s">
        <v>15</v>
      </c>
      <c r="X4">
        <v>0.83299999999999996</v>
      </c>
    </row>
    <row r="5" spans="1:24" x14ac:dyDescent="0.25">
      <c r="A5" s="17" t="s">
        <v>118</v>
      </c>
      <c r="B5" s="18" t="s">
        <v>69</v>
      </c>
      <c r="C5" s="18" t="s">
        <v>65</v>
      </c>
      <c r="D5" s="19">
        <v>11</v>
      </c>
      <c r="E5" s="19" t="s">
        <v>16</v>
      </c>
      <c r="F5" s="20">
        <v>30.968</v>
      </c>
      <c r="G5" s="19">
        <v>1</v>
      </c>
      <c r="H5" s="20">
        <v>30.741</v>
      </c>
      <c r="I5" s="19">
        <v>1</v>
      </c>
      <c r="J5" s="20">
        <v>28.594999999999999</v>
      </c>
      <c r="K5" s="19"/>
      <c r="L5" s="20">
        <v>29.753</v>
      </c>
      <c r="M5" s="19">
        <v>1</v>
      </c>
      <c r="N5" s="20">
        <v>27.754000000000001</v>
      </c>
      <c r="O5" s="19"/>
      <c r="P5" s="20">
        <v>27.908000000000001</v>
      </c>
      <c r="Q5" s="19"/>
      <c r="R5" s="21">
        <f t="shared" si="0"/>
        <v>27.754000000000001</v>
      </c>
      <c r="S5" s="21">
        <f t="shared" si="1"/>
        <v>24.007210000000001</v>
      </c>
      <c r="T5" s="21">
        <f t="shared" si="2"/>
        <v>175.71899999999999</v>
      </c>
      <c r="U5" s="21">
        <f t="shared" si="3"/>
        <v>151.99693499999998</v>
      </c>
      <c r="V5" s="18">
        <f t="shared" si="4"/>
        <v>0.86499999999999999</v>
      </c>
      <c r="W5" s="8" t="s">
        <v>16</v>
      </c>
      <c r="X5">
        <v>0.86499999999999999</v>
      </c>
    </row>
    <row r="6" spans="1:24" x14ac:dyDescent="0.25">
      <c r="A6" s="17" t="s">
        <v>70</v>
      </c>
      <c r="B6" s="18" t="s">
        <v>69</v>
      </c>
      <c r="C6" s="18" t="s">
        <v>71</v>
      </c>
      <c r="D6" s="19">
        <v>85</v>
      </c>
      <c r="E6" s="19" t="s">
        <v>16</v>
      </c>
      <c r="F6" s="20">
        <v>31.58</v>
      </c>
      <c r="G6" s="19"/>
      <c r="H6" s="20">
        <v>30.823</v>
      </c>
      <c r="I6" s="19"/>
      <c r="J6" s="20">
        <v>30.34</v>
      </c>
      <c r="K6" s="19"/>
      <c r="L6" s="20">
        <v>29.747</v>
      </c>
      <c r="M6" s="19"/>
      <c r="N6" s="20">
        <v>29.460999999999999</v>
      </c>
      <c r="O6" s="19"/>
      <c r="P6" s="20">
        <v>29.286000000000001</v>
      </c>
      <c r="Q6" s="19"/>
      <c r="R6" s="21">
        <f t="shared" si="0"/>
        <v>29.286000000000001</v>
      </c>
      <c r="S6" s="21">
        <f t="shared" si="1"/>
        <v>25.33239</v>
      </c>
      <c r="T6" s="21">
        <f t="shared" si="2"/>
        <v>181.23699999999999</v>
      </c>
      <c r="U6" s="21">
        <f t="shared" si="3"/>
        <v>156.770005</v>
      </c>
      <c r="V6" s="18">
        <f t="shared" si="4"/>
        <v>0.86499999999999999</v>
      </c>
      <c r="W6" s="8" t="s">
        <v>18</v>
      </c>
      <c r="X6">
        <v>0.96599999999999997</v>
      </c>
    </row>
    <row r="7" spans="1:24" x14ac:dyDescent="0.25">
      <c r="A7" s="17" t="s">
        <v>114</v>
      </c>
      <c r="B7" s="18" t="s">
        <v>115</v>
      </c>
      <c r="C7" s="18" t="s">
        <v>67</v>
      </c>
      <c r="D7" s="19">
        <v>7</v>
      </c>
      <c r="E7" s="19" t="s">
        <v>19</v>
      </c>
      <c r="F7" s="20">
        <v>28.245999999999999</v>
      </c>
      <c r="G7" s="19"/>
      <c r="H7" s="20">
        <v>29.677</v>
      </c>
      <c r="I7" s="19"/>
      <c r="J7" s="20">
        <v>29.96</v>
      </c>
      <c r="K7" s="19"/>
      <c r="L7" s="20">
        <v>28.716000000000001</v>
      </c>
      <c r="M7" s="19"/>
      <c r="N7" s="20">
        <v>28.571000000000002</v>
      </c>
      <c r="O7" s="19"/>
      <c r="P7" s="20">
        <v>28.225000000000001</v>
      </c>
      <c r="Q7" s="19"/>
      <c r="R7" s="21">
        <f t="shared" si="0"/>
        <v>28.225000000000001</v>
      </c>
      <c r="S7" s="21">
        <f t="shared" si="1"/>
        <v>23.313849999999999</v>
      </c>
      <c r="T7" s="21">
        <f t="shared" si="2"/>
        <v>173.39500000000001</v>
      </c>
      <c r="U7" s="21">
        <f t="shared" si="3"/>
        <v>143.22426999999999</v>
      </c>
      <c r="V7" s="18">
        <f t="shared" si="4"/>
        <v>0.82599999999999996</v>
      </c>
      <c r="W7" s="8" t="s">
        <v>17</v>
      </c>
      <c r="X7" s="9">
        <v>0.88300000000000001</v>
      </c>
    </row>
    <row r="8" spans="1:24" x14ac:dyDescent="0.25">
      <c r="A8" s="17" t="s">
        <v>116</v>
      </c>
      <c r="B8" s="18" t="s">
        <v>74</v>
      </c>
      <c r="C8" s="18" t="s">
        <v>65</v>
      </c>
      <c r="D8" s="19">
        <v>76</v>
      </c>
      <c r="E8" s="19" t="s">
        <v>19</v>
      </c>
      <c r="F8" s="20">
        <v>27.33</v>
      </c>
      <c r="G8" s="19"/>
      <c r="H8" s="20">
        <v>28.009</v>
      </c>
      <c r="I8" s="19"/>
      <c r="J8" s="20">
        <v>29.366</v>
      </c>
      <c r="K8" s="19"/>
      <c r="L8" s="20">
        <v>27.974</v>
      </c>
      <c r="M8" s="19"/>
      <c r="N8" s="20">
        <v>27.731000000000002</v>
      </c>
      <c r="O8" s="19"/>
      <c r="P8" s="20">
        <v>30.175000000000001</v>
      </c>
      <c r="Q8" s="19"/>
      <c r="R8" s="21">
        <f t="shared" si="0"/>
        <v>27.33</v>
      </c>
      <c r="S8" s="21">
        <f t="shared" si="1"/>
        <v>22.574579999999997</v>
      </c>
      <c r="T8" s="21">
        <f t="shared" si="2"/>
        <v>170.58500000000001</v>
      </c>
      <c r="U8" s="21">
        <f t="shared" si="3"/>
        <v>140.90321</v>
      </c>
      <c r="V8" s="18">
        <f t="shared" si="4"/>
        <v>0.82599999999999996</v>
      </c>
      <c r="W8" s="8" t="s">
        <v>19</v>
      </c>
      <c r="X8">
        <v>0.82599999999999996</v>
      </c>
    </row>
    <row r="9" spans="1:24" x14ac:dyDescent="0.25">
      <c r="A9" s="17" t="s">
        <v>72</v>
      </c>
      <c r="B9" s="18" t="s">
        <v>63</v>
      </c>
      <c r="C9" s="18" t="s">
        <v>73</v>
      </c>
      <c r="D9" s="19">
        <v>5</v>
      </c>
      <c r="E9" s="19" t="s">
        <v>19</v>
      </c>
      <c r="F9" s="20">
        <v>30.989000000000001</v>
      </c>
      <c r="G9" s="19"/>
      <c r="H9" s="20">
        <v>30.263000000000002</v>
      </c>
      <c r="I9" s="19"/>
      <c r="J9" s="20">
        <v>29.844999999999999</v>
      </c>
      <c r="K9" s="19"/>
      <c r="L9" s="20">
        <v>29.686</v>
      </c>
      <c r="M9" s="19"/>
      <c r="N9" s="20">
        <v>30.852</v>
      </c>
      <c r="O9" s="19"/>
      <c r="P9" s="20">
        <v>30.143999999999998</v>
      </c>
      <c r="Q9" s="19"/>
      <c r="R9" s="21">
        <f t="shared" si="0"/>
        <v>29.686</v>
      </c>
      <c r="S9" s="21">
        <f t="shared" si="1"/>
        <v>24.520636</v>
      </c>
      <c r="T9" s="21">
        <f t="shared" si="2"/>
        <v>181.77900000000002</v>
      </c>
      <c r="U9" s="21">
        <f t="shared" si="3"/>
        <v>150.14945400000002</v>
      </c>
      <c r="V9" s="18">
        <f t="shared" si="4"/>
        <v>0.82599999999999996</v>
      </c>
      <c r="W9" s="8" t="s">
        <v>20</v>
      </c>
      <c r="X9">
        <v>0.86299999999999999</v>
      </c>
    </row>
    <row r="10" spans="1:24" x14ac:dyDescent="0.25">
      <c r="A10" s="17" t="s">
        <v>79</v>
      </c>
      <c r="B10" s="18" t="s">
        <v>80</v>
      </c>
      <c r="C10" s="18" t="s">
        <v>75</v>
      </c>
      <c r="D10" s="19">
        <v>81</v>
      </c>
      <c r="E10" s="19" t="s">
        <v>21</v>
      </c>
      <c r="F10" s="20">
        <v>28.036000000000001</v>
      </c>
      <c r="G10" s="19"/>
      <c r="H10" s="20">
        <v>27.629000000000001</v>
      </c>
      <c r="I10" s="19"/>
      <c r="J10" s="20">
        <v>28.103999999999999</v>
      </c>
      <c r="K10" s="19"/>
      <c r="L10" s="20">
        <v>28.140999999999998</v>
      </c>
      <c r="M10" s="19"/>
      <c r="N10" s="20">
        <v>27.248000000000001</v>
      </c>
      <c r="O10" s="19"/>
      <c r="P10" s="20">
        <v>26.763999999999999</v>
      </c>
      <c r="Q10" s="19"/>
      <c r="R10" s="21">
        <f t="shared" si="0"/>
        <v>26.763999999999999</v>
      </c>
      <c r="S10" s="21">
        <f t="shared" si="1"/>
        <v>23.124095999999998</v>
      </c>
      <c r="T10" s="21">
        <f t="shared" si="2"/>
        <v>165.922</v>
      </c>
      <c r="U10" s="21">
        <f t="shared" si="3"/>
        <v>143.35660799999999</v>
      </c>
      <c r="V10" s="18">
        <f t="shared" si="4"/>
        <v>0.86399999999999999</v>
      </c>
      <c r="W10" s="8" t="s">
        <v>45</v>
      </c>
      <c r="X10">
        <v>0.83899999999999997</v>
      </c>
    </row>
    <row r="11" spans="1:24" x14ac:dyDescent="0.25">
      <c r="A11" s="17" t="s">
        <v>84</v>
      </c>
      <c r="B11" s="18" t="s">
        <v>82</v>
      </c>
      <c r="C11" s="18" t="s">
        <v>83</v>
      </c>
      <c r="D11" s="19">
        <v>90</v>
      </c>
      <c r="E11" s="19" t="s">
        <v>23</v>
      </c>
      <c r="F11" s="20">
        <v>25.803999999999998</v>
      </c>
      <c r="G11" s="19"/>
      <c r="H11" s="20">
        <v>24.97</v>
      </c>
      <c r="I11" s="19"/>
      <c r="J11" s="20">
        <v>25.398</v>
      </c>
      <c r="K11" s="19"/>
      <c r="L11" s="20">
        <v>25.85</v>
      </c>
      <c r="M11" s="19"/>
      <c r="N11" s="20">
        <v>25.312999999999999</v>
      </c>
      <c r="O11" s="19"/>
      <c r="P11" s="20">
        <v>26.036000000000001</v>
      </c>
      <c r="Q11" s="19"/>
      <c r="R11" s="21">
        <f t="shared" si="0"/>
        <v>24.97</v>
      </c>
      <c r="S11" s="21">
        <f t="shared" si="1"/>
        <v>20.450429999999997</v>
      </c>
      <c r="T11" s="21">
        <f t="shared" si="2"/>
        <v>153.37099999999998</v>
      </c>
      <c r="U11" s="21">
        <f t="shared" si="3"/>
        <v>125.61084899999997</v>
      </c>
      <c r="V11" s="18">
        <f t="shared" si="4"/>
        <v>0.81899999999999995</v>
      </c>
      <c r="W11" s="8" t="s">
        <v>50</v>
      </c>
      <c r="X11">
        <v>0.84799999999999998</v>
      </c>
    </row>
    <row r="12" spans="1:24" x14ac:dyDescent="0.25">
      <c r="A12" s="17" t="s">
        <v>81</v>
      </c>
      <c r="B12" s="18" t="s">
        <v>82</v>
      </c>
      <c r="C12" s="18" t="s">
        <v>83</v>
      </c>
      <c r="D12" s="19">
        <v>190</v>
      </c>
      <c r="E12" s="19" t="s">
        <v>23</v>
      </c>
      <c r="F12" s="20">
        <v>26.942</v>
      </c>
      <c r="G12" s="19"/>
      <c r="H12" s="20">
        <v>28.42</v>
      </c>
      <c r="I12" s="19">
        <v>1</v>
      </c>
      <c r="J12" s="20">
        <v>26.536999999999999</v>
      </c>
      <c r="K12" s="19"/>
      <c r="L12" s="20">
        <v>26.89</v>
      </c>
      <c r="M12" s="19"/>
      <c r="N12" s="20">
        <v>26.117999999999999</v>
      </c>
      <c r="O12" s="19"/>
      <c r="P12" s="20">
        <v>26.706</v>
      </c>
      <c r="Q12" s="19"/>
      <c r="R12" s="21">
        <f t="shared" si="0"/>
        <v>26.117999999999999</v>
      </c>
      <c r="S12" s="21">
        <f t="shared" si="1"/>
        <v>21.390641999999996</v>
      </c>
      <c r="T12" s="21">
        <f t="shared" si="2"/>
        <v>161.613</v>
      </c>
      <c r="U12" s="21">
        <f t="shared" si="3"/>
        <v>132.36104699999999</v>
      </c>
      <c r="V12" s="18">
        <f t="shared" si="4"/>
        <v>0.81899999999999995</v>
      </c>
      <c r="W12" s="8" t="s">
        <v>48</v>
      </c>
      <c r="X12">
        <v>0.83399999999999996</v>
      </c>
    </row>
    <row r="13" spans="1:24" x14ac:dyDescent="0.25">
      <c r="A13" s="17" t="s">
        <v>85</v>
      </c>
      <c r="B13" s="18" t="s">
        <v>69</v>
      </c>
      <c r="C13" s="18" t="s">
        <v>67</v>
      </c>
      <c r="D13" s="19">
        <v>3</v>
      </c>
      <c r="E13" s="19" t="s">
        <v>27</v>
      </c>
      <c r="F13" s="20">
        <v>29.294</v>
      </c>
      <c r="G13" s="19"/>
      <c r="H13" s="20">
        <v>29.934999999999999</v>
      </c>
      <c r="I13" s="19"/>
      <c r="J13" s="20">
        <v>28.66</v>
      </c>
      <c r="K13" s="19"/>
      <c r="L13" s="20">
        <v>28.568000000000001</v>
      </c>
      <c r="M13" s="19"/>
      <c r="N13" s="20">
        <v>27.451000000000001</v>
      </c>
      <c r="O13" s="19"/>
      <c r="P13" s="20">
        <v>27.449000000000002</v>
      </c>
      <c r="Q13" s="19"/>
      <c r="R13" s="21">
        <f t="shared" si="0"/>
        <v>27.449000000000002</v>
      </c>
      <c r="S13" s="21">
        <f t="shared" si="1"/>
        <v>22.261139000000004</v>
      </c>
      <c r="T13" s="21">
        <f t="shared" si="2"/>
        <v>171.357</v>
      </c>
      <c r="U13" s="21">
        <f t="shared" si="3"/>
        <v>138.970527</v>
      </c>
      <c r="V13" s="18">
        <f t="shared" si="4"/>
        <v>0.81100000000000005</v>
      </c>
      <c r="W13" s="8" t="s">
        <v>22</v>
      </c>
      <c r="X13">
        <v>0.91600000000000004</v>
      </c>
    </row>
    <row r="14" spans="1:24" x14ac:dyDescent="0.25">
      <c r="A14" s="17" t="s">
        <v>91</v>
      </c>
      <c r="B14" s="18" t="s">
        <v>66</v>
      </c>
      <c r="C14" s="18" t="s">
        <v>73</v>
      </c>
      <c r="D14" s="19">
        <v>69</v>
      </c>
      <c r="E14" s="19" t="s">
        <v>35</v>
      </c>
      <c r="F14" s="20">
        <v>28.036999999999999</v>
      </c>
      <c r="G14" s="19"/>
      <c r="H14" s="20">
        <v>27.227</v>
      </c>
      <c r="I14" s="19"/>
      <c r="J14" s="20">
        <v>27.402999999999999</v>
      </c>
      <c r="K14" s="19"/>
      <c r="L14" s="20">
        <v>26.89</v>
      </c>
      <c r="M14" s="19"/>
      <c r="N14" s="20">
        <v>27.277000000000001</v>
      </c>
      <c r="O14" s="19"/>
      <c r="P14" s="20">
        <v>27.437000000000001</v>
      </c>
      <c r="Q14" s="19"/>
      <c r="R14" s="21">
        <f t="shared" si="0"/>
        <v>26.89</v>
      </c>
      <c r="S14" s="21">
        <f t="shared" si="1"/>
        <v>21.888459999999998</v>
      </c>
      <c r="T14" s="21">
        <f t="shared" si="2"/>
        <v>164.27100000000002</v>
      </c>
      <c r="U14" s="21">
        <f t="shared" si="3"/>
        <v>133.71659400000001</v>
      </c>
      <c r="V14" s="18">
        <f t="shared" si="4"/>
        <v>0.81399999999999995</v>
      </c>
      <c r="W14" s="8" t="s">
        <v>21</v>
      </c>
      <c r="X14" s="9">
        <v>0.86399999999999999</v>
      </c>
    </row>
    <row r="15" spans="1:24" x14ac:dyDescent="0.25">
      <c r="A15" s="17" t="s">
        <v>88</v>
      </c>
      <c r="B15" s="18" t="s">
        <v>90</v>
      </c>
      <c r="C15" s="18" t="s">
        <v>89</v>
      </c>
      <c r="D15" s="19">
        <v>46</v>
      </c>
      <c r="E15" s="19" t="s">
        <v>35</v>
      </c>
      <c r="F15" s="20">
        <v>30.414999999999999</v>
      </c>
      <c r="G15" s="19"/>
      <c r="H15" s="20">
        <v>29.974</v>
      </c>
      <c r="I15" s="19"/>
      <c r="J15" s="20">
        <v>30.978000000000002</v>
      </c>
      <c r="K15" s="19"/>
      <c r="L15" s="20">
        <v>29.81</v>
      </c>
      <c r="M15" s="19"/>
      <c r="N15" s="20">
        <v>31.082000000000001</v>
      </c>
      <c r="O15" s="19"/>
      <c r="P15" s="20">
        <v>30.571000000000002</v>
      </c>
      <c r="Q15" s="19"/>
      <c r="R15" s="21">
        <f t="shared" si="0"/>
        <v>29.81</v>
      </c>
      <c r="S15" s="21">
        <f t="shared" si="1"/>
        <v>24.265339999999998</v>
      </c>
      <c r="T15" s="21">
        <f t="shared" si="2"/>
        <v>182.82999999999998</v>
      </c>
      <c r="U15" s="21">
        <f t="shared" si="3"/>
        <v>148.82361999999998</v>
      </c>
      <c r="V15" s="18">
        <f t="shared" si="4"/>
        <v>0.81399999999999995</v>
      </c>
      <c r="W15" s="8" t="s">
        <v>23</v>
      </c>
      <c r="X15">
        <v>0.81899999999999995</v>
      </c>
    </row>
    <row r="16" spans="1:24" x14ac:dyDescent="0.25">
      <c r="A16" s="17" t="s">
        <v>76</v>
      </c>
      <c r="B16" s="18" t="s">
        <v>77</v>
      </c>
      <c r="C16" s="18" t="s">
        <v>75</v>
      </c>
      <c r="D16" s="19">
        <v>14</v>
      </c>
      <c r="E16" s="19" t="s">
        <v>35</v>
      </c>
      <c r="F16" s="20">
        <v>28.1</v>
      </c>
      <c r="G16" s="19"/>
      <c r="H16" s="20">
        <v>28.225000000000001</v>
      </c>
      <c r="I16" s="19"/>
      <c r="J16" s="20">
        <v>28.018000000000001</v>
      </c>
      <c r="K16" s="19"/>
      <c r="L16" s="20">
        <v>40.156999999999996</v>
      </c>
      <c r="M16" s="19"/>
      <c r="N16" s="20">
        <v>36.942</v>
      </c>
      <c r="O16" s="19"/>
      <c r="P16" s="20">
        <v>28.042000000000002</v>
      </c>
      <c r="Q16" s="19"/>
      <c r="R16" s="21">
        <f t="shared" si="0"/>
        <v>28.018000000000001</v>
      </c>
      <c r="S16" s="21">
        <f t="shared" si="1"/>
        <v>22.806652</v>
      </c>
      <c r="T16" s="21">
        <f t="shared" si="2"/>
        <v>189.48400000000001</v>
      </c>
      <c r="U16" s="21">
        <f t="shared" si="3"/>
        <v>154.23997599999998</v>
      </c>
      <c r="V16" s="18">
        <f t="shared" si="4"/>
        <v>0.81399999999999995</v>
      </c>
      <c r="W16" s="8" t="s">
        <v>24</v>
      </c>
      <c r="X16">
        <v>0.86699999999999999</v>
      </c>
    </row>
    <row r="17" spans="1:24" x14ac:dyDescent="0.25">
      <c r="A17" s="17" t="s">
        <v>87</v>
      </c>
      <c r="B17" s="18" t="s">
        <v>77</v>
      </c>
      <c r="C17" s="18" t="s">
        <v>78</v>
      </c>
      <c r="D17" s="19">
        <v>2</v>
      </c>
      <c r="E17" s="19" t="s">
        <v>35</v>
      </c>
      <c r="F17" s="20">
        <v>36.218000000000004</v>
      </c>
      <c r="G17" s="19"/>
      <c r="H17" s="20">
        <v>34.569000000000003</v>
      </c>
      <c r="I17" s="19"/>
      <c r="J17" s="20">
        <v>34.451999999999998</v>
      </c>
      <c r="K17" s="19"/>
      <c r="L17" s="20">
        <v>33.311</v>
      </c>
      <c r="M17" s="19"/>
      <c r="N17" s="20">
        <v>33.892000000000003</v>
      </c>
      <c r="O17" s="19"/>
      <c r="P17" s="20">
        <v>32.878999999999998</v>
      </c>
      <c r="Q17" s="19"/>
      <c r="R17" s="21">
        <f t="shared" si="0"/>
        <v>32.878999999999998</v>
      </c>
      <c r="S17" s="21">
        <f t="shared" si="1"/>
        <v>26.763505999999996</v>
      </c>
      <c r="T17" s="21">
        <f t="shared" si="2"/>
        <v>205.321</v>
      </c>
      <c r="U17" s="21">
        <f t="shared" si="3"/>
        <v>167.131294</v>
      </c>
      <c r="V17" s="18">
        <f t="shared" si="4"/>
        <v>0.81399999999999995</v>
      </c>
      <c r="W17" s="8" t="s">
        <v>26</v>
      </c>
      <c r="X17">
        <v>0.91900000000000004</v>
      </c>
    </row>
    <row r="18" spans="1:24" x14ac:dyDescent="0.25">
      <c r="A18" s="17" t="s">
        <v>92</v>
      </c>
      <c r="B18" s="18" t="s">
        <v>93</v>
      </c>
      <c r="C18" s="18" t="s">
        <v>75</v>
      </c>
      <c r="D18" s="19">
        <v>117</v>
      </c>
      <c r="E18" s="19" t="s">
        <v>39</v>
      </c>
      <c r="F18" s="20">
        <v>26.71</v>
      </c>
      <c r="G18" s="19"/>
      <c r="H18" s="20">
        <v>26.651</v>
      </c>
      <c r="I18" s="19"/>
      <c r="J18" s="20">
        <v>26.4</v>
      </c>
      <c r="K18" s="19"/>
      <c r="L18" s="20">
        <v>27.533999999999999</v>
      </c>
      <c r="M18" s="19"/>
      <c r="N18" s="20">
        <v>26.207999999999998</v>
      </c>
      <c r="O18" s="19"/>
      <c r="P18" s="20">
        <v>26.972999999999999</v>
      </c>
      <c r="Q18" s="19"/>
      <c r="R18" s="21">
        <f t="shared" si="0"/>
        <v>26.207999999999998</v>
      </c>
      <c r="S18" s="21">
        <f t="shared" si="1"/>
        <v>21.123647999999999</v>
      </c>
      <c r="T18" s="21">
        <f t="shared" si="2"/>
        <v>160.476</v>
      </c>
      <c r="U18" s="21">
        <f t="shared" si="3"/>
        <v>129.34365600000001</v>
      </c>
      <c r="V18" s="18">
        <f t="shared" si="4"/>
        <v>0.80600000000000005</v>
      </c>
      <c r="W18" s="8" t="s">
        <v>25</v>
      </c>
      <c r="X18" s="9">
        <v>0.879</v>
      </c>
    </row>
    <row r="19" spans="1:24" x14ac:dyDescent="0.25">
      <c r="A19" s="17" t="s">
        <v>112</v>
      </c>
      <c r="B19" s="18" t="s">
        <v>113</v>
      </c>
      <c r="C19" s="18" t="s">
        <v>83</v>
      </c>
      <c r="D19" s="19">
        <v>54</v>
      </c>
      <c r="E19" s="19" t="s">
        <v>40</v>
      </c>
      <c r="F19" s="20">
        <v>26.43</v>
      </c>
      <c r="G19" s="19"/>
      <c r="H19" s="20">
        <v>26.521999999999998</v>
      </c>
      <c r="I19" s="19"/>
      <c r="J19" s="20">
        <v>25.640999999999998</v>
      </c>
      <c r="K19" s="19"/>
      <c r="L19" s="20">
        <v>26.01</v>
      </c>
      <c r="M19" s="19"/>
      <c r="N19" s="20">
        <v>26.068000000000001</v>
      </c>
      <c r="O19" s="19"/>
      <c r="P19" s="20">
        <v>27.917000000000002</v>
      </c>
      <c r="Q19" s="19"/>
      <c r="R19" s="21">
        <f t="shared" si="0"/>
        <v>25.640999999999998</v>
      </c>
      <c r="S19" s="21">
        <f t="shared" si="1"/>
        <v>20.461517999999998</v>
      </c>
      <c r="T19" s="21">
        <f t="shared" si="2"/>
        <v>158.58799999999999</v>
      </c>
      <c r="U19" s="21">
        <f t="shared" si="3"/>
        <v>126.553224</v>
      </c>
      <c r="V19" s="18">
        <f t="shared" si="4"/>
        <v>0.79800000000000004</v>
      </c>
      <c r="W19" s="8" t="s">
        <v>27</v>
      </c>
      <c r="X19">
        <v>0.81100000000000005</v>
      </c>
    </row>
    <row r="20" spans="1:24" x14ac:dyDescent="0.25">
      <c r="A20" s="17" t="s">
        <v>94</v>
      </c>
      <c r="B20" s="18" t="s">
        <v>95</v>
      </c>
      <c r="C20" s="18" t="s">
        <v>96</v>
      </c>
      <c r="D20" s="19">
        <v>24</v>
      </c>
      <c r="E20" s="19" t="s">
        <v>40</v>
      </c>
      <c r="F20" s="20">
        <v>39.271999999999998</v>
      </c>
      <c r="G20" s="19"/>
      <c r="H20" s="20">
        <v>37.253</v>
      </c>
      <c r="I20" s="19"/>
      <c r="J20" s="20">
        <v>35.305999999999997</v>
      </c>
      <c r="K20" s="19"/>
      <c r="L20" s="20">
        <v>35.969000000000001</v>
      </c>
      <c r="M20" s="19"/>
      <c r="N20" s="20">
        <v>34.069000000000003</v>
      </c>
      <c r="O20" s="19"/>
      <c r="P20" s="20">
        <v>34.052</v>
      </c>
      <c r="Q20" s="19"/>
      <c r="R20" s="21">
        <f t="shared" si="0"/>
        <v>34.052</v>
      </c>
      <c r="S20" s="21">
        <f t="shared" si="1"/>
        <v>27.173496</v>
      </c>
      <c r="T20" s="21">
        <f t="shared" si="2"/>
        <v>215.92100000000002</v>
      </c>
      <c r="U20" s="21">
        <f t="shared" si="3"/>
        <v>172.30495800000003</v>
      </c>
      <c r="V20" s="18">
        <f t="shared" si="4"/>
        <v>0.79800000000000004</v>
      </c>
      <c r="W20" s="8" t="s">
        <v>28</v>
      </c>
      <c r="X20">
        <v>0.85499999999999998</v>
      </c>
    </row>
    <row r="21" spans="1:24" x14ac:dyDescent="0.25">
      <c r="A21" s="17" t="s">
        <v>97</v>
      </c>
      <c r="B21" s="18" t="s">
        <v>69</v>
      </c>
      <c r="C21" s="18" t="s">
        <v>83</v>
      </c>
      <c r="D21" s="19">
        <v>12</v>
      </c>
      <c r="E21" s="19" t="s">
        <v>44</v>
      </c>
      <c r="F21" s="20">
        <v>30.925000000000001</v>
      </c>
      <c r="G21" s="19">
        <v>1</v>
      </c>
      <c r="H21" s="20">
        <v>26.975999999999999</v>
      </c>
      <c r="I21" s="19"/>
      <c r="J21" s="20">
        <v>26.991</v>
      </c>
      <c r="K21" s="19"/>
      <c r="L21" s="20">
        <v>26.771999999999998</v>
      </c>
      <c r="M21" s="19"/>
      <c r="N21" s="20">
        <v>26.722000000000001</v>
      </c>
      <c r="O21" s="19"/>
      <c r="P21" s="20">
        <v>26.416</v>
      </c>
      <c r="Q21" s="19"/>
      <c r="R21" s="21">
        <f t="shared" si="0"/>
        <v>26.416</v>
      </c>
      <c r="S21" s="21">
        <f t="shared" si="1"/>
        <v>22.981919999999999</v>
      </c>
      <c r="T21" s="21">
        <f t="shared" si="2"/>
        <v>164.80199999999999</v>
      </c>
      <c r="U21" s="21">
        <f t="shared" si="3"/>
        <v>143.37773999999999</v>
      </c>
      <c r="V21" s="18">
        <f t="shared" si="4"/>
        <v>0.87</v>
      </c>
      <c r="W21" s="8" t="s">
        <v>30</v>
      </c>
      <c r="X21">
        <v>0.92</v>
      </c>
    </row>
    <row r="22" spans="1:24" x14ac:dyDescent="0.25">
      <c r="A22" s="17" t="s">
        <v>98</v>
      </c>
      <c r="B22" s="18" t="s">
        <v>63</v>
      </c>
      <c r="C22" s="18" t="s">
        <v>83</v>
      </c>
      <c r="D22" s="19">
        <v>42</v>
      </c>
      <c r="E22" s="19" t="s">
        <v>11</v>
      </c>
      <c r="F22" s="20">
        <v>26.891999999999999</v>
      </c>
      <c r="G22" s="19"/>
      <c r="H22" s="20">
        <v>29.911000000000001</v>
      </c>
      <c r="I22" s="19"/>
      <c r="J22" s="20">
        <v>26.044</v>
      </c>
      <c r="K22" s="19"/>
      <c r="L22" s="20">
        <v>26.253</v>
      </c>
      <c r="M22" s="19"/>
      <c r="N22" s="20">
        <v>26.364000000000001</v>
      </c>
      <c r="O22" s="19"/>
      <c r="P22" s="20">
        <v>25.960999999999999</v>
      </c>
      <c r="Q22" s="19"/>
      <c r="R22" s="21">
        <f t="shared" si="0"/>
        <v>25.960999999999999</v>
      </c>
      <c r="S22" s="21">
        <f t="shared" si="1"/>
        <v>21.677434999999999</v>
      </c>
      <c r="T22" s="21">
        <f t="shared" si="2"/>
        <v>161.42500000000001</v>
      </c>
      <c r="U22" s="21">
        <f t="shared" si="3"/>
        <v>134.78987499999999</v>
      </c>
      <c r="V22" s="18">
        <f t="shared" si="4"/>
        <v>0.83499999999999996</v>
      </c>
      <c r="W22" s="8" t="s">
        <v>29</v>
      </c>
      <c r="X22" s="9">
        <v>0.871</v>
      </c>
    </row>
    <row r="23" spans="1:24" x14ac:dyDescent="0.25">
      <c r="A23" s="17" t="s">
        <v>99</v>
      </c>
      <c r="B23" s="18" t="s">
        <v>100</v>
      </c>
      <c r="C23" s="18" t="s">
        <v>73</v>
      </c>
      <c r="D23" s="19">
        <v>64</v>
      </c>
      <c r="E23" s="19" t="s">
        <v>54</v>
      </c>
      <c r="F23" s="20">
        <v>27.321999999999999</v>
      </c>
      <c r="G23" s="19"/>
      <c r="H23" s="20">
        <v>27.859000000000002</v>
      </c>
      <c r="I23" s="19"/>
      <c r="J23" s="20">
        <v>27.06</v>
      </c>
      <c r="K23" s="19"/>
      <c r="L23" s="20">
        <v>26.623000000000001</v>
      </c>
      <c r="M23" s="19"/>
      <c r="N23" s="20">
        <v>26.646000000000001</v>
      </c>
      <c r="O23" s="19"/>
      <c r="P23" s="20">
        <v>26.417000000000002</v>
      </c>
      <c r="Q23" s="19"/>
      <c r="R23" s="21">
        <f t="shared" si="0"/>
        <v>26.417000000000002</v>
      </c>
      <c r="S23" s="21">
        <f t="shared" si="1"/>
        <v>22.111029000000002</v>
      </c>
      <c r="T23" s="21">
        <f t="shared" si="2"/>
        <v>161.92699999999999</v>
      </c>
      <c r="U23" s="21">
        <f t="shared" si="3"/>
        <v>135.53289899999999</v>
      </c>
      <c r="V23" s="18">
        <f t="shared" si="4"/>
        <v>0.83699999999999997</v>
      </c>
      <c r="W23" s="8" t="s">
        <v>31</v>
      </c>
      <c r="X23">
        <v>0.80700000000000005</v>
      </c>
    </row>
    <row r="24" spans="1:24" x14ac:dyDescent="0.25">
      <c r="A24" s="17" t="s">
        <v>117</v>
      </c>
      <c r="B24" s="18" t="s">
        <v>74</v>
      </c>
      <c r="C24" s="18" t="s">
        <v>96</v>
      </c>
      <c r="D24" s="19">
        <v>6</v>
      </c>
      <c r="E24" s="19" t="s">
        <v>52</v>
      </c>
      <c r="F24" s="20">
        <v>27.402999999999999</v>
      </c>
      <c r="G24" s="19"/>
      <c r="H24" s="20">
        <v>27.77</v>
      </c>
      <c r="I24" s="19"/>
      <c r="J24" s="20">
        <v>29.158000000000001</v>
      </c>
      <c r="K24" s="19"/>
      <c r="L24" s="20">
        <v>28.454999999999998</v>
      </c>
      <c r="M24" s="19"/>
      <c r="N24" s="20">
        <v>28.283999999999999</v>
      </c>
      <c r="O24" s="19"/>
      <c r="P24" s="20">
        <v>30.105</v>
      </c>
      <c r="Q24" s="19"/>
      <c r="R24" s="21">
        <f t="shared" si="0"/>
        <v>27.402999999999999</v>
      </c>
      <c r="S24" s="21">
        <f t="shared" si="1"/>
        <v>23.045922999999998</v>
      </c>
      <c r="T24" s="21">
        <f t="shared" si="2"/>
        <v>171.17499999999998</v>
      </c>
      <c r="U24" s="21">
        <f t="shared" si="3"/>
        <v>143.95817499999998</v>
      </c>
      <c r="V24" s="18">
        <f t="shared" si="4"/>
        <v>0.84099999999999997</v>
      </c>
      <c r="W24" s="8" t="s">
        <v>32</v>
      </c>
      <c r="X24">
        <v>0.85199999999999998</v>
      </c>
    </row>
    <row r="25" spans="1:24" x14ac:dyDescent="0.25">
      <c r="A25" s="17" t="s">
        <v>101</v>
      </c>
      <c r="B25" s="18" t="s">
        <v>102</v>
      </c>
      <c r="C25" s="18" t="s">
        <v>75</v>
      </c>
      <c r="D25" s="19">
        <v>10</v>
      </c>
      <c r="E25" s="19" t="s">
        <v>49</v>
      </c>
      <c r="F25" s="20">
        <v>36.606999999999999</v>
      </c>
      <c r="G25" s="19">
        <v>1</v>
      </c>
      <c r="H25" s="20">
        <v>32.338999999999999</v>
      </c>
      <c r="I25" s="19"/>
      <c r="J25" s="20">
        <v>32.423999999999999</v>
      </c>
      <c r="K25" s="19"/>
      <c r="L25" s="20">
        <v>32.198999999999998</v>
      </c>
      <c r="M25" s="19"/>
      <c r="N25" s="20">
        <v>32.308999999999997</v>
      </c>
      <c r="O25" s="19"/>
      <c r="P25" s="20">
        <v>32.247</v>
      </c>
      <c r="Q25" s="19"/>
      <c r="R25" s="21">
        <f t="shared" si="0"/>
        <v>32.198999999999998</v>
      </c>
      <c r="S25" s="21">
        <f t="shared" si="1"/>
        <v>26.789567999999996</v>
      </c>
      <c r="T25" s="21">
        <f t="shared" si="2"/>
        <v>198.125</v>
      </c>
      <c r="U25" s="21">
        <f t="shared" si="3"/>
        <v>164.84</v>
      </c>
      <c r="V25" s="18">
        <f t="shared" si="4"/>
        <v>0.83199999999999996</v>
      </c>
      <c r="W25" s="8" t="s">
        <v>34</v>
      </c>
      <c r="X25">
        <v>0.92600000000000005</v>
      </c>
    </row>
    <row r="26" spans="1:24" x14ac:dyDescent="0.25">
      <c r="A26" s="17" t="s">
        <v>103</v>
      </c>
      <c r="B26" s="18" t="s">
        <v>86</v>
      </c>
      <c r="C26" s="18" t="s">
        <v>67</v>
      </c>
      <c r="D26" s="19">
        <v>88</v>
      </c>
      <c r="E26" s="19" t="s">
        <v>49</v>
      </c>
      <c r="F26" s="20">
        <v>33.814</v>
      </c>
      <c r="G26" s="19"/>
      <c r="H26" s="20">
        <v>35.554000000000002</v>
      </c>
      <c r="I26" s="19"/>
      <c r="J26" s="20">
        <v>33.174999999999997</v>
      </c>
      <c r="K26" s="19"/>
      <c r="L26" s="20">
        <v>32.518999999999998</v>
      </c>
      <c r="M26" s="19"/>
      <c r="N26" s="20">
        <v>33.655000000000001</v>
      </c>
      <c r="O26" s="19"/>
      <c r="P26" s="20">
        <v>34.600999999999999</v>
      </c>
      <c r="Q26" s="19"/>
      <c r="R26" s="21">
        <f t="shared" si="0"/>
        <v>32.518999999999998</v>
      </c>
      <c r="S26" s="21">
        <f t="shared" si="1"/>
        <v>27.055807999999999</v>
      </c>
      <c r="T26" s="21">
        <f t="shared" si="2"/>
        <v>203.31799999999998</v>
      </c>
      <c r="U26" s="21">
        <f t="shared" si="3"/>
        <v>169.16057599999999</v>
      </c>
      <c r="V26" s="18">
        <f t="shared" si="4"/>
        <v>0.83199999999999996</v>
      </c>
      <c r="W26" s="8" t="s">
        <v>33</v>
      </c>
      <c r="X26" s="9">
        <v>0.88</v>
      </c>
    </row>
    <row r="27" spans="1:24" x14ac:dyDescent="0.25">
      <c r="A27" s="17" t="s">
        <v>106</v>
      </c>
      <c r="B27" s="18" t="s">
        <v>63</v>
      </c>
      <c r="C27" s="18" t="s">
        <v>65</v>
      </c>
      <c r="D27" s="19">
        <v>30</v>
      </c>
      <c r="E27" s="19" t="s">
        <v>53</v>
      </c>
      <c r="F27" s="20">
        <v>28.579000000000001</v>
      </c>
      <c r="G27" s="19"/>
      <c r="H27" s="20">
        <v>27.437000000000001</v>
      </c>
      <c r="I27" s="19"/>
      <c r="J27" s="20">
        <v>27.279</v>
      </c>
      <c r="K27" s="19"/>
      <c r="L27" s="20">
        <v>27.655999999999999</v>
      </c>
      <c r="M27" s="19"/>
      <c r="N27" s="20">
        <v>30.106999999999999</v>
      </c>
      <c r="O27" s="19">
        <v>1</v>
      </c>
      <c r="P27" s="20">
        <v>31.97</v>
      </c>
      <c r="Q27" s="19">
        <v>1</v>
      </c>
      <c r="R27" s="21">
        <f t="shared" si="0"/>
        <v>27.279</v>
      </c>
      <c r="S27" s="21">
        <f t="shared" si="1"/>
        <v>23.050754999999999</v>
      </c>
      <c r="T27" s="21">
        <f t="shared" si="2"/>
        <v>173.02799999999999</v>
      </c>
      <c r="U27" s="21">
        <f t="shared" si="3"/>
        <v>146.20865999999998</v>
      </c>
      <c r="V27" s="18">
        <f t="shared" si="4"/>
        <v>0.84499999999999997</v>
      </c>
      <c r="W27" s="8" t="s">
        <v>35</v>
      </c>
      <c r="X27">
        <v>0.81399999999999995</v>
      </c>
    </row>
    <row r="28" spans="1:24" x14ac:dyDescent="0.25">
      <c r="A28" s="17" t="s">
        <v>104</v>
      </c>
      <c r="B28" s="18" t="s">
        <v>95</v>
      </c>
      <c r="C28" s="18" t="s">
        <v>105</v>
      </c>
      <c r="D28" s="19">
        <v>23</v>
      </c>
      <c r="E28" s="19" t="s">
        <v>53</v>
      </c>
      <c r="F28" s="20">
        <v>31.530999999999999</v>
      </c>
      <c r="G28" s="19"/>
      <c r="H28" s="20">
        <v>30.885999999999999</v>
      </c>
      <c r="I28" s="19"/>
      <c r="J28" s="20">
        <v>31.478000000000002</v>
      </c>
      <c r="K28" s="19"/>
      <c r="L28" s="20">
        <v>31.756</v>
      </c>
      <c r="M28" s="19"/>
      <c r="N28" s="20">
        <v>30.568999999999999</v>
      </c>
      <c r="O28" s="19"/>
      <c r="P28" s="20">
        <v>30.896000000000001</v>
      </c>
      <c r="Q28" s="19"/>
      <c r="R28" s="21">
        <f t="shared" si="0"/>
        <v>30.568999999999999</v>
      </c>
      <c r="S28" s="21">
        <f t="shared" si="1"/>
        <v>25.830804999999998</v>
      </c>
      <c r="T28" s="21">
        <f t="shared" si="2"/>
        <v>187.11599999999999</v>
      </c>
      <c r="U28" s="21">
        <f t="shared" si="3"/>
        <v>158.11301999999998</v>
      </c>
      <c r="V28" s="18">
        <f t="shared" si="4"/>
        <v>0.84499999999999997</v>
      </c>
      <c r="W28" s="8" t="s">
        <v>38</v>
      </c>
      <c r="X28">
        <v>0.98199999999999998</v>
      </c>
    </row>
    <row r="29" spans="1:24" x14ac:dyDescent="0.25">
      <c r="A29" s="17" t="s">
        <v>108</v>
      </c>
      <c r="B29" s="18" t="s">
        <v>110</v>
      </c>
      <c r="C29" s="18" t="s">
        <v>65</v>
      </c>
      <c r="D29" s="19">
        <v>17</v>
      </c>
      <c r="E29" s="19" t="s">
        <v>51</v>
      </c>
      <c r="F29" s="20">
        <v>29.718</v>
      </c>
      <c r="G29" s="19"/>
      <c r="H29" s="20">
        <v>29.027000000000001</v>
      </c>
      <c r="I29" s="19">
        <v>1</v>
      </c>
      <c r="J29" s="20">
        <v>28.507999999999999</v>
      </c>
      <c r="K29" s="19"/>
      <c r="L29" s="20">
        <v>29.042000000000002</v>
      </c>
      <c r="M29" s="19"/>
      <c r="N29" s="20">
        <v>28.335000000000001</v>
      </c>
      <c r="O29" s="19"/>
      <c r="P29" s="20">
        <v>28.268000000000001</v>
      </c>
      <c r="Q29" s="19"/>
      <c r="R29" s="21">
        <f t="shared" si="0"/>
        <v>28.268000000000001</v>
      </c>
      <c r="S29" s="21">
        <f t="shared" si="1"/>
        <v>23.632048000000001</v>
      </c>
      <c r="T29" s="21">
        <f t="shared" si="2"/>
        <v>172.898</v>
      </c>
      <c r="U29" s="21">
        <f t="shared" si="3"/>
        <v>144.54272799999998</v>
      </c>
      <c r="V29" s="18">
        <f t="shared" si="4"/>
        <v>0.83599999999999997</v>
      </c>
      <c r="W29" s="8" t="s">
        <v>36</v>
      </c>
      <c r="X29">
        <v>0.84</v>
      </c>
    </row>
    <row r="30" spans="1:24" x14ac:dyDescent="0.25">
      <c r="A30" s="17" t="s">
        <v>109</v>
      </c>
      <c r="B30" s="18" t="s">
        <v>110</v>
      </c>
      <c r="C30" s="18" t="s">
        <v>75</v>
      </c>
      <c r="D30" s="19">
        <v>21</v>
      </c>
      <c r="E30" s="19" t="s">
        <v>51</v>
      </c>
      <c r="F30" s="20">
        <v>28.68</v>
      </c>
      <c r="G30" s="19"/>
      <c r="H30" s="20">
        <v>28.734000000000002</v>
      </c>
      <c r="I30" s="19"/>
      <c r="J30" s="20">
        <v>28.055</v>
      </c>
      <c r="K30" s="19"/>
      <c r="L30" s="20">
        <v>30.645</v>
      </c>
      <c r="M30" s="19">
        <v>1</v>
      </c>
      <c r="N30" s="20">
        <v>30.173999999999999</v>
      </c>
      <c r="O30" s="19">
        <v>1</v>
      </c>
      <c r="P30" s="20">
        <v>28.245999999999999</v>
      </c>
      <c r="Q30" s="19"/>
      <c r="R30" s="21">
        <f t="shared" si="0"/>
        <v>28.055</v>
      </c>
      <c r="S30" s="21">
        <f t="shared" si="1"/>
        <v>23.453979999999998</v>
      </c>
      <c r="T30" s="21">
        <f t="shared" si="2"/>
        <v>174.53399999999999</v>
      </c>
      <c r="U30" s="21">
        <f t="shared" si="3"/>
        <v>145.91042399999998</v>
      </c>
      <c r="V30" s="18">
        <f t="shared" si="4"/>
        <v>0.83599999999999997</v>
      </c>
      <c r="W30" s="8" t="s">
        <v>39</v>
      </c>
      <c r="X30">
        <v>0.80600000000000005</v>
      </c>
    </row>
    <row r="31" spans="1:24" x14ac:dyDescent="0.25">
      <c r="A31" s="17" t="s">
        <v>107</v>
      </c>
      <c r="B31" s="18" t="s">
        <v>111</v>
      </c>
      <c r="C31" s="18" t="s">
        <v>65</v>
      </c>
      <c r="D31" s="19">
        <v>8</v>
      </c>
      <c r="E31" s="19" t="s">
        <v>51</v>
      </c>
      <c r="F31" s="20">
        <v>32.125999999999998</v>
      </c>
      <c r="G31" s="19"/>
      <c r="H31" s="20">
        <v>32.258000000000003</v>
      </c>
      <c r="I31" s="19"/>
      <c r="J31" s="20">
        <v>32.209000000000003</v>
      </c>
      <c r="K31" s="19"/>
      <c r="L31" s="20">
        <v>31.788</v>
      </c>
      <c r="M31" s="19"/>
      <c r="N31" s="20">
        <v>31.951000000000001</v>
      </c>
      <c r="O31" s="19"/>
      <c r="P31" s="20">
        <v>30.884</v>
      </c>
      <c r="Q31" s="19"/>
      <c r="R31" s="21">
        <f t="shared" si="0"/>
        <v>30.884</v>
      </c>
      <c r="S31" s="21">
        <f t="shared" si="1"/>
        <v>25.819023999999999</v>
      </c>
      <c r="T31" s="21">
        <f t="shared" si="2"/>
        <v>191.21600000000001</v>
      </c>
      <c r="U31" s="21">
        <f t="shared" si="3"/>
        <v>159.85657599999999</v>
      </c>
      <c r="V31" s="18">
        <f t="shared" si="4"/>
        <v>0.83599999999999997</v>
      </c>
      <c r="W31" s="8" t="s">
        <v>37</v>
      </c>
      <c r="X31" s="9">
        <v>0.83799999999999997</v>
      </c>
    </row>
    <row r="32" spans="1:24" x14ac:dyDescent="0.25">
      <c r="W32" s="8" t="s">
        <v>43</v>
      </c>
      <c r="X32">
        <v>0.81699999999999995</v>
      </c>
    </row>
    <row r="33" spans="23:24" x14ac:dyDescent="0.25">
      <c r="W33" s="8" t="s">
        <v>40</v>
      </c>
      <c r="X33">
        <v>0.79800000000000004</v>
      </c>
    </row>
    <row r="34" spans="23:24" x14ac:dyDescent="0.25">
      <c r="W34" s="8" t="s">
        <v>44</v>
      </c>
      <c r="X34" s="9">
        <v>0.87</v>
      </c>
    </row>
    <row r="35" spans="23:24" x14ac:dyDescent="0.25">
      <c r="W35" s="8" t="s">
        <v>42</v>
      </c>
      <c r="X35" s="9">
        <v>0.86099999999999999</v>
      </c>
    </row>
    <row r="36" spans="23:24" x14ac:dyDescent="0.25">
      <c r="W36" s="8" t="s">
        <v>11</v>
      </c>
      <c r="X36">
        <v>0.83499999999999996</v>
      </c>
    </row>
    <row r="37" spans="23:24" x14ac:dyDescent="0.25">
      <c r="W37" s="8" t="s">
        <v>46</v>
      </c>
      <c r="X37" s="9">
        <v>0.88200000000000001</v>
      </c>
    </row>
    <row r="38" spans="23:24" x14ac:dyDescent="0.25">
      <c r="W38" s="8" t="s">
        <v>12</v>
      </c>
      <c r="X38">
        <v>0.872</v>
      </c>
    </row>
    <row r="39" spans="23:24" x14ac:dyDescent="0.25">
      <c r="W39" s="8" t="s">
        <v>41</v>
      </c>
      <c r="X39">
        <v>0.86</v>
      </c>
    </row>
    <row r="40" spans="23:24" x14ac:dyDescent="0.25">
      <c r="W40" s="8" t="s">
        <v>47</v>
      </c>
      <c r="X40">
        <v>0.80900000000000005</v>
      </c>
    </row>
    <row r="41" spans="23:24" x14ac:dyDescent="0.25">
      <c r="W41" s="8" t="s">
        <v>54</v>
      </c>
      <c r="X41">
        <v>0.83699999999999997</v>
      </c>
    </row>
    <row r="42" spans="23:24" x14ac:dyDescent="0.25">
      <c r="W42" s="8" t="s">
        <v>52</v>
      </c>
      <c r="X42">
        <v>0.84099999999999997</v>
      </c>
    </row>
    <row r="43" spans="23:24" x14ac:dyDescent="0.25">
      <c r="W43" s="8" t="s">
        <v>49</v>
      </c>
      <c r="X43">
        <v>0.83199999999999996</v>
      </c>
    </row>
    <row r="44" spans="23:24" x14ac:dyDescent="0.25">
      <c r="W44" s="8" t="s">
        <v>53</v>
      </c>
      <c r="X44">
        <v>0.84499999999999997</v>
      </c>
    </row>
    <row r="45" spans="23:24" x14ac:dyDescent="0.25">
      <c r="W45" s="8" t="s">
        <v>51</v>
      </c>
      <c r="X45">
        <v>0.83599999999999997</v>
      </c>
    </row>
    <row r="46" spans="23:24" x14ac:dyDescent="0.25">
      <c r="W46" s="8" t="s">
        <v>13</v>
      </c>
      <c r="X46" s="9">
        <v>0.90700000000000003</v>
      </c>
    </row>
  </sheetData>
  <sortState ref="A3:V31">
    <sortCondition ref="E3:E31"/>
  </sortState>
  <dataValidations count="1">
    <dataValidation type="list" allowBlank="1" showInputMessage="1" showErrorMessage="1" sqref="E3:E31">
      <formula1>$W$3:$W$46</formula1>
    </dataValidation>
  </dataValidations>
  <printOptions gridLines="1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cp:lastPrinted>2016-01-02T00:43:00Z</cp:lastPrinted>
  <dcterms:created xsi:type="dcterms:W3CDTF">2015-11-01T22:20:07Z</dcterms:created>
  <dcterms:modified xsi:type="dcterms:W3CDTF">2016-02-22T02:24:26Z</dcterms:modified>
</cp:coreProperties>
</file>