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\Downloads\"/>
    </mc:Choice>
  </mc:AlternateContent>
  <bookViews>
    <workbookView xWindow="0" yWindow="0" windowWidth="20490" windowHeight="7650" tabRatio="500"/>
  </bookViews>
  <sheets>
    <sheet name="Лист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8" i="1" l="1"/>
  <c r="B97" i="1"/>
  <c r="B96" i="1"/>
  <c r="B95" i="1"/>
  <c r="B94" i="1"/>
  <c r="B93" i="1"/>
  <c r="B92" i="1"/>
  <c r="B91" i="1"/>
  <c r="B90" i="1"/>
  <c r="B8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</calcChain>
</file>

<file path=xl/sharedStrings.xml><?xml version="1.0" encoding="utf-8"?>
<sst xmlns="http://schemas.openxmlformats.org/spreadsheetml/2006/main" count="9" uniqueCount="6">
  <si>
    <t>size/threads</t>
  </si>
  <si>
    <t>CPU</t>
  </si>
  <si>
    <t>events</t>
  </si>
  <si>
    <t>1024 th</t>
  </si>
  <si>
    <t>nvprof</t>
  </si>
  <si>
    <t>мс.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</si>
</sst>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49" fontId="0" fillId="2" borderId="0" xfId="0" applyNumberFormat="1" applyFill="1"/>
    <xf numFmtId="0" fontId="0" fillId="2" borderId="0" xfId="0" applyFont="1" applyFill="1"/>
    <xf numFmtId="0" fontId="0" fillId="3" borderId="0" xfId="0" applyFill="1"/>
    <xf numFmtId="0" fontId="1" fillId="0" borderId="0" xfId="0" applyFont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255E91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График зависимости времени вычисления от размерности  векторов для различных конфигураций нитей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1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Лист1!$B$4:$B$17</c:f>
              <c:numCache>
                <c:formatCode>General</c:formatCode>
                <c:ptCount val="14"/>
                <c:pt idx="0">
                  <c:v>327114</c:v>
                </c:pt>
                <c:pt idx="1">
                  <c:v>58666</c:v>
                </c:pt>
                <c:pt idx="2">
                  <c:v>89886</c:v>
                </c:pt>
                <c:pt idx="3">
                  <c:v>170032</c:v>
                </c:pt>
                <c:pt idx="4">
                  <c:v>474103</c:v>
                </c:pt>
                <c:pt idx="5">
                  <c:v>1051242</c:v>
                </c:pt>
                <c:pt idx="6">
                  <c:v>1931108</c:v>
                </c:pt>
                <c:pt idx="7">
                  <c:v>4055834</c:v>
                </c:pt>
                <c:pt idx="8">
                  <c:v>8377232</c:v>
                </c:pt>
                <c:pt idx="9">
                  <c:v>14312993</c:v>
                </c:pt>
                <c:pt idx="10">
                  <c:v>27152578</c:v>
                </c:pt>
                <c:pt idx="11">
                  <c:v>52043991</c:v>
                </c:pt>
                <c:pt idx="12">
                  <c:v>98258423</c:v>
                </c:pt>
                <c:pt idx="13">
                  <c:v>196381164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6-4AC9-8DF4-5EB848A22447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2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Лист1!$C$4:$C$17</c:f>
              <c:numCache>
                <c:formatCode>General</c:formatCode>
                <c:ptCount val="14"/>
                <c:pt idx="0">
                  <c:v>48969</c:v>
                </c:pt>
                <c:pt idx="1">
                  <c:v>41452</c:v>
                </c:pt>
                <c:pt idx="2">
                  <c:v>57041</c:v>
                </c:pt>
                <c:pt idx="3">
                  <c:v>106063</c:v>
                </c:pt>
                <c:pt idx="4">
                  <c:v>332667</c:v>
                </c:pt>
                <c:pt idx="5">
                  <c:v>626840</c:v>
                </c:pt>
                <c:pt idx="6">
                  <c:v>1139982</c:v>
                </c:pt>
                <c:pt idx="7">
                  <c:v>2377933</c:v>
                </c:pt>
                <c:pt idx="8">
                  <c:v>5346196</c:v>
                </c:pt>
                <c:pt idx="9">
                  <c:v>9512996</c:v>
                </c:pt>
                <c:pt idx="10">
                  <c:v>14878311</c:v>
                </c:pt>
                <c:pt idx="11">
                  <c:v>26825862</c:v>
                </c:pt>
                <c:pt idx="12">
                  <c:v>51966425</c:v>
                </c:pt>
                <c:pt idx="13">
                  <c:v>103764854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6-4AC9-8DF4-5EB848A22447}"/>
            </c:ext>
          </c:extLst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4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Лист1!$D$4:$D$17</c:f>
              <c:numCache>
                <c:formatCode>General</c:formatCode>
                <c:ptCount val="14"/>
                <c:pt idx="0">
                  <c:v>40357</c:v>
                </c:pt>
                <c:pt idx="1">
                  <c:v>27332</c:v>
                </c:pt>
                <c:pt idx="2">
                  <c:v>42749</c:v>
                </c:pt>
                <c:pt idx="3">
                  <c:v>95083</c:v>
                </c:pt>
                <c:pt idx="4">
                  <c:v>280128</c:v>
                </c:pt>
                <c:pt idx="5">
                  <c:v>436793</c:v>
                </c:pt>
                <c:pt idx="6">
                  <c:v>941377</c:v>
                </c:pt>
                <c:pt idx="7">
                  <c:v>1689225</c:v>
                </c:pt>
                <c:pt idx="8">
                  <c:v>2977293</c:v>
                </c:pt>
                <c:pt idx="9">
                  <c:v>5390306</c:v>
                </c:pt>
                <c:pt idx="10">
                  <c:v>7620244</c:v>
                </c:pt>
                <c:pt idx="11">
                  <c:v>14341057</c:v>
                </c:pt>
                <c:pt idx="12">
                  <c:v>26910558</c:v>
                </c:pt>
                <c:pt idx="13">
                  <c:v>52559947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6-4AC9-8DF4-5EB848A22447}"/>
            </c:ext>
          </c:extLst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8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Лист1!$E$4:$E$17</c:f>
              <c:numCache>
                <c:formatCode>General</c:formatCode>
                <c:ptCount val="14"/>
                <c:pt idx="0">
                  <c:v>27584</c:v>
                </c:pt>
                <c:pt idx="1">
                  <c:v>25410</c:v>
                </c:pt>
                <c:pt idx="2">
                  <c:v>36208</c:v>
                </c:pt>
                <c:pt idx="3">
                  <c:v>64274</c:v>
                </c:pt>
                <c:pt idx="4">
                  <c:v>263378</c:v>
                </c:pt>
                <c:pt idx="5">
                  <c:v>341060</c:v>
                </c:pt>
                <c:pt idx="6">
                  <c:v>552303</c:v>
                </c:pt>
                <c:pt idx="7">
                  <c:v>2404038</c:v>
                </c:pt>
                <c:pt idx="8">
                  <c:v>2232869</c:v>
                </c:pt>
                <c:pt idx="9">
                  <c:v>3041312</c:v>
                </c:pt>
                <c:pt idx="10">
                  <c:v>4644284</c:v>
                </c:pt>
                <c:pt idx="11">
                  <c:v>8182659</c:v>
                </c:pt>
                <c:pt idx="12">
                  <c:v>14373864</c:v>
                </c:pt>
                <c:pt idx="13">
                  <c:v>27823384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6-4AC9-8DF4-5EB848A22447}"/>
            </c:ext>
          </c:extLst>
        </c:ser>
        <c:ser>
          <c:idx val="4"/>
          <c:order val="4"/>
          <c:tx>
            <c:strRef>
              <c:f>Лист1!$F$3</c:f>
              <c:strCache>
                <c:ptCount val="1"/>
                <c:pt idx="0">
                  <c:v>16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Лист1!$F$4:$F$17</c:f>
              <c:numCache>
                <c:formatCode>General</c:formatCode>
                <c:ptCount val="14"/>
                <c:pt idx="0">
                  <c:v>40492</c:v>
                </c:pt>
                <c:pt idx="1">
                  <c:v>32311</c:v>
                </c:pt>
                <c:pt idx="2">
                  <c:v>33286</c:v>
                </c:pt>
                <c:pt idx="3">
                  <c:v>57126</c:v>
                </c:pt>
                <c:pt idx="4">
                  <c:v>236740</c:v>
                </c:pt>
                <c:pt idx="5">
                  <c:v>307014</c:v>
                </c:pt>
                <c:pt idx="6">
                  <c:v>505292</c:v>
                </c:pt>
                <c:pt idx="7">
                  <c:v>1180217</c:v>
                </c:pt>
                <c:pt idx="8">
                  <c:v>1977567</c:v>
                </c:pt>
                <c:pt idx="9">
                  <c:v>2582666</c:v>
                </c:pt>
                <c:pt idx="10">
                  <c:v>3708688</c:v>
                </c:pt>
                <c:pt idx="11">
                  <c:v>6074450</c:v>
                </c:pt>
                <c:pt idx="12">
                  <c:v>10792766</c:v>
                </c:pt>
                <c:pt idx="13">
                  <c:v>20686836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16-4AC9-8DF4-5EB848A22447}"/>
            </c:ext>
          </c:extLst>
        </c:ser>
        <c:ser>
          <c:idx val="5"/>
          <c:order val="5"/>
          <c:tx>
            <c:strRef>
              <c:f>Лист1!$G$3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Лист1!$G$4:$G$17</c:f>
              <c:numCache>
                <c:formatCode>General</c:formatCode>
                <c:ptCount val="14"/>
                <c:pt idx="0">
                  <c:v>26460</c:v>
                </c:pt>
                <c:pt idx="1">
                  <c:v>21005</c:v>
                </c:pt>
                <c:pt idx="2">
                  <c:v>31427</c:v>
                </c:pt>
                <c:pt idx="3">
                  <c:v>54596</c:v>
                </c:pt>
                <c:pt idx="4">
                  <c:v>240759</c:v>
                </c:pt>
                <c:pt idx="5">
                  <c:v>304276</c:v>
                </c:pt>
                <c:pt idx="6">
                  <c:v>482782</c:v>
                </c:pt>
                <c:pt idx="7">
                  <c:v>1696653</c:v>
                </c:pt>
                <c:pt idx="8">
                  <c:v>1917550</c:v>
                </c:pt>
                <c:pt idx="9">
                  <c:v>3036825</c:v>
                </c:pt>
                <c:pt idx="10">
                  <c:v>3522974</c:v>
                </c:pt>
                <c:pt idx="11">
                  <c:v>5700498</c:v>
                </c:pt>
                <c:pt idx="12">
                  <c:v>9981283</c:v>
                </c:pt>
                <c:pt idx="13">
                  <c:v>19028969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16-4AC9-8DF4-5EB848A22447}"/>
            </c:ext>
          </c:extLst>
        </c:ser>
        <c:ser>
          <c:idx val="6"/>
          <c:order val="6"/>
          <c:tx>
            <c:strRef>
              <c:f>Лист1!$H$3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Лист1!$H$4:$H$17</c:f>
              <c:numCache>
                <c:formatCode>General</c:formatCode>
                <c:ptCount val="14"/>
                <c:pt idx="0">
                  <c:v>29565</c:v>
                </c:pt>
                <c:pt idx="1">
                  <c:v>44718</c:v>
                </c:pt>
                <c:pt idx="2">
                  <c:v>30571</c:v>
                </c:pt>
                <c:pt idx="3">
                  <c:v>52869</c:v>
                </c:pt>
                <c:pt idx="4">
                  <c:v>229933</c:v>
                </c:pt>
                <c:pt idx="5">
                  <c:v>300693</c:v>
                </c:pt>
                <c:pt idx="6">
                  <c:v>473098</c:v>
                </c:pt>
                <c:pt idx="7">
                  <c:v>1442975</c:v>
                </c:pt>
                <c:pt idx="8">
                  <c:v>1928605</c:v>
                </c:pt>
                <c:pt idx="9">
                  <c:v>2536301</c:v>
                </c:pt>
                <c:pt idx="10">
                  <c:v>3503449</c:v>
                </c:pt>
                <c:pt idx="11">
                  <c:v>5678020</c:v>
                </c:pt>
                <c:pt idx="12">
                  <c:v>9971219</c:v>
                </c:pt>
                <c:pt idx="13">
                  <c:v>18620251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16-4AC9-8DF4-5EB848A22447}"/>
            </c:ext>
          </c:extLst>
        </c:ser>
        <c:ser>
          <c:idx val="7"/>
          <c:order val="7"/>
          <c:tx>
            <c:strRef>
              <c:f>Лист1!$I$3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Лист1!$I$4:$I$17</c:f>
              <c:numCache>
                <c:formatCode>General</c:formatCode>
                <c:ptCount val="14"/>
                <c:pt idx="0">
                  <c:v>42874</c:v>
                </c:pt>
                <c:pt idx="1">
                  <c:v>42188</c:v>
                </c:pt>
                <c:pt idx="2">
                  <c:v>50036</c:v>
                </c:pt>
                <c:pt idx="3">
                  <c:v>50132</c:v>
                </c:pt>
                <c:pt idx="4">
                  <c:v>845516</c:v>
                </c:pt>
                <c:pt idx="5">
                  <c:v>298879</c:v>
                </c:pt>
                <c:pt idx="6">
                  <c:v>774326</c:v>
                </c:pt>
                <c:pt idx="7">
                  <c:v>1132962</c:v>
                </c:pt>
                <c:pt idx="8">
                  <c:v>1847622</c:v>
                </c:pt>
                <c:pt idx="9">
                  <c:v>2427756</c:v>
                </c:pt>
                <c:pt idx="10">
                  <c:v>3438507</c:v>
                </c:pt>
                <c:pt idx="11">
                  <c:v>5675252</c:v>
                </c:pt>
                <c:pt idx="12">
                  <c:v>9986169</c:v>
                </c:pt>
                <c:pt idx="13">
                  <c:v>18986192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16-4AC9-8DF4-5EB848A22447}"/>
            </c:ext>
          </c:extLst>
        </c:ser>
        <c:ser>
          <c:idx val="8"/>
          <c:order val="8"/>
          <c:tx>
            <c:strRef>
              <c:f>Лист1!$J$3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Лист1!$J$4:$J$17</c:f>
              <c:numCache>
                <c:formatCode>General</c:formatCode>
                <c:ptCount val="14"/>
                <c:pt idx="0">
                  <c:v>37850</c:v>
                </c:pt>
                <c:pt idx="1">
                  <c:v>23204</c:v>
                </c:pt>
                <c:pt idx="2">
                  <c:v>30170</c:v>
                </c:pt>
                <c:pt idx="3">
                  <c:v>52562</c:v>
                </c:pt>
                <c:pt idx="4">
                  <c:v>1853417</c:v>
                </c:pt>
                <c:pt idx="5">
                  <c:v>1073998</c:v>
                </c:pt>
                <c:pt idx="6">
                  <c:v>509452</c:v>
                </c:pt>
                <c:pt idx="7">
                  <c:v>1132516</c:v>
                </c:pt>
                <c:pt idx="8">
                  <c:v>1775186</c:v>
                </c:pt>
                <c:pt idx="9">
                  <c:v>4433493</c:v>
                </c:pt>
                <c:pt idx="10">
                  <c:v>3530032</c:v>
                </c:pt>
                <c:pt idx="11">
                  <c:v>6073126</c:v>
                </c:pt>
                <c:pt idx="12">
                  <c:v>10159270</c:v>
                </c:pt>
                <c:pt idx="13">
                  <c:v>19020882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16-4AC9-8DF4-5EB848A22447}"/>
            </c:ext>
          </c:extLst>
        </c:ser>
        <c:ser>
          <c:idx val="9"/>
          <c:order val="9"/>
          <c:tx>
            <c:strRef>
              <c:f>Лист1!$K$3</c:f>
              <c:strCache>
                <c:ptCount val="1"/>
                <c:pt idx="0">
                  <c:v>512</c:v>
                </c:pt>
              </c:strCache>
            </c:strRef>
          </c:tx>
          <c:spPr>
            <a:ln w="2844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Лист1!$K$4:$K$17</c:f>
              <c:numCache>
                <c:formatCode>General</c:formatCode>
                <c:ptCount val="14"/>
                <c:pt idx="0">
                  <c:v>26968</c:v>
                </c:pt>
                <c:pt idx="1">
                  <c:v>35874</c:v>
                </c:pt>
                <c:pt idx="2">
                  <c:v>29999</c:v>
                </c:pt>
                <c:pt idx="3">
                  <c:v>52838</c:v>
                </c:pt>
                <c:pt idx="4">
                  <c:v>228192</c:v>
                </c:pt>
                <c:pt idx="5">
                  <c:v>294305</c:v>
                </c:pt>
                <c:pt idx="6">
                  <c:v>474577</c:v>
                </c:pt>
                <c:pt idx="7">
                  <c:v>1183260</c:v>
                </c:pt>
                <c:pt idx="8">
                  <c:v>1910751</c:v>
                </c:pt>
                <c:pt idx="9">
                  <c:v>2675656</c:v>
                </c:pt>
                <c:pt idx="10">
                  <c:v>3486151</c:v>
                </c:pt>
                <c:pt idx="11">
                  <c:v>5685814</c:v>
                </c:pt>
                <c:pt idx="12">
                  <c:v>10322035</c:v>
                </c:pt>
                <c:pt idx="13">
                  <c:v>18535771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16-4AC9-8DF4-5EB848A22447}"/>
            </c:ext>
          </c:extLst>
        </c:ser>
        <c:ser>
          <c:idx val="10"/>
          <c:order val="10"/>
          <c:tx>
            <c:strRef>
              <c:f>Лист1!$L$3</c:f>
              <c:strCache>
                <c:ptCount val="1"/>
                <c:pt idx="0">
                  <c:v>1024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Лист1!$L$4:$L$17</c:f>
              <c:numCache>
                <c:formatCode>General</c:formatCode>
                <c:ptCount val="14"/>
                <c:pt idx="0">
                  <c:v>36354</c:v>
                </c:pt>
                <c:pt idx="1">
                  <c:v>38833</c:v>
                </c:pt>
                <c:pt idx="2">
                  <c:v>32078</c:v>
                </c:pt>
                <c:pt idx="3">
                  <c:v>52996</c:v>
                </c:pt>
                <c:pt idx="4">
                  <c:v>231730</c:v>
                </c:pt>
                <c:pt idx="5">
                  <c:v>300514</c:v>
                </c:pt>
                <c:pt idx="6">
                  <c:v>471633</c:v>
                </c:pt>
                <c:pt idx="7">
                  <c:v>1129509</c:v>
                </c:pt>
                <c:pt idx="8">
                  <c:v>4302972</c:v>
                </c:pt>
                <c:pt idx="9">
                  <c:v>2451889</c:v>
                </c:pt>
                <c:pt idx="10">
                  <c:v>3506648</c:v>
                </c:pt>
                <c:pt idx="11">
                  <c:v>6064489</c:v>
                </c:pt>
                <c:pt idx="12">
                  <c:v>9960786</c:v>
                </c:pt>
                <c:pt idx="13">
                  <c:v>21253221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16-4AC9-8DF4-5EB848A22447}"/>
            </c:ext>
          </c:extLst>
        </c:ser>
        <c:ser>
          <c:idx val="11"/>
          <c:order val="11"/>
          <c:tx>
            <c:strRef>
              <c:f>Лист1!$M$3</c:f>
              <c:strCache>
                <c:ptCount val="1"/>
                <c:pt idx="0">
                  <c:v>CPU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Лист1!$M$4:$M$17</c:f>
              <c:numCache>
                <c:formatCode>General</c:formatCode>
                <c:ptCount val="14"/>
                <c:pt idx="0">
                  <c:v>6278</c:v>
                </c:pt>
                <c:pt idx="1">
                  <c:v>22044</c:v>
                </c:pt>
                <c:pt idx="2">
                  <c:v>36779</c:v>
                </c:pt>
                <c:pt idx="3">
                  <c:v>73356</c:v>
                </c:pt>
                <c:pt idx="4">
                  <c:v>147243</c:v>
                </c:pt>
                <c:pt idx="5">
                  <c:v>294172</c:v>
                </c:pt>
                <c:pt idx="6">
                  <c:v>489467</c:v>
                </c:pt>
                <c:pt idx="7">
                  <c:v>1005386</c:v>
                </c:pt>
                <c:pt idx="8">
                  <c:v>1690931</c:v>
                </c:pt>
                <c:pt idx="9">
                  <c:v>3237268</c:v>
                </c:pt>
                <c:pt idx="10">
                  <c:v>7244777</c:v>
                </c:pt>
                <c:pt idx="11">
                  <c:v>13631012</c:v>
                </c:pt>
                <c:pt idx="12">
                  <c:v>26163956</c:v>
                </c:pt>
                <c:pt idx="13">
                  <c:v>52496687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16-4AC9-8DF4-5EB848A2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8115685"/>
        <c:axId val="63757082"/>
      </c:lineChart>
      <c:catAx>
        <c:axId val="881156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Размерности векторов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3757082"/>
        <c:crosses val="autoZero"/>
        <c:auto val="1"/>
        <c:lblAlgn val="ctr"/>
        <c:lblOffset val="100"/>
        <c:noMultiLvlLbl val="0"/>
      </c:catAx>
      <c:valAx>
        <c:axId val="63757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Время (нс.)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88115685"/>
        <c:crosses val="autoZero"/>
        <c:crossBetween val="between"/>
        <c:majorUnit val="10000000"/>
        <c:dispUnits>
          <c:builtInUnit val="tenThousands"/>
          <c:dispUnitsLbl>
            <c:layout/>
          </c:dispUnitsLbl>
        </c:dispUnits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Лист1!$B$4:$B$7</c:f>
              <c:numCache>
                <c:formatCode>General</c:formatCode>
                <c:ptCount val="4"/>
                <c:pt idx="0">
                  <c:v>327114</c:v>
                </c:pt>
                <c:pt idx="1">
                  <c:v>58666</c:v>
                </c:pt>
                <c:pt idx="2">
                  <c:v>89886</c:v>
                </c:pt>
                <c:pt idx="3">
                  <c:v>170032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2-4752-B9AB-567BE4878533}"/>
            </c:ext>
          </c:extLst>
        </c:ser>
        <c:ser>
          <c:idx val="6"/>
          <c:order val="1"/>
          <c:tx>
            <c:strRef>
              <c:f>Лист1!$H$3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Лист1!$H$4:$H$7</c:f>
              <c:numCache>
                <c:formatCode>General</c:formatCode>
                <c:ptCount val="4"/>
                <c:pt idx="0">
                  <c:v>29565</c:v>
                </c:pt>
                <c:pt idx="1">
                  <c:v>44718</c:v>
                </c:pt>
                <c:pt idx="2">
                  <c:v>30571</c:v>
                </c:pt>
                <c:pt idx="3">
                  <c:v>52869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82-4752-B9AB-567BE4878533}"/>
            </c:ext>
          </c:extLst>
        </c:ser>
        <c:ser>
          <c:idx val="7"/>
          <c:order val="2"/>
          <c:tx>
            <c:strRef>
              <c:f>Лист1!$I$3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Лист1!$I$4:$I$7</c:f>
              <c:numCache>
                <c:formatCode>General</c:formatCode>
                <c:ptCount val="4"/>
                <c:pt idx="0">
                  <c:v>42874</c:v>
                </c:pt>
                <c:pt idx="1">
                  <c:v>42188</c:v>
                </c:pt>
                <c:pt idx="2">
                  <c:v>50036</c:v>
                </c:pt>
                <c:pt idx="3">
                  <c:v>50132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82-4752-B9AB-567BE4878533}"/>
            </c:ext>
          </c:extLst>
        </c:ser>
        <c:ser>
          <c:idx val="8"/>
          <c:order val="3"/>
          <c:tx>
            <c:strRef>
              <c:f>Лист1!$J$3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Лист1!$J$4:$J$7</c:f>
              <c:numCache>
                <c:formatCode>General</c:formatCode>
                <c:ptCount val="4"/>
                <c:pt idx="0">
                  <c:v>37850</c:v>
                </c:pt>
                <c:pt idx="1">
                  <c:v>23204</c:v>
                </c:pt>
                <c:pt idx="2">
                  <c:v>30170</c:v>
                </c:pt>
                <c:pt idx="3">
                  <c:v>52562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82-4752-B9AB-567BE4878533}"/>
            </c:ext>
          </c:extLst>
        </c:ser>
        <c:ser>
          <c:idx val="9"/>
          <c:order val="4"/>
          <c:tx>
            <c:strRef>
              <c:f>Лист1!$K$3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Лист1!$K$4:$K$7</c:f>
              <c:numCache>
                <c:formatCode>General</c:formatCode>
                <c:ptCount val="4"/>
                <c:pt idx="0">
                  <c:v>26968</c:v>
                </c:pt>
                <c:pt idx="1">
                  <c:v>35874</c:v>
                </c:pt>
                <c:pt idx="2">
                  <c:v>29999</c:v>
                </c:pt>
                <c:pt idx="3">
                  <c:v>52838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82-4752-B9AB-567BE4878533}"/>
            </c:ext>
          </c:extLst>
        </c:ser>
        <c:ser>
          <c:idx val="10"/>
          <c:order val="5"/>
          <c:tx>
            <c:strRef>
              <c:f>Лист1!$L$3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Лист1!$L$4:$L$7</c:f>
              <c:numCache>
                <c:formatCode>General</c:formatCode>
                <c:ptCount val="4"/>
                <c:pt idx="0">
                  <c:v>36354</c:v>
                </c:pt>
                <c:pt idx="1">
                  <c:v>38833</c:v>
                </c:pt>
                <c:pt idx="2">
                  <c:v>32078</c:v>
                </c:pt>
                <c:pt idx="3">
                  <c:v>52996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82-4752-B9AB-567BE4878533}"/>
            </c:ext>
          </c:extLst>
        </c:ser>
        <c:ser>
          <c:idx val="11"/>
          <c:order val="6"/>
          <c:tx>
            <c:strRef>
              <c:f>Лист1!$M$3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Лист1!$M$4:$M$7</c:f>
              <c:numCache>
                <c:formatCode>General</c:formatCode>
                <c:ptCount val="4"/>
                <c:pt idx="0">
                  <c:v>6278</c:v>
                </c:pt>
                <c:pt idx="1">
                  <c:v>22044</c:v>
                </c:pt>
                <c:pt idx="2">
                  <c:v>36779</c:v>
                </c:pt>
                <c:pt idx="3">
                  <c:v>73356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82-4752-B9AB-567BE487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91464"/>
        <c:axId val="358094416"/>
      </c:lineChart>
      <c:catAx>
        <c:axId val="35809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094416"/>
        <c:crosses val="autoZero"/>
        <c:auto val="1"/>
        <c:lblAlgn val="ctr"/>
        <c:lblOffset val="100"/>
        <c:noMultiLvlLbl val="0"/>
      </c:catAx>
      <c:valAx>
        <c:axId val="3580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09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времени вычисления от размерности  векторов для различных конфигураций нитей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Лист1!$B$48:$B$61</c:f>
              <c:numCache>
                <c:formatCode>General</c:formatCode>
                <c:ptCount val="14"/>
                <c:pt idx="0">
                  <c:v>0.27545599999999998</c:v>
                </c:pt>
                <c:pt idx="1">
                  <c:v>0.26966400000000001</c:v>
                </c:pt>
                <c:pt idx="2">
                  <c:v>0.29430400000000001</c:v>
                </c:pt>
                <c:pt idx="3">
                  <c:v>0.39193600000000001</c:v>
                </c:pt>
                <c:pt idx="4">
                  <c:v>0.56467199999999995</c:v>
                </c:pt>
                <c:pt idx="5">
                  <c:v>0.91699200000000003</c:v>
                </c:pt>
                <c:pt idx="6">
                  <c:v>1.674304</c:v>
                </c:pt>
                <c:pt idx="7">
                  <c:v>3.0967359999999999</c:v>
                </c:pt>
                <c:pt idx="8">
                  <c:v>5.8760640000000004</c:v>
                </c:pt>
                <c:pt idx="9">
                  <c:v>12.111488</c:v>
                </c:pt>
                <c:pt idx="10">
                  <c:v>24.458303000000001</c:v>
                </c:pt>
                <c:pt idx="11">
                  <c:v>50.191009999999999</c:v>
                </c:pt>
                <c:pt idx="12">
                  <c:v>95.373215000000002</c:v>
                </c:pt>
                <c:pt idx="13">
                  <c:v>191.98294100000001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0-4B85-A842-2ABE070E2505}"/>
            </c:ext>
          </c:extLst>
        </c:ser>
        <c:ser>
          <c:idx val="1"/>
          <c:order val="1"/>
          <c:tx>
            <c:strRef>
              <c:f>Лист1!$C$47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Лист1!$C$48:$C$61</c:f>
              <c:numCache>
                <c:formatCode>General</c:formatCode>
                <c:ptCount val="14"/>
                <c:pt idx="0">
                  <c:v>0.230848</c:v>
                </c:pt>
                <c:pt idx="1">
                  <c:v>3.6768000000000002E-2</c:v>
                </c:pt>
                <c:pt idx="2">
                  <c:v>6.0512000000000003E-2</c:v>
                </c:pt>
                <c:pt idx="3">
                  <c:v>0.107264</c:v>
                </c:pt>
                <c:pt idx="4">
                  <c:v>0.19542399999999999</c:v>
                </c:pt>
                <c:pt idx="5">
                  <c:v>0.37663999999999997</c:v>
                </c:pt>
                <c:pt idx="6">
                  <c:v>0.97523199999999999</c:v>
                </c:pt>
                <c:pt idx="7">
                  <c:v>2.2303039999999998</c:v>
                </c:pt>
                <c:pt idx="8">
                  <c:v>4.1470079999999996</c:v>
                </c:pt>
                <c:pt idx="9">
                  <c:v>8.2756799999999995</c:v>
                </c:pt>
                <c:pt idx="10">
                  <c:v>12.575904</c:v>
                </c:pt>
                <c:pt idx="11">
                  <c:v>27.428864000000001</c:v>
                </c:pt>
                <c:pt idx="12">
                  <c:v>48.316192999999998</c:v>
                </c:pt>
                <c:pt idx="13">
                  <c:v>90.937027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0-4B85-A842-2ABE070E2505}"/>
            </c:ext>
          </c:extLst>
        </c:ser>
        <c:ser>
          <c:idx val="2"/>
          <c:order val="2"/>
          <c:tx>
            <c:strRef>
              <c:f>Лист1!$D$47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Лист1!$D$48:$D$61</c:f>
              <c:numCache>
                <c:formatCode>General</c:formatCode>
                <c:ptCount val="14"/>
                <c:pt idx="0">
                  <c:v>0.24022399999999999</c:v>
                </c:pt>
                <c:pt idx="1">
                  <c:v>3.2256E-2</c:v>
                </c:pt>
                <c:pt idx="2">
                  <c:v>4.0736000000000001E-2</c:v>
                </c:pt>
                <c:pt idx="3">
                  <c:v>6.7232E-2</c:v>
                </c:pt>
                <c:pt idx="4">
                  <c:v>0.113792</c:v>
                </c:pt>
                <c:pt idx="5">
                  <c:v>0.20342399999999999</c:v>
                </c:pt>
                <c:pt idx="6">
                  <c:v>0.600576</c:v>
                </c:pt>
                <c:pt idx="7">
                  <c:v>1.043936</c:v>
                </c:pt>
                <c:pt idx="8">
                  <c:v>1.694304</c:v>
                </c:pt>
                <c:pt idx="9">
                  <c:v>3.3605119999999999</c:v>
                </c:pt>
                <c:pt idx="10">
                  <c:v>7.8705920000000003</c:v>
                </c:pt>
                <c:pt idx="11">
                  <c:v>13.360096</c:v>
                </c:pt>
                <c:pt idx="12">
                  <c:v>25.441216000000001</c:v>
                </c:pt>
                <c:pt idx="13">
                  <c:v>47.857346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0-4B85-A842-2ABE070E2505}"/>
            </c:ext>
          </c:extLst>
        </c:ser>
        <c:ser>
          <c:idx val="3"/>
          <c:order val="3"/>
          <c:tx>
            <c:strRef>
              <c:f>Лист1!$E$47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Лист1!$E$48:$E$61</c:f>
              <c:numCache>
                <c:formatCode>General</c:formatCode>
                <c:ptCount val="14"/>
                <c:pt idx="0">
                  <c:v>0.22316800000000001</c:v>
                </c:pt>
                <c:pt idx="1">
                  <c:v>0.25519999999999998</c:v>
                </c:pt>
                <c:pt idx="2">
                  <c:v>0.22556799999999999</c:v>
                </c:pt>
                <c:pt idx="3">
                  <c:v>0.24723200000000001</c:v>
                </c:pt>
                <c:pt idx="4">
                  <c:v>0.42377599999999999</c:v>
                </c:pt>
                <c:pt idx="5">
                  <c:v>0.30684800000000001</c:v>
                </c:pt>
                <c:pt idx="6">
                  <c:v>0.418624</c:v>
                </c:pt>
                <c:pt idx="7">
                  <c:v>2.0582720000000001</c:v>
                </c:pt>
                <c:pt idx="8">
                  <c:v>1.9912000000000001</c:v>
                </c:pt>
                <c:pt idx="9">
                  <c:v>2.1178240000000002</c:v>
                </c:pt>
                <c:pt idx="10">
                  <c:v>3.5465599999999999</c:v>
                </c:pt>
                <c:pt idx="11">
                  <c:v>7.3464320000000001</c:v>
                </c:pt>
                <c:pt idx="12">
                  <c:v>12.747071999999999</c:v>
                </c:pt>
                <c:pt idx="13">
                  <c:v>25.253183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0-4B85-A842-2ABE070E2505}"/>
            </c:ext>
          </c:extLst>
        </c:ser>
        <c:ser>
          <c:idx val="4"/>
          <c:order val="4"/>
          <c:tx>
            <c:strRef>
              <c:f>Лист1!$F$47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Лист1!$F$48:$F$61</c:f>
              <c:numCache>
                <c:formatCode>General</c:formatCode>
                <c:ptCount val="14"/>
                <c:pt idx="0">
                  <c:v>0.22009600000000001</c:v>
                </c:pt>
                <c:pt idx="1">
                  <c:v>0.21967999999999999</c:v>
                </c:pt>
                <c:pt idx="2">
                  <c:v>0.224768</c:v>
                </c:pt>
                <c:pt idx="3">
                  <c:v>0.22403200000000001</c:v>
                </c:pt>
                <c:pt idx="4">
                  <c:v>0.24454400000000001</c:v>
                </c:pt>
                <c:pt idx="5">
                  <c:v>0.26688000000000001</c:v>
                </c:pt>
                <c:pt idx="6">
                  <c:v>0.32345600000000002</c:v>
                </c:pt>
                <c:pt idx="7">
                  <c:v>0.52492799999999995</c:v>
                </c:pt>
                <c:pt idx="8">
                  <c:v>0.45744000000000001</c:v>
                </c:pt>
                <c:pt idx="9">
                  <c:v>1.1215360000000001</c:v>
                </c:pt>
                <c:pt idx="10">
                  <c:v>2.6310720000000001</c:v>
                </c:pt>
                <c:pt idx="11">
                  <c:v>4.4868800000000002</c:v>
                </c:pt>
                <c:pt idx="12">
                  <c:v>6.7244159999999997</c:v>
                </c:pt>
                <c:pt idx="13">
                  <c:v>12.904544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0-4B85-A842-2ABE070E2505}"/>
            </c:ext>
          </c:extLst>
        </c:ser>
        <c:ser>
          <c:idx val="5"/>
          <c:order val="5"/>
          <c:tx>
            <c:strRef>
              <c:f>Лист1!$G$47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Лист1!$G$48:$G$61</c:f>
              <c:numCache>
                <c:formatCode>General</c:formatCode>
                <c:ptCount val="14"/>
                <c:pt idx="0">
                  <c:v>0.26256000000000002</c:v>
                </c:pt>
                <c:pt idx="1">
                  <c:v>4.9728000000000001E-2</c:v>
                </c:pt>
                <c:pt idx="2">
                  <c:v>1.84E-2</c:v>
                </c:pt>
                <c:pt idx="3">
                  <c:v>2.4511999999999999E-2</c:v>
                </c:pt>
                <c:pt idx="4">
                  <c:v>3.1775999999999999E-2</c:v>
                </c:pt>
                <c:pt idx="5">
                  <c:v>5.1839999999999997E-2</c:v>
                </c:pt>
                <c:pt idx="6">
                  <c:v>8.6816000000000004E-2</c:v>
                </c:pt>
                <c:pt idx="7">
                  <c:v>0.19968</c:v>
                </c:pt>
                <c:pt idx="8">
                  <c:v>0.35267199999999999</c:v>
                </c:pt>
                <c:pt idx="9">
                  <c:v>0.80118400000000001</c:v>
                </c:pt>
                <c:pt idx="10">
                  <c:v>1.396352</c:v>
                </c:pt>
                <c:pt idx="11">
                  <c:v>2.5313279999999998</c:v>
                </c:pt>
                <c:pt idx="12">
                  <c:v>4.8445119999999999</c:v>
                </c:pt>
                <c:pt idx="13">
                  <c:v>10.626976000000001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00-4B85-A842-2ABE070E2505}"/>
            </c:ext>
          </c:extLst>
        </c:ser>
        <c:ser>
          <c:idx val="6"/>
          <c:order val="6"/>
          <c:tx>
            <c:strRef>
              <c:f>Лист1!$H$47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Лист1!$H$48:$H$61</c:f>
              <c:numCache>
                <c:formatCode>General</c:formatCode>
                <c:ptCount val="14"/>
                <c:pt idx="0">
                  <c:v>6.1887999999999999E-2</c:v>
                </c:pt>
                <c:pt idx="1">
                  <c:v>1.7760000000000001E-2</c:v>
                </c:pt>
                <c:pt idx="2">
                  <c:v>1.8272E-2</c:v>
                </c:pt>
                <c:pt idx="3">
                  <c:v>2.2432000000000001E-2</c:v>
                </c:pt>
                <c:pt idx="4">
                  <c:v>2.8160000000000001E-2</c:v>
                </c:pt>
                <c:pt idx="5">
                  <c:v>4.6688E-2</c:v>
                </c:pt>
                <c:pt idx="6">
                  <c:v>7.5200000000000003E-2</c:v>
                </c:pt>
                <c:pt idx="7">
                  <c:v>0.33894400000000002</c:v>
                </c:pt>
                <c:pt idx="8">
                  <c:v>0.482848</c:v>
                </c:pt>
                <c:pt idx="9">
                  <c:v>0.59078399999999998</c:v>
                </c:pt>
                <c:pt idx="10">
                  <c:v>1.348768</c:v>
                </c:pt>
                <c:pt idx="11">
                  <c:v>2.3904640000000001</c:v>
                </c:pt>
                <c:pt idx="12">
                  <c:v>4.510688</c:v>
                </c:pt>
                <c:pt idx="13">
                  <c:v>8.8640000000000008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00-4B85-A842-2ABE070E2505}"/>
            </c:ext>
          </c:extLst>
        </c:ser>
        <c:ser>
          <c:idx val="7"/>
          <c:order val="7"/>
          <c:tx>
            <c:strRef>
              <c:f>Лист1!$I$47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Лист1!$I$48:$I$61</c:f>
              <c:numCache>
                <c:formatCode>General</c:formatCode>
                <c:ptCount val="14"/>
                <c:pt idx="0">
                  <c:v>0.21523200000000001</c:v>
                </c:pt>
                <c:pt idx="1">
                  <c:v>5.6320000000000002E-2</c:v>
                </c:pt>
                <c:pt idx="2">
                  <c:v>2.2304000000000001E-2</c:v>
                </c:pt>
                <c:pt idx="3">
                  <c:v>2.2783999999999999E-2</c:v>
                </c:pt>
                <c:pt idx="4">
                  <c:v>0.62070400000000003</c:v>
                </c:pt>
                <c:pt idx="5">
                  <c:v>3.7664000000000003E-2</c:v>
                </c:pt>
                <c:pt idx="6">
                  <c:v>7.0912000000000003E-2</c:v>
                </c:pt>
                <c:pt idx="7">
                  <c:v>0.326432</c:v>
                </c:pt>
                <c:pt idx="8">
                  <c:v>0.46806399999999998</c:v>
                </c:pt>
                <c:pt idx="9">
                  <c:v>0.58864000000000005</c:v>
                </c:pt>
                <c:pt idx="10">
                  <c:v>1.2809280000000001</c:v>
                </c:pt>
                <c:pt idx="11">
                  <c:v>2.3572479999999998</c:v>
                </c:pt>
                <c:pt idx="12">
                  <c:v>4.5742719999999997</c:v>
                </c:pt>
                <c:pt idx="13">
                  <c:v>8.8315199999999994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00-4B85-A842-2ABE070E2505}"/>
            </c:ext>
          </c:extLst>
        </c:ser>
        <c:ser>
          <c:idx val="8"/>
          <c:order val="8"/>
          <c:tx>
            <c:strRef>
              <c:f>Лист1!$J$47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Лист1!$J$48:$J$61</c:f>
              <c:numCache>
                <c:formatCode>General</c:formatCode>
                <c:ptCount val="14"/>
                <c:pt idx="0">
                  <c:v>0.22035199999999999</c:v>
                </c:pt>
                <c:pt idx="1">
                  <c:v>5.4336000000000002E-2</c:v>
                </c:pt>
                <c:pt idx="2">
                  <c:v>2.0192000000000002E-2</c:v>
                </c:pt>
                <c:pt idx="3">
                  <c:v>1.984E-2</c:v>
                </c:pt>
                <c:pt idx="4">
                  <c:v>3.1455999999999998E-2</c:v>
                </c:pt>
                <c:pt idx="5">
                  <c:v>4.3360000000000003E-2</c:v>
                </c:pt>
                <c:pt idx="6">
                  <c:v>7.3471999999999996E-2</c:v>
                </c:pt>
                <c:pt idx="7">
                  <c:v>0.33078400000000002</c:v>
                </c:pt>
                <c:pt idx="8">
                  <c:v>0.31603199999999998</c:v>
                </c:pt>
                <c:pt idx="9">
                  <c:v>2.5488</c:v>
                </c:pt>
                <c:pt idx="10">
                  <c:v>1.2760320000000001</c:v>
                </c:pt>
                <c:pt idx="11">
                  <c:v>2.3568639999999998</c:v>
                </c:pt>
                <c:pt idx="12">
                  <c:v>4.5734719999999998</c:v>
                </c:pt>
                <c:pt idx="13">
                  <c:v>8.8571200000000001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00-4B85-A842-2ABE070E2505}"/>
            </c:ext>
          </c:extLst>
        </c:ser>
        <c:ser>
          <c:idx val="9"/>
          <c:order val="9"/>
          <c:tx>
            <c:strRef>
              <c:f>Лист1!$K$47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Лист1!$K$48:$K$61</c:f>
              <c:numCache>
                <c:formatCode>General</c:formatCode>
                <c:ptCount val="14"/>
                <c:pt idx="0">
                  <c:v>0.24284800000000001</c:v>
                </c:pt>
                <c:pt idx="1">
                  <c:v>5.8495999999999999E-2</c:v>
                </c:pt>
                <c:pt idx="2">
                  <c:v>2.0959999999999999E-2</c:v>
                </c:pt>
                <c:pt idx="3">
                  <c:v>2.5248E-2</c:v>
                </c:pt>
                <c:pt idx="4">
                  <c:v>0.87091200000000002</c:v>
                </c:pt>
                <c:pt idx="5">
                  <c:v>4.0896000000000002E-2</c:v>
                </c:pt>
                <c:pt idx="6">
                  <c:v>7.2704000000000005E-2</c:v>
                </c:pt>
                <c:pt idx="7">
                  <c:v>0.38175999999999999</c:v>
                </c:pt>
                <c:pt idx="8">
                  <c:v>1.2618240000000001</c:v>
                </c:pt>
                <c:pt idx="9">
                  <c:v>1.051296</c:v>
                </c:pt>
                <c:pt idx="10">
                  <c:v>1.2780480000000001</c:v>
                </c:pt>
                <c:pt idx="11">
                  <c:v>2.3528639999999998</c:v>
                </c:pt>
                <c:pt idx="12">
                  <c:v>4.5567359999999999</c:v>
                </c:pt>
                <c:pt idx="13">
                  <c:v>8.7888000000000002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00-4B85-A842-2ABE070E2505}"/>
            </c:ext>
          </c:extLst>
        </c:ser>
        <c:ser>
          <c:idx val="10"/>
          <c:order val="10"/>
          <c:tx>
            <c:strRef>
              <c:f>Лист1!$L$47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Лист1!$L$48:$L$61</c:f>
              <c:numCache>
                <c:formatCode>General</c:formatCode>
                <c:ptCount val="14"/>
                <c:pt idx="0">
                  <c:v>0.28188800000000003</c:v>
                </c:pt>
                <c:pt idx="1">
                  <c:v>5.1968E-2</c:v>
                </c:pt>
                <c:pt idx="2">
                  <c:v>1.6927999999999999E-2</c:v>
                </c:pt>
                <c:pt idx="3">
                  <c:v>2.0832E-2</c:v>
                </c:pt>
                <c:pt idx="4">
                  <c:v>2.7519999999999999E-2</c:v>
                </c:pt>
                <c:pt idx="5">
                  <c:v>4.4063999999999999E-2</c:v>
                </c:pt>
                <c:pt idx="6">
                  <c:v>7.9168000000000002E-2</c:v>
                </c:pt>
                <c:pt idx="7">
                  <c:v>0.33014399999999999</c:v>
                </c:pt>
                <c:pt idx="8">
                  <c:v>0.31846400000000002</c:v>
                </c:pt>
                <c:pt idx="9">
                  <c:v>0.74249600000000004</c:v>
                </c:pt>
                <c:pt idx="10">
                  <c:v>1.276864</c:v>
                </c:pt>
                <c:pt idx="11">
                  <c:v>2.3456640000000002</c:v>
                </c:pt>
                <c:pt idx="12">
                  <c:v>4.4861440000000004</c:v>
                </c:pt>
                <c:pt idx="13">
                  <c:v>8.7656960000000002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00-4B85-A842-2ABE070E2505}"/>
            </c:ext>
          </c:extLst>
        </c:ser>
        <c:ser>
          <c:idx val="11"/>
          <c:order val="11"/>
          <c:tx>
            <c:strRef>
              <c:f>Лист1!$M$47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Лист1!$A$48:$A$61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Лист1!$M$48:$M$61</c:f>
              <c:numCache>
                <c:formatCode>General</c:formatCode>
                <c:ptCount val="14"/>
                <c:pt idx="0">
                  <c:v>6.2779999999999997E-3</c:v>
                </c:pt>
                <c:pt idx="1">
                  <c:v>2.2044000000000001E-2</c:v>
                </c:pt>
                <c:pt idx="2">
                  <c:v>3.6778999999999999E-2</c:v>
                </c:pt>
                <c:pt idx="3">
                  <c:v>7.3356000000000005E-2</c:v>
                </c:pt>
                <c:pt idx="4">
                  <c:v>0.14724300000000001</c:v>
                </c:pt>
                <c:pt idx="5">
                  <c:v>0.29417199999999999</c:v>
                </c:pt>
                <c:pt idx="6">
                  <c:v>0.48946699999999999</c:v>
                </c:pt>
                <c:pt idx="7">
                  <c:v>1.0053859999999999</c:v>
                </c:pt>
                <c:pt idx="8">
                  <c:v>1.690931</c:v>
                </c:pt>
                <c:pt idx="9">
                  <c:v>3.2372679999999998</c:v>
                </c:pt>
                <c:pt idx="10">
                  <c:v>7.244777</c:v>
                </c:pt>
                <c:pt idx="11">
                  <c:v>13.631012</c:v>
                </c:pt>
                <c:pt idx="12">
                  <c:v>26.163955999999999</c:v>
                </c:pt>
                <c:pt idx="13">
                  <c:v>52.496687000000001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00-4B85-A842-2ABE070E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13696"/>
        <c:axId val="725058144"/>
      </c:lineChart>
      <c:catAx>
        <c:axId val="7235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Размерности векторов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058144"/>
        <c:crosses val="autoZero"/>
        <c:auto val="1"/>
        <c:lblAlgn val="ctr"/>
        <c:lblOffset val="100"/>
        <c:noMultiLvlLbl val="0"/>
      </c:catAx>
      <c:valAx>
        <c:axId val="725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5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Лист1!$B$47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Лист1!$A$48:$A$51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Лист1!$B$48:$B$51</c:f>
              <c:numCache>
                <c:formatCode>General</c:formatCode>
                <c:ptCount val="4"/>
                <c:pt idx="0">
                  <c:v>0.27545599999999998</c:v>
                </c:pt>
                <c:pt idx="1">
                  <c:v>0.26966400000000001</c:v>
                </c:pt>
                <c:pt idx="2">
                  <c:v>0.29430400000000001</c:v>
                </c:pt>
                <c:pt idx="3">
                  <c:v>0.39193600000000001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1F3-B0BF-C80AB22DB328}"/>
            </c:ext>
          </c:extLst>
        </c:ser>
        <c:ser>
          <c:idx val="5"/>
          <c:order val="1"/>
          <c:tx>
            <c:strRef>
              <c:f>Лист1!$F$47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Лист1!$A$48:$A$51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Лист1!$F$48:$F$51</c:f>
              <c:numCache>
                <c:formatCode>General</c:formatCode>
                <c:ptCount val="4"/>
                <c:pt idx="0">
                  <c:v>0.22009600000000001</c:v>
                </c:pt>
                <c:pt idx="1">
                  <c:v>0.21967999999999999</c:v>
                </c:pt>
                <c:pt idx="2">
                  <c:v>0.224768</c:v>
                </c:pt>
                <c:pt idx="3">
                  <c:v>0.22403200000000001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C-41F3-B0BF-C80AB22DB328}"/>
            </c:ext>
          </c:extLst>
        </c:ser>
        <c:ser>
          <c:idx val="6"/>
          <c:order val="2"/>
          <c:tx>
            <c:strRef>
              <c:f>Лист1!$G$47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Лист1!$A$48:$A$51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Лист1!$G$48:$G$51</c:f>
              <c:numCache>
                <c:formatCode>General</c:formatCode>
                <c:ptCount val="4"/>
                <c:pt idx="0">
                  <c:v>0.26256000000000002</c:v>
                </c:pt>
                <c:pt idx="1">
                  <c:v>4.9728000000000001E-2</c:v>
                </c:pt>
                <c:pt idx="2">
                  <c:v>1.84E-2</c:v>
                </c:pt>
                <c:pt idx="3">
                  <c:v>2.4511999999999999E-2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7C-41F3-B0BF-C80AB22DB328}"/>
            </c:ext>
          </c:extLst>
        </c:ser>
        <c:ser>
          <c:idx val="7"/>
          <c:order val="3"/>
          <c:tx>
            <c:strRef>
              <c:f>Лист1!$H$47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Лист1!$A$48:$A$51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Лист1!$H$48:$H$51</c:f>
              <c:numCache>
                <c:formatCode>General</c:formatCode>
                <c:ptCount val="4"/>
                <c:pt idx="0">
                  <c:v>6.1887999999999999E-2</c:v>
                </c:pt>
                <c:pt idx="1">
                  <c:v>1.7760000000000001E-2</c:v>
                </c:pt>
                <c:pt idx="2">
                  <c:v>1.8272E-2</c:v>
                </c:pt>
                <c:pt idx="3">
                  <c:v>2.2432000000000001E-2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7C-41F3-B0BF-C80AB22DB328}"/>
            </c:ext>
          </c:extLst>
        </c:ser>
        <c:ser>
          <c:idx val="1"/>
          <c:order val="4"/>
          <c:tx>
            <c:strRef>
              <c:f>Лист1!$I$47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Лист1!$I$48:$I$51</c:f>
              <c:numCache>
                <c:formatCode>General</c:formatCode>
                <c:ptCount val="4"/>
                <c:pt idx="0">
                  <c:v>0.21523200000000001</c:v>
                </c:pt>
                <c:pt idx="1">
                  <c:v>5.6320000000000002E-2</c:v>
                </c:pt>
                <c:pt idx="2">
                  <c:v>2.2304000000000001E-2</c:v>
                </c:pt>
                <c:pt idx="3">
                  <c:v>2.2783999999999999E-2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7C-41F3-B0BF-C80AB22DB328}"/>
            </c:ext>
          </c:extLst>
        </c:ser>
        <c:ser>
          <c:idx val="2"/>
          <c:order val="5"/>
          <c:tx>
            <c:strRef>
              <c:f>Лист1!$J$47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Лист1!$J$48:$J$51</c:f>
              <c:numCache>
                <c:formatCode>General</c:formatCode>
                <c:ptCount val="4"/>
                <c:pt idx="0">
                  <c:v>0.22035199999999999</c:v>
                </c:pt>
                <c:pt idx="1">
                  <c:v>5.4336000000000002E-2</c:v>
                </c:pt>
                <c:pt idx="2">
                  <c:v>2.0192000000000002E-2</c:v>
                </c:pt>
                <c:pt idx="3">
                  <c:v>1.984E-2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7C-41F3-B0BF-C80AB22DB328}"/>
            </c:ext>
          </c:extLst>
        </c:ser>
        <c:ser>
          <c:idx val="3"/>
          <c:order val="6"/>
          <c:tx>
            <c:strRef>
              <c:f>Лист1!$K$47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Лист1!$K$48:$K$51</c:f>
              <c:numCache>
                <c:formatCode>General</c:formatCode>
                <c:ptCount val="4"/>
                <c:pt idx="0">
                  <c:v>0.24284800000000001</c:v>
                </c:pt>
                <c:pt idx="1">
                  <c:v>5.8495999999999999E-2</c:v>
                </c:pt>
                <c:pt idx="2">
                  <c:v>2.0959999999999999E-2</c:v>
                </c:pt>
                <c:pt idx="3">
                  <c:v>2.5248E-2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7C-41F3-B0BF-C80AB22DB328}"/>
            </c:ext>
          </c:extLst>
        </c:ser>
        <c:ser>
          <c:idx val="4"/>
          <c:order val="7"/>
          <c:tx>
            <c:strRef>
              <c:f>Лист1!$L$47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Лист1!$L$48:$L$51</c:f>
              <c:numCache>
                <c:formatCode>General</c:formatCode>
                <c:ptCount val="4"/>
                <c:pt idx="0">
                  <c:v>0.28188800000000003</c:v>
                </c:pt>
                <c:pt idx="1">
                  <c:v>5.1968E-2</c:v>
                </c:pt>
                <c:pt idx="2">
                  <c:v>1.6927999999999999E-2</c:v>
                </c:pt>
                <c:pt idx="3">
                  <c:v>2.0832E-2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7C-41F3-B0BF-C80AB22DB328}"/>
            </c:ext>
          </c:extLst>
        </c:ser>
        <c:ser>
          <c:idx val="8"/>
          <c:order val="8"/>
          <c:tx>
            <c:strRef>
              <c:f>Лист1!$M$47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Лист1!$M$48:$M$51</c:f>
              <c:numCache>
                <c:formatCode>General</c:formatCode>
                <c:ptCount val="4"/>
                <c:pt idx="0">
                  <c:v>6.2779999999999997E-3</c:v>
                </c:pt>
                <c:pt idx="1">
                  <c:v>2.2044000000000001E-2</c:v>
                </c:pt>
                <c:pt idx="2">
                  <c:v>3.6778999999999999E-2</c:v>
                </c:pt>
                <c:pt idx="3">
                  <c:v>7.3356000000000005E-2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7C-41F3-B0BF-C80AB22D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943136"/>
        <c:axId val="743055232"/>
      </c:lineChart>
      <c:catAx>
        <c:axId val="7119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055232"/>
        <c:crosses val="autoZero"/>
        <c:auto val="1"/>
        <c:lblAlgn val="ctr"/>
        <c:lblOffset val="100"/>
        <c:noMultiLvlLbl val="0"/>
      </c:catAx>
      <c:valAx>
        <c:axId val="7430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9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Лист1!$B$47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Лист1!$A$48:$A$51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Лист1!$B$48:$B$51</c:f>
              <c:numCache>
                <c:formatCode>General</c:formatCode>
                <c:ptCount val="4"/>
                <c:pt idx="0">
                  <c:v>0.27545599999999998</c:v>
                </c:pt>
                <c:pt idx="1">
                  <c:v>0.26966400000000001</c:v>
                </c:pt>
                <c:pt idx="2">
                  <c:v>0.29430400000000001</c:v>
                </c:pt>
                <c:pt idx="3">
                  <c:v>0.39193600000000001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3-4050-A124-BD47CD303C49}"/>
            </c:ext>
          </c:extLst>
        </c:ser>
        <c:ser>
          <c:idx val="1"/>
          <c:order val="1"/>
          <c:tx>
            <c:strRef>
              <c:f>Лист1!$C$47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Лист1!$A$48:$A$51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Лист1!$C$48:$C$51</c:f>
              <c:numCache>
                <c:formatCode>General</c:formatCode>
                <c:ptCount val="4"/>
                <c:pt idx="0">
                  <c:v>0.230848</c:v>
                </c:pt>
                <c:pt idx="1">
                  <c:v>3.6768000000000002E-2</c:v>
                </c:pt>
                <c:pt idx="2">
                  <c:v>6.0512000000000003E-2</c:v>
                </c:pt>
                <c:pt idx="3">
                  <c:v>0.107264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3-4050-A124-BD47CD303C49}"/>
            </c:ext>
          </c:extLst>
        </c:ser>
        <c:ser>
          <c:idx val="2"/>
          <c:order val="2"/>
          <c:tx>
            <c:strRef>
              <c:f>Лист1!$D$47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Лист1!$A$48:$A$51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Лист1!$D$48:$D$51</c:f>
              <c:numCache>
                <c:formatCode>General</c:formatCode>
                <c:ptCount val="4"/>
                <c:pt idx="0">
                  <c:v>0.24022399999999999</c:v>
                </c:pt>
                <c:pt idx="1">
                  <c:v>3.2256E-2</c:v>
                </c:pt>
                <c:pt idx="2">
                  <c:v>4.0736000000000001E-2</c:v>
                </c:pt>
                <c:pt idx="3">
                  <c:v>6.7232E-2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3-4050-A124-BD47CD303C49}"/>
            </c:ext>
          </c:extLst>
        </c:ser>
        <c:ser>
          <c:idx val="3"/>
          <c:order val="3"/>
          <c:tx>
            <c:strRef>
              <c:f>Лист1!$E$47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Лист1!$A$48:$A$51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Лист1!$E$48:$E$51</c:f>
              <c:numCache>
                <c:formatCode>General</c:formatCode>
                <c:ptCount val="4"/>
                <c:pt idx="0">
                  <c:v>0.22316800000000001</c:v>
                </c:pt>
                <c:pt idx="1">
                  <c:v>0.25519999999999998</c:v>
                </c:pt>
                <c:pt idx="2">
                  <c:v>0.22556799999999999</c:v>
                </c:pt>
                <c:pt idx="3">
                  <c:v>0.24723200000000001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3-4050-A124-BD47CD303C49}"/>
            </c:ext>
          </c:extLst>
        </c:ser>
        <c:ser>
          <c:idx val="4"/>
          <c:order val="4"/>
          <c:tx>
            <c:strRef>
              <c:f>Лист1!$F$47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Лист1!$F$48:$F$51</c:f>
              <c:numCache>
                <c:formatCode>General</c:formatCode>
                <c:ptCount val="4"/>
                <c:pt idx="0">
                  <c:v>0.22009600000000001</c:v>
                </c:pt>
                <c:pt idx="1">
                  <c:v>0.21967999999999999</c:v>
                </c:pt>
                <c:pt idx="2">
                  <c:v>0.224768</c:v>
                </c:pt>
                <c:pt idx="3">
                  <c:v>0.22403200000000001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3-4050-A124-BD47CD303C49}"/>
            </c:ext>
          </c:extLst>
        </c:ser>
        <c:ser>
          <c:idx val="5"/>
          <c:order val="5"/>
          <c:tx>
            <c:strRef>
              <c:f>Лист1!$G$47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Лист1!$G$48:$G$51</c:f>
              <c:numCache>
                <c:formatCode>General</c:formatCode>
                <c:ptCount val="4"/>
                <c:pt idx="0">
                  <c:v>0.26256000000000002</c:v>
                </c:pt>
                <c:pt idx="1">
                  <c:v>4.9728000000000001E-2</c:v>
                </c:pt>
                <c:pt idx="2">
                  <c:v>1.84E-2</c:v>
                </c:pt>
                <c:pt idx="3">
                  <c:v>2.4511999999999999E-2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63-4050-A124-BD47CD303C49}"/>
            </c:ext>
          </c:extLst>
        </c:ser>
        <c:ser>
          <c:idx val="6"/>
          <c:order val="6"/>
          <c:tx>
            <c:strRef>
              <c:f>Лист1!$H$47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Лист1!$H$48:$H$51</c:f>
              <c:numCache>
                <c:formatCode>General</c:formatCode>
                <c:ptCount val="4"/>
                <c:pt idx="0">
                  <c:v>6.1887999999999999E-2</c:v>
                </c:pt>
                <c:pt idx="1">
                  <c:v>1.7760000000000001E-2</c:v>
                </c:pt>
                <c:pt idx="2">
                  <c:v>1.8272E-2</c:v>
                </c:pt>
                <c:pt idx="3">
                  <c:v>2.2432000000000001E-2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63-4050-A124-BD47CD303C49}"/>
            </c:ext>
          </c:extLst>
        </c:ser>
        <c:ser>
          <c:idx val="7"/>
          <c:order val="7"/>
          <c:tx>
            <c:strRef>
              <c:f>Лист1!$I$47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Лист1!$I$48:$I$51</c:f>
              <c:numCache>
                <c:formatCode>General</c:formatCode>
                <c:ptCount val="4"/>
                <c:pt idx="0">
                  <c:v>0.21523200000000001</c:v>
                </c:pt>
                <c:pt idx="1">
                  <c:v>5.6320000000000002E-2</c:v>
                </c:pt>
                <c:pt idx="2">
                  <c:v>2.2304000000000001E-2</c:v>
                </c:pt>
                <c:pt idx="3">
                  <c:v>2.2783999999999999E-2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63-4050-A124-BD47CD303C49}"/>
            </c:ext>
          </c:extLst>
        </c:ser>
        <c:ser>
          <c:idx val="8"/>
          <c:order val="8"/>
          <c:tx>
            <c:strRef>
              <c:f>Лист1!$J$47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Лист1!$J$48:$J$51</c:f>
              <c:numCache>
                <c:formatCode>General</c:formatCode>
                <c:ptCount val="4"/>
                <c:pt idx="0">
                  <c:v>0.22035199999999999</c:v>
                </c:pt>
                <c:pt idx="1">
                  <c:v>5.4336000000000002E-2</c:v>
                </c:pt>
                <c:pt idx="2">
                  <c:v>2.0192000000000002E-2</c:v>
                </c:pt>
                <c:pt idx="3">
                  <c:v>1.984E-2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63-4050-A124-BD47CD303C49}"/>
            </c:ext>
          </c:extLst>
        </c:ser>
        <c:ser>
          <c:idx val="9"/>
          <c:order val="9"/>
          <c:tx>
            <c:strRef>
              <c:f>Лист1!$K$47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Лист1!$K$48:$K$51</c:f>
              <c:numCache>
                <c:formatCode>General</c:formatCode>
                <c:ptCount val="4"/>
                <c:pt idx="0">
                  <c:v>0.24284800000000001</c:v>
                </c:pt>
                <c:pt idx="1">
                  <c:v>5.8495999999999999E-2</c:v>
                </c:pt>
                <c:pt idx="2">
                  <c:v>2.0959999999999999E-2</c:v>
                </c:pt>
                <c:pt idx="3">
                  <c:v>2.5248E-2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63-4050-A124-BD47CD303C49}"/>
            </c:ext>
          </c:extLst>
        </c:ser>
        <c:ser>
          <c:idx val="10"/>
          <c:order val="10"/>
          <c:tx>
            <c:strRef>
              <c:f>Лист1!$L$47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Лист1!$L$48:$L$51</c:f>
              <c:numCache>
                <c:formatCode>General</c:formatCode>
                <c:ptCount val="4"/>
                <c:pt idx="0">
                  <c:v>0.28188800000000003</c:v>
                </c:pt>
                <c:pt idx="1">
                  <c:v>5.1968E-2</c:v>
                </c:pt>
                <c:pt idx="2">
                  <c:v>1.6927999999999999E-2</c:v>
                </c:pt>
                <c:pt idx="3">
                  <c:v>2.0832E-2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63-4050-A124-BD47CD303C49}"/>
            </c:ext>
          </c:extLst>
        </c:ser>
        <c:ser>
          <c:idx val="11"/>
          <c:order val="11"/>
          <c:tx>
            <c:strRef>
              <c:f>Лист1!$M$47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Лист1!$M$48:$M$51</c:f>
              <c:numCache>
                <c:formatCode>General</c:formatCode>
                <c:ptCount val="4"/>
                <c:pt idx="0">
                  <c:v>6.2779999999999997E-3</c:v>
                </c:pt>
                <c:pt idx="1">
                  <c:v>2.2044000000000001E-2</c:v>
                </c:pt>
                <c:pt idx="2">
                  <c:v>3.6778999999999999E-2</c:v>
                </c:pt>
                <c:pt idx="3">
                  <c:v>7.3356000000000005E-2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63-4050-A124-BD47CD30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17408"/>
        <c:axId val="748012416"/>
      </c:lineChart>
      <c:catAx>
        <c:axId val="7661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012416"/>
        <c:crosses val="autoZero"/>
        <c:auto val="1"/>
        <c:lblAlgn val="ctr"/>
        <c:lblOffset val="100"/>
        <c:noMultiLvlLbl val="0"/>
      </c:catAx>
      <c:valAx>
        <c:axId val="7480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1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17</xdr:row>
      <xdr:rowOff>47520</xdr:rowOff>
    </xdr:from>
    <xdr:to>
      <xdr:col>11</xdr:col>
      <xdr:colOff>567074</xdr:colOff>
      <xdr:row>42</xdr:row>
      <xdr:rowOff>160920</xdr:rowOff>
    </xdr:to>
    <xdr:graphicFrame macro="">
      <xdr:nvGraphicFramePr>
        <xdr:cNvPr id="2" name="Диаграмма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403412</xdr:colOff>
      <xdr:row>17</xdr:row>
      <xdr:rowOff>78441</xdr:rowOff>
    </xdr:from>
    <xdr:to>
      <xdr:col>28</xdr:col>
      <xdr:colOff>56030</xdr:colOff>
      <xdr:row>43</xdr:row>
      <xdr:rowOff>89647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44824</xdr:rowOff>
    </xdr:from>
    <xdr:to>
      <xdr:col>15</xdr:col>
      <xdr:colOff>409017</xdr:colOff>
      <xdr:row>86</xdr:row>
      <xdr:rowOff>179293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24D598-276C-44C6-BF55-381CA8D40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431425</xdr:colOff>
      <xdr:row>61</xdr:row>
      <xdr:rowOff>107574</xdr:rowOff>
    </xdr:from>
    <xdr:to>
      <xdr:col>41</xdr:col>
      <xdr:colOff>224118</xdr:colOff>
      <xdr:row>86</xdr:row>
      <xdr:rowOff>179293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9466B89-AE6E-4605-A75F-B1F962C6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476249</xdr:colOff>
      <xdr:row>61</xdr:row>
      <xdr:rowOff>118781</xdr:rowOff>
    </xdr:from>
    <xdr:to>
      <xdr:col>26</xdr:col>
      <xdr:colOff>347382</xdr:colOff>
      <xdr:row>87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55DB992-60C2-4958-B86A-717B16875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2"/>
  <sheetViews>
    <sheetView tabSelected="1" topLeftCell="A80" zoomScale="85" zoomScaleNormal="85" workbookViewId="0">
      <selection activeCell="AR88" sqref="AR88"/>
    </sheetView>
  </sheetViews>
  <sheetFormatPr defaultColWidth="8.5703125" defaultRowHeight="15" x14ac:dyDescent="0.25"/>
  <cols>
    <col min="1" max="1" width="12.140625" customWidth="1"/>
    <col min="2" max="2" width="12.7109375" customWidth="1"/>
    <col min="3" max="3" width="13.5703125" customWidth="1"/>
    <col min="4" max="4" width="11.7109375" customWidth="1"/>
    <col min="5" max="5" width="11.5703125" customWidth="1"/>
    <col min="6" max="6" width="11.140625" customWidth="1"/>
    <col min="7" max="7" width="10.5703125" customWidth="1"/>
    <col min="8" max="9" width="10.140625" customWidth="1"/>
    <col min="10" max="10" width="9.140625" customWidth="1"/>
    <col min="11" max="11" width="9.5703125" customWidth="1"/>
    <col min="12" max="12" width="9.140625" customWidth="1"/>
    <col min="13" max="13" width="8.5703125" customWidth="1"/>
  </cols>
  <sheetData>
    <row r="3" spans="1:13" x14ac:dyDescent="0.25">
      <c r="A3" s="1" t="s">
        <v>0</v>
      </c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J3" s="2">
        <v>256</v>
      </c>
      <c r="K3" s="2">
        <v>512</v>
      </c>
      <c r="L3" s="2">
        <v>1024</v>
      </c>
      <c r="M3" s="3" t="s">
        <v>1</v>
      </c>
    </row>
    <row r="4" spans="1:13" x14ac:dyDescent="0.25">
      <c r="A4" s="3">
        <v>1024</v>
      </c>
      <c r="B4" s="4">
        <v>327114</v>
      </c>
      <c r="C4" s="4">
        <v>48969</v>
      </c>
      <c r="D4" s="4">
        <v>40357</v>
      </c>
      <c r="E4" s="4">
        <v>27584</v>
      </c>
      <c r="F4" s="4">
        <v>40492</v>
      </c>
      <c r="G4" s="4">
        <v>26460</v>
      </c>
      <c r="H4" s="4">
        <v>29565</v>
      </c>
      <c r="I4" s="4">
        <v>42874</v>
      </c>
      <c r="J4" s="4">
        <v>37850</v>
      </c>
      <c r="K4" s="4">
        <v>26968</v>
      </c>
      <c r="L4" s="4">
        <v>36354</v>
      </c>
      <c r="M4" s="4">
        <v>6278</v>
      </c>
    </row>
    <row r="5" spans="1:13" x14ac:dyDescent="0.25">
      <c r="A5" s="3">
        <v>2048</v>
      </c>
      <c r="B5" s="4">
        <v>58666</v>
      </c>
      <c r="C5" s="4">
        <v>41452</v>
      </c>
      <c r="D5" s="4">
        <v>27332</v>
      </c>
      <c r="E5" s="4">
        <v>25410</v>
      </c>
      <c r="F5" s="4">
        <v>32311</v>
      </c>
      <c r="G5" s="4">
        <v>21005</v>
      </c>
      <c r="H5" s="4">
        <v>44718</v>
      </c>
      <c r="I5" s="4">
        <v>42188</v>
      </c>
      <c r="J5" s="4">
        <v>23204</v>
      </c>
      <c r="K5" s="4">
        <v>35874</v>
      </c>
      <c r="L5" s="4">
        <v>38833</v>
      </c>
      <c r="M5" s="4">
        <v>22044</v>
      </c>
    </row>
    <row r="6" spans="1:13" x14ac:dyDescent="0.25">
      <c r="A6" s="3">
        <v>4096</v>
      </c>
      <c r="B6" s="4">
        <v>89886</v>
      </c>
      <c r="C6" s="4">
        <v>57041</v>
      </c>
      <c r="D6" s="4">
        <v>42749</v>
      </c>
      <c r="E6" s="4">
        <v>36208</v>
      </c>
      <c r="F6" s="4">
        <v>33286</v>
      </c>
      <c r="G6" s="4">
        <v>31427</v>
      </c>
      <c r="H6" s="4">
        <v>30571</v>
      </c>
      <c r="I6" s="4">
        <v>50036</v>
      </c>
      <c r="J6" s="4">
        <v>30170</v>
      </c>
      <c r="K6" s="4">
        <v>29999</v>
      </c>
      <c r="L6" s="4">
        <v>32078</v>
      </c>
      <c r="M6" s="4">
        <v>36779</v>
      </c>
    </row>
    <row r="7" spans="1:13" x14ac:dyDescent="0.25">
      <c r="A7" s="3">
        <v>8192</v>
      </c>
      <c r="B7" s="4">
        <v>170032</v>
      </c>
      <c r="C7" s="4">
        <v>106063</v>
      </c>
      <c r="D7" s="4">
        <v>95083</v>
      </c>
      <c r="E7" s="4">
        <v>64274</v>
      </c>
      <c r="F7" s="4">
        <v>57126</v>
      </c>
      <c r="G7" s="4">
        <v>54596</v>
      </c>
      <c r="H7" s="4">
        <v>52869</v>
      </c>
      <c r="I7" s="4">
        <v>50132</v>
      </c>
      <c r="J7" s="4">
        <v>52562</v>
      </c>
      <c r="K7" s="4">
        <v>52838</v>
      </c>
      <c r="L7" s="4">
        <v>52996</v>
      </c>
      <c r="M7" s="4">
        <v>73356</v>
      </c>
    </row>
    <row r="8" spans="1:13" x14ac:dyDescent="0.25">
      <c r="A8" s="3">
        <v>16384</v>
      </c>
      <c r="B8" s="1">
        <v>474103</v>
      </c>
      <c r="C8" s="1">
        <v>332667</v>
      </c>
      <c r="D8" s="1">
        <v>280128</v>
      </c>
      <c r="E8" s="1">
        <v>263378</v>
      </c>
      <c r="F8" s="1">
        <v>236740</v>
      </c>
      <c r="G8" s="1">
        <v>240759</v>
      </c>
      <c r="H8" s="1">
        <v>229933</v>
      </c>
      <c r="I8" s="1">
        <v>845516</v>
      </c>
      <c r="J8" s="1">
        <v>1853417</v>
      </c>
      <c r="K8" s="1">
        <v>228192</v>
      </c>
      <c r="L8" s="1">
        <v>231730</v>
      </c>
      <c r="M8" s="1">
        <v>147243</v>
      </c>
    </row>
    <row r="9" spans="1:13" x14ac:dyDescent="0.25">
      <c r="A9" s="3">
        <v>32768</v>
      </c>
      <c r="B9" s="1">
        <v>1051242</v>
      </c>
      <c r="C9" s="1">
        <v>626840</v>
      </c>
      <c r="D9" s="1">
        <v>436793</v>
      </c>
      <c r="E9" s="1">
        <v>341060</v>
      </c>
      <c r="F9" s="1">
        <v>307014</v>
      </c>
      <c r="G9" s="1">
        <v>304276</v>
      </c>
      <c r="H9" s="1">
        <v>300693</v>
      </c>
      <c r="I9" s="1">
        <v>298879</v>
      </c>
      <c r="J9" s="1">
        <v>1073998</v>
      </c>
      <c r="K9" s="1">
        <v>294305</v>
      </c>
      <c r="L9" s="1">
        <v>300514</v>
      </c>
      <c r="M9" s="1">
        <v>294172</v>
      </c>
    </row>
    <row r="10" spans="1:13" x14ac:dyDescent="0.25">
      <c r="A10" s="3">
        <v>65536</v>
      </c>
      <c r="B10" s="1">
        <v>1931108</v>
      </c>
      <c r="C10" s="1">
        <v>1139982</v>
      </c>
      <c r="D10" s="1">
        <v>941377</v>
      </c>
      <c r="E10" s="1">
        <v>552303</v>
      </c>
      <c r="F10" s="1">
        <v>505292</v>
      </c>
      <c r="G10" s="1">
        <v>482782</v>
      </c>
      <c r="H10" s="1">
        <v>473098</v>
      </c>
      <c r="I10" s="1">
        <v>774326</v>
      </c>
      <c r="J10" s="1">
        <v>509452</v>
      </c>
      <c r="K10" s="1">
        <v>474577</v>
      </c>
      <c r="L10" s="1">
        <v>471633</v>
      </c>
      <c r="M10" s="1">
        <v>489467</v>
      </c>
    </row>
    <row r="11" spans="1:13" x14ac:dyDescent="0.25">
      <c r="A11" s="3">
        <v>131072</v>
      </c>
      <c r="B11" s="1">
        <v>4055834</v>
      </c>
      <c r="C11" s="1">
        <v>2377933</v>
      </c>
      <c r="D11" s="1">
        <v>1689225</v>
      </c>
      <c r="E11" s="1">
        <v>2404038</v>
      </c>
      <c r="F11" s="1">
        <v>1180217</v>
      </c>
      <c r="G11" s="1">
        <v>1696653</v>
      </c>
      <c r="H11" s="1">
        <v>1442975</v>
      </c>
      <c r="I11" s="1">
        <v>1132962</v>
      </c>
      <c r="J11" s="1">
        <v>1132516</v>
      </c>
      <c r="K11" s="1">
        <v>1183260</v>
      </c>
      <c r="L11" s="1">
        <v>1129509</v>
      </c>
      <c r="M11" s="1">
        <v>1005386</v>
      </c>
    </row>
    <row r="12" spans="1:13" x14ac:dyDescent="0.25">
      <c r="A12" s="3">
        <v>262144</v>
      </c>
      <c r="B12" s="1">
        <v>8377232</v>
      </c>
      <c r="C12" s="1">
        <v>5346196</v>
      </c>
      <c r="D12" s="1">
        <v>2977293</v>
      </c>
      <c r="E12" s="1">
        <v>2232869</v>
      </c>
      <c r="F12" s="1">
        <v>1977567</v>
      </c>
      <c r="G12" s="1">
        <v>1917550</v>
      </c>
      <c r="H12" s="1">
        <v>1928605</v>
      </c>
      <c r="I12" s="1">
        <v>1847622</v>
      </c>
      <c r="J12" s="1">
        <v>1775186</v>
      </c>
      <c r="K12" s="1">
        <v>1910751</v>
      </c>
      <c r="L12" s="1">
        <v>4302972</v>
      </c>
      <c r="M12" s="1">
        <v>1690931</v>
      </c>
    </row>
    <row r="13" spans="1:13" x14ac:dyDescent="0.25">
      <c r="A13" s="3">
        <v>524288</v>
      </c>
      <c r="B13" s="1">
        <v>14312993</v>
      </c>
      <c r="C13" s="1">
        <v>9512996</v>
      </c>
      <c r="D13" s="1">
        <v>5390306</v>
      </c>
      <c r="E13" s="1">
        <v>3041312</v>
      </c>
      <c r="F13" s="1">
        <v>2582666</v>
      </c>
      <c r="G13" s="1">
        <v>3036825</v>
      </c>
      <c r="H13" s="1">
        <v>2536301</v>
      </c>
      <c r="I13" s="1">
        <v>2427756</v>
      </c>
      <c r="J13" s="1">
        <v>4433493</v>
      </c>
      <c r="K13" s="1">
        <v>2675656</v>
      </c>
      <c r="L13" s="1">
        <v>2451889</v>
      </c>
      <c r="M13" s="1">
        <v>3237268</v>
      </c>
    </row>
    <row r="14" spans="1:13" x14ac:dyDescent="0.25">
      <c r="A14" s="3">
        <v>1048576</v>
      </c>
      <c r="B14" s="1">
        <v>27152578</v>
      </c>
      <c r="C14" s="1">
        <v>14878311</v>
      </c>
      <c r="D14" s="1">
        <v>7620244</v>
      </c>
      <c r="E14" s="1">
        <v>4644284</v>
      </c>
      <c r="F14" s="1">
        <v>3708688</v>
      </c>
      <c r="G14" s="1">
        <v>3522974</v>
      </c>
      <c r="H14" s="1">
        <v>3503449</v>
      </c>
      <c r="I14" s="1">
        <v>3438507</v>
      </c>
      <c r="J14" s="1">
        <v>3530032</v>
      </c>
      <c r="K14" s="1">
        <v>3486151</v>
      </c>
      <c r="L14" s="1">
        <v>3506648</v>
      </c>
      <c r="M14" s="1">
        <v>7244777</v>
      </c>
    </row>
    <row r="15" spans="1:13" x14ac:dyDescent="0.25">
      <c r="A15" s="3">
        <v>2097152</v>
      </c>
      <c r="B15" s="1">
        <v>52043991</v>
      </c>
      <c r="C15" s="1">
        <v>26825862</v>
      </c>
      <c r="D15" s="1">
        <v>14341057</v>
      </c>
      <c r="E15" s="1">
        <v>8182659</v>
      </c>
      <c r="F15" s="1">
        <v>6074450</v>
      </c>
      <c r="G15" s="1">
        <v>5700498</v>
      </c>
      <c r="H15" s="1">
        <v>5678020</v>
      </c>
      <c r="I15" s="1">
        <v>5675252</v>
      </c>
      <c r="J15" s="1">
        <v>6073126</v>
      </c>
      <c r="K15" s="1">
        <v>5685814</v>
      </c>
      <c r="L15" s="1">
        <v>6064489</v>
      </c>
      <c r="M15" s="1">
        <v>13631012</v>
      </c>
    </row>
    <row r="16" spans="1:13" x14ac:dyDescent="0.25">
      <c r="A16" s="3">
        <v>4194304</v>
      </c>
      <c r="B16" s="1">
        <v>98258423</v>
      </c>
      <c r="C16" s="1">
        <v>51966425</v>
      </c>
      <c r="D16" s="1">
        <v>26910558</v>
      </c>
      <c r="E16" s="1">
        <v>14373864</v>
      </c>
      <c r="F16" s="1">
        <v>10792766</v>
      </c>
      <c r="G16" s="1">
        <v>9981283</v>
      </c>
      <c r="H16" s="1">
        <v>9971219</v>
      </c>
      <c r="I16" s="1">
        <v>9986169</v>
      </c>
      <c r="J16" s="1">
        <v>10159270</v>
      </c>
      <c r="K16" s="1">
        <v>10322035</v>
      </c>
      <c r="L16" s="1">
        <v>9960786</v>
      </c>
      <c r="M16" s="1">
        <v>26163956</v>
      </c>
    </row>
    <row r="17" spans="1:13" x14ac:dyDescent="0.25">
      <c r="A17" s="3">
        <v>8388608</v>
      </c>
      <c r="B17" s="1">
        <v>196381164</v>
      </c>
      <c r="C17" s="1">
        <v>103764854</v>
      </c>
      <c r="D17" s="1">
        <v>52559947</v>
      </c>
      <c r="E17" s="1">
        <v>27823384</v>
      </c>
      <c r="F17" s="1">
        <v>20686836</v>
      </c>
      <c r="G17" s="1">
        <v>19028969</v>
      </c>
      <c r="H17" s="1">
        <v>18620251</v>
      </c>
      <c r="I17" s="1">
        <v>18986192</v>
      </c>
      <c r="J17" s="1">
        <v>19020882</v>
      </c>
      <c r="K17" s="1">
        <v>18535771</v>
      </c>
      <c r="L17" s="1">
        <v>21253221</v>
      </c>
      <c r="M17" s="1">
        <v>52496687</v>
      </c>
    </row>
    <row r="46" spans="1:14" x14ac:dyDescent="0.25">
      <c r="A46" t="s">
        <v>2</v>
      </c>
    </row>
    <row r="47" spans="1:14" x14ac:dyDescent="0.25">
      <c r="A47" s="1" t="s">
        <v>0</v>
      </c>
      <c r="B47" s="2">
        <v>1</v>
      </c>
      <c r="C47" s="2">
        <v>2</v>
      </c>
      <c r="D47" s="2">
        <v>4</v>
      </c>
      <c r="E47" s="2">
        <v>8</v>
      </c>
      <c r="F47" s="2">
        <v>16</v>
      </c>
      <c r="G47" s="2">
        <v>32</v>
      </c>
      <c r="H47" s="2">
        <v>64</v>
      </c>
      <c r="I47" s="2">
        <v>128</v>
      </c>
      <c r="J47" s="2">
        <v>256</v>
      </c>
      <c r="K47" s="2">
        <v>512</v>
      </c>
      <c r="L47" s="2">
        <v>1024</v>
      </c>
      <c r="M47" s="3" t="s">
        <v>1</v>
      </c>
    </row>
    <row r="48" spans="1:14" x14ac:dyDescent="0.25">
      <c r="A48" s="3">
        <v>1024</v>
      </c>
      <c r="B48" s="7">
        <v>0.27545599999999998</v>
      </c>
      <c r="C48" s="7">
        <v>0.230848</v>
      </c>
      <c r="D48" s="7">
        <v>0.24022399999999999</v>
      </c>
      <c r="E48" s="7">
        <v>0.22316800000000001</v>
      </c>
      <c r="F48" s="7">
        <v>0.22009600000000001</v>
      </c>
      <c r="G48" s="7">
        <v>0.26256000000000002</v>
      </c>
      <c r="H48" s="7">
        <v>6.1887999999999999E-2</v>
      </c>
      <c r="I48" s="7">
        <v>0.21523200000000001</v>
      </c>
      <c r="J48" s="7">
        <v>0.22035199999999999</v>
      </c>
      <c r="K48" s="7">
        <v>0.24284800000000001</v>
      </c>
      <c r="L48" s="7">
        <v>0.28188800000000003</v>
      </c>
      <c r="M48" s="7">
        <f>6278/$N$48</f>
        <v>6.2779999999999997E-3</v>
      </c>
      <c r="N48">
        <v>1000000</v>
      </c>
    </row>
    <row r="49" spans="1:13" x14ac:dyDescent="0.25">
      <c r="A49" s="3">
        <v>2048</v>
      </c>
      <c r="B49" s="7">
        <v>0.26966400000000001</v>
      </c>
      <c r="C49" s="7">
        <v>3.6768000000000002E-2</v>
      </c>
      <c r="D49" s="7">
        <v>3.2256E-2</v>
      </c>
      <c r="E49" s="7">
        <v>0.25519999999999998</v>
      </c>
      <c r="F49" s="7">
        <v>0.21967999999999999</v>
      </c>
      <c r="G49" s="7">
        <v>4.9728000000000001E-2</v>
      </c>
      <c r="H49" s="7">
        <v>1.7760000000000001E-2</v>
      </c>
      <c r="I49" s="7">
        <v>5.6320000000000002E-2</v>
      </c>
      <c r="J49" s="7">
        <v>5.4336000000000002E-2</v>
      </c>
      <c r="K49" s="7">
        <v>5.8495999999999999E-2</v>
      </c>
      <c r="L49" s="7">
        <v>5.1968E-2</v>
      </c>
      <c r="M49" s="7">
        <f>22044/N48</f>
        <v>2.2044000000000001E-2</v>
      </c>
    </row>
    <row r="50" spans="1:13" x14ac:dyDescent="0.25">
      <c r="A50" s="3">
        <v>4096</v>
      </c>
      <c r="B50" s="7">
        <v>0.29430400000000001</v>
      </c>
      <c r="C50" s="7">
        <v>6.0512000000000003E-2</v>
      </c>
      <c r="D50" s="7">
        <v>4.0736000000000001E-2</v>
      </c>
      <c r="E50" s="7">
        <v>0.22556799999999999</v>
      </c>
      <c r="F50" s="7">
        <v>0.224768</v>
      </c>
      <c r="G50" s="7">
        <v>1.84E-2</v>
      </c>
      <c r="H50" s="7">
        <v>1.8272E-2</v>
      </c>
      <c r="I50" s="7">
        <v>2.2304000000000001E-2</v>
      </c>
      <c r="J50" s="7">
        <v>2.0192000000000002E-2</v>
      </c>
      <c r="K50" s="7">
        <v>2.0959999999999999E-2</v>
      </c>
      <c r="L50" s="7">
        <v>1.6927999999999999E-2</v>
      </c>
      <c r="M50" s="7">
        <f>36779/N48</f>
        <v>3.6778999999999999E-2</v>
      </c>
    </row>
    <row r="51" spans="1:13" x14ac:dyDescent="0.25">
      <c r="A51" s="3">
        <v>8192</v>
      </c>
      <c r="B51" s="7">
        <v>0.39193600000000001</v>
      </c>
      <c r="C51" s="7">
        <v>0.107264</v>
      </c>
      <c r="D51" s="7">
        <v>6.7232E-2</v>
      </c>
      <c r="E51" s="7">
        <v>0.24723200000000001</v>
      </c>
      <c r="F51" s="7">
        <v>0.22403200000000001</v>
      </c>
      <c r="G51" s="7">
        <v>2.4511999999999999E-2</v>
      </c>
      <c r="H51" s="7">
        <v>2.2432000000000001E-2</v>
      </c>
      <c r="I51" s="7">
        <v>2.2783999999999999E-2</v>
      </c>
      <c r="J51" s="7">
        <v>1.984E-2</v>
      </c>
      <c r="K51" s="7">
        <v>2.5248E-2</v>
      </c>
      <c r="L51" s="7">
        <v>2.0832E-2</v>
      </c>
      <c r="M51" s="7">
        <f>73356/N48</f>
        <v>7.3356000000000005E-2</v>
      </c>
    </row>
    <row r="52" spans="1:13" x14ac:dyDescent="0.25">
      <c r="A52" s="3">
        <v>16384</v>
      </c>
      <c r="B52">
        <v>0.56467199999999995</v>
      </c>
      <c r="C52">
        <v>0.19542399999999999</v>
      </c>
      <c r="D52">
        <v>0.113792</v>
      </c>
      <c r="E52">
        <v>0.42377599999999999</v>
      </c>
      <c r="F52">
        <v>0.24454400000000001</v>
      </c>
      <c r="G52">
        <v>3.1775999999999999E-2</v>
      </c>
      <c r="H52">
        <v>2.8160000000000001E-2</v>
      </c>
      <c r="I52">
        <v>0.62070400000000003</v>
      </c>
      <c r="J52">
        <v>3.1455999999999998E-2</v>
      </c>
      <c r="K52">
        <v>0.87091200000000002</v>
      </c>
      <c r="L52">
        <v>2.7519999999999999E-2</v>
      </c>
      <c r="M52" s="1">
        <f>147243/N48</f>
        <v>0.14724300000000001</v>
      </c>
    </row>
    <row r="53" spans="1:13" x14ac:dyDescent="0.25">
      <c r="A53" s="3">
        <v>32768</v>
      </c>
      <c r="B53">
        <v>0.91699200000000003</v>
      </c>
      <c r="C53">
        <v>0.37663999999999997</v>
      </c>
      <c r="D53">
        <v>0.20342399999999999</v>
      </c>
      <c r="E53">
        <v>0.30684800000000001</v>
      </c>
      <c r="F53">
        <v>0.26688000000000001</v>
      </c>
      <c r="G53">
        <v>5.1839999999999997E-2</v>
      </c>
      <c r="H53">
        <v>4.6688E-2</v>
      </c>
      <c r="I53">
        <v>3.7664000000000003E-2</v>
      </c>
      <c r="J53">
        <v>4.3360000000000003E-2</v>
      </c>
      <c r="K53">
        <v>4.0896000000000002E-2</v>
      </c>
      <c r="L53">
        <v>4.4063999999999999E-2</v>
      </c>
      <c r="M53" s="1">
        <f>294172/N48</f>
        <v>0.29417199999999999</v>
      </c>
    </row>
    <row r="54" spans="1:13" x14ac:dyDescent="0.25">
      <c r="A54" s="3">
        <v>65536</v>
      </c>
      <c r="B54">
        <v>1.674304</v>
      </c>
      <c r="C54">
        <v>0.97523199999999999</v>
      </c>
      <c r="D54">
        <v>0.600576</v>
      </c>
      <c r="E54">
        <v>0.418624</v>
      </c>
      <c r="F54">
        <v>0.32345600000000002</v>
      </c>
      <c r="G54">
        <v>8.6816000000000004E-2</v>
      </c>
      <c r="H54">
        <v>7.5200000000000003E-2</v>
      </c>
      <c r="I54">
        <v>7.0912000000000003E-2</v>
      </c>
      <c r="J54">
        <v>7.3471999999999996E-2</v>
      </c>
      <c r="K54">
        <v>7.2704000000000005E-2</v>
      </c>
      <c r="L54">
        <v>7.9168000000000002E-2</v>
      </c>
      <c r="M54" s="1">
        <f>489467/N48</f>
        <v>0.48946699999999999</v>
      </c>
    </row>
    <row r="55" spans="1:13" x14ac:dyDescent="0.25">
      <c r="A55" s="3">
        <v>131072</v>
      </c>
      <c r="B55">
        <v>3.0967359999999999</v>
      </c>
      <c r="C55">
        <v>2.2303039999999998</v>
      </c>
      <c r="D55">
        <v>1.043936</v>
      </c>
      <c r="E55">
        <v>2.0582720000000001</v>
      </c>
      <c r="F55">
        <v>0.52492799999999995</v>
      </c>
      <c r="G55">
        <v>0.19968</v>
      </c>
      <c r="H55">
        <v>0.33894400000000002</v>
      </c>
      <c r="I55">
        <v>0.326432</v>
      </c>
      <c r="J55">
        <v>0.33078400000000002</v>
      </c>
      <c r="K55">
        <v>0.38175999999999999</v>
      </c>
      <c r="L55">
        <v>0.33014399999999999</v>
      </c>
      <c r="M55" s="1">
        <f>1005386/N48</f>
        <v>1.0053859999999999</v>
      </c>
    </row>
    <row r="56" spans="1:13" x14ac:dyDescent="0.25">
      <c r="A56" s="3">
        <v>262144</v>
      </c>
      <c r="B56">
        <v>5.8760640000000004</v>
      </c>
      <c r="C56">
        <v>4.1470079999999996</v>
      </c>
      <c r="D56">
        <v>1.694304</v>
      </c>
      <c r="E56">
        <v>1.9912000000000001</v>
      </c>
      <c r="F56">
        <v>0.45744000000000001</v>
      </c>
      <c r="G56">
        <v>0.35267199999999999</v>
      </c>
      <c r="H56">
        <v>0.482848</v>
      </c>
      <c r="I56">
        <v>0.46806399999999998</v>
      </c>
      <c r="J56">
        <v>0.31603199999999998</v>
      </c>
      <c r="K56">
        <v>1.2618240000000001</v>
      </c>
      <c r="L56">
        <v>0.31846400000000002</v>
      </c>
      <c r="M56" s="1">
        <f>1690931/N48</f>
        <v>1.690931</v>
      </c>
    </row>
    <row r="57" spans="1:13" x14ac:dyDescent="0.25">
      <c r="A57" s="3">
        <v>524288</v>
      </c>
      <c r="B57">
        <v>12.111488</v>
      </c>
      <c r="C57">
        <v>8.2756799999999995</v>
      </c>
      <c r="D57">
        <v>3.3605119999999999</v>
      </c>
      <c r="E57">
        <v>2.1178240000000002</v>
      </c>
      <c r="F57">
        <v>1.1215360000000001</v>
      </c>
      <c r="G57">
        <v>0.80118400000000001</v>
      </c>
      <c r="H57">
        <v>0.59078399999999998</v>
      </c>
      <c r="I57">
        <v>0.58864000000000005</v>
      </c>
      <c r="J57">
        <v>2.5488</v>
      </c>
      <c r="K57">
        <v>1.051296</v>
      </c>
      <c r="L57">
        <v>0.74249600000000004</v>
      </c>
      <c r="M57" s="1">
        <f>3237268/N48</f>
        <v>3.2372679999999998</v>
      </c>
    </row>
    <row r="58" spans="1:13" x14ac:dyDescent="0.25">
      <c r="A58" s="3">
        <v>1048576</v>
      </c>
      <c r="B58">
        <v>24.458303000000001</v>
      </c>
      <c r="C58">
        <v>12.575904</v>
      </c>
      <c r="D58">
        <v>7.8705920000000003</v>
      </c>
      <c r="E58">
        <v>3.5465599999999999</v>
      </c>
      <c r="F58">
        <v>2.6310720000000001</v>
      </c>
      <c r="G58">
        <v>1.396352</v>
      </c>
      <c r="H58">
        <v>1.348768</v>
      </c>
      <c r="I58">
        <v>1.2809280000000001</v>
      </c>
      <c r="J58">
        <v>1.2760320000000001</v>
      </c>
      <c r="K58">
        <v>1.2780480000000001</v>
      </c>
      <c r="L58">
        <v>1.276864</v>
      </c>
      <c r="M58" s="1">
        <f>7244777/N48</f>
        <v>7.244777</v>
      </c>
    </row>
    <row r="59" spans="1:13" x14ac:dyDescent="0.25">
      <c r="A59" s="3">
        <v>2097152</v>
      </c>
      <c r="B59">
        <v>50.191009999999999</v>
      </c>
      <c r="C59">
        <v>27.428864000000001</v>
      </c>
      <c r="D59">
        <v>13.360096</v>
      </c>
      <c r="E59">
        <v>7.3464320000000001</v>
      </c>
      <c r="F59">
        <v>4.4868800000000002</v>
      </c>
      <c r="G59">
        <v>2.5313279999999998</v>
      </c>
      <c r="H59">
        <v>2.3904640000000001</v>
      </c>
      <c r="I59">
        <v>2.3572479999999998</v>
      </c>
      <c r="J59">
        <v>2.3568639999999998</v>
      </c>
      <c r="K59">
        <v>2.3528639999999998</v>
      </c>
      <c r="L59">
        <v>2.3456640000000002</v>
      </c>
      <c r="M59" s="1">
        <f>13631012/N48</f>
        <v>13.631012</v>
      </c>
    </row>
    <row r="60" spans="1:13" x14ac:dyDescent="0.25">
      <c r="A60" s="3">
        <v>4194304</v>
      </c>
      <c r="B60">
        <v>95.373215000000002</v>
      </c>
      <c r="C60">
        <v>48.316192999999998</v>
      </c>
      <c r="D60">
        <v>25.441216000000001</v>
      </c>
      <c r="E60">
        <v>12.747071999999999</v>
      </c>
      <c r="F60">
        <v>6.7244159999999997</v>
      </c>
      <c r="G60">
        <v>4.8445119999999999</v>
      </c>
      <c r="H60">
        <v>4.510688</v>
      </c>
      <c r="I60">
        <v>4.5742719999999997</v>
      </c>
      <c r="J60">
        <v>4.5734719999999998</v>
      </c>
      <c r="K60">
        <v>4.5567359999999999</v>
      </c>
      <c r="L60">
        <v>4.4861440000000004</v>
      </c>
      <c r="M60" s="1">
        <f>26163956/N48</f>
        <v>26.163955999999999</v>
      </c>
    </row>
    <row r="61" spans="1:13" x14ac:dyDescent="0.25">
      <c r="A61" s="3">
        <v>8388608</v>
      </c>
      <c r="B61">
        <v>191.98294100000001</v>
      </c>
      <c r="C61">
        <v>90.937027</v>
      </c>
      <c r="D61">
        <v>47.857346</v>
      </c>
      <c r="E61">
        <v>25.253183</v>
      </c>
      <c r="F61">
        <v>12.904544</v>
      </c>
      <c r="G61">
        <v>10.626976000000001</v>
      </c>
      <c r="H61">
        <v>8.8640000000000008</v>
      </c>
      <c r="I61">
        <v>8.8315199999999994</v>
      </c>
      <c r="J61">
        <v>8.8571200000000001</v>
      </c>
      <c r="K61">
        <v>8.7888000000000002</v>
      </c>
      <c r="L61">
        <v>8.7656960000000002</v>
      </c>
      <c r="M61" s="1">
        <f>52496687/N48</f>
        <v>52.496687000000001</v>
      </c>
    </row>
    <row r="62" spans="1:13" x14ac:dyDescent="0.25">
      <c r="B62" s="8" t="s">
        <v>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88" spans="1:3" x14ac:dyDescent="0.25">
      <c r="A88" s="5" t="s">
        <v>3</v>
      </c>
      <c r="B88" t="s">
        <v>4</v>
      </c>
      <c r="C88" t="s">
        <v>2</v>
      </c>
    </row>
    <row r="89" spans="1:3" x14ac:dyDescent="0.25">
      <c r="A89" s="3">
        <v>1024</v>
      </c>
      <c r="B89">
        <f>4.192/1000</f>
        <v>4.1920000000000004E-3</v>
      </c>
      <c r="C89">
        <v>0.148288</v>
      </c>
    </row>
    <row r="90" spans="1:3" x14ac:dyDescent="0.25">
      <c r="A90" s="3">
        <v>2048</v>
      </c>
      <c r="B90">
        <f>3.808/1000</f>
        <v>3.8079999999999998E-3</v>
      </c>
      <c r="C90">
        <v>0.19356799999999999</v>
      </c>
    </row>
    <row r="91" spans="1:3" x14ac:dyDescent="0.25">
      <c r="A91" s="3">
        <v>4096</v>
      </c>
      <c r="B91">
        <f>4.896/1000</f>
        <v>4.8960000000000002E-3</v>
      </c>
      <c r="C91">
        <v>0.153888</v>
      </c>
    </row>
    <row r="92" spans="1:3" x14ac:dyDescent="0.25">
      <c r="A92" s="3">
        <v>8192</v>
      </c>
      <c r="B92">
        <f>9.28/1000</f>
        <v>9.2800000000000001E-3</v>
      </c>
      <c r="C92">
        <v>0.15718399999999999</v>
      </c>
    </row>
    <row r="93" spans="1:3" x14ac:dyDescent="0.25">
      <c r="A93" s="3">
        <v>16384</v>
      </c>
      <c r="B93">
        <f>16.577/1000</f>
        <v>1.6577000000000001E-2</v>
      </c>
      <c r="C93">
        <v>0.16169600000000001</v>
      </c>
    </row>
    <row r="94" spans="1:3" x14ac:dyDescent="0.25">
      <c r="A94" s="3">
        <v>32768</v>
      </c>
      <c r="B94">
        <f>33.089/1000</f>
        <v>3.3089E-2</v>
      </c>
      <c r="C94">
        <v>0.21945600000000001</v>
      </c>
    </row>
    <row r="95" spans="1:3" x14ac:dyDescent="0.25">
      <c r="A95" s="3">
        <v>65536</v>
      </c>
      <c r="B95">
        <f>62.562/1000</f>
        <v>6.2561999999999993E-2</v>
      </c>
      <c r="C95">
        <v>0.52579200000000004</v>
      </c>
    </row>
    <row r="96" spans="1:3" x14ac:dyDescent="0.25">
      <c r="A96" s="3">
        <v>131072</v>
      </c>
      <c r="B96">
        <f>126.12/1000</f>
        <v>0.12612000000000001</v>
      </c>
      <c r="C96">
        <v>0.35228799999999999</v>
      </c>
    </row>
    <row r="97" spans="1:3" x14ac:dyDescent="0.25">
      <c r="A97" s="3">
        <v>262144</v>
      </c>
      <c r="B97">
        <f>258.85/1000</f>
        <v>0.25885000000000002</v>
      </c>
      <c r="C97">
        <v>0.424736</v>
      </c>
    </row>
    <row r="98" spans="1:3" x14ac:dyDescent="0.25">
      <c r="A98" s="3">
        <v>524288</v>
      </c>
      <c r="B98" s="6">
        <f>525.36/1000</f>
        <v>0.52536000000000005</v>
      </c>
      <c r="C98">
        <v>0.73119999999999996</v>
      </c>
    </row>
    <row r="99" spans="1:3" x14ac:dyDescent="0.25">
      <c r="A99" s="3">
        <v>1048576</v>
      </c>
      <c r="B99">
        <v>1.0621</v>
      </c>
      <c r="C99">
        <v>1.2580480000000001</v>
      </c>
    </row>
    <row r="100" spans="1:3" x14ac:dyDescent="0.25">
      <c r="A100" s="3">
        <v>2097152</v>
      </c>
      <c r="B100">
        <v>2.1293000000000002</v>
      </c>
      <c r="C100">
        <v>2.3071679999999999</v>
      </c>
    </row>
    <row r="101" spans="1:3" x14ac:dyDescent="0.25">
      <c r="A101" s="3">
        <v>4194304</v>
      </c>
      <c r="B101">
        <v>4.2685000000000004</v>
      </c>
      <c r="C101">
        <v>4.4337280000000003</v>
      </c>
    </row>
    <row r="102" spans="1:3" x14ac:dyDescent="0.25">
      <c r="A102" s="3">
        <v>8388608</v>
      </c>
      <c r="B102">
        <v>8.5467999999999993</v>
      </c>
      <c r="C102">
        <v>8.7092159999999996</v>
      </c>
    </row>
  </sheetData>
  <mergeCells count="1">
    <mergeCell ref="B62:M62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Екатерина Белоусова</cp:lastModifiedBy>
  <cp:revision>3</cp:revision>
  <dcterms:created xsi:type="dcterms:W3CDTF">2015-06-05T18:19:34Z</dcterms:created>
  <dcterms:modified xsi:type="dcterms:W3CDTF">2022-02-13T16:46:00Z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