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orgebrowncollege-my.sharepoint.com/personal/101409639_georgebrown_ca/Documents/gbc_lab3/"/>
    </mc:Choice>
  </mc:AlternateContent>
  <xr:revisionPtr revIDLastSave="1379" documentId="11_E60897F41BE170836B02CE998F75CCDC64E183C8" xr6:coauthVersionLast="47" xr6:coauthVersionMax="47" xr10:uidLastSave="{19E98B2E-B2DD-4C0B-B974-5F5E11919DE8}"/>
  <bookViews>
    <workbookView xWindow="-120" yWindow="-120" windowWidth="29040" windowHeight="15840" firstSheet="2" activeTab="1" xr2:uid="{00000000-000D-0000-FFFF-FFFF00000000}"/>
  </bookViews>
  <sheets>
    <sheet name="Executive Report" sheetId="1" r:id="rId1"/>
    <sheet name="Shipment" sheetId="3" r:id="rId2"/>
    <sheet name="Sales&amp;profit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L35" i="1"/>
  <c r="H33" i="1"/>
  <c r="K33" i="1"/>
  <c r="L33" i="1"/>
  <c r="H34" i="1"/>
  <c r="K34" i="1"/>
  <c r="L34" i="1"/>
  <c r="H35" i="1"/>
  <c r="K35" i="1"/>
  <c r="F36" i="1"/>
  <c r="H36" i="1"/>
  <c r="K36" i="1"/>
  <c r="L36" i="1"/>
  <c r="H38" i="1"/>
  <c r="K38" i="1"/>
  <c r="L38" i="1"/>
  <c r="H39" i="1"/>
  <c r="K39" i="1"/>
  <c r="L39" i="1"/>
  <c r="H40" i="1"/>
  <c r="K40" i="1"/>
  <c r="L40" i="1"/>
  <c r="F41" i="1"/>
  <c r="H41" i="1"/>
  <c r="K41" i="1"/>
  <c r="L41" i="1"/>
  <c r="H43" i="1"/>
  <c r="K43" i="1"/>
  <c r="L43" i="1"/>
  <c r="H44" i="1"/>
  <c r="K44" i="1"/>
  <c r="L44" i="1"/>
  <c r="H45" i="1"/>
  <c r="K45" i="1"/>
  <c r="L45" i="1"/>
  <c r="F46" i="1"/>
  <c r="H46" i="1"/>
  <c r="K46" i="1"/>
  <c r="L46" i="1"/>
  <c r="H48" i="1"/>
  <c r="K48" i="1"/>
  <c r="L48" i="1"/>
  <c r="H49" i="1"/>
  <c r="K49" i="1"/>
  <c r="L49" i="1"/>
  <c r="H50" i="1"/>
  <c r="K50" i="1"/>
  <c r="L50" i="1"/>
  <c r="F51" i="1"/>
  <c r="H51" i="1"/>
  <c r="K51" i="1"/>
  <c r="L51" i="1"/>
  <c r="H18" i="2" l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<sst xmlns="http://schemas.openxmlformats.org/spreadsheetml/2006/main" count="222" uniqueCount="69">
  <si>
    <t>Gross Sales by Quarter ($)</t>
  </si>
  <si>
    <t>No. of Shipment(s)</t>
  </si>
  <si>
    <t>Region</t>
  </si>
  <si>
    <t>Category</t>
  </si>
  <si>
    <t>Quarter 1, 2021</t>
  </si>
  <si>
    <t>Compare with Quarter 1 2020 (%)</t>
  </si>
  <si>
    <t>Quarter 2, 2021</t>
  </si>
  <si>
    <t>Compare with Quarter 2 2020 (%)</t>
  </si>
  <si>
    <t>Quarter 3, 2021</t>
  </si>
  <si>
    <t>Compare with Quarter 3 2020 (%)</t>
  </si>
  <si>
    <t>Quarter 4, 2021</t>
  </si>
  <si>
    <t>Compare with Quarter 4 2020 (%)</t>
  </si>
  <si>
    <t>Total Gross Sales ($) in 2021</t>
  </si>
  <si>
    <t>Total Gross Sales compare with 2020 (%)</t>
  </si>
  <si>
    <t>Ship Mode</t>
  </si>
  <si>
    <t>Quarter 1</t>
  </si>
  <si>
    <t>Quarter 2</t>
  </si>
  <si>
    <t>Quarter 3</t>
  </si>
  <si>
    <t>Quarter 4</t>
  </si>
  <si>
    <t>QoQ % chg</t>
  </si>
  <si>
    <t>Total number of shipments in 2021 YTD</t>
  </si>
  <si>
    <t>YTD % chg</t>
  </si>
  <si>
    <t>Central</t>
  </si>
  <si>
    <t>Furniture</t>
  </si>
  <si>
    <t>First Class</t>
  </si>
  <si>
    <t>Office Supplies</t>
  </si>
  <si>
    <t>Same Day</t>
  </si>
  <si>
    <t>Technology</t>
  </si>
  <si>
    <t>Second Class</t>
  </si>
  <si>
    <t>Total (Central)</t>
  </si>
  <si>
    <t>Standard Class</t>
  </si>
  <si>
    <t>East</t>
  </si>
  <si>
    <t>Total (East)</t>
  </si>
  <si>
    <t>South</t>
  </si>
  <si>
    <t>Total (South)</t>
  </si>
  <si>
    <t>West</t>
  </si>
  <si>
    <t>Total (West)</t>
  </si>
  <si>
    <t>Total</t>
  </si>
  <si>
    <t>[A]</t>
  </si>
  <si>
    <t>[A(t)]/[A(t-1)]</t>
  </si>
  <si>
    <t>[A(t)]/[A(t-4)]</t>
  </si>
  <si>
    <t>[B]</t>
  </si>
  <si>
    <t>[C] = [B]/[A]</t>
  </si>
  <si>
    <t>[C(t)] - [C(t-1)]</t>
  </si>
  <si>
    <t>[C(t)] - [C(t-4)]</t>
  </si>
  <si>
    <t>Sales by Q($)</t>
  </si>
  <si>
    <t>QoQ (Sales)</t>
  </si>
  <si>
    <t>YoY (Sales)</t>
  </si>
  <si>
    <t>Profit</t>
  </si>
  <si>
    <t>Gross Margin</t>
  </si>
  <si>
    <t>QoQ (gross margin CQ - gross margin LQ)</t>
  </si>
  <si>
    <t>YoY (gross margin CQ - gross margin LY, same Q)</t>
  </si>
  <si>
    <t>=Profit / Sales</t>
  </si>
  <si>
    <t>2020 Q4</t>
  </si>
  <si>
    <t xml:space="preserve">Current Q4  - Last year Q4 </t>
  </si>
  <si>
    <t>Q4, 2020</t>
  </si>
  <si>
    <t>GM[Q3]</t>
  </si>
  <si>
    <t>GM[Q4, last year]</t>
  </si>
  <si>
    <t>2021 Q4</t>
  </si>
  <si>
    <t>2021 YTD</t>
  </si>
  <si>
    <t>YoY % chg</t>
  </si>
  <si>
    <t>Subtotal</t>
  </si>
  <si>
    <t>Grand Total</t>
  </si>
  <si>
    <t>Q4 2021</t>
  </si>
  <si>
    <t>Sales ($)</t>
  </si>
  <si>
    <t xml:space="preserve">QoQ </t>
  </si>
  <si>
    <t>YoY</t>
  </si>
  <si>
    <t>Profit/Loss ($)</t>
  </si>
  <si>
    <t>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</si>
</sst>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charset val="1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ACB9CA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1" fillId="0" borderId="0" xfId="0" applyFont="1"/>
    <xf numFmtId="0" fontId="1" fillId="11" borderId="4" xfId="0" applyFont="1" applyFill="1" applyBorder="1"/>
    <xf numFmtId="0" fontId="1" fillId="2" borderId="0" xfId="0" applyFont="1" applyFill="1"/>
    <xf numFmtId="0" fontId="1" fillId="3" borderId="9" xfId="0" applyFont="1" applyFill="1" applyBorder="1"/>
    <xf numFmtId="0" fontId="1" fillId="2" borderId="1" xfId="0" applyFont="1" applyFill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2" fillId="0" borderId="0" xfId="0" applyFont="1"/>
    <xf numFmtId="0" fontId="1" fillId="5" borderId="1" xfId="0" applyFont="1" applyFill="1" applyBorder="1"/>
    <xf numFmtId="0" fontId="1" fillId="6" borderId="1" xfId="0" applyFont="1" applyFill="1" applyBorder="1"/>
    <xf numFmtId="0" fontId="1" fillId="11" borderId="0" xfId="0" applyFont="1" applyFill="1"/>
    <xf numFmtId="0" fontId="2" fillId="11" borderId="10" xfId="0" applyFont="1" applyFill="1" applyBorder="1" applyAlignment="1">
      <alignment readingOrder="1"/>
    </xf>
    <xf numFmtId="0" fontId="2" fillId="11" borderId="11" xfId="0" applyFont="1" applyFill="1" applyBorder="1" applyAlignment="1">
      <alignment readingOrder="1"/>
    </xf>
    <xf numFmtId="0" fontId="2" fillId="11" borderId="0" xfId="0" applyFont="1" applyFill="1" applyAlignment="1">
      <alignment readingOrder="1"/>
    </xf>
    <xf numFmtId="0" fontId="1" fillId="2" borderId="3" xfId="0" applyFont="1" applyFill="1" applyBorder="1"/>
    <xf numFmtId="0" fontId="1" fillId="4" borderId="8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7" borderId="8" xfId="0" applyFont="1" applyFill="1" applyBorder="1"/>
    <xf numFmtId="0" fontId="1" fillId="7" borderId="15" xfId="0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7" xfId="0" applyFont="1" applyBorder="1"/>
    <xf numFmtId="0" fontId="1" fillId="4" borderId="12" xfId="0" applyFont="1" applyFill="1" applyBorder="1"/>
    <xf numFmtId="0" fontId="1" fillId="4" borderId="9" xfId="0" applyFont="1" applyFill="1" applyBorder="1"/>
    <xf numFmtId="0" fontId="1" fillId="5" borderId="13" xfId="0" applyFont="1" applyFill="1" applyBorder="1"/>
    <xf numFmtId="0" fontId="1" fillId="8" borderId="12" xfId="0" applyFont="1" applyFill="1" applyBorder="1"/>
    <xf numFmtId="0" fontId="1" fillId="8" borderId="9" xfId="0" applyFont="1" applyFill="1" applyBorder="1"/>
    <xf numFmtId="0" fontId="1" fillId="5" borderId="17" xfId="0" applyFont="1" applyFill="1" applyBorder="1"/>
    <xf numFmtId="0" fontId="1" fillId="5" borderId="2" xfId="0" applyFont="1" applyFill="1" applyBorder="1"/>
    <xf numFmtId="0" fontId="4" fillId="11" borderId="4" xfId="0" applyFont="1" applyFill="1" applyBorder="1" applyAlignment="1">
      <alignment readingOrder="1"/>
    </xf>
    <xf numFmtId="0" fontId="5" fillId="11" borderId="4" xfId="0" applyFont="1" applyFill="1" applyBorder="1"/>
    <xf numFmtId="0" fontId="5" fillId="11" borderId="7" xfId="0" applyFont="1" applyFill="1" applyBorder="1"/>
    <xf numFmtId="0" fontId="5" fillId="11" borderId="4" xfId="0" applyFont="1" applyFill="1" applyBorder="1" applyAlignment="1">
      <alignment readingOrder="1"/>
    </xf>
    <xf numFmtId="0" fontId="6" fillId="0" borderId="0" xfId="0" applyFont="1"/>
    <xf numFmtId="0" fontId="3" fillId="11" borderId="10" xfId="0" applyFont="1" applyFill="1" applyBorder="1" applyAlignment="1">
      <alignment readingOrder="1"/>
    </xf>
    <xf numFmtId="0" fontId="1" fillId="8" borderId="13" xfId="0" applyFont="1" applyFill="1" applyBorder="1"/>
    <xf numFmtId="0" fontId="1" fillId="6" borderId="9" xfId="0" applyFont="1" applyFill="1" applyBorder="1"/>
    <xf numFmtId="0" fontId="4" fillId="10" borderId="4" xfId="0" applyFont="1" applyFill="1" applyBorder="1"/>
    <xf numFmtId="0" fontId="1" fillId="9" borderId="12" xfId="0" applyFont="1" applyFill="1" applyBorder="1"/>
    <xf numFmtId="0" fontId="1" fillId="9" borderId="9" xfId="0" applyFont="1" applyFill="1" applyBorder="1"/>
    <xf numFmtId="0" fontId="1" fillId="9" borderId="13" xfId="0" applyFont="1" applyFill="1" applyBorder="1"/>
    <xf numFmtId="0" fontId="1" fillId="6" borderId="17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9" borderId="1" xfId="0" applyFont="1" applyFill="1" applyBorder="1"/>
    <xf numFmtId="0" fontId="4" fillId="10" borderId="12" xfId="0" applyFont="1" applyFill="1" applyBorder="1"/>
    <xf numFmtId="0" fontId="1" fillId="0" borderId="17" xfId="0" applyFont="1" applyBorder="1"/>
    <xf numFmtId="0" fontId="1" fillId="0" borderId="2" xfId="0" applyFont="1" applyBorder="1"/>
    <xf numFmtId="0" fontId="1" fillId="6" borderId="0" xfId="0" applyFont="1" applyFill="1"/>
    <xf numFmtId="0" fontId="4" fillId="10" borderId="9" xfId="0" applyFont="1" applyFill="1" applyBorder="1"/>
    <xf numFmtId="164" fontId="1" fillId="0" borderId="8" xfId="0" applyNumberFormat="1" applyFont="1" applyBorder="1"/>
    <xf numFmtId="164" fontId="4" fillId="10" borderId="4" xfId="0" applyNumberFormat="1" applyFont="1" applyFill="1" applyBorder="1"/>
    <xf numFmtId="164" fontId="1" fillId="0" borderId="0" xfId="0" applyNumberFormat="1" applyFont="1"/>
    <xf numFmtId="164" fontId="1" fillId="0" borderId="12" xfId="0" applyNumberFormat="1" applyFont="1" applyBorder="1"/>
    <xf numFmtId="164" fontId="1" fillId="0" borderId="9" xfId="0" applyNumberFormat="1" applyFont="1" applyBorder="1"/>
    <xf numFmtId="164" fontId="1" fillId="0" borderId="13" xfId="0" applyNumberFormat="1" applyFont="1" applyBorder="1"/>
    <xf numFmtId="164" fontId="4" fillId="10" borderId="13" xfId="0" applyNumberFormat="1" applyFont="1" applyFill="1" applyBorder="1"/>
    <xf numFmtId="164" fontId="1" fillId="0" borderId="15" xfId="0" applyNumberFormat="1" applyFont="1" applyBorder="1"/>
    <xf numFmtId="164" fontId="1" fillId="0" borderId="14" xfId="0" applyNumberFormat="1" applyFont="1" applyBorder="1"/>
    <xf numFmtId="164" fontId="1" fillId="0" borderId="17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0" fontId="1" fillId="0" borderId="0" xfId="0" applyNumberFormat="1" applyFont="1"/>
    <xf numFmtId="10" fontId="4" fillId="10" borderId="4" xfId="0" applyNumberFormat="1" applyFont="1" applyFill="1" applyBorder="1"/>
    <xf numFmtId="10" fontId="1" fillId="0" borderId="16" xfId="0" applyNumberFormat="1" applyFont="1" applyBorder="1"/>
    <xf numFmtId="10" fontId="1" fillId="0" borderId="12" xfId="0" applyNumberFormat="1" applyFont="1" applyBorder="1"/>
    <xf numFmtId="10" fontId="1" fillId="0" borderId="9" xfId="0" applyNumberFormat="1" applyFont="1" applyBorder="1"/>
    <xf numFmtId="10" fontId="1" fillId="0" borderId="13" xfId="0" applyNumberFormat="1" applyFont="1" applyBorder="1"/>
    <xf numFmtId="164" fontId="1" fillId="0" borderId="16" xfId="0" applyNumberFormat="1" applyFont="1" applyBorder="1"/>
    <xf numFmtId="164" fontId="1" fillId="0" borderId="3" xfId="0" applyNumberFormat="1" applyFont="1" applyBorder="1"/>
    <xf numFmtId="10" fontId="1" fillId="0" borderId="8" xfId="0" applyNumberFormat="1" applyFont="1" applyBorder="1"/>
    <xf numFmtId="10" fontId="1" fillId="0" borderId="1" xfId="0" applyNumberFormat="1" applyFont="1" applyBorder="1"/>
    <xf numFmtId="10" fontId="4" fillId="10" borderId="12" xfId="0" applyNumberFormat="1" applyFont="1" applyFill="1" applyBorder="1"/>
    <xf numFmtId="10" fontId="1" fillId="0" borderId="17" xfId="0" applyNumberFormat="1" applyFont="1" applyBorder="1"/>
    <xf numFmtId="10" fontId="1" fillId="0" borderId="2" xfId="0" applyNumberFormat="1" applyFont="1" applyBorder="1"/>
    <xf numFmtId="10" fontId="1" fillId="0" borderId="15" xfId="0" applyNumberFormat="1" applyFont="1" applyBorder="1"/>
    <xf numFmtId="9" fontId="1" fillId="0" borderId="8" xfId="0" applyNumberFormat="1" applyFont="1" applyBorder="1"/>
    <xf numFmtId="10" fontId="1" fillId="0" borderId="14" xfId="0" applyNumberFormat="1" applyFont="1" applyBorder="1"/>
    <xf numFmtId="9" fontId="1" fillId="0" borderId="9" xfId="0" applyNumberFormat="1" applyFont="1" applyBorder="1"/>
    <xf numFmtId="164" fontId="4" fillId="10" borderId="12" xfId="0" applyNumberFormat="1" applyFont="1" applyFill="1" applyBorder="1"/>
    <xf numFmtId="164" fontId="4" fillId="10" borderId="9" xfId="0" applyNumberFormat="1" applyFont="1" applyFill="1" applyBorder="1"/>
    <xf numFmtId="164" fontId="1" fillId="0" borderId="4" xfId="0" applyNumberFormat="1" applyFont="1" applyBorder="1"/>
    <xf numFmtId="10" fontId="7" fillId="0" borderId="8" xfId="0" applyNumberFormat="1" applyFont="1" applyBorder="1"/>
    <xf numFmtId="10" fontId="7" fillId="0" borderId="0" xfId="0" applyNumberFormat="1" applyFont="1"/>
    <xf numFmtId="10" fontId="7" fillId="0" borderId="16" xfId="0" applyNumberFormat="1" applyFont="1" applyBorder="1"/>
    <xf numFmtId="10" fontId="7" fillId="0" borderId="15" xfId="0" applyNumberFormat="1" applyFont="1" applyBorder="1"/>
    <xf numFmtId="10" fontId="7" fillId="0" borderId="12" xfId="0" applyNumberFormat="1" applyFont="1" applyBorder="1"/>
    <xf numFmtId="10" fontId="7" fillId="0" borderId="9" xfId="0" applyNumberFormat="1" applyFont="1" applyBorder="1"/>
    <xf numFmtId="10" fontId="7" fillId="0" borderId="1" xfId="0" applyNumberFormat="1" applyFont="1" applyBorder="1"/>
    <xf numFmtId="10" fontId="4" fillId="10" borderId="7" xfId="0" applyNumberFormat="1" applyFont="1" applyFill="1" applyBorder="1"/>
    <xf numFmtId="10" fontId="8" fillId="10" borderId="4" xfId="0" applyNumberFormat="1" applyFont="1" applyFill="1" applyBorder="1"/>
    <xf numFmtId="10" fontId="5" fillId="10" borderId="4" xfId="0" applyNumberFormat="1" applyFont="1" applyFill="1" applyBorder="1"/>
    <xf numFmtId="0" fontId="0" fillId="0" borderId="0" xfId="0" quotePrefix="1"/>
    <xf numFmtId="0" fontId="4" fillId="11" borderId="5" xfId="0" applyFont="1" applyFill="1" applyBorder="1" applyAlignment="1">
      <alignment horizontal="left" readingOrder="1"/>
    </xf>
    <xf numFmtId="0" fontId="4" fillId="11" borderId="6" xfId="0" applyFont="1" applyFill="1" applyBorder="1" applyAlignment="1">
      <alignment horizontal="left" readingOrder="1"/>
    </xf>
    <xf numFmtId="0" fontId="5" fillId="11" borderId="5" xfId="0" applyFont="1" applyFill="1" applyBorder="1"/>
    <xf numFmtId="2" fontId="0" fillId="0" borderId="0" xfId="0" applyNumberFormat="1"/>
    <xf numFmtId="2" fontId="9" fillId="0" borderId="0" xfId="0" applyNumberFormat="1" applyFont="1"/>
    <xf numFmtId="164" fontId="0" fillId="0" borderId="0" xfId="0" applyNumberFormat="1"/>
    <xf numFmtId="10" fontId="4" fillId="10" borderId="5" xfId="0" applyNumberFormat="1" applyFont="1" applyFill="1" applyBorder="1"/>
    <xf numFmtId="0" fontId="4" fillId="10" borderId="17" xfId="0" applyFont="1" applyFill="1" applyBorder="1"/>
    <xf numFmtId="0" fontId="4" fillId="12" borderId="0" xfId="0" applyFont="1" applyFill="1" applyAlignment="1">
      <alignment readingOrder="1"/>
    </xf>
    <xf numFmtId="164" fontId="1" fillId="12" borderId="0" xfId="0" applyNumberFormat="1" applyFont="1" applyFill="1"/>
    <xf numFmtId="164" fontId="4" fillId="12" borderId="0" xfId="0" applyNumberFormat="1" applyFont="1" applyFill="1"/>
    <xf numFmtId="0" fontId="0" fillId="12" borderId="0" xfId="0" applyFill="1"/>
    <xf numFmtId="0" fontId="0" fillId="0" borderId="0" xfId="0" applyAlignment="1">
      <alignment horizontal="center"/>
    </xf>
    <xf numFmtId="0" fontId="4" fillId="14" borderId="5" xfId="0" applyFont="1" applyFill="1" applyBorder="1" applyAlignment="1">
      <alignment horizontal="left" readingOrder="1"/>
    </xf>
    <xf numFmtId="0" fontId="4" fillId="14" borderId="6" xfId="0" applyFont="1" applyFill="1" applyBorder="1" applyAlignment="1">
      <alignment horizontal="left" readingOrder="1"/>
    </xf>
    <xf numFmtId="0" fontId="4" fillId="14" borderId="6" xfId="0" applyFont="1" applyFill="1" applyBorder="1" applyAlignment="1">
      <alignment horizontal="left" wrapText="1" readingOrder="1"/>
    </xf>
    <xf numFmtId="0" fontId="5" fillId="14" borderId="4" xfId="0" applyFont="1" applyFill="1" applyBorder="1" applyAlignment="1">
      <alignment readingOrder="1"/>
    </xf>
    <xf numFmtId="0" fontId="5" fillId="14" borderId="4" xfId="0" applyFont="1" applyFill="1" applyBorder="1"/>
    <xf numFmtId="0" fontId="1" fillId="2" borderId="9" xfId="0" applyFont="1" applyFill="1" applyBorder="1"/>
    <xf numFmtId="0" fontId="1" fillId="5" borderId="12" xfId="0" applyFont="1" applyFill="1" applyBorder="1"/>
    <xf numFmtId="0" fontId="1" fillId="5" borderId="9" xfId="0" applyFont="1" applyFill="1" applyBorder="1"/>
    <xf numFmtId="0" fontId="1" fillId="6" borderId="13" xfId="0" applyFont="1" applyFill="1" applyBorder="1"/>
    <xf numFmtId="9" fontId="0" fillId="0" borderId="0" xfId="0" applyNumberFormat="1"/>
    <xf numFmtId="9" fontId="0" fillId="0" borderId="12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10" fillId="0" borderId="12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7" xfId="0" applyNumberForma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10" fillId="0" borderId="13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3" fillId="14" borderId="18" xfId="0" applyNumberFormat="1" applyFont="1" applyFill="1" applyBorder="1" applyAlignment="1">
      <alignment horizontal="center" readingOrder="1"/>
    </xf>
    <xf numFmtId="9" fontId="12" fillId="14" borderId="19" xfId="0" applyNumberFormat="1" applyFont="1" applyFill="1" applyBorder="1" applyAlignment="1">
      <alignment horizontal="center"/>
    </xf>
    <xf numFmtId="2" fontId="12" fillId="14" borderId="20" xfId="0" applyNumberFormat="1" applyFont="1" applyFill="1" applyBorder="1" applyAlignment="1">
      <alignment horizontal="center"/>
    </xf>
    <xf numFmtId="9" fontId="9" fillId="0" borderId="22" xfId="0" applyNumberFormat="1" applyFont="1" applyBorder="1" applyAlignment="1">
      <alignment horizontal="center"/>
    </xf>
    <xf numFmtId="9" fontId="9" fillId="0" borderId="26" xfId="0" applyNumberFormat="1" applyFont="1" applyBorder="1" applyAlignment="1">
      <alignment horizontal="center"/>
    </xf>
    <xf numFmtId="9" fontId="9" fillId="0" borderId="27" xfId="0" applyNumberFormat="1" applyFont="1" applyBorder="1" applyAlignment="1">
      <alignment horizontal="center"/>
    </xf>
    <xf numFmtId="9" fontId="9" fillId="0" borderId="29" xfId="0" applyNumberFormat="1" applyFont="1" applyBorder="1" applyAlignment="1">
      <alignment horizontal="center"/>
    </xf>
    <xf numFmtId="9" fontId="12" fillId="14" borderId="18" xfId="0" applyNumberFormat="1" applyFont="1" applyFill="1" applyBorder="1" applyAlignment="1">
      <alignment horizontal="center"/>
    </xf>
    <xf numFmtId="9" fontId="12" fillId="14" borderId="20" xfId="0" applyNumberFormat="1" applyFont="1" applyFill="1" applyBorder="1" applyAlignment="1">
      <alignment horizontal="center" wrapText="1"/>
    </xf>
    <xf numFmtId="9" fontId="10" fillId="0" borderId="21" xfId="0" applyNumberFormat="1" applyFont="1" applyBorder="1" applyAlignment="1">
      <alignment horizontal="center"/>
    </xf>
    <xf numFmtId="9" fontId="0" fillId="0" borderId="3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28" xfId="0" applyNumberFormat="1" applyBorder="1" applyAlignment="1">
      <alignment horizontal="center"/>
    </xf>
    <xf numFmtId="9" fontId="10" fillId="0" borderId="22" xfId="0" applyNumberFormat="1" applyFont="1" applyBorder="1" applyAlignment="1">
      <alignment horizontal="center"/>
    </xf>
    <xf numFmtId="9" fontId="0" fillId="0" borderId="35" xfId="0" applyNumberFormat="1" applyBorder="1" applyAlignment="1">
      <alignment horizontal="center"/>
    </xf>
    <xf numFmtId="9" fontId="0" fillId="0" borderId="36" xfId="0" applyNumberFormat="1" applyBorder="1" applyAlignment="1">
      <alignment horizontal="center"/>
    </xf>
    <xf numFmtId="9" fontId="0" fillId="0" borderId="37" xfId="0" applyNumberFormat="1" applyBorder="1" applyAlignment="1">
      <alignment horizontal="center"/>
    </xf>
    <xf numFmtId="9" fontId="10" fillId="0" borderId="35" xfId="0" applyNumberFormat="1" applyFont="1" applyBorder="1" applyAlignment="1">
      <alignment horizontal="center"/>
    </xf>
    <xf numFmtId="9" fontId="10" fillId="0" borderId="34" xfId="0" applyNumberFormat="1" applyFont="1" applyBorder="1" applyAlignment="1">
      <alignment horizontal="center"/>
    </xf>
    <xf numFmtId="9" fontId="10" fillId="0" borderId="37" xfId="0" applyNumberFormat="1" applyFon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65" fontId="12" fillId="14" borderId="39" xfId="0" applyNumberFormat="1" applyFont="1" applyFill="1" applyBorder="1" applyAlignment="1">
      <alignment horizontal="center"/>
    </xf>
    <xf numFmtId="0" fontId="4" fillId="14" borderId="44" xfId="0" applyFont="1" applyFill="1" applyBorder="1" applyAlignment="1">
      <alignment readingOrder="1"/>
    </xf>
    <xf numFmtId="0" fontId="4" fillId="14" borderId="20" xfId="0" applyFont="1" applyFill="1" applyBorder="1" applyAlignment="1">
      <alignment readingOrder="1"/>
    </xf>
    <xf numFmtId="0" fontId="1" fillId="2" borderId="21" xfId="0" applyFont="1" applyFill="1" applyBorder="1"/>
    <xf numFmtId="0" fontId="1" fillId="3" borderId="22" xfId="0" applyFont="1" applyFill="1" applyBorder="1"/>
    <xf numFmtId="0" fontId="1" fillId="2" borderId="28" xfId="0" applyFont="1" applyFill="1" applyBorder="1"/>
    <xf numFmtId="0" fontId="1" fillId="4" borderId="35" xfId="0" applyFont="1" applyFill="1" applyBorder="1"/>
    <xf numFmtId="0" fontId="1" fillId="7" borderId="26" xfId="0" applyFont="1" applyFill="1" applyBorder="1"/>
    <xf numFmtId="0" fontId="1" fillId="4" borderId="36" xfId="0" applyFont="1" applyFill="1" applyBorder="1"/>
    <xf numFmtId="0" fontId="1" fillId="7" borderId="27" xfId="0" applyFont="1" applyFill="1" applyBorder="1"/>
    <xf numFmtId="0" fontId="1" fillId="4" borderId="37" xfId="0" applyFont="1" applyFill="1" applyBorder="1"/>
    <xf numFmtId="0" fontId="1" fillId="5" borderId="25" xfId="0" applyFont="1" applyFill="1" applyBorder="1"/>
    <xf numFmtId="0" fontId="1" fillId="8" borderId="34" xfId="0" applyFont="1" applyFill="1" applyBorder="1"/>
    <xf numFmtId="0" fontId="1" fillId="5" borderId="21" xfId="0" applyFont="1" applyFill="1" applyBorder="1"/>
    <xf numFmtId="0" fontId="1" fillId="8" borderId="22" xfId="0" applyFont="1" applyFill="1" applyBorder="1"/>
    <xf numFmtId="0" fontId="1" fillId="8" borderId="30" xfId="0" applyFont="1" applyFill="1" applyBorder="1"/>
    <xf numFmtId="0" fontId="1" fillId="5" borderId="37" xfId="0" applyFont="1" applyFill="1" applyBorder="1"/>
    <xf numFmtId="0" fontId="1" fillId="6" borderId="25" xfId="0" applyFont="1" applyFill="1" applyBorder="1"/>
    <xf numFmtId="0" fontId="1" fillId="9" borderId="34" xfId="0" applyFont="1" applyFill="1" applyBorder="1"/>
    <xf numFmtId="0" fontId="1" fillId="6" borderId="21" xfId="0" applyFont="1" applyFill="1" applyBorder="1"/>
    <xf numFmtId="0" fontId="1" fillId="9" borderId="22" xfId="0" applyFont="1" applyFill="1" applyBorder="1"/>
    <xf numFmtId="0" fontId="1" fillId="6" borderId="45" xfId="0" applyFont="1" applyFill="1" applyBorder="1"/>
    <xf numFmtId="0" fontId="1" fillId="14" borderId="46" xfId="0" applyFont="1" applyFill="1" applyBorder="1"/>
    <xf numFmtId="0" fontId="2" fillId="14" borderId="47" xfId="0" applyFont="1" applyFill="1" applyBorder="1" applyAlignment="1">
      <alignment readingOrder="1"/>
    </xf>
    <xf numFmtId="9" fontId="12" fillId="13" borderId="32" xfId="0" applyNumberFormat="1" applyFont="1" applyFill="1" applyBorder="1" applyAlignment="1">
      <alignment horizontal="center"/>
    </xf>
    <xf numFmtId="9" fontId="14" fillId="13" borderId="33" xfId="0" applyNumberFormat="1" applyFont="1" applyFill="1" applyBorder="1" applyAlignment="1">
      <alignment horizontal="center"/>
    </xf>
    <xf numFmtId="9" fontId="12" fillId="13" borderId="38" xfId="0" applyNumberFormat="1" applyFont="1" applyFill="1" applyBorder="1" applyAlignment="1">
      <alignment horizontal="center"/>
    </xf>
    <xf numFmtId="9" fontId="12" fillId="13" borderId="33" xfId="0" applyNumberFormat="1" applyFont="1" applyFill="1" applyBorder="1" applyAlignment="1">
      <alignment horizontal="center"/>
    </xf>
    <xf numFmtId="0" fontId="13" fillId="10" borderId="24" xfId="0" applyFont="1" applyFill="1" applyBorder="1"/>
    <xf numFmtId="9" fontId="12" fillId="13" borderId="13" xfId="0" applyNumberFormat="1" applyFont="1" applyFill="1" applyBorder="1" applyAlignment="1">
      <alignment horizontal="center"/>
    </xf>
    <xf numFmtId="9" fontId="14" fillId="13" borderId="30" xfId="0" applyNumberFormat="1" applyFont="1" applyFill="1" applyBorder="1" applyAlignment="1">
      <alignment horizontal="center"/>
    </xf>
    <xf numFmtId="9" fontId="15" fillId="13" borderId="37" xfId="0" applyNumberFormat="1" applyFont="1" applyFill="1" applyBorder="1" applyAlignment="1">
      <alignment horizontal="center"/>
    </xf>
    <xf numFmtId="9" fontId="15" fillId="13" borderId="13" xfId="0" applyNumberFormat="1" applyFont="1" applyFill="1" applyBorder="1" applyAlignment="1">
      <alignment horizontal="center"/>
    </xf>
    <xf numFmtId="9" fontId="15" fillId="13" borderId="24" xfId="0" applyNumberFormat="1" applyFont="1" applyFill="1" applyBorder="1" applyAlignment="1">
      <alignment horizontal="center"/>
    </xf>
    <xf numFmtId="9" fontId="14" fillId="13" borderId="29" xfId="0" applyNumberFormat="1" applyFont="1" applyFill="1" applyBorder="1" applyAlignment="1">
      <alignment horizontal="center"/>
    </xf>
    <xf numFmtId="9" fontId="12" fillId="13" borderId="28" xfId="0" applyNumberFormat="1" applyFont="1" applyFill="1" applyBorder="1" applyAlignment="1">
      <alignment horizontal="center"/>
    </xf>
    <xf numFmtId="9" fontId="12" fillId="13" borderId="2" xfId="0" applyNumberFormat="1" applyFont="1" applyFill="1" applyBorder="1" applyAlignment="1">
      <alignment horizontal="center"/>
    </xf>
    <xf numFmtId="9" fontId="12" fillId="13" borderId="24" xfId="0" applyNumberFormat="1" applyFont="1" applyFill="1" applyBorder="1" applyAlignment="1">
      <alignment horizontal="center"/>
    </xf>
    <xf numFmtId="9" fontId="12" fillId="13" borderId="5" xfId="0" applyNumberFormat="1" applyFont="1" applyFill="1" applyBorder="1" applyAlignment="1">
      <alignment horizontal="center"/>
    </xf>
    <xf numFmtId="9" fontId="14" fillId="13" borderId="24" xfId="0" applyNumberFormat="1" applyFont="1" applyFill="1" applyBorder="1" applyAlignment="1">
      <alignment horizontal="center"/>
    </xf>
    <xf numFmtId="9" fontId="15" fillId="13" borderId="28" xfId="0" applyNumberFormat="1" applyFont="1" applyFill="1" applyBorder="1" applyAlignment="1">
      <alignment horizontal="center"/>
    </xf>
    <xf numFmtId="9" fontId="15" fillId="13" borderId="2" xfId="0" applyNumberFormat="1" applyFont="1" applyFill="1" applyBorder="1" applyAlignment="1">
      <alignment horizontal="center"/>
    </xf>
    <xf numFmtId="9" fontId="16" fillId="0" borderId="22" xfId="0" applyNumberFormat="1" applyFont="1" applyBorder="1" applyAlignment="1">
      <alignment horizontal="center"/>
    </xf>
    <xf numFmtId="0" fontId="4" fillId="11" borderId="5" xfId="0" applyFont="1" applyFill="1" applyBorder="1" applyAlignment="1">
      <alignment horizontal="left" readingOrder="1"/>
    </xf>
    <xf numFmtId="0" fontId="4" fillId="11" borderId="6" xfId="0" applyFont="1" applyFill="1" applyBorder="1" applyAlignment="1">
      <alignment horizontal="left" readingOrder="1"/>
    </xf>
    <xf numFmtId="0" fontId="4" fillId="11" borderId="7" xfId="0" applyFont="1" applyFill="1" applyBorder="1" applyAlignment="1">
      <alignment horizontal="left" readingOrder="1"/>
    </xf>
    <xf numFmtId="165" fontId="13" fillId="14" borderId="49" xfId="0" applyNumberFormat="1" applyFont="1" applyFill="1" applyBorder="1" applyAlignment="1">
      <alignment horizontal="left" readingOrder="1"/>
    </xf>
    <xf numFmtId="165" fontId="13" fillId="14" borderId="48" xfId="0" applyNumberFormat="1" applyFont="1" applyFill="1" applyBorder="1" applyAlignment="1">
      <alignment horizontal="left" readingOrder="1"/>
    </xf>
    <xf numFmtId="9" fontId="17" fillId="15" borderId="50" xfId="0" applyNumberFormat="1" applyFont="1" applyFill="1" applyBorder="1" applyAlignment="1">
      <alignment horizontal="center"/>
    </xf>
    <xf numFmtId="0" fontId="18" fillId="16" borderId="51" xfId="0" applyFont="1" applyFill="1" applyBorder="1"/>
    <xf numFmtId="0" fontId="19" fillId="15" borderId="30" xfId="0" applyFont="1" applyFill="1" applyBorder="1"/>
    <xf numFmtId="9" fontId="17" fillId="15" borderId="32" xfId="0" applyNumberFormat="1" applyFont="1" applyFill="1" applyBorder="1" applyAlignment="1">
      <alignment horizontal="center"/>
    </xf>
    <xf numFmtId="9" fontId="17" fillId="15" borderId="38" xfId="0" applyNumberFormat="1" applyFont="1" applyFill="1" applyBorder="1" applyAlignment="1">
      <alignment horizontal="center"/>
    </xf>
    <xf numFmtId="9" fontId="15" fillId="15" borderId="32" xfId="0" applyNumberFormat="1" applyFont="1" applyFill="1" applyBorder="1" applyAlignment="1">
      <alignment horizontal="center"/>
    </xf>
    <xf numFmtId="0" fontId="1" fillId="18" borderId="6" xfId="0" applyFont="1" applyFill="1" applyBorder="1"/>
    <xf numFmtId="0" fontId="18" fillId="18" borderId="4" xfId="0" applyFont="1" applyFill="1" applyBorder="1"/>
    <xf numFmtId="1" fontId="1" fillId="0" borderId="21" xfId="0" applyNumberFormat="1" applyFont="1" applyBorder="1" applyAlignment="1">
      <alignment horizontal="center"/>
    </xf>
    <xf numFmtId="1" fontId="13" fillId="10" borderId="23" xfId="0" applyNumberFormat="1" applyFont="1" applyFill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" fontId="13" fillId="10" borderId="28" xfId="0" applyNumberFormat="1" applyFont="1" applyFill="1" applyBorder="1" applyAlignment="1">
      <alignment horizontal="center"/>
    </xf>
    <xf numFmtId="1" fontId="13" fillId="10" borderId="31" xfId="0" applyNumberFormat="1" applyFont="1" applyFill="1" applyBorder="1" applyAlignment="1">
      <alignment horizontal="center"/>
    </xf>
    <xf numFmtId="1" fontId="19" fillId="15" borderId="45" xfId="0" applyNumberFormat="1" applyFont="1" applyFill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1" fontId="11" fillId="0" borderId="42" xfId="0" applyNumberFormat="1" applyFont="1" applyBorder="1" applyAlignment="1">
      <alignment horizontal="center"/>
    </xf>
    <xf numFmtId="1" fontId="15" fillId="13" borderId="42" xfId="0" applyNumberFormat="1" applyFont="1" applyFill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12" fillId="13" borderId="42" xfId="0" applyNumberFormat="1" applyFont="1" applyFill="1" applyBorder="1" applyAlignment="1">
      <alignment horizontal="center"/>
    </xf>
    <xf numFmtId="1" fontId="10" fillId="0" borderId="42" xfId="0" applyNumberFormat="1" applyFont="1" applyBorder="1" applyAlignment="1">
      <alignment horizontal="center"/>
    </xf>
    <xf numFmtId="1" fontId="12" fillId="13" borderId="43" xfId="0" applyNumberFormat="1" applyFont="1" applyFill="1" applyBorder="1" applyAlignment="1">
      <alignment horizontal="center"/>
    </xf>
    <xf numFmtId="1" fontId="17" fillId="15" borderId="43" xfId="0" applyNumberFormat="1" applyFont="1" applyFill="1" applyBorder="1" applyAlignment="1">
      <alignment horizontal="center"/>
    </xf>
    <xf numFmtId="0" fontId="20" fillId="0" borderId="9" xfId="0" applyFont="1" applyBorder="1" applyAlignment="1">
      <alignment horizontal="center" wrapText="1"/>
    </xf>
    <xf numFmtId="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9" fontId="1" fillId="0" borderId="12" xfId="0" applyNumberFormat="1" applyFont="1" applyBorder="1" applyAlignment="1">
      <alignment horizontal="center" wrapText="1"/>
    </xf>
    <xf numFmtId="9" fontId="1" fillId="0" borderId="9" xfId="0" applyNumberFormat="1" applyFont="1" applyBorder="1" applyAlignment="1">
      <alignment horizontal="center" wrapText="1"/>
    </xf>
    <xf numFmtId="0" fontId="19" fillId="17" borderId="4" xfId="0" applyFont="1" applyFill="1" applyBorder="1" applyAlignment="1">
      <alignment horizontal="center" wrapText="1"/>
    </xf>
    <xf numFmtId="9" fontId="4" fillId="10" borderId="4" xfId="0" applyNumberFormat="1" applyFont="1" applyFill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9" fontId="1" fillId="0" borderId="8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9" fontId="7" fillId="0" borderId="8" xfId="0" applyNumberFormat="1" applyFont="1" applyBorder="1" applyAlignment="1">
      <alignment horizontal="center" wrapText="1"/>
    </xf>
    <xf numFmtId="9" fontId="7" fillId="0" borderId="9" xfId="0" applyNumberFormat="1" applyFont="1" applyBorder="1" applyAlignment="1">
      <alignment horizontal="center" wrapText="1"/>
    </xf>
    <xf numFmtId="9" fontId="4" fillId="10" borderId="12" xfId="0" applyNumberFormat="1" applyFont="1" applyFill="1" applyBorder="1" applyAlignment="1">
      <alignment horizontal="center" wrapText="1"/>
    </xf>
    <xf numFmtId="0" fontId="4" fillId="10" borderId="17" xfId="0" applyFont="1" applyFill="1" applyBorder="1" applyAlignment="1">
      <alignment horizontal="center" wrapText="1"/>
    </xf>
    <xf numFmtId="0" fontId="19" fillId="18" borderId="4" xfId="0" applyFont="1" applyFill="1" applyBorder="1" applyAlignment="1">
      <alignment horizontal="center" wrapText="1"/>
    </xf>
    <xf numFmtId="9" fontId="1" fillId="18" borderId="6" xfId="0" applyNumberFormat="1" applyFont="1" applyFill="1" applyBorder="1" applyAlignment="1">
      <alignment horizontal="center" wrapText="1"/>
    </xf>
    <xf numFmtId="0" fontId="1" fillId="18" borderId="6" xfId="0" applyFont="1" applyFill="1" applyBorder="1" applyAlignment="1">
      <alignment horizontal="center" wrapText="1"/>
    </xf>
    <xf numFmtId="9" fontId="1" fillId="18" borderId="4" xfId="0" applyNumberFormat="1" applyFont="1" applyFill="1" applyBorder="1" applyAlignment="1">
      <alignment horizontal="center" wrapText="1"/>
    </xf>
    <xf numFmtId="0" fontId="5" fillId="14" borderId="4" xfId="0" applyFont="1" applyFill="1" applyBorder="1" applyAlignment="1">
      <alignment horizontal="center" vertical="center" wrapText="1" readingOrder="1"/>
    </xf>
    <xf numFmtId="0" fontId="5" fillId="1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workbookViewId="0">
      <selection activeCell="J33" sqref="J33"/>
    </sheetView>
  </sheetViews>
  <sheetFormatPr defaultRowHeight="15"/>
  <cols>
    <col min="1" max="1" width="8.5703125" bestFit="1" customWidth="1"/>
    <col min="2" max="2" width="14.140625" bestFit="1" customWidth="1"/>
    <col min="3" max="3" width="17.7109375" customWidth="1"/>
    <col min="4" max="4" width="32.28515625" customWidth="1"/>
    <col min="5" max="5" width="16.85546875" customWidth="1"/>
    <col min="6" max="6" width="42" customWidth="1"/>
    <col min="7" max="7" width="32.7109375" customWidth="1"/>
    <col min="8" max="8" width="58" customWidth="1"/>
    <col min="9" max="9" width="16.7109375" customWidth="1"/>
    <col min="10" max="10" width="35.140625" customWidth="1"/>
    <col min="11" max="11" width="29.140625" customWidth="1"/>
    <col min="12" max="12" width="38" customWidth="1"/>
    <col min="13" max="13" width="10" bestFit="1" customWidth="1"/>
    <col min="14" max="14" width="14" bestFit="1" customWidth="1"/>
    <col min="15" max="15" width="10.5703125" hidden="1" customWidth="1"/>
    <col min="16" max="16" width="32.140625" hidden="1" customWidth="1"/>
    <col min="17" max="17" width="10.28515625" hidden="1" customWidth="1"/>
    <col min="18" max="18" width="31.85546875" hidden="1" customWidth="1"/>
    <col min="19" max="19" width="10.28515625" hidden="1" customWidth="1"/>
    <col min="20" max="20" width="32.140625" hidden="1" customWidth="1"/>
    <col min="21" max="21" width="10.28515625" customWidth="1"/>
    <col min="22" max="22" width="32.28515625" customWidth="1"/>
    <col min="23" max="23" width="37.85546875" customWidth="1"/>
    <col min="24" max="24" width="48.140625" customWidth="1"/>
  </cols>
  <sheetData>
    <row r="1" spans="1:24" ht="15.75">
      <c r="A1" s="12"/>
      <c r="B1" s="13"/>
      <c r="C1" s="38" t="s">
        <v>0</v>
      </c>
      <c r="D1" s="13"/>
      <c r="E1" s="13"/>
      <c r="F1" s="13"/>
      <c r="G1" s="13"/>
      <c r="H1" s="13"/>
      <c r="I1" s="13"/>
      <c r="J1" s="14"/>
      <c r="K1" s="14"/>
      <c r="L1" s="15"/>
      <c r="M1" s="2"/>
      <c r="N1" s="199" t="s">
        <v>1</v>
      </c>
      <c r="O1" s="200"/>
      <c r="P1" s="200"/>
      <c r="Q1" s="200"/>
      <c r="R1" s="200"/>
      <c r="S1" s="200"/>
      <c r="T1" s="200"/>
      <c r="U1" s="200"/>
      <c r="V1" s="200"/>
      <c r="W1" s="200"/>
      <c r="X1" s="201"/>
    </row>
    <row r="2" spans="1:24" s="37" customFormat="1" ht="15.75">
      <c r="A2" s="33" t="s">
        <v>2</v>
      </c>
      <c r="B2" s="33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3" t="s">
        <v>8</v>
      </c>
      <c r="H2" s="33" t="s">
        <v>9</v>
      </c>
      <c r="I2" s="33" t="s">
        <v>10</v>
      </c>
      <c r="J2" s="33" t="s">
        <v>11</v>
      </c>
      <c r="K2" s="34" t="s">
        <v>12</v>
      </c>
      <c r="L2" s="34" t="s">
        <v>13</v>
      </c>
      <c r="M2" s="35" t="s">
        <v>2</v>
      </c>
      <c r="N2" s="36" t="s">
        <v>14</v>
      </c>
      <c r="O2" s="36" t="s">
        <v>15</v>
      </c>
      <c r="P2" s="34" t="s">
        <v>5</v>
      </c>
      <c r="Q2" s="36" t="s">
        <v>16</v>
      </c>
      <c r="R2" s="34" t="s">
        <v>7</v>
      </c>
      <c r="S2" s="36" t="s">
        <v>17</v>
      </c>
      <c r="T2" s="34" t="s">
        <v>9</v>
      </c>
      <c r="U2" s="36" t="s">
        <v>18</v>
      </c>
      <c r="V2" s="36" t="s">
        <v>19</v>
      </c>
      <c r="W2" s="34" t="s">
        <v>20</v>
      </c>
      <c r="X2" s="34" t="s">
        <v>21</v>
      </c>
    </row>
    <row r="3" spans="1:24" ht="15.75">
      <c r="A3" s="3" t="s">
        <v>22</v>
      </c>
      <c r="B3" s="4" t="s">
        <v>23</v>
      </c>
      <c r="C3" s="54">
        <v>10721.2682</v>
      </c>
      <c r="D3" s="74">
        <v>0.16259999999999999</v>
      </c>
      <c r="E3" s="54">
        <v>11079.862999999999</v>
      </c>
      <c r="F3" s="74">
        <v>0.19589999999999999</v>
      </c>
      <c r="G3" s="54">
        <v>7797.0590000000002</v>
      </c>
      <c r="H3" s="86">
        <v>-0.39050000000000001</v>
      </c>
      <c r="I3" s="54">
        <v>14924.081</v>
      </c>
      <c r="J3" s="86">
        <v>-0.2344</v>
      </c>
      <c r="K3" s="54">
        <v>44522.271200000003</v>
      </c>
      <c r="L3" s="87">
        <v>-0.1231</v>
      </c>
      <c r="M3" s="5" t="s">
        <v>22</v>
      </c>
      <c r="N3" s="4" t="s">
        <v>24</v>
      </c>
      <c r="O3" s="6">
        <v>10</v>
      </c>
      <c r="P3" s="66">
        <v>1</v>
      </c>
      <c r="Q3" s="7">
        <v>12</v>
      </c>
      <c r="R3" s="75">
        <v>2</v>
      </c>
      <c r="S3" s="7">
        <v>20</v>
      </c>
      <c r="T3" s="75">
        <v>0.17649999999999999</v>
      </c>
      <c r="U3" s="8">
        <v>27</v>
      </c>
      <c r="V3" s="66">
        <v>0.6875</v>
      </c>
      <c r="W3" s="7">
        <v>69</v>
      </c>
      <c r="X3" s="70">
        <v>0.64290000000000003</v>
      </c>
    </row>
    <row r="4" spans="1:24" ht="15.75">
      <c r="A4" s="3"/>
      <c r="B4" s="4" t="s">
        <v>25</v>
      </c>
      <c r="C4" s="54">
        <v>17331.848000000002</v>
      </c>
      <c r="D4" s="74">
        <v>1.8888</v>
      </c>
      <c r="E4" s="54">
        <v>11852.58</v>
      </c>
      <c r="F4" s="74">
        <v>0.29899999999999999</v>
      </c>
      <c r="G4" s="54">
        <v>11070.286</v>
      </c>
      <c r="H4" s="74">
        <v>6.6199999999999995E-2</v>
      </c>
      <c r="I4" s="54">
        <v>18515.830000000002</v>
      </c>
      <c r="J4" s="74">
        <v>-8.72E-2</v>
      </c>
      <c r="K4" s="54">
        <v>58770.544000000002</v>
      </c>
      <c r="L4" s="66">
        <v>0.28339999999999999</v>
      </c>
      <c r="M4" s="5"/>
      <c r="N4" s="4" t="s">
        <v>26</v>
      </c>
      <c r="O4" s="6">
        <v>6</v>
      </c>
      <c r="P4" s="66">
        <v>5</v>
      </c>
      <c r="Q4" s="7">
        <v>2</v>
      </c>
      <c r="R4" s="92">
        <v>-0.5</v>
      </c>
      <c r="S4" s="7">
        <v>3</v>
      </c>
      <c r="T4" s="75">
        <v>0</v>
      </c>
      <c r="U4" s="8">
        <v>14</v>
      </c>
      <c r="V4" s="66">
        <v>1.8</v>
      </c>
      <c r="W4" s="7">
        <v>25</v>
      </c>
      <c r="X4" s="70">
        <v>0.92310000000000003</v>
      </c>
    </row>
    <row r="5" spans="1:24" ht="15.75">
      <c r="A5" s="3"/>
      <c r="B5" s="4" t="s">
        <v>27</v>
      </c>
      <c r="C5" s="54">
        <v>12476.941000000001</v>
      </c>
      <c r="D5" s="74">
        <v>1.5003</v>
      </c>
      <c r="E5" s="54">
        <v>5006.2960000000003</v>
      </c>
      <c r="F5" s="86">
        <v>-0.32069999999999999</v>
      </c>
      <c r="G5" s="54">
        <v>13601.602000000001</v>
      </c>
      <c r="H5" s="74">
        <v>0.33289999999999997</v>
      </c>
      <c r="I5" s="54">
        <v>12720.474</v>
      </c>
      <c r="J5" s="86">
        <v>-0.55049999999999999</v>
      </c>
      <c r="K5" s="54">
        <v>43805.313000000002</v>
      </c>
      <c r="L5" s="87">
        <v>-0.13880000000000001</v>
      </c>
      <c r="M5" s="5"/>
      <c r="N5" s="4" t="s">
        <v>28</v>
      </c>
      <c r="O5" s="6">
        <v>14</v>
      </c>
      <c r="P5" s="66">
        <v>1.8</v>
      </c>
      <c r="Q5" s="7">
        <v>16</v>
      </c>
      <c r="R5" s="75">
        <v>6.6699999999999995E-2</v>
      </c>
      <c r="S5" s="7">
        <v>15</v>
      </c>
      <c r="T5" s="92">
        <v>-0.31819999999999998</v>
      </c>
      <c r="U5" s="8">
        <v>25</v>
      </c>
      <c r="V5" s="66">
        <v>0.25</v>
      </c>
      <c r="W5" s="7">
        <v>70</v>
      </c>
      <c r="X5" s="70">
        <v>0.129</v>
      </c>
    </row>
    <row r="6" spans="1:24" ht="15.75">
      <c r="A6" s="16"/>
      <c r="B6" s="41" t="s">
        <v>29</v>
      </c>
      <c r="C6" s="55">
        <v>40530.057200000003</v>
      </c>
      <c r="D6" s="93"/>
      <c r="E6" s="55">
        <v>27938.739000000001</v>
      </c>
      <c r="F6" s="67"/>
      <c r="G6" s="55">
        <v>32468.947</v>
      </c>
      <c r="H6" s="67"/>
      <c r="I6" s="55">
        <v>46160.385000000002</v>
      </c>
      <c r="J6" s="67"/>
      <c r="K6" s="55">
        <v>147098.12820000001</v>
      </c>
      <c r="L6" s="41"/>
      <c r="M6" s="3"/>
      <c r="N6" s="4" t="s">
        <v>30</v>
      </c>
      <c r="O6" s="6">
        <v>36</v>
      </c>
      <c r="P6" s="66">
        <v>0.44</v>
      </c>
      <c r="Q6" s="7">
        <v>56</v>
      </c>
      <c r="R6" s="75">
        <v>0.3659</v>
      </c>
      <c r="S6" s="7">
        <v>64</v>
      </c>
      <c r="T6" s="75">
        <v>0.10340000000000001</v>
      </c>
      <c r="U6" s="8">
        <v>86</v>
      </c>
      <c r="V6" s="66">
        <v>0.34379999999999999</v>
      </c>
      <c r="W6" s="7">
        <v>242</v>
      </c>
      <c r="X6" s="70">
        <v>0.28720000000000001</v>
      </c>
    </row>
    <row r="7" spans="1:24" ht="15.75">
      <c r="A7" s="1"/>
      <c r="B7" s="9"/>
      <c r="C7" s="56"/>
      <c r="D7" s="1"/>
      <c r="E7" s="56"/>
      <c r="F7" s="1"/>
      <c r="G7" s="56"/>
      <c r="H7" s="1"/>
      <c r="I7" s="56"/>
      <c r="J7" s="1"/>
      <c r="K7" s="56"/>
      <c r="L7" s="1"/>
      <c r="M7" s="5"/>
      <c r="N7" s="41" t="s">
        <v>29</v>
      </c>
      <c r="O7" s="41">
        <v>66</v>
      </c>
      <c r="P7" s="67"/>
      <c r="Q7" s="41">
        <v>86</v>
      </c>
      <c r="R7" s="67"/>
      <c r="S7" s="41">
        <v>102</v>
      </c>
      <c r="T7" s="67"/>
      <c r="U7" s="41">
        <v>152</v>
      </c>
      <c r="V7" s="67"/>
      <c r="W7" s="41">
        <v>406</v>
      </c>
      <c r="X7" s="67"/>
    </row>
    <row r="8" spans="1:24" ht="15.75">
      <c r="A8" s="19" t="s">
        <v>31</v>
      </c>
      <c r="B8" s="21" t="s">
        <v>23</v>
      </c>
      <c r="C8" s="61">
        <v>4566.7690000000002</v>
      </c>
      <c r="D8" s="89">
        <v>-0.34649999999999997</v>
      </c>
      <c r="E8" s="61">
        <v>9997.1560000000009</v>
      </c>
      <c r="F8" s="68">
        <v>0.33900000000000002</v>
      </c>
      <c r="G8" s="63">
        <v>22663.274000000001</v>
      </c>
      <c r="H8" s="77">
        <v>1.0886</v>
      </c>
      <c r="I8" s="63">
        <v>23626.662</v>
      </c>
      <c r="J8" s="77">
        <v>0.1207</v>
      </c>
      <c r="K8" s="57">
        <v>60853.860999999997</v>
      </c>
      <c r="L8" s="68">
        <v>0.31190000000000001</v>
      </c>
      <c r="M8" s="26" t="s">
        <v>31</v>
      </c>
      <c r="N8" s="20" t="s">
        <v>24</v>
      </c>
      <c r="O8" s="1">
        <v>10</v>
      </c>
      <c r="P8" s="70">
        <v>0.25</v>
      </c>
      <c r="Q8" s="1">
        <v>19</v>
      </c>
      <c r="R8" s="70">
        <v>0.35709999999999997</v>
      </c>
      <c r="S8" s="6">
        <v>21</v>
      </c>
      <c r="T8" s="74">
        <v>0.1053</v>
      </c>
      <c r="U8" s="6">
        <v>28</v>
      </c>
      <c r="V8" s="74">
        <v>0.21740000000000001</v>
      </c>
      <c r="W8" s="6">
        <v>78</v>
      </c>
      <c r="X8" s="74">
        <v>0.21879999999999999</v>
      </c>
    </row>
    <row r="9" spans="1:24" ht="15.75">
      <c r="A9" s="17"/>
      <c r="B9" s="20" t="s">
        <v>25</v>
      </c>
      <c r="C9" s="54">
        <v>6743.5990000000002</v>
      </c>
      <c r="D9" s="86">
        <v>-0.1522</v>
      </c>
      <c r="E9" s="54">
        <v>12826.541999999999</v>
      </c>
      <c r="F9" s="87">
        <v>-0.13370000000000001</v>
      </c>
      <c r="G9" s="64">
        <v>21545.135999999999</v>
      </c>
      <c r="H9" s="75">
        <v>8.0600000000000005E-2</v>
      </c>
      <c r="I9" s="64">
        <v>23975.335999999999</v>
      </c>
      <c r="J9" s="75">
        <v>0.25509999999999999</v>
      </c>
      <c r="K9" s="58">
        <v>65090.612999999998</v>
      </c>
      <c r="L9" s="66">
        <v>5.3199999999999997E-2</v>
      </c>
      <c r="M9" s="27"/>
      <c r="N9" s="20" t="s">
        <v>26</v>
      </c>
      <c r="O9" s="1">
        <v>1</v>
      </c>
      <c r="P9" s="91">
        <v>-0.75</v>
      </c>
      <c r="Q9" s="1">
        <v>4</v>
      </c>
      <c r="R9" s="91">
        <v>-0.33329999999999999</v>
      </c>
      <c r="S9" s="6">
        <v>8</v>
      </c>
      <c r="T9" s="74">
        <v>1</v>
      </c>
      <c r="U9" s="6">
        <v>10</v>
      </c>
      <c r="V9" s="74">
        <v>0.66669999999999996</v>
      </c>
      <c r="W9" s="6">
        <v>23</v>
      </c>
      <c r="X9" s="74">
        <v>0.15</v>
      </c>
    </row>
    <row r="10" spans="1:24" ht="15.75">
      <c r="A10" s="17"/>
      <c r="B10" s="20" t="s">
        <v>27</v>
      </c>
      <c r="C10" s="54">
        <v>6741.3940000000002</v>
      </c>
      <c r="D10" s="86">
        <v>-0.31440000000000001</v>
      </c>
      <c r="E10" s="54">
        <v>8687.8019999999997</v>
      </c>
      <c r="F10" s="87">
        <v>-0.70940000000000003</v>
      </c>
      <c r="G10" s="65">
        <v>21287.976999999999</v>
      </c>
      <c r="H10" s="78">
        <v>1.9314</v>
      </c>
      <c r="I10" s="65">
        <v>50421.256999999998</v>
      </c>
      <c r="J10" s="78">
        <v>0.97660000000000002</v>
      </c>
      <c r="K10" s="59">
        <v>87138.43</v>
      </c>
      <c r="L10" s="66">
        <v>0.20200000000000001</v>
      </c>
      <c r="M10" s="27"/>
      <c r="N10" s="20" t="s">
        <v>28</v>
      </c>
      <c r="O10" s="1">
        <v>12</v>
      </c>
      <c r="P10" s="70">
        <v>0</v>
      </c>
      <c r="Q10" s="1">
        <v>14</v>
      </c>
      <c r="R10" s="70">
        <v>7.6899999999999996E-2</v>
      </c>
      <c r="S10" s="6">
        <v>29</v>
      </c>
      <c r="T10" s="74">
        <v>0.38100000000000001</v>
      </c>
      <c r="U10" s="6">
        <v>35</v>
      </c>
      <c r="V10" s="74">
        <v>0.59089999999999998</v>
      </c>
      <c r="W10" s="6">
        <v>90</v>
      </c>
      <c r="X10" s="74">
        <v>0.32350000000000001</v>
      </c>
    </row>
    <row r="11" spans="1:24" ht="15.75">
      <c r="A11" s="18"/>
      <c r="B11" s="41" t="s">
        <v>32</v>
      </c>
      <c r="C11" s="55">
        <v>18051.761999999999</v>
      </c>
      <c r="D11" s="94"/>
      <c r="E11" s="55">
        <v>31511.5</v>
      </c>
      <c r="F11" s="67"/>
      <c r="G11" s="60">
        <v>65496.387000000002</v>
      </c>
      <c r="H11" s="95"/>
      <c r="I11" s="60">
        <v>98023.255000000005</v>
      </c>
      <c r="J11" s="93"/>
      <c r="K11" s="60">
        <v>213082.90400000001</v>
      </c>
      <c r="L11" s="41"/>
      <c r="M11" s="27"/>
      <c r="N11" s="20" t="s">
        <v>30</v>
      </c>
      <c r="O11" s="1">
        <v>39</v>
      </c>
      <c r="P11" s="70">
        <v>5.4100000000000002E-2</v>
      </c>
      <c r="Q11" s="1">
        <v>61</v>
      </c>
      <c r="R11" s="70">
        <v>0.12959999999999999</v>
      </c>
      <c r="S11" s="6">
        <v>70</v>
      </c>
      <c r="T11" s="74">
        <v>0.29630000000000001</v>
      </c>
      <c r="U11" s="6">
        <v>109</v>
      </c>
      <c r="V11" s="74">
        <v>0.41560000000000002</v>
      </c>
      <c r="W11" s="6">
        <v>279</v>
      </c>
      <c r="X11" s="74">
        <v>0.25679999999999997</v>
      </c>
    </row>
    <row r="12" spans="1:24" ht="15.75">
      <c r="A12" s="1"/>
      <c r="B12" s="9"/>
      <c r="C12" s="56"/>
      <c r="D12" s="1"/>
      <c r="E12" s="56"/>
      <c r="F12" s="1"/>
      <c r="G12" s="56"/>
      <c r="H12" s="1"/>
      <c r="I12" s="56"/>
      <c r="J12" s="1"/>
      <c r="K12" s="56"/>
      <c r="L12" s="1"/>
      <c r="M12" s="27"/>
      <c r="N12" s="41" t="s">
        <v>32</v>
      </c>
      <c r="O12" s="41">
        <v>62</v>
      </c>
      <c r="P12" s="67"/>
      <c r="Q12" s="41">
        <v>98</v>
      </c>
      <c r="R12" s="67"/>
      <c r="S12" s="41">
        <v>128</v>
      </c>
      <c r="T12" s="67"/>
      <c r="U12" s="41">
        <v>182</v>
      </c>
      <c r="V12" s="67"/>
      <c r="W12" s="41">
        <v>470</v>
      </c>
      <c r="X12" s="67"/>
    </row>
    <row r="13" spans="1:24" ht="15.75">
      <c r="A13" s="31" t="s">
        <v>33</v>
      </c>
      <c r="B13" s="29" t="s">
        <v>23</v>
      </c>
      <c r="C13" s="61">
        <v>1623.63</v>
      </c>
      <c r="D13" s="89">
        <v>-0.4622</v>
      </c>
      <c r="E13" s="61">
        <v>12205.556500000001</v>
      </c>
      <c r="F13" s="79">
        <v>0.9647</v>
      </c>
      <c r="G13" s="61">
        <v>4798.0420000000004</v>
      </c>
      <c r="H13" s="89">
        <v>-0.4864</v>
      </c>
      <c r="I13" s="72">
        <v>19678.197</v>
      </c>
      <c r="J13" s="69">
        <v>1.1051</v>
      </c>
      <c r="K13" s="61">
        <v>38305.425499999998</v>
      </c>
      <c r="L13" s="68">
        <v>0.37190000000000001</v>
      </c>
      <c r="M13" s="31" t="s">
        <v>33</v>
      </c>
      <c r="N13" s="29" t="s">
        <v>24</v>
      </c>
      <c r="O13" s="6">
        <v>4</v>
      </c>
      <c r="P13" s="74">
        <v>0</v>
      </c>
      <c r="Q13" s="6">
        <v>15</v>
      </c>
      <c r="R13" s="74">
        <v>0.36359999999999998</v>
      </c>
      <c r="S13" s="6">
        <v>11</v>
      </c>
      <c r="T13" s="74">
        <v>0.22220000000000001</v>
      </c>
      <c r="U13" s="6">
        <v>15</v>
      </c>
      <c r="V13" s="74">
        <v>0.36359999999999998</v>
      </c>
      <c r="W13" s="6">
        <v>45</v>
      </c>
      <c r="X13" s="74">
        <v>0.28570000000000001</v>
      </c>
    </row>
    <row r="14" spans="1:24" ht="15.75">
      <c r="A14" s="10"/>
      <c r="B14" s="30" t="s">
        <v>25</v>
      </c>
      <c r="C14" s="54">
        <v>4002.6579999999999</v>
      </c>
      <c r="D14" s="86">
        <v>-0.44619999999999999</v>
      </c>
      <c r="E14" s="54">
        <v>9135.9860000000008</v>
      </c>
      <c r="F14" s="74">
        <v>0.81240000000000001</v>
      </c>
      <c r="G14" s="54">
        <v>11341.08</v>
      </c>
      <c r="H14" s="74">
        <v>1.0149999999999999</v>
      </c>
      <c r="I14" s="56">
        <v>15292.788</v>
      </c>
      <c r="J14" s="82">
        <v>0.42</v>
      </c>
      <c r="K14" s="54">
        <v>39772.512000000002</v>
      </c>
      <c r="L14" s="66">
        <v>0.38740000000000002</v>
      </c>
      <c r="M14" s="10"/>
      <c r="N14" s="30" t="s">
        <v>26</v>
      </c>
      <c r="O14" s="6">
        <v>1</v>
      </c>
      <c r="P14" s="86">
        <v>-0.5</v>
      </c>
      <c r="Q14" s="6">
        <v>4</v>
      </c>
      <c r="R14" s="74">
        <v>0.33329999999999999</v>
      </c>
      <c r="S14" s="6">
        <v>2</v>
      </c>
      <c r="T14" s="86">
        <v>-0.5</v>
      </c>
      <c r="U14" s="6">
        <v>3</v>
      </c>
      <c r="V14" s="86">
        <v>-0.5</v>
      </c>
      <c r="W14" s="6">
        <v>10</v>
      </c>
      <c r="X14" s="86">
        <v>-0.33329999999999999</v>
      </c>
    </row>
    <row r="15" spans="1:24" ht="15.75">
      <c r="A15" s="10"/>
      <c r="B15" s="39" t="s">
        <v>27</v>
      </c>
      <c r="C15" s="54">
        <v>8015.8940000000002</v>
      </c>
      <c r="D15" s="86">
        <v>-0.4143</v>
      </c>
      <c r="E15" s="54">
        <v>7983.8720000000003</v>
      </c>
      <c r="F15" s="80">
        <v>0.12</v>
      </c>
      <c r="G15" s="54">
        <v>7735.03</v>
      </c>
      <c r="H15" s="74">
        <v>0.1605</v>
      </c>
      <c r="I15" s="56">
        <v>21093.124</v>
      </c>
      <c r="J15" s="71">
        <v>1.2107000000000001</v>
      </c>
      <c r="K15" s="62">
        <v>44827.92</v>
      </c>
      <c r="L15" s="66">
        <v>0.21079999999999999</v>
      </c>
      <c r="M15" s="10"/>
      <c r="N15" s="30" t="s">
        <v>28</v>
      </c>
      <c r="O15" s="6">
        <v>6</v>
      </c>
      <c r="P15" s="86">
        <v>-0.25</v>
      </c>
      <c r="Q15" s="6">
        <v>6</v>
      </c>
      <c r="R15" s="86">
        <v>-0.45450000000000002</v>
      </c>
      <c r="S15" s="6">
        <v>17</v>
      </c>
      <c r="T15" s="74">
        <v>1.125</v>
      </c>
      <c r="U15" s="6">
        <v>27</v>
      </c>
      <c r="V15" s="74">
        <v>0.58819999999999995</v>
      </c>
      <c r="W15" s="6">
        <v>59</v>
      </c>
      <c r="X15" s="74">
        <v>0.2727</v>
      </c>
    </row>
    <row r="16" spans="1:24" ht="15.75">
      <c r="A16" s="28"/>
      <c r="B16" s="41" t="s">
        <v>34</v>
      </c>
      <c r="C16" s="55">
        <v>13642.182000000001</v>
      </c>
      <c r="D16" s="94"/>
      <c r="E16" s="55">
        <v>29325.414499999999</v>
      </c>
      <c r="F16" s="41"/>
      <c r="G16" s="55">
        <v>23874.151999999998</v>
      </c>
      <c r="H16" s="93"/>
      <c r="I16" s="55">
        <v>56064.108999999997</v>
      </c>
      <c r="J16" s="93"/>
      <c r="K16" s="60">
        <v>122905.8575</v>
      </c>
      <c r="L16" s="41"/>
      <c r="M16" s="10"/>
      <c r="N16" s="30" t="s">
        <v>30</v>
      </c>
      <c r="O16" s="6">
        <v>17</v>
      </c>
      <c r="P16" s="86">
        <v>-0.1053</v>
      </c>
      <c r="Q16" s="6">
        <v>46</v>
      </c>
      <c r="R16" s="74">
        <v>0.70369999999999999</v>
      </c>
      <c r="S16" s="6">
        <v>40</v>
      </c>
      <c r="T16" s="74">
        <v>2.5600000000000001E-2</v>
      </c>
      <c r="U16" s="6">
        <v>59</v>
      </c>
      <c r="V16" s="74">
        <v>0.68569999999999998</v>
      </c>
      <c r="W16" s="6">
        <v>162</v>
      </c>
      <c r="X16" s="74">
        <v>0.35</v>
      </c>
    </row>
    <row r="17" spans="1:24" ht="15.75">
      <c r="A17" s="1"/>
      <c r="B17" s="9"/>
      <c r="C17" s="56"/>
      <c r="D17" s="1"/>
      <c r="E17" s="56"/>
      <c r="F17" s="1"/>
      <c r="G17" s="56"/>
      <c r="H17" s="1"/>
      <c r="I17" s="56"/>
      <c r="J17" s="1"/>
      <c r="K17" s="56"/>
      <c r="L17" s="1"/>
      <c r="M17" s="32"/>
      <c r="N17" s="41" t="s">
        <v>34</v>
      </c>
      <c r="O17" s="49">
        <v>28</v>
      </c>
      <c r="P17" s="76"/>
      <c r="Q17" s="49">
        <v>71</v>
      </c>
      <c r="R17" s="67"/>
      <c r="S17" s="41">
        <v>70</v>
      </c>
      <c r="T17" s="67"/>
      <c r="U17" s="41">
        <v>104</v>
      </c>
      <c r="V17" s="67"/>
      <c r="W17" s="41">
        <v>273</v>
      </c>
      <c r="X17" s="67"/>
    </row>
    <row r="18" spans="1:24" ht="15.75">
      <c r="A18" s="45" t="s">
        <v>35</v>
      </c>
      <c r="B18" s="42" t="s">
        <v>23</v>
      </c>
      <c r="C18" s="61">
        <v>6812.1469999999999</v>
      </c>
      <c r="D18" s="79">
        <v>0.33040000000000003</v>
      </c>
      <c r="E18" s="61">
        <v>11749.5275</v>
      </c>
      <c r="F18" s="88">
        <v>-0.36349999999999999</v>
      </c>
      <c r="G18" s="57">
        <v>21024.726999999999</v>
      </c>
      <c r="H18" s="79">
        <v>6.0299999999999999E-2</v>
      </c>
      <c r="I18" s="72">
        <v>32119.31</v>
      </c>
      <c r="J18" s="77">
        <v>5.62E-2</v>
      </c>
      <c r="K18" s="63">
        <v>71705.711500000005</v>
      </c>
      <c r="L18" s="90">
        <v>-2.86E-2</v>
      </c>
      <c r="M18" s="52" t="s">
        <v>35</v>
      </c>
      <c r="N18" s="48" t="s">
        <v>24</v>
      </c>
      <c r="O18" s="50">
        <v>12</v>
      </c>
      <c r="P18" s="77">
        <v>0.5</v>
      </c>
      <c r="Q18" s="46">
        <v>23</v>
      </c>
      <c r="R18" s="66">
        <v>0.35289999999999999</v>
      </c>
      <c r="S18" s="8">
        <v>26</v>
      </c>
      <c r="T18" s="66">
        <v>0.52939999999999998</v>
      </c>
      <c r="U18" s="8">
        <v>31</v>
      </c>
      <c r="V18" s="86">
        <v>-3.1300000000000001E-2</v>
      </c>
      <c r="W18" s="6">
        <v>92</v>
      </c>
      <c r="X18" s="74">
        <v>0.2432</v>
      </c>
    </row>
    <row r="19" spans="1:24" ht="15.75">
      <c r="A19" s="11"/>
      <c r="B19" s="43" t="s">
        <v>25</v>
      </c>
      <c r="C19" s="54">
        <v>15154.242</v>
      </c>
      <c r="D19" s="74">
        <v>0.8347</v>
      </c>
      <c r="E19" s="54">
        <v>11906.085999999999</v>
      </c>
      <c r="F19" s="66">
        <v>1.1214999999999999</v>
      </c>
      <c r="G19" s="58">
        <v>28240.661</v>
      </c>
      <c r="H19" s="74">
        <v>2.0703999999999998</v>
      </c>
      <c r="I19" s="56">
        <v>27162.517</v>
      </c>
      <c r="J19" s="75">
        <v>0.1037</v>
      </c>
      <c r="K19" s="64">
        <v>82463.505999999994</v>
      </c>
      <c r="L19" s="70">
        <v>0.72950000000000004</v>
      </c>
      <c r="M19" s="52"/>
      <c r="N19" s="48" t="s">
        <v>26</v>
      </c>
      <c r="O19" s="7">
        <v>3</v>
      </c>
      <c r="P19" s="75">
        <v>0</v>
      </c>
      <c r="Q19" s="8">
        <v>3</v>
      </c>
      <c r="R19" s="87">
        <v>-0.5</v>
      </c>
      <c r="S19" s="8">
        <v>14</v>
      </c>
      <c r="T19" s="66">
        <v>0.55559999999999998</v>
      </c>
      <c r="U19" s="8">
        <v>11</v>
      </c>
      <c r="V19" s="74">
        <v>0.375</v>
      </c>
      <c r="W19" s="6">
        <v>31</v>
      </c>
      <c r="X19" s="74">
        <v>0.1923</v>
      </c>
    </row>
    <row r="20" spans="1:24" ht="15.75">
      <c r="A20" s="11"/>
      <c r="B20" s="44" t="s">
        <v>27</v>
      </c>
      <c r="C20" s="54">
        <v>28954.47</v>
      </c>
      <c r="D20" s="74">
        <v>1.6474</v>
      </c>
      <c r="E20" s="54">
        <v>21333.105</v>
      </c>
      <c r="F20" s="66">
        <v>0.35849999999999999</v>
      </c>
      <c r="G20" s="59">
        <v>25147.081999999999</v>
      </c>
      <c r="H20" s="81">
        <v>0.15920000000000001</v>
      </c>
      <c r="I20" s="73">
        <v>20524.491000000002</v>
      </c>
      <c r="J20" s="78">
        <v>0.16300000000000001</v>
      </c>
      <c r="K20" s="65">
        <v>95959.148000000001</v>
      </c>
      <c r="L20" s="71">
        <v>0.45429999999999998</v>
      </c>
      <c r="M20" s="52"/>
      <c r="N20" s="48" t="s">
        <v>28</v>
      </c>
      <c r="O20" s="7">
        <v>18</v>
      </c>
      <c r="P20" s="75">
        <v>0.2</v>
      </c>
      <c r="Q20" s="8">
        <v>24</v>
      </c>
      <c r="R20" s="66">
        <v>0.6</v>
      </c>
      <c r="S20" s="8">
        <v>29</v>
      </c>
      <c r="T20" s="66">
        <v>0.31819999999999998</v>
      </c>
      <c r="U20" s="8">
        <v>37</v>
      </c>
      <c r="V20" s="74">
        <v>1.0556000000000001</v>
      </c>
      <c r="W20" s="6">
        <v>108</v>
      </c>
      <c r="X20" s="74">
        <v>0.54290000000000005</v>
      </c>
    </row>
    <row r="21" spans="1:24" ht="15.75">
      <c r="A21" s="40"/>
      <c r="B21" s="53" t="s">
        <v>36</v>
      </c>
      <c r="C21" s="83">
        <v>50920.858999999997</v>
      </c>
      <c r="D21" s="93"/>
      <c r="E21" s="55">
        <v>44988.718500000003</v>
      </c>
      <c r="F21" s="93"/>
      <c r="G21" s="84">
        <v>74412.47</v>
      </c>
      <c r="H21" s="93"/>
      <c r="I21" s="84">
        <v>79806.317999999999</v>
      </c>
      <c r="J21" s="53"/>
      <c r="K21" s="60">
        <v>250128.36550000001</v>
      </c>
      <c r="L21" s="53"/>
      <c r="M21" s="11"/>
      <c r="N21" s="48" t="s">
        <v>30</v>
      </c>
      <c r="O21" s="51">
        <v>51</v>
      </c>
      <c r="P21" s="78">
        <v>1.2174</v>
      </c>
      <c r="Q21" s="47">
        <v>62</v>
      </c>
      <c r="R21" s="66">
        <v>0.16980000000000001</v>
      </c>
      <c r="S21" s="8">
        <v>79</v>
      </c>
      <c r="T21" s="66">
        <v>9.7199999999999995E-2</v>
      </c>
      <c r="U21" s="8">
        <v>115</v>
      </c>
      <c r="V21" s="74">
        <v>0.10580000000000001</v>
      </c>
      <c r="W21" s="6">
        <v>307</v>
      </c>
      <c r="X21" s="74">
        <v>0.21829999999999999</v>
      </c>
    </row>
    <row r="22" spans="1:24" ht="15.75">
      <c r="M22" s="52"/>
      <c r="N22" s="49" t="s">
        <v>36</v>
      </c>
      <c r="O22" s="53">
        <v>84</v>
      </c>
      <c r="P22" s="53"/>
      <c r="Q22" s="53">
        <v>112</v>
      </c>
      <c r="R22" s="49"/>
      <c r="S22" s="49">
        <v>148</v>
      </c>
      <c r="T22" s="49"/>
      <c r="U22" s="49">
        <v>194</v>
      </c>
      <c r="V22" s="49"/>
      <c r="W22" s="49">
        <v>538</v>
      </c>
      <c r="X22" s="49"/>
    </row>
    <row r="23" spans="1:24" ht="15.75">
      <c r="A23" s="23" t="s">
        <v>37</v>
      </c>
      <c r="B23" s="22"/>
      <c r="C23" s="22"/>
      <c r="D23" s="22"/>
      <c r="E23" s="22"/>
      <c r="F23" s="22"/>
      <c r="G23" s="22"/>
      <c r="H23" s="22"/>
      <c r="I23" s="22"/>
      <c r="J23" s="22"/>
      <c r="K23" s="85">
        <v>733215.25520000001</v>
      </c>
      <c r="L23" s="25"/>
      <c r="M23" s="23" t="s">
        <v>37</v>
      </c>
      <c r="N23" s="22"/>
      <c r="O23" s="22"/>
      <c r="P23" s="22"/>
      <c r="Q23" s="22"/>
      <c r="R23" s="22"/>
      <c r="S23" s="22"/>
      <c r="T23" s="22"/>
      <c r="U23" s="22"/>
      <c r="V23" s="22"/>
      <c r="W23" s="24">
        <v>1687</v>
      </c>
      <c r="X23" s="25"/>
    </row>
    <row r="24" spans="1:24" ht="15.75">
      <c r="B24" s="1"/>
      <c r="C24" s="1" t="s">
        <v>38</v>
      </c>
      <c r="D24" s="1" t="s">
        <v>39</v>
      </c>
      <c r="E24" s="1" t="s">
        <v>40</v>
      </c>
      <c r="F24" s="1" t="s">
        <v>41</v>
      </c>
      <c r="G24" s="1" t="s">
        <v>42</v>
      </c>
      <c r="H24" s="1" t="s">
        <v>43</v>
      </c>
      <c r="I24" s="1" t="s">
        <v>44</v>
      </c>
      <c r="J24" s="1"/>
      <c r="K24" s="1"/>
      <c r="L24" s="1"/>
      <c r="M24" s="1"/>
      <c r="W24" s="1"/>
    </row>
    <row r="25" spans="1:24">
      <c r="C25" t="s">
        <v>45</v>
      </c>
      <c r="D25" t="s">
        <v>46</v>
      </c>
      <c r="E25" t="s">
        <v>47</v>
      </c>
      <c r="F25" t="s">
        <v>48</v>
      </c>
      <c r="G25" t="s">
        <v>49</v>
      </c>
      <c r="H25" t="s">
        <v>50</v>
      </c>
      <c r="I25" t="s">
        <v>51</v>
      </c>
    </row>
    <row r="26" spans="1:24">
      <c r="G26" s="96" t="s">
        <v>52</v>
      </c>
    </row>
    <row r="27" spans="1:24" ht="15.75">
      <c r="A27" s="1" t="s">
        <v>53</v>
      </c>
    </row>
    <row r="30" spans="1:24">
      <c r="L30" t="s">
        <v>54</v>
      </c>
    </row>
    <row r="31" spans="1:24" ht="15.75">
      <c r="A31" s="12"/>
      <c r="B31" s="13"/>
      <c r="C31" s="38" t="s">
        <v>0</v>
      </c>
      <c r="D31" s="38"/>
      <c r="E31" s="13"/>
      <c r="F31" s="13"/>
      <c r="G31" s="13"/>
      <c r="H31" s="13"/>
      <c r="I31" s="13"/>
      <c r="J31" s="13"/>
      <c r="K31" s="13"/>
      <c r="L31" s="13"/>
      <c r="M31" s="97" t="s">
        <v>1</v>
      </c>
      <c r="N31" s="98"/>
      <c r="O31" s="98"/>
      <c r="P31" s="98"/>
      <c r="Q31" s="98"/>
      <c r="R31" s="98"/>
    </row>
    <row r="32" spans="1:24" ht="15.75">
      <c r="A32" s="33" t="s">
        <v>2</v>
      </c>
      <c r="B32" s="33" t="s">
        <v>3</v>
      </c>
      <c r="C32" s="33" t="s">
        <v>10</v>
      </c>
      <c r="D32" s="105" t="s">
        <v>55</v>
      </c>
      <c r="E32" t="s">
        <v>46</v>
      </c>
      <c r="F32" t="s">
        <v>47</v>
      </c>
      <c r="G32" t="s">
        <v>48</v>
      </c>
      <c r="H32" t="s">
        <v>49</v>
      </c>
      <c r="I32" s="108" t="s">
        <v>56</v>
      </c>
      <c r="J32" s="108" t="s">
        <v>57</v>
      </c>
      <c r="K32" t="s">
        <v>50</v>
      </c>
      <c r="L32" t="s">
        <v>51</v>
      </c>
      <c r="M32" s="35" t="s">
        <v>2</v>
      </c>
      <c r="N32" s="36" t="s">
        <v>14</v>
      </c>
      <c r="O32" s="36" t="s">
        <v>18</v>
      </c>
      <c r="P32" s="36" t="s">
        <v>19</v>
      </c>
      <c r="Q32" s="34" t="s">
        <v>20</v>
      </c>
      <c r="R32" s="99" t="s">
        <v>21</v>
      </c>
      <c r="U32" s="36" t="s">
        <v>18</v>
      </c>
      <c r="V32" s="36" t="s">
        <v>19</v>
      </c>
      <c r="W32" s="34" t="s">
        <v>20</v>
      </c>
      <c r="X32" s="34" t="s">
        <v>21</v>
      </c>
    </row>
    <row r="33" spans="1:24" ht="15.75">
      <c r="A33" s="3" t="s">
        <v>22</v>
      </c>
      <c r="B33" s="4" t="s">
        <v>23</v>
      </c>
      <c r="C33" s="54">
        <v>14924.081</v>
      </c>
      <c r="D33" s="106"/>
      <c r="E33" s="100">
        <v>1.9140654189999999</v>
      </c>
      <c r="F33" s="101">
        <v>0.76559999999999995</v>
      </c>
      <c r="G33" s="102">
        <v>-921.85400000000004</v>
      </c>
      <c r="H33" s="100">
        <f>G33/C33</f>
        <v>-6.1769565576600668E-2</v>
      </c>
      <c r="I33" s="108">
        <v>-0.122653093</v>
      </c>
      <c r="J33" s="108">
        <v>-7.9190583999999994E-2</v>
      </c>
      <c r="K33" s="100">
        <f>H33-I33</f>
        <v>6.0883527423399336E-2</v>
      </c>
      <c r="L33" s="100">
        <f>H33-J33</f>
        <v>1.7421018423399326E-2</v>
      </c>
      <c r="M33" s="5" t="s">
        <v>22</v>
      </c>
      <c r="N33" s="4" t="s">
        <v>24</v>
      </c>
      <c r="O33" s="8">
        <v>27</v>
      </c>
      <c r="P33" s="66">
        <v>0.6875</v>
      </c>
      <c r="Q33" s="7">
        <v>69</v>
      </c>
      <c r="R33" s="75">
        <v>0.64290000000000003</v>
      </c>
      <c r="U33" s="8">
        <v>27</v>
      </c>
      <c r="V33" s="66">
        <v>0.6875</v>
      </c>
      <c r="W33" s="7">
        <v>69</v>
      </c>
      <c r="X33" s="70">
        <v>0.64290000000000003</v>
      </c>
    </row>
    <row r="34" spans="1:24" ht="15.75">
      <c r="A34" s="3"/>
      <c r="B34" s="4" t="s">
        <v>25</v>
      </c>
      <c r="C34" s="54">
        <v>18515.830000000002</v>
      </c>
      <c r="D34" s="106"/>
      <c r="E34" s="100">
        <v>1.6725701580000001</v>
      </c>
      <c r="F34" s="101">
        <v>0.91279999999999994</v>
      </c>
      <c r="G34" s="102">
        <v>-3967.2055999999998</v>
      </c>
      <c r="H34" s="100">
        <f>G34/C34</f>
        <v>-0.21426020869709861</v>
      </c>
      <c r="I34" s="108">
        <v>8.0889816000000003E-2</v>
      </c>
      <c r="J34" s="108">
        <v>-0.231174982</v>
      </c>
      <c r="K34" s="100">
        <f>H34-I34</f>
        <v>-0.29515002469709861</v>
      </c>
      <c r="L34" s="100">
        <f>H34-J34</f>
        <v>1.6914773302901392E-2</v>
      </c>
      <c r="M34" s="5"/>
      <c r="N34" s="4" t="s">
        <v>26</v>
      </c>
      <c r="O34" s="8">
        <v>14</v>
      </c>
      <c r="P34" s="66">
        <v>1.8</v>
      </c>
      <c r="Q34" s="7">
        <v>25</v>
      </c>
      <c r="R34" s="75">
        <v>0.92310000000000003</v>
      </c>
      <c r="U34" s="8">
        <v>14</v>
      </c>
      <c r="V34" s="66">
        <v>1.8</v>
      </c>
      <c r="W34" s="7">
        <v>25</v>
      </c>
      <c r="X34" s="70">
        <v>0.92310000000000003</v>
      </c>
    </row>
    <row r="35" spans="1:24" ht="15.75">
      <c r="A35" s="3"/>
      <c r="B35" s="4" t="s">
        <v>27</v>
      </c>
      <c r="C35" s="54">
        <v>12720.474</v>
      </c>
      <c r="D35" s="106"/>
      <c r="E35" s="100">
        <v>0.93521880700000004</v>
      </c>
      <c r="F35" s="101">
        <v>0.44950000000000001</v>
      </c>
      <c r="G35" s="102">
        <v>2729.6095</v>
      </c>
      <c r="H35" s="100">
        <f>G35/C35</f>
        <v>0.21458394553536292</v>
      </c>
      <c r="I35" s="108">
        <v>0.202218018</v>
      </c>
      <c r="J35" s="108">
        <v>0.47382712999999999</v>
      </c>
      <c r="K35" s="100">
        <f>H35-I35</f>
        <v>1.2365927535362919E-2</v>
      </c>
      <c r="L35" s="100">
        <f>H35-J35</f>
        <v>-0.25924318446463707</v>
      </c>
      <c r="M35" s="5"/>
      <c r="N35" s="4" t="s">
        <v>28</v>
      </c>
      <c r="O35" s="8">
        <v>25</v>
      </c>
      <c r="P35" s="66">
        <v>0.25</v>
      </c>
      <c r="Q35" s="7">
        <v>70</v>
      </c>
      <c r="R35" s="75">
        <v>0.129</v>
      </c>
      <c r="U35" s="8">
        <v>25</v>
      </c>
      <c r="V35" s="66">
        <v>0.25</v>
      </c>
      <c r="W35" s="7">
        <v>70</v>
      </c>
      <c r="X35" s="70">
        <v>0.129</v>
      </c>
    </row>
    <row r="36" spans="1:24" ht="15.75">
      <c r="A36" s="16"/>
      <c r="B36" s="41" t="s">
        <v>29</v>
      </c>
      <c r="C36" s="55">
        <v>46160.385000000002</v>
      </c>
      <c r="D36" s="107">
        <v>34044.979099999997</v>
      </c>
      <c r="E36" s="100">
        <v>1.421677919</v>
      </c>
      <c r="F36" s="101">
        <f>C36/D36</f>
        <v>1.3558646890166546</v>
      </c>
      <c r="G36" s="102">
        <v>-2159.4501</v>
      </c>
      <c r="H36" s="100">
        <f>G36/C36</f>
        <v>-4.6781457736975111E-2</v>
      </c>
      <c r="I36" s="108">
        <v>8.2836963999999999E-2</v>
      </c>
      <c r="J36" s="108">
        <v>-6.1762234999999999E-2</v>
      </c>
      <c r="K36" s="100">
        <f>H36-I36</f>
        <v>-0.1296184217369751</v>
      </c>
      <c r="L36" s="100">
        <f>H36-J36</f>
        <v>1.4980777263024887E-2</v>
      </c>
      <c r="M36" s="3"/>
      <c r="N36" s="4" t="s">
        <v>30</v>
      </c>
      <c r="O36" s="8">
        <v>86</v>
      </c>
      <c r="P36" s="66">
        <v>0.34379999999999999</v>
      </c>
      <c r="Q36" s="7">
        <v>242</v>
      </c>
      <c r="R36" s="75">
        <v>0.28720000000000001</v>
      </c>
      <c r="U36" s="8">
        <v>86</v>
      </c>
      <c r="V36" s="66">
        <v>0.34379999999999999</v>
      </c>
      <c r="W36" s="7">
        <v>242</v>
      </c>
      <c r="X36" s="70">
        <v>0.28720000000000001</v>
      </c>
    </row>
    <row r="37" spans="1:24" ht="15.75">
      <c r="A37" s="1"/>
      <c r="B37" s="9"/>
      <c r="C37" s="56"/>
      <c r="D37" s="106"/>
      <c r="E37" s="100"/>
      <c r="F37" s="101"/>
      <c r="G37" s="102"/>
      <c r="H37" s="100"/>
      <c r="I37" s="108"/>
      <c r="J37" s="108"/>
      <c r="K37" s="100"/>
      <c r="L37" s="100"/>
      <c r="M37" s="5"/>
      <c r="N37" s="41" t="s">
        <v>29</v>
      </c>
      <c r="O37" s="41">
        <v>152</v>
      </c>
      <c r="P37" s="67"/>
      <c r="Q37" s="41">
        <v>406</v>
      </c>
      <c r="R37" s="103"/>
      <c r="U37" s="41">
        <v>152</v>
      </c>
      <c r="V37" s="67"/>
      <c r="W37" s="41">
        <v>406</v>
      </c>
      <c r="X37" s="67"/>
    </row>
    <row r="38" spans="1:24" ht="15.75">
      <c r="A38" s="19" t="s">
        <v>31</v>
      </c>
      <c r="B38" s="21" t="s">
        <v>23</v>
      </c>
      <c r="C38" s="63">
        <v>23626.662</v>
      </c>
      <c r="D38" s="106"/>
      <c r="E38" s="100">
        <v>1.0425087740000001</v>
      </c>
      <c r="F38" s="101">
        <v>1.1207</v>
      </c>
      <c r="G38" s="102">
        <v>978.22320000000002</v>
      </c>
      <c r="H38" s="100">
        <f>G38/C38</f>
        <v>4.1403360322334153E-2</v>
      </c>
      <c r="I38" s="108">
        <v>4.4348363000000002E-2</v>
      </c>
      <c r="J38" s="108">
        <v>3.6969243999999998E-2</v>
      </c>
      <c r="K38" s="100">
        <f>H38-I38</f>
        <v>-2.9450026776658492E-3</v>
      </c>
      <c r="L38" s="100">
        <f>H38-J38</f>
        <v>4.4341163223341543E-3</v>
      </c>
      <c r="M38" s="26" t="s">
        <v>31</v>
      </c>
      <c r="N38" s="20" t="s">
        <v>24</v>
      </c>
      <c r="O38" s="6">
        <v>28</v>
      </c>
      <c r="P38" s="74">
        <v>0.21740000000000001</v>
      </c>
      <c r="Q38" s="6">
        <v>78</v>
      </c>
      <c r="R38" s="66">
        <v>0.21879999999999999</v>
      </c>
      <c r="U38" s="6">
        <v>28</v>
      </c>
      <c r="V38" s="74">
        <v>0.21740000000000001</v>
      </c>
      <c r="W38" s="6">
        <v>78</v>
      </c>
      <c r="X38" s="74">
        <v>0.21879999999999999</v>
      </c>
    </row>
    <row r="39" spans="1:24" ht="15.75">
      <c r="A39" s="17"/>
      <c r="B39" s="20" t="s">
        <v>25</v>
      </c>
      <c r="C39" s="64">
        <v>23975.335999999999</v>
      </c>
      <c r="D39" s="106"/>
      <c r="E39" s="100">
        <v>1.11279576</v>
      </c>
      <c r="F39" s="101">
        <v>1.2551000000000001</v>
      </c>
      <c r="G39" s="102">
        <v>5252.4081999999999</v>
      </c>
      <c r="H39" s="100">
        <f>G39/C39</f>
        <v>0.21907547823313092</v>
      </c>
      <c r="I39" s="108">
        <v>0.12090732699999999</v>
      </c>
      <c r="J39" s="108">
        <v>0.17474878199999999</v>
      </c>
      <c r="K39" s="100">
        <f>H39-I39</f>
        <v>9.8168151233130926E-2</v>
      </c>
      <c r="L39" s="100">
        <f>H39-J39</f>
        <v>4.432669623313093E-2</v>
      </c>
      <c r="M39" s="27"/>
      <c r="N39" s="20" t="s">
        <v>26</v>
      </c>
      <c r="O39" s="6">
        <v>10</v>
      </c>
      <c r="P39" s="74">
        <v>0.66669999999999996</v>
      </c>
      <c r="Q39" s="6">
        <v>23</v>
      </c>
      <c r="R39" s="66">
        <v>0.15</v>
      </c>
      <c r="U39" s="6">
        <v>10</v>
      </c>
      <c r="V39" s="74">
        <v>0.66669999999999996</v>
      </c>
      <c r="W39" s="6">
        <v>23</v>
      </c>
      <c r="X39" s="74">
        <v>0.15</v>
      </c>
    </row>
    <row r="40" spans="1:24" ht="15.75">
      <c r="A40" s="17"/>
      <c r="B40" s="20" t="s">
        <v>27</v>
      </c>
      <c r="C40" s="65">
        <v>50421.256999999998</v>
      </c>
      <c r="D40" s="106"/>
      <c r="E40" s="100">
        <v>2.368532106</v>
      </c>
      <c r="F40" s="101">
        <v>1.9765999999999999</v>
      </c>
      <c r="G40" s="102">
        <v>14022.6065</v>
      </c>
      <c r="H40" s="100">
        <f>G40/C40</f>
        <v>0.27810902254975517</v>
      </c>
      <c r="I40" s="108">
        <v>0.102576468</v>
      </c>
      <c r="J40" s="108">
        <v>0.15776728400000001</v>
      </c>
      <c r="K40" s="100">
        <f>H40-I40</f>
        <v>0.17553255454975517</v>
      </c>
      <c r="L40" s="100">
        <f>H40-J40</f>
        <v>0.12034173854975516</v>
      </c>
      <c r="M40" s="27"/>
      <c r="N40" s="20" t="s">
        <v>28</v>
      </c>
      <c r="O40" s="6">
        <v>35</v>
      </c>
      <c r="P40" s="74">
        <v>0.59089999999999998</v>
      </c>
      <c r="Q40" s="6">
        <v>90</v>
      </c>
      <c r="R40" s="66">
        <v>0.32350000000000001</v>
      </c>
      <c r="U40" s="6">
        <v>35</v>
      </c>
      <c r="V40" s="74">
        <v>0.59089999999999998</v>
      </c>
      <c r="W40" s="6">
        <v>90</v>
      </c>
      <c r="X40" s="74">
        <v>0.32350000000000001</v>
      </c>
    </row>
    <row r="41" spans="1:24" ht="15.75">
      <c r="A41" s="18"/>
      <c r="B41" s="41" t="s">
        <v>32</v>
      </c>
      <c r="C41" s="60">
        <v>98023.255000000005</v>
      </c>
      <c r="D41" s="107">
        <v>156232.50090000001</v>
      </c>
      <c r="E41" s="100">
        <v>1.4966207979999999</v>
      </c>
      <c r="F41" s="101">
        <f>C41/D41</f>
        <v>0.62741909932519035</v>
      </c>
      <c r="G41" s="102">
        <v>20253.2379</v>
      </c>
      <c r="H41" s="100">
        <f>G41/C41</f>
        <v>0.20661666356621192</v>
      </c>
      <c r="I41" s="108">
        <v>8.8458152999999998E-2</v>
      </c>
      <c r="J41" s="108">
        <v>0.140565094</v>
      </c>
      <c r="K41" s="100">
        <f>H41-I41</f>
        <v>0.11815851056621192</v>
      </c>
      <c r="L41" s="100">
        <f>H41-J41</f>
        <v>6.6051569566211915E-2</v>
      </c>
      <c r="M41" s="27"/>
      <c r="N41" s="20" t="s">
        <v>30</v>
      </c>
      <c r="O41" s="6">
        <v>109</v>
      </c>
      <c r="P41" s="74">
        <v>0.41560000000000002</v>
      </c>
      <c r="Q41" s="6">
        <v>279</v>
      </c>
      <c r="R41" s="66">
        <v>0.25679999999999997</v>
      </c>
      <c r="U41" s="6">
        <v>109</v>
      </c>
      <c r="V41" s="74">
        <v>0.41560000000000002</v>
      </c>
      <c r="W41" s="6">
        <v>279</v>
      </c>
      <c r="X41" s="74">
        <v>0.25679999999999997</v>
      </c>
    </row>
    <row r="42" spans="1:24" ht="15.75">
      <c r="A42" s="1"/>
      <c r="B42" s="9"/>
      <c r="C42" s="56"/>
      <c r="D42" s="106"/>
      <c r="E42" s="100"/>
      <c r="F42" s="101"/>
      <c r="G42" s="102"/>
      <c r="H42" s="100"/>
      <c r="I42" s="108"/>
      <c r="J42" s="108"/>
      <c r="K42" s="100"/>
      <c r="L42" s="100"/>
      <c r="M42" s="27"/>
      <c r="N42" s="41" t="s">
        <v>32</v>
      </c>
      <c r="O42" s="41">
        <v>182</v>
      </c>
      <c r="P42" s="67"/>
      <c r="Q42" s="41">
        <v>470</v>
      </c>
      <c r="R42" s="103"/>
      <c r="U42" s="41">
        <v>182</v>
      </c>
      <c r="V42" s="67"/>
      <c r="W42" s="41">
        <v>470</v>
      </c>
      <c r="X42" s="67"/>
    </row>
    <row r="43" spans="1:24" ht="15.75">
      <c r="A43" s="31" t="s">
        <v>33</v>
      </c>
      <c r="B43" s="29" t="s">
        <v>23</v>
      </c>
      <c r="C43" s="72">
        <v>19678.197</v>
      </c>
      <c r="D43" s="106"/>
      <c r="E43" s="100">
        <v>4.1012973629999996</v>
      </c>
      <c r="F43" s="101">
        <v>2.1051000000000002</v>
      </c>
      <c r="G43" s="102">
        <v>-1349.989</v>
      </c>
      <c r="H43" s="100">
        <f>G43/C43</f>
        <v>-6.8603287181239217E-2</v>
      </c>
      <c r="I43" s="108">
        <v>0.15697171900000001</v>
      </c>
      <c r="J43" s="108">
        <v>-3.1756924999999998E-2</v>
      </c>
      <c r="K43" s="100">
        <f>H43-I43</f>
        <v>-0.22557500618123921</v>
      </c>
      <c r="L43" s="100">
        <f>H43-J43</f>
        <v>-3.6846362181239219E-2</v>
      </c>
      <c r="M43" s="31" t="s">
        <v>33</v>
      </c>
      <c r="N43" s="29" t="s">
        <v>24</v>
      </c>
      <c r="O43" s="6">
        <v>15</v>
      </c>
      <c r="P43" s="74">
        <v>0.36359999999999998</v>
      </c>
      <c r="Q43" s="6">
        <v>45</v>
      </c>
      <c r="R43" s="66">
        <v>0.28570000000000001</v>
      </c>
      <c r="U43" s="6">
        <v>15</v>
      </c>
      <c r="V43" s="74">
        <v>0.36359999999999998</v>
      </c>
      <c r="W43" s="6">
        <v>45</v>
      </c>
      <c r="X43" s="74">
        <v>0.28570000000000001</v>
      </c>
    </row>
    <row r="44" spans="1:24" ht="15.75">
      <c r="A44" s="10"/>
      <c r="B44" s="30" t="s">
        <v>25</v>
      </c>
      <c r="C44" s="56">
        <v>15292.788</v>
      </c>
      <c r="D44" s="106"/>
      <c r="E44" s="100">
        <v>1.348441947</v>
      </c>
      <c r="F44" s="101">
        <v>1.42</v>
      </c>
      <c r="G44" s="102">
        <v>926.85180000000003</v>
      </c>
      <c r="H44" s="100">
        <f>G44/C44</f>
        <v>6.0607117551096636E-2</v>
      </c>
      <c r="I44" s="108">
        <v>0.12486502200000001</v>
      </c>
      <c r="J44" s="108">
        <v>4.2560664999999998E-2</v>
      </c>
      <c r="K44" s="100">
        <f>H44-I44</f>
        <v>-6.4257904448903364E-2</v>
      </c>
      <c r="L44" s="100">
        <f>H44-J44</f>
        <v>1.8046452551096638E-2</v>
      </c>
      <c r="M44" s="10"/>
      <c r="N44" s="30" t="s">
        <v>26</v>
      </c>
      <c r="O44" s="6">
        <v>3</v>
      </c>
      <c r="P44" s="86">
        <v>-0.5</v>
      </c>
      <c r="Q44" s="6">
        <v>10</v>
      </c>
      <c r="R44" s="87">
        <v>-0.33329999999999999</v>
      </c>
      <c r="U44" s="6">
        <v>3</v>
      </c>
      <c r="V44" s="86">
        <v>-0.5</v>
      </c>
      <c r="W44" s="6">
        <v>10</v>
      </c>
      <c r="X44" s="86">
        <v>-0.33329999999999999</v>
      </c>
    </row>
    <row r="45" spans="1:24" ht="15.75">
      <c r="A45" s="10"/>
      <c r="B45" s="39" t="s">
        <v>27</v>
      </c>
      <c r="C45" s="56">
        <v>21093.124</v>
      </c>
      <c r="D45" s="106"/>
      <c r="E45" s="100">
        <v>2.7269608519999999</v>
      </c>
      <c r="F45" s="101">
        <v>2.2107000000000001</v>
      </c>
      <c r="G45" s="102">
        <v>-1117.6072999999999</v>
      </c>
      <c r="H45" s="100">
        <f>G45/C45</f>
        <v>-5.298443701369223E-2</v>
      </c>
      <c r="I45" s="108">
        <v>0.13880884800000001</v>
      </c>
      <c r="J45" s="108">
        <v>-2.3635607999999999E-2</v>
      </c>
      <c r="K45" s="100">
        <f>H45-I45</f>
        <v>-0.19179328501369225</v>
      </c>
      <c r="L45" s="100">
        <f>H45-J45</f>
        <v>-2.9348829013692231E-2</v>
      </c>
      <c r="M45" s="10"/>
      <c r="N45" s="30" t="s">
        <v>28</v>
      </c>
      <c r="O45" s="6">
        <v>27</v>
      </c>
      <c r="P45" s="74">
        <v>0.58819999999999995</v>
      </c>
      <c r="Q45" s="6">
        <v>59</v>
      </c>
      <c r="R45" s="66">
        <v>0.2727</v>
      </c>
      <c r="U45" s="6">
        <v>27</v>
      </c>
      <c r="V45" s="74">
        <v>0.58819999999999995</v>
      </c>
      <c r="W45" s="6">
        <v>59</v>
      </c>
      <c r="X45" s="74">
        <v>0.2727</v>
      </c>
    </row>
    <row r="46" spans="1:24" ht="15.75">
      <c r="A46" s="28"/>
      <c r="B46" s="41" t="s">
        <v>34</v>
      </c>
      <c r="C46" s="55">
        <v>56064.108999999997</v>
      </c>
      <c r="D46" s="107">
        <v>109770.9007</v>
      </c>
      <c r="E46" s="100">
        <v>2.3483183400000001</v>
      </c>
      <c r="F46" s="101">
        <f>C46/D46</f>
        <v>0.51073744173076641</v>
      </c>
      <c r="G46" s="102">
        <v>-1540.7445</v>
      </c>
      <c r="H46" s="100">
        <f>G46/C46</f>
        <v>-2.7481833341897934E-2</v>
      </c>
      <c r="I46" s="108">
        <v>0.13583526200000001</v>
      </c>
      <c r="J46" s="108">
        <v>-1.3604896E-2</v>
      </c>
      <c r="K46" s="100">
        <f>H46-I46</f>
        <v>-0.16331709534189795</v>
      </c>
      <c r="L46" s="100">
        <f>H46-J46</f>
        <v>-1.3876937341897934E-2</v>
      </c>
      <c r="M46" s="10"/>
      <c r="N46" s="30" t="s">
        <v>30</v>
      </c>
      <c r="O46" s="6">
        <v>59</v>
      </c>
      <c r="P46" s="74">
        <v>0.68569999999999998</v>
      </c>
      <c r="Q46" s="6">
        <v>162</v>
      </c>
      <c r="R46" s="66">
        <v>0.35</v>
      </c>
      <c r="U46" s="6">
        <v>59</v>
      </c>
      <c r="V46" s="74">
        <v>0.68569999999999998</v>
      </c>
      <c r="W46" s="6">
        <v>162</v>
      </c>
      <c r="X46" s="74">
        <v>0.35</v>
      </c>
    </row>
    <row r="47" spans="1:24" ht="15.75">
      <c r="A47" s="1"/>
      <c r="B47" s="9"/>
      <c r="C47" s="56"/>
      <c r="D47" s="106"/>
      <c r="E47" s="100"/>
      <c r="F47" s="101"/>
      <c r="G47" s="102"/>
      <c r="H47" s="100"/>
      <c r="I47" s="108"/>
      <c r="J47" s="108"/>
      <c r="K47" s="100"/>
      <c r="L47" s="100"/>
      <c r="M47" s="32"/>
      <c r="N47" s="41" t="s">
        <v>34</v>
      </c>
      <c r="O47" s="41">
        <v>104</v>
      </c>
      <c r="P47" s="67"/>
      <c r="Q47" s="41">
        <v>273</v>
      </c>
      <c r="R47" s="103"/>
      <c r="U47" s="41">
        <v>104</v>
      </c>
      <c r="V47" s="67"/>
      <c r="W47" s="41">
        <v>273</v>
      </c>
      <c r="X47" s="67"/>
    </row>
    <row r="48" spans="1:24" ht="15.75">
      <c r="A48" s="45" t="s">
        <v>35</v>
      </c>
      <c r="B48" s="42" t="s">
        <v>23</v>
      </c>
      <c r="C48" s="72">
        <v>32119.31</v>
      </c>
      <c r="D48" s="106"/>
      <c r="E48" s="100">
        <v>1.527692131</v>
      </c>
      <c r="F48" s="101">
        <v>1.0562</v>
      </c>
      <c r="G48" s="102">
        <v>319.51799999999997</v>
      </c>
      <c r="H48" s="100">
        <f>G48/C48</f>
        <v>9.9478475720680172E-3</v>
      </c>
      <c r="I48" s="108">
        <v>6.6285973999999998E-2</v>
      </c>
      <c r="J48" s="108">
        <v>9.3720269999999998E-3</v>
      </c>
      <c r="K48" s="100">
        <f>H48-I48</f>
        <v>-5.6338126427931984E-2</v>
      </c>
      <c r="L48" s="100">
        <f>H48-J48</f>
        <v>5.7582057206801741E-4</v>
      </c>
      <c r="M48" s="52" t="s">
        <v>35</v>
      </c>
      <c r="N48" s="48" t="s">
        <v>24</v>
      </c>
      <c r="O48" s="8">
        <v>31</v>
      </c>
      <c r="P48" s="86">
        <v>-3.1300000000000001E-2</v>
      </c>
      <c r="Q48" s="6">
        <v>92</v>
      </c>
      <c r="R48" s="66">
        <v>0.2432</v>
      </c>
      <c r="U48" s="8">
        <v>31</v>
      </c>
      <c r="V48" s="86">
        <v>-3.1300000000000001E-2</v>
      </c>
      <c r="W48" s="6">
        <v>92</v>
      </c>
      <c r="X48" s="74">
        <v>0.2432</v>
      </c>
    </row>
    <row r="49" spans="1:24" ht="15.75">
      <c r="A49" s="11"/>
      <c r="B49" s="43" t="s">
        <v>25</v>
      </c>
      <c r="C49" s="56">
        <v>27162.517</v>
      </c>
      <c r="D49" s="106"/>
      <c r="E49" s="100">
        <v>0.96182299000000004</v>
      </c>
      <c r="F49" s="101">
        <v>1.1036999999999999</v>
      </c>
      <c r="G49" s="102">
        <v>7212.1368000000002</v>
      </c>
      <c r="H49" s="100">
        <f>G49/C49</f>
        <v>0.26551798568593626</v>
      </c>
      <c r="I49" s="108">
        <v>0.30319205700000001</v>
      </c>
      <c r="J49" s="108">
        <v>0.240604715</v>
      </c>
      <c r="K49" s="100">
        <f>H49-I49</f>
        <v>-3.7674071314063751E-2</v>
      </c>
      <c r="L49" s="100">
        <f>H49-J49</f>
        <v>2.4913270685936267E-2</v>
      </c>
      <c r="M49" s="52"/>
      <c r="N49" s="48" t="s">
        <v>26</v>
      </c>
      <c r="O49" s="8">
        <v>11</v>
      </c>
      <c r="P49" s="74">
        <v>0.375</v>
      </c>
      <c r="Q49" s="6">
        <v>31</v>
      </c>
      <c r="R49" s="66">
        <v>0.1923</v>
      </c>
      <c r="U49" s="8">
        <v>11</v>
      </c>
      <c r="V49" s="74">
        <v>0.375</v>
      </c>
      <c r="W49" s="6">
        <v>31</v>
      </c>
      <c r="X49" s="74">
        <v>0.1923</v>
      </c>
    </row>
    <row r="50" spans="1:24" ht="15.75">
      <c r="A50" s="11"/>
      <c r="B50" s="44" t="s">
        <v>27</v>
      </c>
      <c r="C50" s="73">
        <v>20524.491000000002</v>
      </c>
      <c r="D50" s="106"/>
      <c r="E50" s="100">
        <v>0.81617783700000002</v>
      </c>
      <c r="F50" s="101">
        <v>1.163</v>
      </c>
      <c r="G50" s="102">
        <v>3364.0279</v>
      </c>
      <c r="H50" s="100">
        <f>G50/C50</f>
        <v>0.16390310970440142</v>
      </c>
      <c r="I50" s="108">
        <v>0.210874319</v>
      </c>
      <c r="J50" s="108">
        <v>0.14280414299999999</v>
      </c>
      <c r="K50" s="100">
        <f>H50-I50</f>
        <v>-4.6971209295598587E-2</v>
      </c>
      <c r="L50" s="100">
        <f>H50-J50</f>
        <v>2.1098966704401423E-2</v>
      </c>
      <c r="M50" s="52"/>
      <c r="N50" s="48" t="s">
        <v>28</v>
      </c>
      <c r="O50" s="8">
        <v>37</v>
      </c>
      <c r="P50" s="74">
        <v>1.0556000000000001</v>
      </c>
      <c r="Q50" s="6">
        <v>108</v>
      </c>
      <c r="R50" s="66">
        <v>0.54290000000000005</v>
      </c>
      <c r="U50" s="8">
        <v>37</v>
      </c>
      <c r="V50" s="74">
        <v>1.0556000000000001</v>
      </c>
      <c r="W50" s="6">
        <v>108</v>
      </c>
      <c r="X50" s="74">
        <v>0.54290000000000005</v>
      </c>
    </row>
    <row r="51" spans="1:24" ht="15.75">
      <c r="A51" s="40"/>
      <c r="B51" s="53" t="s">
        <v>36</v>
      </c>
      <c r="C51" s="84">
        <v>79806.317999999999</v>
      </c>
      <c r="D51" s="107">
        <v>87773.668269999995</v>
      </c>
      <c r="E51" s="100">
        <v>1.0724858079999999</v>
      </c>
      <c r="F51" s="101">
        <f>C51/D51</f>
        <v>0.90922846877617458</v>
      </c>
      <c r="G51" s="102">
        <v>10895.682699999999</v>
      </c>
      <c r="H51" s="100">
        <f>G51/C51</f>
        <v>0.13652656798425408</v>
      </c>
      <c r="I51" s="108">
        <v>0.205057867</v>
      </c>
      <c r="J51" s="108">
        <v>0.12463677200000001</v>
      </c>
      <c r="K51" s="100">
        <f>H51-I51</f>
        <v>-6.8531299015745922E-2</v>
      </c>
      <c r="L51" s="100">
        <f>H51-J51</f>
        <v>1.1889795984254076E-2</v>
      </c>
      <c r="M51" s="11"/>
      <c r="N51" s="48" t="s">
        <v>30</v>
      </c>
      <c r="O51" s="8">
        <v>115</v>
      </c>
      <c r="P51" s="74">
        <v>0.10580000000000001</v>
      </c>
      <c r="Q51" s="6">
        <v>307</v>
      </c>
      <c r="R51" s="66">
        <v>0.21829999999999999</v>
      </c>
      <c r="U51" s="8">
        <v>115</v>
      </c>
      <c r="V51" s="74">
        <v>0.10580000000000001</v>
      </c>
      <c r="W51" s="6">
        <v>307</v>
      </c>
      <c r="X51" s="74">
        <v>0.21829999999999999</v>
      </c>
    </row>
    <row r="52" spans="1:24" ht="15.75">
      <c r="M52" s="52"/>
      <c r="N52" s="49" t="s">
        <v>36</v>
      </c>
      <c r="O52" s="49">
        <v>194</v>
      </c>
      <c r="P52" s="49"/>
      <c r="Q52" s="49">
        <v>538</v>
      </c>
      <c r="R52" s="104"/>
      <c r="U52" s="49">
        <v>194</v>
      </c>
      <c r="V52" s="49"/>
      <c r="W52" s="49">
        <v>538</v>
      </c>
      <c r="X52" s="49"/>
    </row>
    <row r="53" spans="1:24" ht="15.75">
      <c r="M53" s="23" t="s">
        <v>37</v>
      </c>
      <c r="N53" s="22"/>
      <c r="O53" s="22"/>
      <c r="P53" s="22"/>
      <c r="Q53" s="22"/>
      <c r="R53" s="22"/>
      <c r="U53" s="22"/>
      <c r="V53" s="22"/>
      <c r="W53" s="24">
        <v>1687</v>
      </c>
      <c r="X53" s="25"/>
    </row>
  </sheetData>
  <mergeCells count="1">
    <mergeCell ref="N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E9A5-8414-40BE-8B7C-A8B1FD205F33}">
  <dimension ref="A1:F23"/>
  <sheetViews>
    <sheetView tabSelected="1" workbookViewId="0">
      <selection activeCell="I2" sqref="I2"/>
    </sheetView>
  </sheetViews>
  <sheetFormatPr defaultRowHeight="15"/>
  <cols>
    <col min="1" max="1" width="25.42578125" customWidth="1"/>
    <col min="2" max="2" width="25.140625" customWidth="1"/>
    <col min="3" max="6" width="14" bestFit="1" customWidth="1"/>
  </cols>
  <sheetData>
    <row r="1" spans="1:6" ht="15.75">
      <c r="A1" s="110" t="s">
        <v>1</v>
      </c>
      <c r="B1" s="111"/>
      <c r="C1" s="112"/>
      <c r="D1" s="112"/>
      <c r="E1" s="112"/>
      <c r="F1" s="112"/>
    </row>
    <row r="2" spans="1:6" ht="16.5">
      <c r="A2" s="114" t="s">
        <v>2</v>
      </c>
      <c r="B2" s="113" t="s">
        <v>14</v>
      </c>
      <c r="C2" s="249" t="s">
        <v>58</v>
      </c>
      <c r="D2" s="249" t="s">
        <v>19</v>
      </c>
      <c r="E2" s="250" t="s">
        <v>59</v>
      </c>
      <c r="F2" s="250" t="s">
        <v>60</v>
      </c>
    </row>
    <row r="3" spans="1:6" ht="15.75">
      <c r="A3" s="115" t="s">
        <v>22</v>
      </c>
      <c r="B3" s="4" t="s">
        <v>24</v>
      </c>
      <c r="C3" s="230">
        <v>27</v>
      </c>
      <c r="D3" s="231">
        <v>0.35000000000000009</v>
      </c>
      <c r="E3" s="232">
        <v>69</v>
      </c>
      <c r="F3" s="233">
        <v>0.64285714285714279</v>
      </c>
    </row>
    <row r="4" spans="1:6" ht="15.75">
      <c r="A4" s="115"/>
      <c r="B4" s="4" t="s">
        <v>26</v>
      </c>
      <c r="C4" s="230">
        <v>14</v>
      </c>
      <c r="D4" s="231">
        <v>3.666666666666667</v>
      </c>
      <c r="E4" s="232">
        <v>25</v>
      </c>
      <c r="F4" s="234">
        <v>0.92307692307692313</v>
      </c>
    </row>
    <row r="5" spans="1:6" ht="15.75">
      <c r="A5" s="115"/>
      <c r="B5" s="4" t="s">
        <v>28</v>
      </c>
      <c r="C5" s="230">
        <v>25</v>
      </c>
      <c r="D5" s="231">
        <v>0.66666666666666674</v>
      </c>
      <c r="E5" s="232">
        <v>70</v>
      </c>
      <c r="F5" s="234">
        <v>0.12903225806451624</v>
      </c>
    </row>
    <row r="6" spans="1:6" ht="15.75">
      <c r="A6" s="115"/>
      <c r="B6" s="4" t="s">
        <v>30</v>
      </c>
      <c r="C6" s="230">
        <v>86</v>
      </c>
      <c r="D6" s="231">
        <v>0.34375</v>
      </c>
      <c r="E6" s="232">
        <v>242</v>
      </c>
      <c r="F6" s="234">
        <v>0.2872340425531914</v>
      </c>
    </row>
    <row r="7" spans="1:6" ht="15.75">
      <c r="A7" s="115"/>
      <c r="B7" s="41" t="s">
        <v>61</v>
      </c>
      <c r="C7" s="235">
        <v>152</v>
      </c>
      <c r="D7" s="236">
        <v>0.49019607843137258</v>
      </c>
      <c r="E7" s="237">
        <v>406</v>
      </c>
      <c r="F7" s="236">
        <v>0.33114754098360666</v>
      </c>
    </row>
    <row r="8" spans="1:6" ht="15.75">
      <c r="A8" s="26" t="s">
        <v>31</v>
      </c>
      <c r="B8" s="20" t="s">
        <v>24</v>
      </c>
      <c r="C8" s="238">
        <v>28</v>
      </c>
      <c r="D8" s="239">
        <v>0.33333333333333326</v>
      </c>
      <c r="E8" s="240">
        <v>78</v>
      </c>
      <c r="F8" s="234">
        <v>0.21875</v>
      </c>
    </row>
    <row r="9" spans="1:6" ht="15.75">
      <c r="A9" s="27"/>
      <c r="B9" s="20" t="s">
        <v>26</v>
      </c>
      <c r="C9" s="238">
        <v>10</v>
      </c>
      <c r="D9" s="239">
        <v>0.25</v>
      </c>
      <c r="E9" s="240">
        <v>23</v>
      </c>
      <c r="F9" s="234">
        <v>0.14999999999999991</v>
      </c>
    </row>
    <row r="10" spans="1:6" ht="15.75">
      <c r="A10" s="27"/>
      <c r="B10" s="20" t="s">
        <v>28</v>
      </c>
      <c r="C10" s="238">
        <v>35</v>
      </c>
      <c r="D10" s="239">
        <v>0.2068965517241379</v>
      </c>
      <c r="E10" s="240">
        <v>90</v>
      </c>
      <c r="F10" s="234">
        <v>0.32352941176470584</v>
      </c>
    </row>
    <row r="11" spans="1:6" ht="15.75">
      <c r="A11" s="27"/>
      <c r="B11" s="20" t="s">
        <v>30</v>
      </c>
      <c r="C11" s="238">
        <v>109</v>
      </c>
      <c r="D11" s="239">
        <v>0.55714285714285716</v>
      </c>
      <c r="E11" s="240">
        <v>279</v>
      </c>
      <c r="F11" s="234">
        <v>0.2567567567567568</v>
      </c>
    </row>
    <row r="12" spans="1:6" ht="15.75">
      <c r="A12" s="27"/>
      <c r="B12" s="41" t="s">
        <v>61</v>
      </c>
      <c r="C12" s="235">
        <v>182</v>
      </c>
      <c r="D12" s="236">
        <v>0.421875</v>
      </c>
      <c r="E12" s="237">
        <v>470</v>
      </c>
      <c r="F12" s="236">
        <v>0.25668449197860954</v>
      </c>
    </row>
    <row r="13" spans="1:6" ht="15.75">
      <c r="A13" s="116" t="s">
        <v>33</v>
      </c>
      <c r="B13" s="29" t="s">
        <v>24</v>
      </c>
      <c r="C13" s="230">
        <v>15</v>
      </c>
      <c r="D13" s="239">
        <v>0.36363636363636354</v>
      </c>
      <c r="E13" s="240">
        <v>45</v>
      </c>
      <c r="F13" s="234">
        <v>0.28571428571428581</v>
      </c>
    </row>
    <row r="14" spans="1:6" ht="15.75">
      <c r="A14" s="117"/>
      <c r="B14" s="30" t="s">
        <v>26</v>
      </c>
      <c r="C14" s="230">
        <v>3</v>
      </c>
      <c r="D14" s="241">
        <v>0.5</v>
      </c>
      <c r="E14" s="240">
        <v>10</v>
      </c>
      <c r="F14" s="242">
        <v>-0.33333333333333337</v>
      </c>
    </row>
    <row r="15" spans="1:6" ht="15.75">
      <c r="A15" s="117"/>
      <c r="B15" s="30" t="s">
        <v>28</v>
      </c>
      <c r="C15" s="230">
        <v>27</v>
      </c>
      <c r="D15" s="239">
        <v>0.58823529411764697</v>
      </c>
      <c r="E15" s="240">
        <v>59</v>
      </c>
      <c r="F15" s="234">
        <v>0.27272727272727271</v>
      </c>
    </row>
    <row r="16" spans="1:6" ht="15.75">
      <c r="A16" s="117"/>
      <c r="B16" s="30" t="s">
        <v>30</v>
      </c>
      <c r="C16" s="230">
        <v>59</v>
      </c>
      <c r="D16" s="239">
        <v>0.47500000000000009</v>
      </c>
      <c r="E16" s="240">
        <v>162</v>
      </c>
      <c r="F16" s="234">
        <v>0.35000000000000009</v>
      </c>
    </row>
    <row r="17" spans="1:6" ht="15.75">
      <c r="A17" s="28"/>
      <c r="B17" s="41" t="s">
        <v>61</v>
      </c>
      <c r="C17" s="235">
        <v>104</v>
      </c>
      <c r="D17" s="236">
        <v>0.48571428571428577</v>
      </c>
      <c r="E17" s="237">
        <v>273</v>
      </c>
      <c r="F17" s="236">
        <v>0.27570093457943923</v>
      </c>
    </row>
    <row r="18" spans="1:6" ht="15.75">
      <c r="A18" s="40" t="s">
        <v>35</v>
      </c>
      <c r="B18" s="48" t="s">
        <v>24</v>
      </c>
      <c r="C18" s="230">
        <v>31</v>
      </c>
      <c r="D18" s="241">
        <v>0.19230769230769229</v>
      </c>
      <c r="E18" s="240">
        <v>92</v>
      </c>
      <c r="F18" s="234">
        <v>0.2432432432432432</v>
      </c>
    </row>
    <row r="19" spans="1:6" ht="15.75">
      <c r="A19" s="40"/>
      <c r="B19" s="48" t="s">
        <v>26</v>
      </c>
      <c r="C19" s="230">
        <v>11</v>
      </c>
      <c r="D19" s="239">
        <v>-0.2142857142857143</v>
      </c>
      <c r="E19" s="240">
        <v>31</v>
      </c>
      <c r="F19" s="234">
        <v>0.19230769230769229</v>
      </c>
    </row>
    <row r="20" spans="1:6" ht="15.75">
      <c r="A20" s="40"/>
      <c r="B20" s="48" t="s">
        <v>28</v>
      </c>
      <c r="C20" s="230">
        <v>37</v>
      </c>
      <c r="D20" s="239">
        <v>0.27586206896551735</v>
      </c>
      <c r="E20" s="240">
        <v>108</v>
      </c>
      <c r="F20" s="234">
        <v>0.54285714285714293</v>
      </c>
    </row>
    <row r="21" spans="1:6" ht="15.75">
      <c r="A21" s="40"/>
      <c r="B21" s="48" t="s">
        <v>30</v>
      </c>
      <c r="C21" s="230">
        <v>115</v>
      </c>
      <c r="D21" s="239">
        <v>0.45569620253164556</v>
      </c>
      <c r="E21" s="240">
        <v>307</v>
      </c>
      <c r="F21" s="234">
        <v>0.21825396825396814</v>
      </c>
    </row>
    <row r="22" spans="1:6" ht="15.75">
      <c r="A22" s="118"/>
      <c r="B22" s="41" t="s">
        <v>61</v>
      </c>
      <c r="C22" s="235">
        <v>194</v>
      </c>
      <c r="D22" s="243">
        <v>0.31081081081081074</v>
      </c>
      <c r="E22" s="244">
        <v>538</v>
      </c>
      <c r="F22" s="243">
        <v>0.27488151658767768</v>
      </c>
    </row>
    <row r="23" spans="1:6" ht="15.75">
      <c r="A23" s="211" t="s">
        <v>62</v>
      </c>
      <c r="B23" s="210"/>
      <c r="C23" s="245">
        <v>632</v>
      </c>
      <c r="D23" s="246">
        <v>0.41071428571428581</v>
      </c>
      <c r="E23" s="247">
        <v>1687</v>
      </c>
      <c r="F23" s="248">
        <v>0.28288973384030425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2867-CC50-4C0B-A7A4-16802433BC9D}">
  <dimension ref="A1:J19"/>
  <sheetViews>
    <sheetView workbookViewId="0">
      <selection activeCell="I3" sqref="I3"/>
    </sheetView>
  </sheetViews>
  <sheetFormatPr defaultRowHeight="15"/>
  <cols>
    <col min="2" max="2" width="16.28515625" customWidth="1"/>
    <col min="3" max="3" width="17.28515625" style="133" customWidth="1"/>
    <col min="4" max="4" width="11.5703125" style="123" customWidth="1"/>
    <col min="5" max="5" width="10.140625" style="109" customWidth="1"/>
    <col min="6" max="6" width="13.85546875" style="133" bestFit="1" customWidth="1"/>
    <col min="7" max="9" width="12.28515625" style="123" customWidth="1"/>
    <col min="10" max="10" width="36.140625" customWidth="1"/>
    <col min="12" max="12" width="17" customWidth="1"/>
    <col min="13" max="13" width="15.7109375" customWidth="1"/>
    <col min="14" max="14" width="14.85546875" customWidth="1"/>
    <col min="15" max="15" width="13.140625" customWidth="1"/>
    <col min="16" max="16" width="14.42578125" customWidth="1"/>
  </cols>
  <sheetData>
    <row r="1" spans="1:10" ht="15.75">
      <c r="A1" s="178"/>
      <c r="B1" s="179"/>
      <c r="C1" s="202" t="s">
        <v>63</v>
      </c>
      <c r="D1" s="203"/>
      <c r="E1" s="203"/>
      <c r="F1" s="203"/>
      <c r="G1" s="203"/>
      <c r="H1" s="203"/>
      <c r="I1" s="203"/>
    </row>
    <row r="2" spans="1:10" ht="15.75">
      <c r="A2" s="157" t="s">
        <v>2</v>
      </c>
      <c r="B2" s="158" t="s">
        <v>3</v>
      </c>
      <c r="C2" s="134" t="s">
        <v>64</v>
      </c>
      <c r="D2" s="135" t="s">
        <v>65</v>
      </c>
      <c r="E2" s="136" t="s">
        <v>66</v>
      </c>
      <c r="F2" s="156" t="s">
        <v>67</v>
      </c>
      <c r="G2" s="141" t="s">
        <v>49</v>
      </c>
      <c r="H2" s="135" t="s">
        <v>68</v>
      </c>
      <c r="I2" s="142" t="s">
        <v>66</v>
      </c>
    </row>
    <row r="3" spans="1:10" ht="15.75">
      <c r="A3" s="159" t="s">
        <v>22</v>
      </c>
      <c r="B3" s="160" t="s">
        <v>23</v>
      </c>
      <c r="C3" s="212">
        <v>14924.081</v>
      </c>
      <c r="D3" s="124">
        <v>0.91406541899999993</v>
      </c>
      <c r="E3" s="198">
        <v>-0.23440000000000005</v>
      </c>
      <c r="F3" s="219">
        <v>-921.85400000000004</v>
      </c>
      <c r="G3" s="143">
        <f t="shared" ref="G3:G18" si="0">F3/C3</f>
        <v>-6.1769565576600668E-2</v>
      </c>
      <c r="H3" s="125">
        <f>G3-'Executive Report'!I33</f>
        <v>6.0883527423399336E-2</v>
      </c>
      <c r="I3" s="144">
        <v>-0.11756384985010535</v>
      </c>
      <c r="J3" s="119"/>
    </row>
    <row r="4" spans="1:10" ht="15.75">
      <c r="A4" s="159"/>
      <c r="B4" s="160" t="s">
        <v>25</v>
      </c>
      <c r="C4" s="212">
        <v>18515.830000000002</v>
      </c>
      <c r="D4" s="127">
        <v>0.67257015800000008</v>
      </c>
      <c r="E4" s="198">
        <v>-8.7200000000000055E-2</v>
      </c>
      <c r="F4" s="220">
        <v>-3967.2055999999998</v>
      </c>
      <c r="G4" s="143">
        <f t="shared" si="0"/>
        <v>-0.21426020869709861</v>
      </c>
      <c r="H4" s="125">
        <f>G4-'Executive Report'!I34</f>
        <v>-0.29515002469709861</v>
      </c>
      <c r="I4" s="145">
        <v>-0.59481168454304101</v>
      </c>
      <c r="J4" s="119"/>
    </row>
    <row r="5" spans="1:10" ht="15.75">
      <c r="A5" s="159"/>
      <c r="B5" s="160" t="s">
        <v>27</v>
      </c>
      <c r="C5" s="212">
        <v>12720.474</v>
      </c>
      <c r="D5" s="125">
        <v>-6.4781192999999959E-2</v>
      </c>
      <c r="E5" s="137">
        <v>-0.55049999999999999</v>
      </c>
      <c r="F5" s="221">
        <v>2729.6095</v>
      </c>
      <c r="G5" s="146">
        <f t="shared" si="0"/>
        <v>0.21458394553536292</v>
      </c>
      <c r="H5" s="126">
        <f>G5-'Executive Report'!I35</f>
        <v>1.2365927535362919E-2</v>
      </c>
      <c r="I5" s="147">
        <v>-0.16372473521447703</v>
      </c>
      <c r="J5" s="119"/>
    </row>
    <row r="6" spans="1:10" ht="15.75">
      <c r="A6" s="161"/>
      <c r="B6" s="184" t="s">
        <v>61</v>
      </c>
      <c r="C6" s="213">
        <v>46160.385000000002</v>
      </c>
      <c r="D6" s="194">
        <v>0.42167791899999996</v>
      </c>
      <c r="E6" s="195">
        <v>0.35586468901665458</v>
      </c>
      <c r="F6" s="222">
        <v>-2159.4501</v>
      </c>
      <c r="G6" s="196">
        <f t="shared" si="0"/>
        <v>-4.6781457736975111E-2</v>
      </c>
      <c r="H6" s="197">
        <f>G6-'Executive Report'!I36</f>
        <v>-0.1296184217369751</v>
      </c>
      <c r="I6" s="193">
        <v>-0.33340617385043519</v>
      </c>
      <c r="J6" s="119"/>
    </row>
    <row r="7" spans="1:10" ht="15.75">
      <c r="A7" s="162" t="s">
        <v>31</v>
      </c>
      <c r="B7" s="163" t="s">
        <v>23</v>
      </c>
      <c r="C7" s="214">
        <v>23626.662</v>
      </c>
      <c r="D7" s="120">
        <v>4.2508774000000082E-2</v>
      </c>
      <c r="E7" s="138">
        <v>0.12070000000000003</v>
      </c>
      <c r="F7" s="223">
        <v>978.22320000000002</v>
      </c>
      <c r="G7" s="148">
        <f t="shared" si="0"/>
        <v>4.1403360322334153E-2</v>
      </c>
      <c r="H7" s="128">
        <f>G7-'Executive Report'!I38</f>
        <v>-2.9450026776658492E-3</v>
      </c>
      <c r="I7" s="144">
        <v>-2.0505580286393488E-3</v>
      </c>
      <c r="J7" s="119"/>
    </row>
    <row r="8" spans="1:10" ht="15.75">
      <c r="A8" s="164"/>
      <c r="B8" s="165" t="s">
        <v>25</v>
      </c>
      <c r="C8" s="212">
        <v>23975.335999999999</v>
      </c>
      <c r="D8" s="121">
        <v>0.11279576000000002</v>
      </c>
      <c r="E8" s="139">
        <v>0.2551000000000001</v>
      </c>
      <c r="F8" s="224">
        <v>5252.4081999999999</v>
      </c>
      <c r="G8" s="149">
        <f t="shared" si="0"/>
        <v>0.21907547823313092</v>
      </c>
      <c r="H8" s="129">
        <f>G8-'Executive Report'!I39</f>
        <v>9.8168151233130926E-2</v>
      </c>
      <c r="I8" s="145">
        <v>-2.7558454141721339E-2</v>
      </c>
      <c r="J8" s="119"/>
    </row>
    <row r="9" spans="1:10" ht="15.75">
      <c r="A9" s="164"/>
      <c r="B9" s="165" t="s">
        <v>27</v>
      </c>
      <c r="C9" s="215">
        <v>50421.256999999998</v>
      </c>
      <c r="D9" s="130">
        <v>1.368532106</v>
      </c>
      <c r="E9" s="140">
        <v>0.97659999999999991</v>
      </c>
      <c r="F9" s="225">
        <v>14022.6065</v>
      </c>
      <c r="G9" s="150">
        <f t="shared" si="0"/>
        <v>0.27810902254975517</v>
      </c>
      <c r="H9" s="131">
        <f>G9-'Executive Report'!I40</f>
        <v>0.17553255454975517</v>
      </c>
      <c r="I9" s="145">
        <v>0.32750025681873651</v>
      </c>
      <c r="J9" s="119"/>
    </row>
    <row r="10" spans="1:10" ht="15.75">
      <c r="A10" s="166"/>
      <c r="B10" s="184" t="s">
        <v>61</v>
      </c>
      <c r="C10" s="216">
        <v>98023.255000000005</v>
      </c>
      <c r="D10" s="185">
        <v>0.49662079799999992</v>
      </c>
      <c r="E10" s="190">
        <v>-0.37258090067480965</v>
      </c>
      <c r="F10" s="226">
        <v>20253.2379</v>
      </c>
      <c r="G10" s="191">
        <f t="shared" si="0"/>
        <v>0.20661666356621192</v>
      </c>
      <c r="H10" s="192">
        <f>G10-'Executive Report'!I41</f>
        <v>0.11815851056621192</v>
      </c>
      <c r="I10" s="193">
        <v>0.14013618232470376</v>
      </c>
      <c r="J10" s="119"/>
    </row>
    <row r="11" spans="1:10" ht="15.75">
      <c r="A11" s="167" t="s">
        <v>33</v>
      </c>
      <c r="B11" s="168" t="s">
        <v>23</v>
      </c>
      <c r="C11" s="214">
        <v>19678.197</v>
      </c>
      <c r="D11" s="120">
        <v>3.1012973629999996</v>
      </c>
      <c r="E11" s="138">
        <v>1.1051000000000002</v>
      </c>
      <c r="F11" s="219">
        <v>-1349.989</v>
      </c>
      <c r="G11" s="151">
        <f t="shared" si="0"/>
        <v>-6.8603287181239217E-2</v>
      </c>
      <c r="H11" s="122">
        <f>G11-'Executive Report'!I43</f>
        <v>-0.22557500618123921</v>
      </c>
      <c r="I11" s="152">
        <v>-0.16156615057730062</v>
      </c>
      <c r="J11" s="119"/>
    </row>
    <row r="12" spans="1:10" ht="15.75">
      <c r="A12" s="169"/>
      <c r="B12" s="170" t="s">
        <v>25</v>
      </c>
      <c r="C12" s="212">
        <v>15292.788</v>
      </c>
      <c r="D12" s="121">
        <v>0.34844194699999997</v>
      </c>
      <c r="E12" s="139">
        <v>0.41999999999999993</v>
      </c>
      <c r="F12" s="224">
        <v>926.85180000000003</v>
      </c>
      <c r="G12" s="149">
        <f t="shared" si="0"/>
        <v>6.0607117551096636E-2</v>
      </c>
      <c r="H12" s="121">
        <f>G12-'Executive Report'!I44</f>
        <v>-6.4257904448903364E-2</v>
      </c>
      <c r="I12" s="145">
        <v>-5.9263753911467355E-2</v>
      </c>
      <c r="J12" s="119"/>
    </row>
    <row r="13" spans="1:10" ht="15.75">
      <c r="A13" s="169"/>
      <c r="B13" s="171" t="s">
        <v>27</v>
      </c>
      <c r="C13" s="212">
        <v>21093.124</v>
      </c>
      <c r="D13" s="130">
        <v>1.7269608519999999</v>
      </c>
      <c r="E13" s="140">
        <v>1.2107000000000001</v>
      </c>
      <c r="F13" s="227">
        <v>-1117.6072999999999</v>
      </c>
      <c r="G13" s="153">
        <f t="shared" si="0"/>
        <v>-5.298443701369223E-2</v>
      </c>
      <c r="H13" s="132">
        <f>G13-'Executive Report'!I45</f>
        <v>-0.19179328501369225</v>
      </c>
      <c r="I13" s="147">
        <v>-0.35821975162454123</v>
      </c>
      <c r="J13" s="119"/>
    </row>
    <row r="14" spans="1:10" ht="15.75">
      <c r="A14" s="172"/>
      <c r="B14" s="184" t="s">
        <v>61</v>
      </c>
      <c r="C14" s="213">
        <v>56064.108999999997</v>
      </c>
      <c r="D14" s="185">
        <v>1.3483183400000001</v>
      </c>
      <c r="E14" s="186">
        <v>-0.48926255826923359</v>
      </c>
      <c r="F14" s="222">
        <v>-1540.7445</v>
      </c>
      <c r="G14" s="187">
        <f t="shared" si="0"/>
        <v>-2.7481833341897934E-2</v>
      </c>
      <c r="H14" s="188">
        <f>G14-'Executive Report'!I46</f>
        <v>-0.16331709534189795</v>
      </c>
      <c r="I14" s="189">
        <v>-0.19850320705778965</v>
      </c>
      <c r="J14" s="119"/>
    </row>
    <row r="15" spans="1:10" ht="15.75">
      <c r="A15" s="173" t="s">
        <v>35</v>
      </c>
      <c r="B15" s="174" t="s">
        <v>23</v>
      </c>
      <c r="C15" s="214">
        <v>32119.31</v>
      </c>
      <c r="D15" s="120">
        <v>0.52769213100000001</v>
      </c>
      <c r="E15" s="138">
        <v>5.6200000000000028E-2</v>
      </c>
      <c r="F15" s="223">
        <v>319.51799999999997</v>
      </c>
      <c r="G15" s="154">
        <f t="shared" si="0"/>
        <v>9.9478475720680172E-3</v>
      </c>
      <c r="H15" s="124">
        <f>G15-'Executive Report'!I48</f>
        <v>-5.6338126427931984E-2</v>
      </c>
      <c r="I15" s="144">
        <v>-1.0803159533141865E-2</v>
      </c>
      <c r="J15" s="119"/>
    </row>
    <row r="16" spans="1:10" ht="15.75">
      <c r="A16" s="175"/>
      <c r="B16" s="176" t="s">
        <v>25</v>
      </c>
      <c r="C16" s="212">
        <v>27162.517</v>
      </c>
      <c r="D16" s="125">
        <v>-3.8177009999999956E-2</v>
      </c>
      <c r="E16" s="137">
        <v>0.1036999999999999</v>
      </c>
      <c r="F16" s="224">
        <v>7212.1368000000002</v>
      </c>
      <c r="G16" s="155">
        <f t="shared" si="0"/>
        <v>0.26551798568593626</v>
      </c>
      <c r="H16" s="127">
        <f>G16-'Executive Report'!I49</f>
        <v>-3.7674071314063751E-2</v>
      </c>
      <c r="I16" s="145">
        <v>-2.3468825055150189E-2</v>
      </c>
      <c r="J16" s="119"/>
    </row>
    <row r="17" spans="1:10" ht="15.75">
      <c r="A17" s="175"/>
      <c r="B17" s="176" t="s">
        <v>27</v>
      </c>
      <c r="C17" s="212">
        <v>20524.491000000002</v>
      </c>
      <c r="D17" s="132">
        <v>-0.18382216299999998</v>
      </c>
      <c r="E17" s="139">
        <v>0.16300000000000003</v>
      </c>
      <c r="F17" s="225">
        <v>3364.0279</v>
      </c>
      <c r="G17" s="146">
        <f t="shared" si="0"/>
        <v>0.16390310970440142</v>
      </c>
      <c r="H17" s="126">
        <f>G17-'Executive Report'!I50</f>
        <v>-4.6971209295598587E-2</v>
      </c>
      <c r="I17" s="145">
        <v>8.2056488018957638E-2</v>
      </c>
      <c r="J17" s="119"/>
    </row>
    <row r="18" spans="1:10" ht="15.75">
      <c r="A18" s="177"/>
      <c r="B18" s="184" t="s">
        <v>61</v>
      </c>
      <c r="C18" s="217">
        <v>79806.317999999999</v>
      </c>
      <c r="D18" s="180">
        <v>7.2485807999999929E-2</v>
      </c>
      <c r="E18" s="181">
        <v>-9.0771531223825419E-2</v>
      </c>
      <c r="F18" s="228">
        <v>10895.682699999999</v>
      </c>
      <c r="G18" s="182">
        <f t="shared" si="0"/>
        <v>0.13652656798425408</v>
      </c>
      <c r="H18" s="180">
        <f>G18-'Executive Report'!I51</f>
        <v>-6.8531299015745922E-2</v>
      </c>
      <c r="I18" s="183">
        <v>1.0098199068284824E-2</v>
      </c>
      <c r="J18" s="119"/>
    </row>
    <row r="19" spans="1:10" ht="15.75">
      <c r="A19" s="205" t="s">
        <v>62</v>
      </c>
      <c r="B19" s="206" t="s">
        <v>61</v>
      </c>
      <c r="C19" s="218">
        <v>280054.06699999981</v>
      </c>
      <c r="D19" s="207">
        <v>0.4270128701290492</v>
      </c>
      <c r="E19" s="204">
        <v>0.18617342316526897</v>
      </c>
      <c r="F19" s="229">
        <v>27448.725999999926</v>
      </c>
      <c r="G19" s="208">
        <v>9.8012238472508756E-2</v>
      </c>
      <c r="H19" s="209">
        <v>-3.9490250929431064E-2</v>
      </c>
      <c r="I19" s="204">
        <v>-6.3529737866376806E-2</v>
      </c>
    </row>
  </sheetData>
  <mergeCells count="1">
    <mergeCell ref="C1:I1"/>
  </mergeCells>
  <conditionalFormatting sqref="H2:H18">
    <cfRule type="expression" dxfId="1" priority="2">
      <formula>H2&lt;0</formula>
    </cfRule>
  </conditionalFormatting>
  <conditionalFormatting sqref="D2:E18">
    <cfRule type="expression" dxfId="0" priority="1">
      <formula>C2&lt;0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Chuen Kei Ho</cp:lastModifiedBy>
  <cp:revision/>
  <dcterms:created xsi:type="dcterms:W3CDTF">2022-10-17T06:36:10Z</dcterms:created>
  <dcterms:modified xsi:type="dcterms:W3CDTF">2022-10-21T18:04:56Z</dcterms:modified>
  <cp:category/>
  <cp:contentStatus/>
</cp:coreProperties>
</file>