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kturetsk/Dropbox (Princeton)/From backup drive/Documents/Teaching/Barnard/Methods/Methods - 3 2024 Spring/Hands On/Hands On 2/"/>
    </mc:Choice>
  </mc:AlternateContent>
  <xr:revisionPtr revIDLastSave="0" documentId="13_ncr:1_{2A2CD64E-C36E-D34F-B5FB-94C90E507337}" xr6:coauthVersionLast="47" xr6:coauthVersionMax="47" xr10:uidLastSave="{00000000-0000-0000-0000-000000000000}"/>
  <bookViews>
    <workbookView xWindow="480" yWindow="6100" windowWidth="22980" windowHeight="16220" xr2:uid="{B4BB5727-BF46-D840-893F-C98C3A8B1587}"/>
  </bookViews>
  <sheets>
    <sheet name="Hand Coding" sheetId="1" r:id="rId1"/>
    <sheet name="LIWC" sheetId="3" r:id="rId2"/>
    <sheet name="Means" sheetId="4" r:id="rId3"/>
    <sheet name="Hand-LIWC Correlation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H3" i="3" l="1"/>
  <c r="H17" i="3"/>
  <c r="H14" i="3"/>
  <c r="H15" i="3"/>
  <c r="H16" i="3"/>
  <c r="H13" i="3"/>
  <c r="H7" i="3"/>
  <c r="H4" i="3"/>
  <c r="H5" i="3"/>
  <c r="H6" i="3"/>
  <c r="A9" i="4"/>
  <c r="A8" i="4"/>
  <c r="A4" i="4"/>
  <c r="A3" i="4"/>
  <c r="H9" i="2" l="1"/>
  <c r="K29" i="2" s="1"/>
  <c r="H10" i="2"/>
  <c r="K30" i="2" s="1"/>
  <c r="H11" i="2"/>
  <c r="K31" i="2" s="1"/>
  <c r="H12" i="2"/>
  <c r="K32" i="2" s="1"/>
  <c r="H8" i="2"/>
  <c r="K28" i="2" s="1"/>
  <c r="H4" i="2"/>
  <c r="K24" i="2" s="1"/>
  <c r="H5" i="2"/>
  <c r="K25" i="2" s="1"/>
  <c r="H6" i="2"/>
  <c r="H7" i="2"/>
  <c r="H3" i="2"/>
  <c r="K23" i="2" s="1"/>
  <c r="E9" i="2"/>
  <c r="K19" i="2" s="1"/>
  <c r="E10" i="2"/>
  <c r="K20" i="2" s="1"/>
  <c r="E11" i="2"/>
  <c r="K21" i="2" s="1"/>
  <c r="E12" i="2"/>
  <c r="K22" i="2" s="1"/>
  <c r="E8" i="2"/>
  <c r="K18" i="2" s="1"/>
  <c r="E4" i="2"/>
  <c r="K14" i="2" s="1"/>
  <c r="E5" i="2"/>
  <c r="E6" i="2"/>
  <c r="E7" i="2"/>
  <c r="E3" i="2"/>
  <c r="B9" i="2"/>
  <c r="K9" i="2" s="1"/>
  <c r="B10" i="2"/>
  <c r="K10" i="2" s="1"/>
  <c r="B11" i="2"/>
  <c r="K11" i="2" s="1"/>
  <c r="B12" i="2"/>
  <c r="K12" i="2" s="1"/>
  <c r="B8" i="2"/>
  <c r="K8" i="2" s="1"/>
  <c r="B4" i="2"/>
  <c r="B5" i="2"/>
  <c r="K5" i="2" s="1"/>
  <c r="B6" i="2"/>
  <c r="K6" i="2" s="1"/>
  <c r="B7" i="2"/>
  <c r="K7" i="2" s="1"/>
  <c r="B3" i="2"/>
  <c r="K3" i="2" s="1"/>
  <c r="A13" i="3"/>
  <c r="A3" i="3"/>
  <c r="G18" i="3"/>
  <c r="G8" i="3"/>
  <c r="C14" i="3"/>
  <c r="C15" i="3"/>
  <c r="C16" i="3"/>
  <c r="C17" i="3"/>
  <c r="C13" i="3"/>
  <c r="C5" i="3"/>
  <c r="C6" i="3"/>
  <c r="C7" i="3"/>
  <c r="C4" i="3"/>
  <c r="C3" i="3"/>
  <c r="F18" i="3"/>
  <c r="E18" i="3"/>
  <c r="C9" i="4" s="1"/>
  <c r="D18" i="3"/>
  <c r="B9" i="4" s="1"/>
  <c r="F8" i="3"/>
  <c r="E8" i="3"/>
  <c r="C8" i="4" s="1"/>
  <c r="D8" i="3"/>
  <c r="B8" i="4" s="1"/>
  <c r="K26" i="2"/>
  <c r="K27" i="2"/>
  <c r="G9" i="2"/>
  <c r="J29" i="2" s="1"/>
  <c r="G10" i="2"/>
  <c r="J30" i="2" s="1"/>
  <c r="G11" i="2"/>
  <c r="J31" i="2" s="1"/>
  <c r="G12" i="2"/>
  <c r="J32" i="2" s="1"/>
  <c r="G8" i="2"/>
  <c r="J28" i="2" s="1"/>
  <c r="G4" i="2"/>
  <c r="J24" i="2" s="1"/>
  <c r="G5" i="2"/>
  <c r="J25" i="2" s="1"/>
  <c r="G6" i="2"/>
  <c r="J26" i="2" s="1"/>
  <c r="G7" i="2"/>
  <c r="J27" i="2" s="1"/>
  <c r="G3" i="2"/>
  <c r="K15" i="2"/>
  <c r="K16" i="2"/>
  <c r="K17" i="2"/>
  <c r="K13" i="2"/>
  <c r="D9" i="2"/>
  <c r="J19" i="2" s="1"/>
  <c r="D10" i="2"/>
  <c r="J20" i="2" s="1"/>
  <c r="D11" i="2"/>
  <c r="J21" i="2" s="1"/>
  <c r="D12" i="2"/>
  <c r="J22" i="2" s="1"/>
  <c r="D8" i="2"/>
  <c r="J18" i="2" s="1"/>
  <c r="D4" i="2"/>
  <c r="J14" i="2" s="1"/>
  <c r="D5" i="2"/>
  <c r="J15" i="2" s="1"/>
  <c r="D6" i="2"/>
  <c r="J16" i="2" s="1"/>
  <c r="D7" i="2"/>
  <c r="J17" i="2" s="1"/>
  <c r="D3" i="2"/>
  <c r="K4" i="2"/>
  <c r="A9" i="2"/>
  <c r="J9" i="2" s="1"/>
  <c r="A10" i="2"/>
  <c r="J10" i="2" s="1"/>
  <c r="A11" i="2"/>
  <c r="J11" i="2" s="1"/>
  <c r="A12" i="2"/>
  <c r="J12" i="2" s="1"/>
  <c r="A8" i="2"/>
  <c r="J8" i="2" s="1"/>
  <c r="A4" i="2"/>
  <c r="J4" i="2" s="1"/>
  <c r="A5" i="2"/>
  <c r="J5" i="2" s="1"/>
  <c r="A6" i="2"/>
  <c r="J6" i="2" s="1"/>
  <c r="A7" i="2"/>
  <c r="J7" i="2" s="1"/>
  <c r="A3" i="2"/>
  <c r="J3" i="2" s="1"/>
  <c r="F18" i="1"/>
  <c r="D4" i="4" s="1"/>
  <c r="E18" i="1"/>
  <c r="C4" i="4" s="1"/>
  <c r="D18" i="1"/>
  <c r="B4" i="4" s="1"/>
  <c r="E8" i="1"/>
  <c r="C3" i="4" s="1"/>
  <c r="F8" i="1"/>
  <c r="D3" i="4" s="1"/>
  <c r="D8" i="1"/>
  <c r="B3" i="4" s="1"/>
  <c r="H18" i="3" l="1"/>
  <c r="D9" i="4" s="1"/>
  <c r="H8" i="3"/>
  <c r="D8" i="4" s="1"/>
  <c r="E13" i="2"/>
  <c r="H13" i="2"/>
  <c r="J13" i="2"/>
  <c r="B13" i="2"/>
  <c r="J23" i="2"/>
  <c r="K33" i="2"/>
</calcChain>
</file>

<file path=xl/sharedStrings.xml><?xml version="1.0" encoding="utf-8"?>
<sst xmlns="http://schemas.openxmlformats.org/spreadsheetml/2006/main" count="68" uniqueCount="33">
  <si>
    <t>Tweet text</t>
  </si>
  <si>
    <t>Authenticity</t>
  </si>
  <si>
    <t>Emotional Tone</t>
  </si>
  <si>
    <t>LIWC scores</t>
  </si>
  <si>
    <t>Ratings (hand-coded from 0-100)</t>
  </si>
  <si>
    <t>Person 1</t>
  </si>
  <si>
    <t>Person 2</t>
  </si>
  <si>
    <t>Hand</t>
  </si>
  <si>
    <t>LIWC</t>
  </si>
  <si>
    <t>Emotional tone</t>
  </si>
  <si>
    <t>Overall</t>
  </si>
  <si>
    <t>Correlation:</t>
  </si>
  <si>
    <t>Means:</t>
  </si>
  <si>
    <t>Analytic</t>
  </si>
  <si>
    <r>
      <t xml:space="preserve">Authenticity 
</t>
    </r>
    <r>
      <rPr>
        <b/>
        <i/>
        <sz val="12"/>
        <color theme="1"/>
        <rFont val="Arial"/>
        <family val="2"/>
      </rPr>
      <t>(enter from LIWC)</t>
    </r>
  </si>
  <si>
    <r>
      <t xml:space="preserve">Analytic
</t>
    </r>
    <r>
      <rPr>
        <b/>
        <i/>
        <sz val="12"/>
        <color theme="1"/>
        <rFont val="Arial"/>
        <family val="2"/>
      </rPr>
      <t>(enter from LIWC)</t>
    </r>
  </si>
  <si>
    <r>
      <t xml:space="preserve">Positive Tone
</t>
    </r>
    <r>
      <rPr>
        <b/>
        <i/>
        <sz val="12"/>
        <color theme="1"/>
        <rFont val="Arial"/>
        <family val="2"/>
      </rPr>
      <t>(enter from LIWC)</t>
    </r>
  </si>
  <si>
    <r>
      <t xml:space="preserve">Negative Tone
</t>
    </r>
    <r>
      <rPr>
        <b/>
        <i/>
        <sz val="12"/>
        <color theme="1"/>
        <rFont val="Arial"/>
        <family val="2"/>
      </rPr>
      <t>(enter from LIWC)</t>
    </r>
  </si>
  <si>
    <r>
      <t xml:space="preserve">Emotional Tone
</t>
    </r>
    <r>
      <rPr>
        <b/>
        <i/>
        <sz val="12"/>
        <color theme="1"/>
        <rFont val="Arial"/>
        <family val="2"/>
      </rPr>
      <t>(auto-computed, do not edit)</t>
    </r>
  </si>
  <si>
    <t>Solidarity with the courageous women and allies in Iran protesting for their freedom.
Mahsa Amini was senselessly murdered by the same patriarchal and autocratic forces repressing women the world over.
The right to choose belongs to us all, from hijabs to reproductive care.</t>
  </si>
  <si>
    <t>I was in the room when this happened and it was just as gross and wild in person as it is here.
People rightly discuss conflicts of interest of members of Congress, but lobbying of senior staff (who move on behalf of members + committees) is a huge part of the problem too.</t>
  </si>
  <si>
    <t>In an 
@FSCDems
 hearing, we pushed private banks on their handling of Paycheck Protection Program loans. This program was designed to help small business owners survive the pandemic, but instead there are numerous reports that eligible loans are not being fully forgiven.</t>
  </si>
  <si>
    <t>They were not deported. They were brought to shelter in the US. With no help from you.
Why lie to and traffic Venezuelan refugees? For votes? This is nuestra familia Latina. You should be standing up for them.
If it’s one thing we can count on you for, it’s being una vergüenza.</t>
  </si>
  <si>
    <t>It’s appalling that far-right politicians seem to have decided that fall before an election is their regularly scheduled time to commit crimes against humanity on refugees.
Don’t normalize this. Lying to &amp; trafficking people for TV and clicks isn’t politics as usual. It’s abuse.</t>
  </si>
  <si>
    <t>Nancy Pelosi</t>
  </si>
  <si>
    <t>When America was experiencing the depths of pandemic and economic crisis, 
@POTUS
 knew that we had to #BuildBackBetter. Congress did so by passing the Infrastructure Investment and Jobs Act, an historic step to rebuild infrastructure and the middle class.</t>
  </si>
  <si>
    <t>Here’s what 
@HouseGOP
’s new Extreme MAGA Agenda means for America’s families:
- abortion criminalized in all 50 states
- slashes Medicare &amp; higher drug prices
- attacks on free &amp; fair elections
This radical, dangerous platform is way out of step with Americans’ priorities.</t>
  </si>
  <si>
    <t>Lower costs. Better-paying jobs. Safer communities. That’s what 
@HouseDemocrats
 mean by putting #PeopleOverPolitics.
Abortion bans. Higher drug prices. Weakened democracy. That's what 
@HouseGOP
 promises with their #CommitmentToMAGA Agenda.
The contrast in priorities is clear.</t>
  </si>
  <si>
    <t>As MAGA Republicans continue their attacks on women's reproductive health, 
@HouseDemocrats
 passed the Right to Contraception Act to ensure contraception remains legal &amp; accessible. On #WorldContraceptionDay, Democrats remain committed to fighting for freedom &amp; basic health care.</t>
  </si>
  <si>
    <t>The scourge of antisemitism continues to plague Jewish communities, while outrageous economic and racial injustices still tarnish the soul of America. This Rosh Hashanah, let us renew our resolve to stamp out hate, advance justice and build a future worthy of our children.</t>
  </si>
  <si>
    <t>Hand Coding Means</t>
  </si>
  <si>
    <t>LIWC Means</t>
  </si>
  <si>
    <t>Alexandria Ocasio-Cortez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</si>
</sst>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2"/>
      <color theme="1"/>
      <name val="Arial"/>
      <family val="2"/>
    </font>
    <font>
      <sz val="12"/>
      <color theme="1"/>
      <name val="Arial"/>
      <family val="2"/>
    </font>
    <font>
      <sz val="8"/>
      <name val="Calibri"/>
      <family val="2"/>
      <scheme val="minor"/>
    </font>
    <font>
      <b/>
      <i/>
      <sz val="12"/>
      <color theme="1"/>
      <name val="Arial"/>
      <family val="2"/>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horizontal="center"/>
    </xf>
    <xf numFmtId="0" fontId="3" fillId="0" borderId="0" xfId="0" applyFont="1" applyAlignment="1">
      <alignment wrapText="1"/>
    </xf>
    <xf numFmtId="0" fontId="1" fillId="0" borderId="0" xfId="0" applyFont="1" applyAlignment="1">
      <alignment horizontal="right"/>
    </xf>
    <xf numFmtId="0" fontId="2" fillId="0" borderId="0" xfId="0" applyFont="1" applyAlignment="1">
      <alignment horizontal="right"/>
    </xf>
    <xf numFmtId="0" fontId="2" fillId="0" borderId="0" xfId="0" applyFont="1" applyAlignment="1">
      <alignment wrapText="1"/>
    </xf>
    <xf numFmtId="0" fontId="2" fillId="0" borderId="0" xfId="0" applyFont="1" applyAlignment="1">
      <alignment horizontal="righ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F5CAA-6A06-EB4F-B992-457FE9EB6D8E}">
  <dimension ref="A1:G18"/>
  <sheetViews>
    <sheetView tabSelected="1" zoomScale="129" zoomScaleNormal="129" workbookViewId="0">
      <selection activeCell="E3" sqref="E3"/>
    </sheetView>
  </sheetViews>
  <sheetFormatPr baseColWidth="10" defaultRowHeight="16" x14ac:dyDescent="0.2"/>
  <cols>
    <col min="1" max="1" width="19.83203125" style="3" customWidth="1"/>
    <col min="2" max="2" width="2.83203125" style="3" customWidth="1"/>
    <col min="3" max="3" width="53.83203125" style="3" customWidth="1"/>
    <col min="4" max="6" width="15.6640625" style="3" customWidth="1"/>
    <col min="7" max="16384" width="10.83203125" style="3"/>
  </cols>
  <sheetData>
    <row r="1" spans="1:7" x14ac:dyDescent="0.2">
      <c r="E1" s="4" t="s">
        <v>4</v>
      </c>
    </row>
    <row r="2" spans="1:7" x14ac:dyDescent="0.2">
      <c r="A2" s="2" t="s">
        <v>5</v>
      </c>
      <c r="C2" s="2" t="s">
        <v>0</v>
      </c>
      <c r="D2" s="2" t="s">
        <v>1</v>
      </c>
      <c r="E2" s="2" t="s">
        <v>13</v>
      </c>
      <c r="F2" s="2" t="s">
        <v>2</v>
      </c>
      <c r="G2" s="2"/>
    </row>
    <row r="3" spans="1:7" ht="153" x14ac:dyDescent="0.2">
      <c r="A3" s="5" t="s">
        <v>32</v>
      </c>
      <c r="B3" s="2">
        <v>1</v>
      </c>
      <c r="C3" s="5" t="s">
        <v>19</v>
      </c>
      <c r="D3" s="3">
        <v>75</v>
      </c>
      <c r="E3" s="3">
        <v>85</v>
      </c>
      <c r="F3" s="3">
        <v>35</v>
      </c>
    </row>
    <row r="4" spans="1:7" ht="136" x14ac:dyDescent="0.2">
      <c r="B4" s="3">
        <v>2</v>
      </c>
      <c r="C4" s="5" t="s">
        <v>20</v>
      </c>
      <c r="D4" s="3">
        <v>90</v>
      </c>
      <c r="E4" s="3">
        <v>40</v>
      </c>
      <c r="F4" s="3">
        <v>20</v>
      </c>
    </row>
    <row r="5" spans="1:7" ht="136" x14ac:dyDescent="0.2">
      <c r="B5" s="3">
        <v>3</v>
      </c>
      <c r="C5" s="5" t="s">
        <v>21</v>
      </c>
      <c r="D5" s="3">
        <v>65</v>
      </c>
      <c r="E5" s="3">
        <v>90</v>
      </c>
      <c r="F5" s="3">
        <v>45</v>
      </c>
    </row>
    <row r="6" spans="1:7" ht="153" x14ac:dyDescent="0.2">
      <c r="B6" s="3">
        <v>4</v>
      </c>
      <c r="C6" s="5" t="s">
        <v>22</v>
      </c>
      <c r="D6" s="3">
        <v>90</v>
      </c>
      <c r="E6" s="3">
        <v>30</v>
      </c>
      <c r="F6" s="3">
        <v>10</v>
      </c>
    </row>
    <row r="7" spans="1:7" ht="119" x14ac:dyDescent="0.2">
      <c r="B7" s="3">
        <v>5</v>
      </c>
      <c r="C7" s="5" t="s">
        <v>23</v>
      </c>
      <c r="D7" s="3">
        <v>80</v>
      </c>
      <c r="E7" s="3">
        <v>60</v>
      </c>
      <c r="F7" s="3">
        <v>5</v>
      </c>
    </row>
    <row r="8" spans="1:7" x14ac:dyDescent="0.2">
      <c r="C8" s="7" t="s">
        <v>12</v>
      </c>
      <c r="D8" s="2">
        <f>AVERAGE(D3:D7)</f>
        <v>80</v>
      </c>
      <c r="E8" s="2">
        <f>AVERAGE(E3:E7)</f>
        <v>61</v>
      </c>
      <c r="F8" s="2">
        <f>AVERAGE(F3:F7)</f>
        <v>23</v>
      </c>
    </row>
    <row r="11" spans="1:7" x14ac:dyDescent="0.2">
      <c r="E11" s="4" t="s">
        <v>4</v>
      </c>
    </row>
    <row r="12" spans="1:7" x14ac:dyDescent="0.2">
      <c r="A12" s="2" t="s">
        <v>6</v>
      </c>
      <c r="C12" s="2" t="s">
        <v>0</v>
      </c>
      <c r="D12" s="2" t="s">
        <v>1</v>
      </c>
      <c r="E12" s="2" t="s">
        <v>13</v>
      </c>
      <c r="F12" s="2" t="s">
        <v>2</v>
      </c>
    </row>
    <row r="13" spans="1:7" ht="136" x14ac:dyDescent="0.2">
      <c r="A13" s="3" t="s">
        <v>24</v>
      </c>
      <c r="B13" s="2">
        <v>1</v>
      </c>
      <c r="C13" s="5" t="s">
        <v>25</v>
      </c>
      <c r="D13" s="3">
        <v>20</v>
      </c>
      <c r="E13" s="3">
        <v>90</v>
      </c>
      <c r="F13" s="3">
        <v>50</v>
      </c>
    </row>
    <row r="14" spans="1:7" ht="170" x14ac:dyDescent="0.2">
      <c r="B14" s="3">
        <v>2</v>
      </c>
      <c r="C14" s="5" t="s">
        <v>26</v>
      </c>
      <c r="D14" s="3">
        <v>45</v>
      </c>
      <c r="E14" s="3">
        <v>70</v>
      </c>
      <c r="F14" s="3">
        <v>20</v>
      </c>
    </row>
    <row r="15" spans="1:7" ht="187" x14ac:dyDescent="0.2">
      <c r="B15" s="3">
        <v>3</v>
      </c>
      <c r="C15" s="5" t="s">
        <v>27</v>
      </c>
      <c r="D15" s="3">
        <v>35</v>
      </c>
      <c r="E15" s="3">
        <v>55</v>
      </c>
      <c r="F15" s="3">
        <v>50</v>
      </c>
    </row>
    <row r="16" spans="1:7" ht="119" x14ac:dyDescent="0.2">
      <c r="B16" s="3">
        <v>4</v>
      </c>
      <c r="C16" s="5" t="s">
        <v>28</v>
      </c>
      <c r="D16" s="3">
        <v>30</v>
      </c>
      <c r="E16" s="3">
        <v>80</v>
      </c>
      <c r="F16" s="3">
        <v>70</v>
      </c>
    </row>
    <row r="17" spans="2:6" ht="85" x14ac:dyDescent="0.2">
      <c r="B17" s="3">
        <v>5</v>
      </c>
      <c r="C17" s="5" t="s">
        <v>29</v>
      </c>
      <c r="D17" s="3">
        <v>40</v>
      </c>
      <c r="E17" s="3">
        <v>85</v>
      </c>
      <c r="F17" s="3">
        <v>20</v>
      </c>
    </row>
    <row r="18" spans="2:6" x14ac:dyDescent="0.2">
      <c r="C18" s="7" t="s">
        <v>12</v>
      </c>
      <c r="D18" s="2">
        <f>AVERAGE(D13:D17)</f>
        <v>34</v>
      </c>
      <c r="E18" s="2">
        <f t="shared" ref="E18" si="0">AVERAGE(E13:E17)</f>
        <v>76</v>
      </c>
      <c r="F18" s="2">
        <f t="shared" ref="F18" si="1">AVERAGE(F13:F17)</f>
        <v>42</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331DE-C901-2348-B71E-7675B6C2F73C}">
  <dimension ref="A1:H18"/>
  <sheetViews>
    <sheetView workbookViewId="0">
      <selection activeCell="C3" sqref="C3"/>
    </sheetView>
  </sheetViews>
  <sheetFormatPr baseColWidth="10" defaultRowHeight="16" x14ac:dyDescent="0.2"/>
  <cols>
    <col min="1" max="1" width="19.83203125" style="3" customWidth="1"/>
    <col min="2" max="2" width="2.83203125" style="3" customWidth="1"/>
    <col min="3" max="3" width="53.83203125" style="5" customWidth="1"/>
    <col min="4" max="8" width="18.1640625" style="3" customWidth="1"/>
    <col min="9" max="16384" width="10.83203125" style="3"/>
  </cols>
  <sheetData>
    <row r="1" spans="1:8" x14ac:dyDescent="0.2">
      <c r="E1" s="4" t="s">
        <v>3</v>
      </c>
    </row>
    <row r="2" spans="1:8" ht="50" customHeight="1" x14ac:dyDescent="0.2">
      <c r="A2" s="2" t="s">
        <v>5</v>
      </c>
      <c r="C2" s="8" t="s">
        <v>0</v>
      </c>
      <c r="D2" s="8" t="s">
        <v>14</v>
      </c>
      <c r="E2" s="8" t="s">
        <v>15</v>
      </c>
      <c r="F2" s="8" t="s">
        <v>16</v>
      </c>
      <c r="G2" s="8" t="s">
        <v>17</v>
      </c>
      <c r="H2" s="8" t="s">
        <v>18</v>
      </c>
    </row>
    <row r="3" spans="1:8" ht="153" x14ac:dyDescent="0.2">
      <c r="A3" s="5" t="str">
        <f>'Hand Coding'!A3</f>
        <v>Alexandria Ocasio-Cortez</v>
      </c>
      <c r="B3" s="2">
        <v>1</v>
      </c>
      <c r="C3" s="5" t="str">
        <f>'Hand Coding'!C3</f>
        <v>Solidarity with the courageous women and allies in Iran protesting for their freedom.
Mahsa Amini was senselessly murdered by the same patriarchal and autocratic forces repressing women the world over.
The right to choose belongs to us all, from hijabs to reproductive care.</v>
      </c>
      <c r="D3" s="3">
        <v>11.94</v>
      </c>
      <c r="E3" s="3">
        <v>99.62</v>
      </c>
      <c r="F3" s="3">
        <v>6.98</v>
      </c>
      <c r="G3" s="3">
        <v>4.6500000000000004</v>
      </c>
      <c r="H3" s="3">
        <f>ROUND(MAX(MIN(100,(((F3-G3)-(-10))/20)*100),0),2)</f>
        <v>61.65</v>
      </c>
    </row>
    <row r="4" spans="1:8" ht="119" x14ac:dyDescent="0.2">
      <c r="B4" s="3">
        <v>2</v>
      </c>
      <c r="C4" s="5" t="str">
        <f>'Hand Coding'!C4</f>
        <v>I was in the room when this happened and it was just as gross and wild in person as it is here.
People rightly discuss conflicts of interest of members of Congress, but lobbying of senior staff (who move on behalf of members + committees) is a huge part of the problem too.</v>
      </c>
      <c r="D4" s="3">
        <v>44.14</v>
      </c>
      <c r="E4" s="3">
        <v>64.83</v>
      </c>
      <c r="F4" s="3">
        <v>1.92</v>
      </c>
      <c r="G4" s="3">
        <v>1.92</v>
      </c>
      <c r="H4" s="3">
        <f t="shared" ref="H4:H6" si="0">ROUND(MAX(MIN(100,(((F4-G4)-(-10))/20)*100),0),2)</f>
        <v>50</v>
      </c>
    </row>
    <row r="5" spans="1:8" ht="119" x14ac:dyDescent="0.2">
      <c r="B5" s="3">
        <v>3</v>
      </c>
      <c r="C5" s="5" t="str">
        <f>'Hand Coding'!C5</f>
        <v>In an 
@FSCDems
 hearing, we pushed private banks on their handling of Paycheck Protection Program loans. This program was designed to help small business owners survive the pandemic, but instead there are numerous reports that eligible loans are not being fully forgiven.</v>
      </c>
      <c r="D5" s="3">
        <v>24.33</v>
      </c>
      <c r="E5" s="3">
        <v>49.68</v>
      </c>
      <c r="F5" s="3">
        <v>4.76</v>
      </c>
      <c r="G5" s="3">
        <v>2.38</v>
      </c>
      <c r="H5" s="3">
        <f t="shared" si="0"/>
        <v>61.9</v>
      </c>
    </row>
    <row r="6" spans="1:8" ht="153" x14ac:dyDescent="0.2">
      <c r="B6" s="3">
        <v>4</v>
      </c>
      <c r="C6" s="5" t="str">
        <f>'Hand Coding'!C6</f>
        <v>They were not deported. They were brought to shelter in the US. With no help from you.
Why lie to and traffic Venezuelan refugees? For votes? This is nuestra familia Latina. You should be standing up for them.
If it’s one thing we can count on you for, it’s being una vergüenza.</v>
      </c>
      <c r="D6" s="3">
        <v>2.4500000000000002</v>
      </c>
      <c r="E6" s="3">
        <v>34.51</v>
      </c>
      <c r="F6" s="3">
        <v>1.82</v>
      </c>
      <c r="G6" s="3">
        <v>0</v>
      </c>
      <c r="H6" s="3">
        <f t="shared" si="0"/>
        <v>59.1</v>
      </c>
    </row>
    <row r="7" spans="1:8" ht="119" x14ac:dyDescent="0.2">
      <c r="B7" s="3">
        <v>5</v>
      </c>
      <c r="C7" s="5" t="str">
        <f>'Hand Coding'!C7</f>
        <v>It’s appalling that far-right politicians seem to have decided that fall before an election is their regularly scheduled time to commit crimes against humanity on refugees.
Don’t normalize this. Lying to &amp; trafficking people for TV and clicks isn’t politics as usual. It’s abuse.</v>
      </c>
      <c r="D7" s="3">
        <v>57.41</v>
      </c>
      <c r="E7" s="3">
        <v>77.98</v>
      </c>
      <c r="F7" s="3">
        <v>0</v>
      </c>
      <c r="G7" s="3">
        <v>4.26</v>
      </c>
      <c r="H7" s="3">
        <f>ROUND(MAX(MIN(100,(((F7-G7)-(-10))/20)*100),0),2)</f>
        <v>28.7</v>
      </c>
    </row>
    <row r="8" spans="1:8" ht="17" x14ac:dyDescent="0.2">
      <c r="C8" s="9" t="s">
        <v>12</v>
      </c>
      <c r="D8" s="2">
        <f>AVERAGE(D3:D7)</f>
        <v>28.053999999999995</v>
      </c>
      <c r="E8" s="2">
        <f>AVERAGE(E3:E7)</f>
        <v>65.323999999999998</v>
      </c>
      <c r="F8" s="2">
        <f>AVERAGE(F3:F7)</f>
        <v>3.0960000000000001</v>
      </c>
      <c r="G8" s="2">
        <f t="shared" ref="G8:H8" si="1">AVERAGE(G3:G7)</f>
        <v>2.6419999999999999</v>
      </c>
      <c r="H8" s="2">
        <f t="shared" si="1"/>
        <v>52.27</v>
      </c>
    </row>
    <row r="11" spans="1:8" x14ac:dyDescent="0.2">
      <c r="E11" s="4" t="s">
        <v>3</v>
      </c>
    </row>
    <row r="12" spans="1:8" ht="51" x14ac:dyDescent="0.2">
      <c r="A12" s="2" t="s">
        <v>6</v>
      </c>
      <c r="C12" s="8" t="s">
        <v>0</v>
      </c>
      <c r="D12" s="8" t="s">
        <v>14</v>
      </c>
      <c r="E12" s="8" t="s">
        <v>15</v>
      </c>
      <c r="F12" s="8" t="s">
        <v>16</v>
      </c>
      <c r="G12" s="8" t="s">
        <v>17</v>
      </c>
      <c r="H12" s="8" t="s">
        <v>18</v>
      </c>
    </row>
    <row r="13" spans="1:8" ht="119" x14ac:dyDescent="0.2">
      <c r="A13" s="3" t="str">
        <f>'Hand Coding'!A13</f>
        <v>Nancy Pelosi</v>
      </c>
      <c r="B13" s="2">
        <v>1</v>
      </c>
      <c r="C13" s="5" t="str">
        <f>'Hand Coding'!C13</f>
        <v>When America was experiencing the depths of pandemic and economic crisis, 
@POTUS
 knew that we had to #BuildBackBetter. Congress did so by passing the Infrastructure Investment and Jobs Act, an historic step to rebuild infrastructure and the middle class.</v>
      </c>
      <c r="D13" s="3">
        <v>16.809999999999999</v>
      </c>
      <c r="E13" s="3">
        <v>74.930000000000007</v>
      </c>
      <c r="F13" s="3">
        <v>0</v>
      </c>
      <c r="G13" s="3">
        <v>5.13</v>
      </c>
      <c r="H13" s="3">
        <f>ROUND(MAX(MIN(100,(((F13-G13)-(-10))/20)*100),0),2)</f>
        <v>24.35</v>
      </c>
    </row>
    <row r="14" spans="1:8" ht="170" x14ac:dyDescent="0.2">
      <c r="B14" s="3">
        <v>2</v>
      </c>
      <c r="C14" s="5" t="str">
        <f>'Hand Coding'!C14</f>
        <v>Here’s what 
@HouseGOP
’s new Extreme MAGA Agenda means for America’s families:
- abortion criminalized in all 50 states
- slashes Medicare &amp; higher drug prices
- attacks on free &amp; fair elections
This radical, dangerous platform is way out of step with Americans’ priorities.</v>
      </c>
      <c r="D14" s="3">
        <v>56.68</v>
      </c>
      <c r="E14" s="3">
        <v>94.7</v>
      </c>
      <c r="F14" s="3">
        <v>7.14</v>
      </c>
      <c r="G14" s="3">
        <v>9.52</v>
      </c>
      <c r="H14" s="3">
        <f t="shared" ref="H14:H16" si="2">ROUND(MAX(MIN(100,(((F14-G14)-(-10))/20)*100),0),2)</f>
        <v>38.1</v>
      </c>
    </row>
    <row r="15" spans="1:8" ht="187" x14ac:dyDescent="0.2">
      <c r="B15" s="3">
        <v>3</v>
      </c>
      <c r="C15" s="5" t="str">
        <f>'Hand Coding'!C15</f>
        <v>Lower costs. Better-paying jobs. Safer communities. That’s what 
@HouseDemocrats
 mean by putting #PeopleOverPolitics.
Abortion bans. Higher drug prices. Weakened democracy. That's what 
@HouseGOP
 promises with their #CommitmentToMAGA Agenda.
The contrast in priorities is clear.</v>
      </c>
      <c r="D15" s="3">
        <v>42.96</v>
      </c>
      <c r="E15" s="3">
        <v>72.760000000000005</v>
      </c>
      <c r="F15" s="3">
        <v>2.86</v>
      </c>
      <c r="G15" s="3">
        <v>5.71</v>
      </c>
      <c r="H15" s="3">
        <f t="shared" si="2"/>
        <v>35.75</v>
      </c>
    </row>
    <row r="16" spans="1:8" ht="119" x14ac:dyDescent="0.2">
      <c r="B16" s="3">
        <v>4</v>
      </c>
      <c r="C16" s="5" t="str">
        <f>'Hand Coding'!C16</f>
        <v>As MAGA Republicans continue their attacks on women's reproductive health, 
@HouseDemocrats
 passed the Right to Contraception Act to ensure contraception remains legal &amp; accessible. On #WorldContraceptionDay, Democrats remain committed to fighting for freedom &amp; basic health care.</v>
      </c>
      <c r="D16" s="3">
        <v>11.23</v>
      </c>
      <c r="E16" s="3">
        <v>99.47</v>
      </c>
      <c r="F16" s="3">
        <v>5.71</v>
      </c>
      <c r="G16" s="3">
        <v>5.71</v>
      </c>
      <c r="H16" s="3">
        <f t="shared" si="2"/>
        <v>50</v>
      </c>
    </row>
    <row r="17" spans="2:8" ht="85" x14ac:dyDescent="0.2">
      <c r="B17" s="3">
        <v>5</v>
      </c>
      <c r="C17" s="5" t="str">
        <f>'Hand Coding'!C17</f>
        <v>The scourge of antisemitism continues to plague Jewish communities, while outrageous economic and racial injustices still tarnish the soul of America. This Rosh Hashanah, let us renew our resolve to stamp out hate, advance justice and build a future worthy of our children.</v>
      </c>
      <c r="D17" s="3">
        <v>11.94</v>
      </c>
      <c r="E17" s="3">
        <v>89.54</v>
      </c>
      <c r="F17" s="3">
        <v>4.6500000000000004</v>
      </c>
      <c r="G17" s="3">
        <v>9.3000000000000007</v>
      </c>
      <c r="H17" s="3">
        <f>ROUND(MAX(MIN(100,(((F17-G17)-(-10))/20)*100),0),2)</f>
        <v>26.75</v>
      </c>
    </row>
    <row r="18" spans="2:8" ht="17" x14ac:dyDescent="0.2">
      <c r="C18" s="9" t="s">
        <v>12</v>
      </c>
      <c r="D18" s="2">
        <f t="shared" ref="D18:H18" si="3">AVERAGE(D13:D17)</f>
        <v>27.923999999999999</v>
      </c>
      <c r="E18" s="2">
        <f t="shared" si="3"/>
        <v>86.28</v>
      </c>
      <c r="F18" s="2">
        <f t="shared" si="3"/>
        <v>4.0720000000000001</v>
      </c>
      <c r="G18" s="2">
        <f t="shared" si="3"/>
        <v>7.0740000000000007</v>
      </c>
      <c r="H18" s="2">
        <f t="shared" si="3"/>
        <v>34.989999999999995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B7DA7-D925-E04E-9B25-A49FD262E833}">
  <dimension ref="A1:D9"/>
  <sheetViews>
    <sheetView workbookViewId="0">
      <selection activeCell="D11" sqref="D11"/>
    </sheetView>
  </sheetViews>
  <sheetFormatPr baseColWidth="10" defaultRowHeight="16" x14ac:dyDescent="0.2"/>
  <cols>
    <col min="1" max="1" width="30" customWidth="1"/>
    <col min="2" max="4" width="15.6640625" customWidth="1"/>
  </cols>
  <sheetData>
    <row r="1" spans="1:4" ht="19" x14ac:dyDescent="0.25">
      <c r="B1" s="10" t="s">
        <v>30</v>
      </c>
    </row>
    <row r="2" spans="1:4" x14ac:dyDescent="0.2">
      <c r="B2" s="1" t="s">
        <v>1</v>
      </c>
      <c r="C2" s="1" t="s">
        <v>13</v>
      </c>
      <c r="D2" s="1" t="s">
        <v>2</v>
      </c>
    </row>
    <row r="3" spans="1:4" x14ac:dyDescent="0.2">
      <c r="A3" s="1" t="str">
        <f>CONCATENATE("Person 1: ",'Hand Coding'!A3)</f>
        <v>Person 1: Alexandria Ocasio-Cortez</v>
      </c>
      <c r="B3">
        <f>'Hand Coding'!D8</f>
        <v>80</v>
      </c>
      <c r="C3">
        <f>'Hand Coding'!E8</f>
        <v>61</v>
      </c>
      <c r="D3">
        <f>'Hand Coding'!F8</f>
        <v>23</v>
      </c>
    </row>
    <row r="4" spans="1:4" x14ac:dyDescent="0.2">
      <c r="A4" s="1" t="str">
        <f>CONCATENATE("Person 2: ",'Hand Coding'!A13)</f>
        <v>Person 2: Nancy Pelosi</v>
      </c>
      <c r="B4">
        <f>'Hand Coding'!D18</f>
        <v>34</v>
      </c>
      <c r="C4">
        <f>'Hand Coding'!E18</f>
        <v>76</v>
      </c>
      <c r="D4">
        <f>'Hand Coding'!F18</f>
        <v>42</v>
      </c>
    </row>
    <row r="6" spans="1:4" ht="19" x14ac:dyDescent="0.25">
      <c r="B6" s="10" t="s">
        <v>31</v>
      </c>
    </row>
    <row r="7" spans="1:4" x14ac:dyDescent="0.2">
      <c r="B7" s="1" t="s">
        <v>1</v>
      </c>
      <c r="C7" s="1" t="s">
        <v>13</v>
      </c>
      <c r="D7" s="1" t="s">
        <v>2</v>
      </c>
    </row>
    <row r="8" spans="1:4" x14ac:dyDescent="0.2">
      <c r="A8" s="1" t="str">
        <f>CONCATENATE("Person 1: ",'Hand Coding'!A3)</f>
        <v>Person 1: Alexandria Ocasio-Cortez</v>
      </c>
      <c r="B8">
        <f>LIWC!D8</f>
        <v>28.053999999999995</v>
      </c>
      <c r="C8">
        <f>LIWC!E8</f>
        <v>65.323999999999998</v>
      </c>
      <c r="D8">
        <f>LIWC!H8</f>
        <v>52.27</v>
      </c>
    </row>
    <row r="9" spans="1:4" x14ac:dyDescent="0.2">
      <c r="A9" s="1" t="str">
        <f>CONCATENATE("Person 2: ",'Hand Coding'!A13)</f>
        <v>Person 2: Nancy Pelosi</v>
      </c>
      <c r="B9">
        <f>LIWC!D18</f>
        <v>27.923999999999999</v>
      </c>
      <c r="C9">
        <f>LIWC!E18</f>
        <v>86.28</v>
      </c>
      <c r="D9">
        <f>LIWC!H18</f>
        <v>34.989999999999995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F3C57-2CAE-9647-9F49-37196F8DFFB0}">
  <dimension ref="A1:K33"/>
  <sheetViews>
    <sheetView zoomScale="101" workbookViewId="0">
      <selection activeCell="G35" sqref="G35"/>
    </sheetView>
  </sheetViews>
  <sheetFormatPr baseColWidth="10" defaultRowHeight="16" x14ac:dyDescent="0.2"/>
  <sheetData>
    <row r="1" spans="1:11" x14ac:dyDescent="0.2">
      <c r="A1" s="1" t="s">
        <v>1</v>
      </c>
      <c r="D1" s="1" t="s">
        <v>13</v>
      </c>
      <c r="G1" s="1" t="s">
        <v>9</v>
      </c>
      <c r="J1" s="1" t="s">
        <v>10</v>
      </c>
    </row>
    <row r="2" spans="1:11" x14ac:dyDescent="0.2">
      <c r="A2" s="1" t="s">
        <v>7</v>
      </c>
      <c r="B2" s="1" t="s">
        <v>8</v>
      </c>
      <c r="D2" s="1" t="s">
        <v>7</v>
      </c>
      <c r="E2" s="1" t="s">
        <v>8</v>
      </c>
      <c r="G2" s="1" t="s">
        <v>7</v>
      </c>
      <c r="H2" s="1" t="s">
        <v>8</v>
      </c>
      <c r="J2" s="1" t="s">
        <v>7</v>
      </c>
      <c r="K2" s="1" t="s">
        <v>8</v>
      </c>
    </row>
    <row r="3" spans="1:11" x14ac:dyDescent="0.2">
      <c r="A3">
        <f>'Hand Coding'!D3</f>
        <v>75</v>
      </c>
      <c r="B3">
        <f>LIWC!D3</f>
        <v>11.94</v>
      </c>
      <c r="D3">
        <f>'Hand Coding'!E3</f>
        <v>85</v>
      </c>
      <c r="E3">
        <f>LIWC!E3</f>
        <v>99.62</v>
      </c>
      <c r="G3">
        <f>'Hand Coding'!F3</f>
        <v>35</v>
      </c>
      <c r="H3">
        <f>LIWC!H3</f>
        <v>61.65</v>
      </c>
      <c r="J3">
        <f>A3</f>
        <v>75</v>
      </c>
      <c r="K3">
        <f>B3</f>
        <v>11.94</v>
      </c>
    </row>
    <row r="4" spans="1:11" x14ac:dyDescent="0.2">
      <c r="A4">
        <f>'Hand Coding'!D4</f>
        <v>90</v>
      </c>
      <c r="B4">
        <f>LIWC!D4</f>
        <v>44.14</v>
      </c>
      <c r="D4">
        <f>'Hand Coding'!E4</f>
        <v>40</v>
      </c>
      <c r="E4">
        <f>LIWC!E4</f>
        <v>64.83</v>
      </c>
      <c r="G4">
        <f>'Hand Coding'!F4</f>
        <v>20</v>
      </c>
      <c r="H4">
        <f>LIWC!H4</f>
        <v>50</v>
      </c>
      <c r="J4">
        <f t="shared" ref="J4:K12" si="0">A4</f>
        <v>90</v>
      </c>
      <c r="K4">
        <f t="shared" si="0"/>
        <v>44.14</v>
      </c>
    </row>
    <row r="5" spans="1:11" x14ac:dyDescent="0.2">
      <c r="A5">
        <f>'Hand Coding'!D5</f>
        <v>65</v>
      </c>
      <c r="B5">
        <f>LIWC!D5</f>
        <v>24.33</v>
      </c>
      <c r="D5">
        <f>'Hand Coding'!E5</f>
        <v>90</v>
      </c>
      <c r="E5">
        <f>LIWC!E5</f>
        <v>49.68</v>
      </c>
      <c r="G5">
        <f>'Hand Coding'!F5</f>
        <v>45</v>
      </c>
      <c r="H5">
        <f>LIWC!H5</f>
        <v>61.9</v>
      </c>
      <c r="J5">
        <f t="shared" si="0"/>
        <v>65</v>
      </c>
      <c r="K5">
        <f t="shared" si="0"/>
        <v>24.33</v>
      </c>
    </row>
    <row r="6" spans="1:11" x14ac:dyDescent="0.2">
      <c r="A6">
        <f>'Hand Coding'!D6</f>
        <v>90</v>
      </c>
      <c r="B6">
        <f>LIWC!D6</f>
        <v>2.4500000000000002</v>
      </c>
      <c r="D6">
        <f>'Hand Coding'!E6</f>
        <v>30</v>
      </c>
      <c r="E6">
        <f>LIWC!E6</f>
        <v>34.51</v>
      </c>
      <c r="G6">
        <f>'Hand Coding'!F6</f>
        <v>10</v>
      </c>
      <c r="H6">
        <f>LIWC!H6</f>
        <v>59.1</v>
      </c>
      <c r="J6">
        <f t="shared" si="0"/>
        <v>90</v>
      </c>
      <c r="K6">
        <f t="shared" si="0"/>
        <v>2.4500000000000002</v>
      </c>
    </row>
    <row r="7" spans="1:11" x14ac:dyDescent="0.2">
      <c r="A7">
        <f>'Hand Coding'!D7</f>
        <v>80</v>
      </c>
      <c r="B7">
        <f>LIWC!D7</f>
        <v>57.41</v>
      </c>
      <c r="D7">
        <f>'Hand Coding'!E7</f>
        <v>60</v>
      </c>
      <c r="E7">
        <f>LIWC!E7</f>
        <v>77.98</v>
      </c>
      <c r="G7">
        <f>'Hand Coding'!F7</f>
        <v>5</v>
      </c>
      <c r="H7">
        <f>LIWC!H7</f>
        <v>28.7</v>
      </c>
      <c r="J7">
        <f t="shared" si="0"/>
        <v>80</v>
      </c>
      <c r="K7">
        <f t="shared" si="0"/>
        <v>57.41</v>
      </c>
    </row>
    <row r="8" spans="1:11" x14ac:dyDescent="0.2">
      <c r="A8">
        <f>'Hand Coding'!D13</f>
        <v>20</v>
      </c>
      <c r="B8">
        <f>LIWC!D13</f>
        <v>16.809999999999999</v>
      </c>
      <c r="D8">
        <f>'Hand Coding'!E13</f>
        <v>90</v>
      </c>
      <c r="E8">
        <f>LIWC!E13</f>
        <v>74.930000000000007</v>
      </c>
      <c r="G8">
        <f>'Hand Coding'!F13</f>
        <v>50</v>
      </c>
      <c r="H8">
        <f>LIWC!H13</f>
        <v>24.35</v>
      </c>
      <c r="J8">
        <f t="shared" si="0"/>
        <v>20</v>
      </c>
      <c r="K8">
        <f t="shared" si="0"/>
        <v>16.809999999999999</v>
      </c>
    </row>
    <row r="9" spans="1:11" x14ac:dyDescent="0.2">
      <c r="A9">
        <f>'Hand Coding'!D14</f>
        <v>45</v>
      </c>
      <c r="B9">
        <f>LIWC!D14</f>
        <v>56.68</v>
      </c>
      <c r="D9">
        <f>'Hand Coding'!E14</f>
        <v>70</v>
      </c>
      <c r="E9">
        <f>LIWC!E14</f>
        <v>94.7</v>
      </c>
      <c r="G9">
        <f>'Hand Coding'!F14</f>
        <v>20</v>
      </c>
      <c r="H9">
        <f>LIWC!H14</f>
        <v>38.1</v>
      </c>
      <c r="J9">
        <f t="shared" si="0"/>
        <v>45</v>
      </c>
      <c r="K9">
        <f t="shared" si="0"/>
        <v>56.68</v>
      </c>
    </row>
    <row r="10" spans="1:11" x14ac:dyDescent="0.2">
      <c r="A10">
        <f>'Hand Coding'!D15</f>
        <v>35</v>
      </c>
      <c r="B10">
        <f>LIWC!D15</f>
        <v>42.96</v>
      </c>
      <c r="D10">
        <f>'Hand Coding'!E15</f>
        <v>55</v>
      </c>
      <c r="E10">
        <f>LIWC!E15</f>
        <v>72.760000000000005</v>
      </c>
      <c r="G10">
        <f>'Hand Coding'!F15</f>
        <v>50</v>
      </c>
      <c r="H10">
        <f>LIWC!H15</f>
        <v>35.75</v>
      </c>
      <c r="J10">
        <f t="shared" si="0"/>
        <v>35</v>
      </c>
      <c r="K10">
        <f t="shared" si="0"/>
        <v>42.96</v>
      </c>
    </row>
    <row r="11" spans="1:11" x14ac:dyDescent="0.2">
      <c r="A11">
        <f>'Hand Coding'!D16</f>
        <v>30</v>
      </c>
      <c r="B11">
        <f>LIWC!D16</f>
        <v>11.23</v>
      </c>
      <c r="D11">
        <f>'Hand Coding'!E16</f>
        <v>80</v>
      </c>
      <c r="E11">
        <f>LIWC!E16</f>
        <v>99.47</v>
      </c>
      <c r="G11">
        <f>'Hand Coding'!F16</f>
        <v>70</v>
      </c>
      <c r="H11">
        <f>LIWC!H16</f>
        <v>50</v>
      </c>
      <c r="J11">
        <f t="shared" si="0"/>
        <v>30</v>
      </c>
      <c r="K11">
        <f t="shared" si="0"/>
        <v>11.23</v>
      </c>
    </row>
    <row r="12" spans="1:11" x14ac:dyDescent="0.2">
      <c r="A12">
        <f>'Hand Coding'!D17</f>
        <v>40</v>
      </c>
      <c r="B12">
        <f>LIWC!D17</f>
        <v>11.94</v>
      </c>
      <c r="D12">
        <f>'Hand Coding'!E17</f>
        <v>85</v>
      </c>
      <c r="E12">
        <f>LIWC!E17</f>
        <v>89.54</v>
      </c>
      <c r="G12">
        <f>'Hand Coding'!F17</f>
        <v>20</v>
      </c>
      <c r="H12">
        <f>LIWC!H17</f>
        <v>26.75</v>
      </c>
      <c r="J12">
        <f t="shared" si="0"/>
        <v>40</v>
      </c>
      <c r="K12">
        <f t="shared" si="0"/>
        <v>11.94</v>
      </c>
    </row>
    <row r="13" spans="1:11" x14ac:dyDescent="0.2">
      <c r="A13" s="6" t="s">
        <v>11</v>
      </c>
      <c r="B13" s="1">
        <f>CORREL(A3:A12,B3:B12)</f>
        <v>0.10723703812142216</v>
      </c>
      <c r="D13" s="6" t="s">
        <v>11</v>
      </c>
      <c r="E13" s="1">
        <f>CORREL(D3:D12,E3:E12)</f>
        <v>0.54258754446173429</v>
      </c>
      <c r="G13" s="6" t="s">
        <v>11</v>
      </c>
      <c r="H13" s="1">
        <f>CORREL(G3:G12,H3:H12)</f>
        <v>0.10857775274420305</v>
      </c>
      <c r="J13">
        <f>D3</f>
        <v>85</v>
      </c>
      <c r="K13">
        <f>E3</f>
        <v>99.62</v>
      </c>
    </row>
    <row r="14" spans="1:11" x14ac:dyDescent="0.2">
      <c r="J14">
        <f t="shared" ref="J14:K22" si="1">D4</f>
        <v>40</v>
      </c>
      <c r="K14">
        <f t="shared" si="1"/>
        <v>64.83</v>
      </c>
    </row>
    <row r="15" spans="1:11" x14ac:dyDescent="0.2">
      <c r="J15">
        <f t="shared" si="1"/>
        <v>90</v>
      </c>
      <c r="K15">
        <f t="shared" si="1"/>
        <v>49.68</v>
      </c>
    </row>
    <row r="16" spans="1:11" x14ac:dyDescent="0.2">
      <c r="J16">
        <f t="shared" si="1"/>
        <v>30</v>
      </c>
      <c r="K16">
        <f t="shared" si="1"/>
        <v>34.51</v>
      </c>
    </row>
    <row r="17" spans="10:11" x14ac:dyDescent="0.2">
      <c r="J17">
        <f t="shared" si="1"/>
        <v>60</v>
      </c>
      <c r="K17">
        <f t="shared" si="1"/>
        <v>77.98</v>
      </c>
    </row>
    <row r="18" spans="10:11" x14ac:dyDescent="0.2">
      <c r="J18">
        <f t="shared" si="1"/>
        <v>90</v>
      </c>
      <c r="K18">
        <f t="shared" si="1"/>
        <v>74.930000000000007</v>
      </c>
    </row>
    <row r="19" spans="10:11" x14ac:dyDescent="0.2">
      <c r="J19">
        <f t="shared" si="1"/>
        <v>70</v>
      </c>
      <c r="K19">
        <f t="shared" si="1"/>
        <v>94.7</v>
      </c>
    </row>
    <row r="20" spans="10:11" x14ac:dyDescent="0.2">
      <c r="J20">
        <f t="shared" si="1"/>
        <v>55</v>
      </c>
      <c r="K20">
        <f t="shared" si="1"/>
        <v>72.760000000000005</v>
      </c>
    </row>
    <row r="21" spans="10:11" x14ac:dyDescent="0.2">
      <c r="J21">
        <f t="shared" si="1"/>
        <v>80</v>
      </c>
      <c r="K21">
        <f t="shared" si="1"/>
        <v>99.47</v>
      </c>
    </row>
    <row r="22" spans="10:11" x14ac:dyDescent="0.2">
      <c r="J22">
        <f t="shared" si="1"/>
        <v>85</v>
      </c>
      <c r="K22">
        <f t="shared" si="1"/>
        <v>89.54</v>
      </c>
    </row>
    <row r="23" spans="10:11" x14ac:dyDescent="0.2">
      <c r="J23">
        <f>G3</f>
        <v>35</v>
      </c>
      <c r="K23">
        <f>H3</f>
        <v>61.65</v>
      </c>
    </row>
    <row r="24" spans="10:11" x14ac:dyDescent="0.2">
      <c r="J24">
        <f t="shared" ref="J24:K32" si="2">G4</f>
        <v>20</v>
      </c>
      <c r="K24">
        <f t="shared" si="2"/>
        <v>50</v>
      </c>
    </row>
    <row r="25" spans="10:11" x14ac:dyDescent="0.2">
      <c r="J25">
        <f t="shared" si="2"/>
        <v>45</v>
      </c>
      <c r="K25">
        <f t="shared" si="2"/>
        <v>61.9</v>
      </c>
    </row>
    <row r="26" spans="10:11" x14ac:dyDescent="0.2">
      <c r="J26">
        <f t="shared" si="2"/>
        <v>10</v>
      </c>
      <c r="K26">
        <f t="shared" si="2"/>
        <v>59.1</v>
      </c>
    </row>
    <row r="27" spans="10:11" x14ac:dyDescent="0.2">
      <c r="J27">
        <f t="shared" si="2"/>
        <v>5</v>
      </c>
      <c r="K27">
        <f t="shared" si="2"/>
        <v>28.7</v>
      </c>
    </row>
    <row r="28" spans="10:11" x14ac:dyDescent="0.2">
      <c r="J28">
        <f t="shared" si="2"/>
        <v>50</v>
      </c>
      <c r="K28">
        <f t="shared" si="2"/>
        <v>24.35</v>
      </c>
    </row>
    <row r="29" spans="10:11" x14ac:dyDescent="0.2">
      <c r="J29">
        <f t="shared" si="2"/>
        <v>20</v>
      </c>
      <c r="K29">
        <f t="shared" si="2"/>
        <v>38.1</v>
      </c>
    </row>
    <row r="30" spans="10:11" x14ac:dyDescent="0.2">
      <c r="J30">
        <f t="shared" si="2"/>
        <v>50</v>
      </c>
      <c r="K30">
        <f t="shared" si="2"/>
        <v>35.75</v>
      </c>
    </row>
    <row r="31" spans="10:11" x14ac:dyDescent="0.2">
      <c r="J31">
        <f t="shared" si="2"/>
        <v>70</v>
      </c>
      <c r="K31">
        <f t="shared" si="2"/>
        <v>50</v>
      </c>
    </row>
    <row r="32" spans="10:11" x14ac:dyDescent="0.2">
      <c r="J32">
        <f t="shared" si="2"/>
        <v>20</v>
      </c>
      <c r="K32">
        <f t="shared" si="2"/>
        <v>26.75</v>
      </c>
    </row>
    <row r="33" spans="10:11" x14ac:dyDescent="0.2">
      <c r="J33" s="6" t="s">
        <v>11</v>
      </c>
      <c r="K33" s="1">
        <f>CORREL(J3:J32,K3:K32)</f>
        <v>0.35087677914114757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Hand Coding</vt:lpstr>
      <vt:lpstr>LIWC</vt:lpstr>
      <vt:lpstr>Means</vt:lpstr>
      <vt:lpstr>Hand-LIWC Correlations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Turetsky</dc:creator>
  <cp:lastModifiedBy>Kate Turetsky</cp:lastModifiedBy>
  <dcterms:created xsi:type="dcterms:W3CDTF">2022-02-10T01:44:35Z</dcterms:created>
  <dcterms:modified xsi:type="dcterms:W3CDTF">2024-02-12T16:01:20Z</dcterms:modified>
</cp:coreProperties>
</file>