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nd Coding" sheetId="1" r:id="rId4"/>
    <sheet state="visible" name="LIWC" sheetId="2" r:id="rId5"/>
    <sheet state="visible" name="Means" sheetId="3" r:id="rId6"/>
    <sheet state="visible" name="Comparison" sheetId="4" r:id="rId7"/>
  </sheets>
  <definedNames/>
  <calcPr/>
  <extLst>
    <ext uri="GoogleSheetsCustomDataVersion2">
      <go:sheetsCustomData xmlns:go="http://customooxmlschemas.google.com/" r:id="rId8" roundtripDataChecksum="TYX0QE4YXiBbyjBtZVGVC/QL+y+8r5u0wmh9d40jSLk="/>
    </ext>
  </extLst>
</workbook>
</file>

<file path=xl/sharedStrings.xml><?xml version="1.0" encoding="utf-8"?>
<sst xmlns="http://schemas.openxmlformats.org/spreadsheetml/2006/main" count="72" uniqueCount="42">
  <si>
    <t>Ratings (hand-coded from 0-100)</t>
  </si>
  <si>
    <t>Person 1</t>
  </si>
  <si>
    <t>Tweet text</t>
  </si>
  <si>
    <t>Authenticity</t>
  </si>
  <si>
    <t>Analytic</t>
  </si>
  <si>
    <t>Emotional Tone</t>
  </si>
  <si>
    <t>Greta Thunberg</t>
  </si>
  <si>
    <t>Week 285. This week, we are unable to have a climate strike. I am one of 5 climate activists currently having a trial in London for peacefully protesting against a fossil fuel conference back in October. This peaceful demonstration aimed to highlight the terrible consequence of the everyday business of fossil corporations.
These companies are destroying and destabilizing the biosphere and climate, and the life-supporting systems we all depend on to survive. They have displaced and destroyed countless people’s lives and livelihoods.
We don’t have the laws to keep the carbon in the ground and ensure dignified and safe lives for present and future generations. Even though we are the ones standing here, and climate-, environmental- and human rights activists all over the world are being targeted for their activism, prosecuted, sometimes convicted and given legal penalties for acting in line with science, we must remember who the real enemy is.
The actual crime is committed by the very industries and companies we are acting against. We have the truth on our side, and we have morality on our side. In time, this will be revealed.</t>
  </si>
  <si>
    <t>This Saturday we were over 1000 people who blocked and disrupted the Farnborough airport - one of the busiest private jet airports in Europe - to protest against their planned expansion and against private jets. This airport has an average of 2,5 passengers per plane, and 40% of their flights fly empty. The fact that using private jets is both legally and socially allowed today in an escalating climate emergency is completely detached from reality. There are few examples that as clearly show how the rich elite is sacrificing present and future living conditions on this planet so that they can maintain their extreme and violent lifestyles.</t>
  </si>
  <si>
    <t>Week 284. Today we are many protesting in The Hague outside the International Court of Justice as it will deliver its order on the request for the indication of provisional measures, submitted by South Africa. Israel - as well as those who support Israel’s brutal attacks and occupation - must be held accountable for their actions. We cannot remain silent during a genocide.</t>
  </si>
  <si>
    <t>The Pakistani state has been oppressing Baloch people for more than seven decades, using different tactics such as displacement of indigenous communities from their lands, extrajudicial executions, enforced disappearances of teacher, doctors, students and other civilians including children and elderly people. Baloch women have been leading a long march from last 56 days from Turbat, Balochistan to Islamabad, Pakistan against state atrocities and human rights violations in Balochistan. Their sit-in protest is still continued outside Islamabad press club demanding justice from the authorities and the release of their loved ones. Climate justice is anti-colonial, opposing oppression and advocating for the decolonization of indigenous lands. It recognizes that historical colonial practices have often exploited indigenous territories and communities for resource extraction and profit, perpetuating environmental injustices. The online petition linked in my bio is a crucial part of their campaign against Baloch genocide. By signing and sharing this petition you can contribute to their movement against Baloch genocide!</t>
  </si>
  <si>
    <t>2023 was the hottest year ever recorded. Climate disasters, wars, oppression and inequalities further intensified – killing and displacing countless people. 2023 was yet another year where people in power fought to maintain their violent business as usual by using dangerous lies, hate speech and greenwashing. There seem to be no limits to the lengths they go to defend the exploitation of people and planet for their own gains and profits. They ignore the science as well as the screams of their own children and the most affected people. All this while many environmental defenders and activists were killed. But 2023 was also a year when people once again filled the streets, resisted, defended their lands and fought for their rights and freedom. It was a year where many showed global solidarity and stood united in the fight for climate justice. Activists are as needed as ever, even though we are experiencing increased repression all over the world. We are exhausted, but we are also full of love and rage. We cannot allow things to continue like this. Let’s make 2024 a year of mobilisation, solidarity and accountability.</t>
  </si>
  <si>
    <t>Means:</t>
  </si>
  <si>
    <t>Person 2</t>
  </si>
  <si>
    <t>Michelle Obama</t>
  </si>
  <si>
    <t>The incredible @oprah recently celebrated her 70th birthday—and I wanted to take a moment to recognize her trailblazing work this Black History Month. Throughout Oprah’s indelible career, she has been a news anchor, talk show host, actress, author, entrepreneur, and more. But where Oprah shines brightest is her ability to bring people together. Over the years, she’s shown us how to open up and uncover higher truths. When Oprah connects with something—a person, an idea or a book—we know we’re about to be in for something that makes us think. Something that shows us a better version of ourselves. We are so lucky to have such a talent leading the way for us all. And I’m so lucky to call her a friend.</t>
  </si>
  <si>
    <t>On this International Day of Women and Girls in Science, I’m celebrating all the incredible women in #STEM including the next generation of women entering these fields—like Mosa, a student from the @GirlsOpportunityAlliance in Botswana. Like many girls from her village, Mosa grew up without a computer until an organization called @BOSEJAGirls invited her to join its digital literacy course. On the first day, Mosa created an email address, and soon enough, she was learning how to code. Today, the program is helping her pursue her dream of becoming an engineer. Mosa, I’m so proud of you — and I wish you the best of luck on your journey ahead! If you’re interested in supporting young women like her and organizations like BOSEJA Girls, check out the Girls Opportunity Alliance at the link in my bio.</t>
  </si>
  <si>
    <t>Happy Black History Month! Today and every day, we celebrate Black joy and uplift the many contributions made by Black Americans throughout our country’s history. It’s also a time to reflect on how we can use the power of our vote to create the country we want to see. This month, I hope you’ll take the time to make sure you’re registered to vote with @WhenWeAllVote at weall.vote/register and encourage your friends to do the same.</t>
  </si>
  <si>
    <t>For the last decade, @ReachHigher has been working with @WeAreASCA to honor our nation’s school counselors for all the incredible work they do. A lot has changed during that time, but one thing has never wavered: the profound impact that school counselors make in the lives of their students. The 2024 School Counselor of the Year, Dr. Diana Virgil, is a great example of how school counselors go above and beyond for their students. After serving in the Army National Guard, she decided to pursue a career in school counseling. As the school counselor at Daleville High School in Alabama, she has worked tirelessly to provide her students with opportunities to reach their goals. From helping students apply for financial aid and scholarships to bringing dual enrollment classes to her high school to allow them to get college credit, she’s ensuring her students have the opportunities and support they need to navigate their lives and pursue their dreams. Diana—congratulations on being the 2024 School Counselor of the Year. And to every school counselor out there giving your all every single day, thank you for all that you do. #ReachHigher</t>
  </si>
  <si>
    <t xml:space="preserve">I am thrilled to announce that applications for The Voyager Scholarship are now open. With our partner @BChesky, Barack and I can’t wait to continue supporting young people looking to pursue careers in public service. This scholarship provides rising college juniors with incredible opportunities — including up to $50,000 in financial aid, a summer study abroad experience, a 10-year travel stipend, and access to the @ObamaFoundation’s incredible network of leaders. Applications are due by March 27 to join the 2024-2026 Voyager cohort. Click the link in my bio to get started! </t>
  </si>
  <si>
    <t>LIWC scores</t>
  </si>
  <si>
    <r>
      <rPr>
        <rFont val="Arial"/>
        <b/>
        <color theme="1"/>
        <sz val="12.0"/>
      </rPr>
      <t xml:space="preserve">Authenticity 
</t>
    </r>
    <r>
      <rPr>
        <rFont val="Arial"/>
        <b/>
        <i/>
        <color theme="1"/>
        <sz val="12.0"/>
      </rPr>
      <t>(enter from LIWC)</t>
    </r>
  </si>
  <si>
    <r>
      <rPr>
        <rFont val="Arial"/>
        <b/>
        <color theme="1"/>
        <sz val="12.0"/>
      </rPr>
      <t xml:space="preserve">Analytic
</t>
    </r>
    <r>
      <rPr>
        <rFont val="Arial"/>
        <b/>
        <i/>
        <color theme="1"/>
        <sz val="12.0"/>
      </rPr>
      <t>(enter from LIWC)</t>
    </r>
  </si>
  <si>
    <r>
      <rPr>
        <rFont val="Arial"/>
        <b/>
        <color theme="1"/>
        <sz val="12.0"/>
      </rPr>
      <t xml:space="preserve">Positive Tone
</t>
    </r>
    <r>
      <rPr>
        <rFont val="Arial"/>
        <b/>
        <i/>
        <color theme="1"/>
        <sz val="12.0"/>
      </rPr>
      <t>(enter from LIWC)</t>
    </r>
  </si>
  <si>
    <r>
      <rPr>
        <rFont val="Arial"/>
        <b/>
        <color theme="1"/>
        <sz val="12.0"/>
      </rPr>
      <t xml:space="preserve">Negative Tone
</t>
    </r>
    <r>
      <rPr>
        <rFont val="Arial"/>
        <b/>
        <i/>
        <color theme="1"/>
        <sz val="12.0"/>
      </rPr>
      <t>(enter from LIWC)</t>
    </r>
  </si>
  <si>
    <r>
      <rPr>
        <rFont val="Arial"/>
        <b/>
        <color theme="1"/>
        <sz val="12.0"/>
      </rPr>
      <t xml:space="preserve">Emotional Tone
</t>
    </r>
    <r>
      <rPr>
        <rFont val="Arial"/>
        <b/>
        <i/>
        <color theme="1"/>
        <sz val="12.0"/>
      </rPr>
      <t>(auto-computed, do not edit)</t>
    </r>
  </si>
  <si>
    <r>
      <rPr>
        <rFont val="Arial"/>
        <b/>
        <color theme="1"/>
        <sz val="12.0"/>
      </rPr>
      <t xml:space="preserve">Authenticity 
</t>
    </r>
    <r>
      <rPr>
        <rFont val="Arial"/>
        <b/>
        <i/>
        <color theme="1"/>
        <sz val="12.0"/>
      </rPr>
      <t>(enter from LIWC)</t>
    </r>
  </si>
  <si>
    <r>
      <rPr>
        <rFont val="Arial"/>
        <b/>
        <color theme="1"/>
        <sz val="12.0"/>
      </rPr>
      <t xml:space="preserve">Analytic
</t>
    </r>
    <r>
      <rPr>
        <rFont val="Arial"/>
        <b/>
        <i/>
        <color theme="1"/>
        <sz val="12.0"/>
      </rPr>
      <t>(enter from LIWC)</t>
    </r>
  </si>
  <si>
    <r>
      <rPr>
        <rFont val="Arial"/>
        <b/>
        <color theme="1"/>
        <sz val="12.0"/>
      </rPr>
      <t xml:space="preserve">Positive Tone
</t>
    </r>
    <r>
      <rPr>
        <rFont val="Arial"/>
        <b/>
        <i/>
        <color theme="1"/>
        <sz val="12.0"/>
      </rPr>
      <t>(enter from LIWC)</t>
    </r>
  </si>
  <si>
    <r>
      <rPr>
        <rFont val="Arial"/>
        <b/>
        <color theme="1"/>
        <sz val="12.0"/>
      </rPr>
      <t xml:space="preserve">Negative Tone
</t>
    </r>
    <r>
      <rPr>
        <rFont val="Arial"/>
        <b/>
        <i/>
        <color theme="1"/>
        <sz val="12.0"/>
      </rPr>
      <t>(enter from LIWC)</t>
    </r>
  </si>
  <si>
    <r>
      <rPr>
        <rFont val="Arial"/>
        <b/>
        <color theme="1"/>
        <sz val="12.0"/>
      </rPr>
      <t xml:space="preserve">Emotional Tone
</t>
    </r>
    <r>
      <rPr>
        <rFont val="Arial"/>
        <b/>
        <i/>
        <color theme="1"/>
        <sz val="12.0"/>
      </rPr>
      <t>(auto-computed, do not edit)</t>
    </r>
  </si>
  <si>
    <t>Hand Coding Means</t>
  </si>
  <si>
    <t>LIWC Means</t>
  </si>
  <si>
    <t>Emotional tone</t>
  </si>
  <si>
    <t>Overall</t>
  </si>
  <si>
    <t>Hand</t>
  </si>
  <si>
    <t>LIWC</t>
  </si>
  <si>
    <t>Correlation:</t>
  </si>
  <si>
    <t>Weak Correlation</t>
  </si>
  <si>
    <t>Negative</t>
  </si>
  <si>
    <t>Extremely Strong Correlation</t>
  </si>
  <si>
    <t>weak negative correlation</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</si>
</sst>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sz val="12.0"/>
      <color theme="1"/>
      <name val="Arial"/>
    </font>
    <font>
      <b/>
      <sz val="12.0"/>
      <color theme="1"/>
      <name val="Arial"/>
    </font>
    <font>
      <sz val="12.0"/>
      <color rgb="FF000000"/>
      <name val="Arial"/>
    </font>
    <font>
      <b/>
      <sz val="14.0"/>
      <color theme="1"/>
      <name val="Calibri"/>
    </font>
    <font>
      <b/>
      <sz val="12.0"/>
      <color theme="1"/>
      <name val="Calibri"/>
    </font>
    <font>
      <color theme="1"/>
      <name val="Calibri"/>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2" numFmtId="0" xfId="0" applyFont="1"/>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horizontal="right"/>
    </xf>
    <xf borderId="0" fillId="0" fontId="2" numFmtId="0" xfId="0" applyAlignment="1" applyFont="1">
      <alignment shrinkToFit="0" wrapText="1"/>
    </xf>
    <xf borderId="0" fillId="0" fontId="1" numFmtId="0" xfId="0" applyAlignment="1" applyFont="1">
      <alignment shrinkToFit="0" wrapText="1"/>
    </xf>
    <xf borderId="0" fillId="2" fontId="3" numFmtId="0" xfId="0" applyAlignment="1" applyFill="1" applyFont="1">
      <alignment horizontal="right" readingOrder="0"/>
    </xf>
    <xf borderId="0" fillId="0" fontId="4" numFmtId="0" xfId="0" applyFont="1"/>
    <xf borderId="0" fillId="0" fontId="5" numFmtId="0" xfId="0" applyFont="1"/>
    <xf borderId="0" fillId="0" fontId="6" numFmtId="0" xfId="0" applyFont="1"/>
    <xf borderId="0" fillId="0" fontId="5" numFmtId="0" xfId="0" applyAlignment="1" applyFont="1">
      <alignment horizontal="right"/>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78"/>
    <col customWidth="1" min="2" max="2" width="2.78"/>
    <col customWidth="1" min="3" max="3" width="53.78"/>
    <col customWidth="1" min="4" max="6" width="15.67"/>
    <col customWidth="1" min="7" max="7" width="10.78"/>
    <col customWidth="1" min="8" max="26" width="10.56"/>
  </cols>
  <sheetData>
    <row r="1" ht="15.75" customHeight="1">
      <c r="A1" s="1"/>
      <c r="B1" s="1"/>
      <c r="C1" s="1"/>
      <c r="D1" s="1"/>
      <c r="E1" s="2" t="s">
        <v>0</v>
      </c>
      <c r="F1" s="1"/>
      <c r="G1" s="1"/>
      <c r="H1" s="1"/>
      <c r="I1" s="1"/>
      <c r="J1" s="1"/>
      <c r="K1" s="1"/>
      <c r="L1" s="1"/>
      <c r="M1" s="1"/>
      <c r="N1" s="1"/>
      <c r="O1" s="1"/>
      <c r="P1" s="1"/>
      <c r="Q1" s="1"/>
      <c r="R1" s="1"/>
      <c r="S1" s="1"/>
      <c r="T1" s="1"/>
      <c r="U1" s="1"/>
      <c r="V1" s="1"/>
      <c r="W1" s="1"/>
      <c r="X1" s="1"/>
      <c r="Y1" s="1"/>
      <c r="Z1" s="1"/>
    </row>
    <row r="2" ht="15.75" customHeight="1">
      <c r="A2" s="3" t="s">
        <v>1</v>
      </c>
      <c r="B2" s="1"/>
      <c r="C2" s="3" t="s">
        <v>2</v>
      </c>
      <c r="D2" s="3" t="s">
        <v>3</v>
      </c>
      <c r="E2" s="3" t="s">
        <v>4</v>
      </c>
      <c r="F2" s="3" t="s">
        <v>5</v>
      </c>
      <c r="G2" s="3"/>
      <c r="H2" s="1"/>
      <c r="I2" s="1"/>
      <c r="J2" s="1"/>
      <c r="K2" s="1"/>
      <c r="L2" s="1"/>
      <c r="M2" s="1"/>
      <c r="N2" s="1"/>
      <c r="O2" s="1"/>
      <c r="P2" s="1"/>
      <c r="Q2" s="1"/>
      <c r="R2" s="1"/>
      <c r="S2" s="1"/>
      <c r="T2" s="1"/>
      <c r="U2" s="1"/>
      <c r="V2" s="1"/>
      <c r="W2" s="1"/>
      <c r="X2" s="1"/>
      <c r="Y2" s="1"/>
      <c r="Z2" s="1"/>
    </row>
    <row r="3" ht="15.75" customHeight="1">
      <c r="A3" s="4" t="s">
        <v>6</v>
      </c>
      <c r="B3" s="3">
        <v>1.0</v>
      </c>
      <c r="C3" s="5" t="s">
        <v>7</v>
      </c>
      <c r="D3" s="4">
        <v>90.0</v>
      </c>
      <c r="E3" s="4">
        <v>85.0</v>
      </c>
      <c r="F3" s="4">
        <v>15.0</v>
      </c>
      <c r="G3" s="1"/>
      <c r="H3" s="1"/>
      <c r="I3" s="1"/>
      <c r="J3" s="1"/>
      <c r="K3" s="1"/>
      <c r="L3" s="1"/>
      <c r="M3" s="1"/>
      <c r="N3" s="1"/>
      <c r="O3" s="1"/>
      <c r="P3" s="1"/>
      <c r="Q3" s="1"/>
      <c r="R3" s="1"/>
      <c r="S3" s="1"/>
      <c r="T3" s="1"/>
      <c r="U3" s="1"/>
      <c r="V3" s="1"/>
      <c r="W3" s="1"/>
      <c r="X3" s="1"/>
      <c r="Y3" s="1"/>
      <c r="Z3" s="1"/>
    </row>
    <row r="4" ht="15.75" customHeight="1">
      <c r="A4" s="1"/>
      <c r="B4" s="1">
        <v>2.0</v>
      </c>
      <c r="C4" s="5" t="s">
        <v>8</v>
      </c>
      <c r="D4" s="4">
        <v>90.0</v>
      </c>
      <c r="E4" s="4">
        <v>90.0</v>
      </c>
      <c r="F4" s="4">
        <v>10.0</v>
      </c>
      <c r="G4" s="1"/>
      <c r="H4" s="1"/>
      <c r="I4" s="1"/>
      <c r="J4" s="1"/>
      <c r="K4" s="1"/>
      <c r="L4" s="1"/>
      <c r="M4" s="1"/>
      <c r="N4" s="1"/>
      <c r="O4" s="1"/>
      <c r="P4" s="1"/>
      <c r="Q4" s="1"/>
      <c r="R4" s="1"/>
      <c r="S4" s="1"/>
      <c r="T4" s="1"/>
      <c r="U4" s="1"/>
      <c r="V4" s="1"/>
      <c r="W4" s="1"/>
      <c r="X4" s="1"/>
      <c r="Y4" s="1"/>
      <c r="Z4" s="1"/>
    </row>
    <row r="5" ht="15.75" customHeight="1">
      <c r="A5" s="1"/>
      <c r="B5" s="1">
        <v>3.0</v>
      </c>
      <c r="C5" s="5" t="s">
        <v>9</v>
      </c>
      <c r="D5" s="4">
        <v>90.0</v>
      </c>
      <c r="E5" s="4">
        <v>65.0</v>
      </c>
      <c r="F5" s="4">
        <v>30.0</v>
      </c>
      <c r="G5" s="1"/>
      <c r="H5" s="1"/>
      <c r="I5" s="1"/>
      <c r="J5" s="1"/>
      <c r="K5" s="1"/>
      <c r="L5" s="1"/>
      <c r="M5" s="1"/>
      <c r="N5" s="1"/>
      <c r="O5" s="1"/>
      <c r="P5" s="1"/>
      <c r="Q5" s="1"/>
      <c r="R5" s="1"/>
      <c r="S5" s="1"/>
      <c r="T5" s="1"/>
      <c r="U5" s="1"/>
      <c r="V5" s="1"/>
      <c r="W5" s="1"/>
      <c r="X5" s="1"/>
      <c r="Y5" s="1"/>
      <c r="Z5" s="1"/>
    </row>
    <row r="6" ht="15.75" customHeight="1">
      <c r="A6" s="1"/>
      <c r="B6" s="1">
        <v>4.0</v>
      </c>
      <c r="C6" s="5" t="s">
        <v>10</v>
      </c>
      <c r="D6" s="4">
        <v>95.0</v>
      </c>
      <c r="E6" s="4">
        <v>80.0</v>
      </c>
      <c r="F6" s="4">
        <v>5.0</v>
      </c>
      <c r="G6" s="1"/>
      <c r="H6" s="1"/>
      <c r="I6" s="1"/>
      <c r="J6" s="1"/>
      <c r="K6" s="1"/>
      <c r="L6" s="1"/>
      <c r="M6" s="1"/>
      <c r="N6" s="1"/>
      <c r="O6" s="1"/>
      <c r="P6" s="1"/>
      <c r="Q6" s="1"/>
      <c r="R6" s="1"/>
      <c r="S6" s="1"/>
      <c r="T6" s="1"/>
      <c r="U6" s="1"/>
      <c r="V6" s="1"/>
      <c r="W6" s="1"/>
      <c r="X6" s="1"/>
      <c r="Y6" s="1"/>
      <c r="Z6" s="1"/>
    </row>
    <row r="7" ht="15.75" customHeight="1">
      <c r="A7" s="1"/>
      <c r="B7" s="1">
        <v>5.0</v>
      </c>
      <c r="C7" s="5" t="s">
        <v>11</v>
      </c>
      <c r="D7" s="4">
        <v>100.0</v>
      </c>
      <c r="E7" s="4">
        <v>80.0</v>
      </c>
      <c r="F7" s="4">
        <v>0.0</v>
      </c>
      <c r="G7" s="1"/>
      <c r="H7" s="1"/>
      <c r="I7" s="1"/>
      <c r="J7" s="1"/>
      <c r="K7" s="1"/>
      <c r="L7" s="1"/>
      <c r="M7" s="1"/>
      <c r="N7" s="1"/>
      <c r="O7" s="1"/>
      <c r="P7" s="1"/>
      <c r="Q7" s="1"/>
      <c r="R7" s="1"/>
      <c r="S7" s="1"/>
      <c r="T7" s="1"/>
      <c r="U7" s="1"/>
      <c r="V7" s="1"/>
      <c r="W7" s="1"/>
      <c r="X7" s="1"/>
      <c r="Y7" s="1"/>
      <c r="Z7" s="1"/>
    </row>
    <row r="8" ht="15.75" customHeight="1">
      <c r="A8" s="1"/>
      <c r="B8" s="1"/>
      <c r="C8" s="6" t="s">
        <v>12</v>
      </c>
      <c r="D8" s="3">
        <f t="shared" ref="D8:F8" si="1">AVERAGE(D3:D7)</f>
        <v>93</v>
      </c>
      <c r="E8" s="3">
        <f t="shared" si="1"/>
        <v>80</v>
      </c>
      <c r="F8" s="3">
        <f t="shared" si="1"/>
        <v>12</v>
      </c>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2" t="s">
        <v>0</v>
      </c>
      <c r="F11" s="1"/>
      <c r="G11" s="1"/>
      <c r="H11" s="1"/>
      <c r="I11" s="1"/>
      <c r="J11" s="1"/>
      <c r="K11" s="1"/>
      <c r="L11" s="1"/>
      <c r="M11" s="1"/>
      <c r="N11" s="1"/>
      <c r="O11" s="1"/>
      <c r="P11" s="1"/>
      <c r="Q11" s="1"/>
      <c r="R11" s="1"/>
      <c r="S11" s="1"/>
      <c r="T11" s="1"/>
      <c r="U11" s="1"/>
      <c r="V11" s="1"/>
      <c r="W11" s="1"/>
      <c r="X11" s="1"/>
      <c r="Y11" s="1"/>
      <c r="Z11" s="1"/>
    </row>
    <row r="12" ht="15.75" customHeight="1">
      <c r="A12" s="3" t="s">
        <v>13</v>
      </c>
      <c r="B12" s="1"/>
      <c r="C12" s="3" t="s">
        <v>2</v>
      </c>
      <c r="D12" s="3" t="s">
        <v>3</v>
      </c>
      <c r="E12" s="3" t="s">
        <v>4</v>
      </c>
      <c r="F12" s="3" t="s">
        <v>5</v>
      </c>
      <c r="G12" s="1"/>
      <c r="H12" s="1"/>
      <c r="I12" s="1"/>
      <c r="J12" s="1"/>
      <c r="K12" s="1"/>
      <c r="L12" s="1"/>
      <c r="M12" s="1"/>
      <c r="N12" s="1"/>
      <c r="O12" s="1"/>
      <c r="P12" s="1"/>
      <c r="Q12" s="1"/>
      <c r="R12" s="1"/>
      <c r="S12" s="1"/>
      <c r="T12" s="1"/>
      <c r="U12" s="1"/>
      <c r="V12" s="1"/>
      <c r="W12" s="1"/>
      <c r="X12" s="1"/>
      <c r="Y12" s="1"/>
      <c r="Z12" s="1"/>
    </row>
    <row r="13" ht="15.75" customHeight="1">
      <c r="A13" s="4" t="s">
        <v>14</v>
      </c>
      <c r="B13" s="3">
        <v>1.0</v>
      </c>
      <c r="C13" s="5" t="s">
        <v>15</v>
      </c>
      <c r="D13" s="4">
        <v>85.0</v>
      </c>
      <c r="E13" s="4">
        <v>10.0</v>
      </c>
      <c r="F13" s="4">
        <v>95.0</v>
      </c>
      <c r="G13" s="1"/>
      <c r="H13" s="1"/>
      <c r="I13" s="1"/>
      <c r="J13" s="1"/>
      <c r="K13" s="1"/>
      <c r="L13" s="1"/>
      <c r="M13" s="1"/>
      <c r="N13" s="1"/>
      <c r="O13" s="1"/>
      <c r="P13" s="1"/>
      <c r="Q13" s="1"/>
      <c r="R13" s="1"/>
      <c r="S13" s="1"/>
      <c r="T13" s="1"/>
      <c r="U13" s="1"/>
      <c r="V13" s="1"/>
      <c r="W13" s="1"/>
      <c r="X13" s="1"/>
      <c r="Y13" s="1"/>
      <c r="Z13" s="1"/>
    </row>
    <row r="14" ht="15.75" customHeight="1">
      <c r="A14" s="1"/>
      <c r="B14" s="1">
        <v>2.0</v>
      </c>
      <c r="C14" s="5" t="s">
        <v>16</v>
      </c>
      <c r="D14" s="4">
        <v>85.0</v>
      </c>
      <c r="E14" s="4">
        <v>20.0</v>
      </c>
      <c r="F14" s="4">
        <v>85.0</v>
      </c>
      <c r="G14" s="1"/>
      <c r="H14" s="1"/>
      <c r="I14" s="1"/>
      <c r="J14" s="1"/>
      <c r="K14" s="1"/>
      <c r="L14" s="1"/>
      <c r="M14" s="1"/>
      <c r="N14" s="1"/>
      <c r="O14" s="1"/>
      <c r="P14" s="1"/>
      <c r="Q14" s="1"/>
      <c r="R14" s="1"/>
      <c r="S14" s="1"/>
      <c r="T14" s="1"/>
      <c r="U14" s="1"/>
      <c r="V14" s="1"/>
      <c r="W14" s="1"/>
      <c r="X14" s="1"/>
      <c r="Y14" s="1"/>
      <c r="Z14" s="1"/>
    </row>
    <row r="15" ht="15.75" customHeight="1">
      <c r="A15" s="1"/>
      <c r="B15" s="1">
        <v>3.0</v>
      </c>
      <c r="C15" s="5" t="s">
        <v>17</v>
      </c>
      <c r="D15" s="4">
        <v>90.0</v>
      </c>
      <c r="E15" s="4">
        <v>15.0</v>
      </c>
      <c r="F15" s="4">
        <v>75.0</v>
      </c>
      <c r="G15" s="1"/>
      <c r="H15" s="1"/>
      <c r="I15" s="1"/>
      <c r="J15" s="1"/>
      <c r="K15" s="1"/>
      <c r="L15" s="1"/>
      <c r="M15" s="1"/>
      <c r="N15" s="1"/>
      <c r="O15" s="1"/>
      <c r="P15" s="1"/>
      <c r="Q15" s="1"/>
      <c r="R15" s="1"/>
      <c r="S15" s="1"/>
      <c r="T15" s="1"/>
      <c r="U15" s="1"/>
      <c r="V15" s="1"/>
      <c r="W15" s="1"/>
      <c r="X15" s="1"/>
      <c r="Y15" s="1"/>
      <c r="Z15" s="1"/>
    </row>
    <row r="16" ht="15.75" customHeight="1">
      <c r="A16" s="1"/>
      <c r="B16" s="1">
        <v>4.0</v>
      </c>
      <c r="C16" s="5" t="s">
        <v>18</v>
      </c>
      <c r="D16" s="4">
        <v>75.0</v>
      </c>
      <c r="E16" s="4">
        <v>30.0</v>
      </c>
      <c r="F16" s="4">
        <v>60.0</v>
      </c>
      <c r="G16" s="4">
        <v>75.0</v>
      </c>
      <c r="H16" s="1"/>
      <c r="I16" s="1"/>
      <c r="J16" s="1"/>
      <c r="K16" s="1"/>
      <c r="L16" s="1"/>
      <c r="M16" s="1"/>
      <c r="N16" s="1"/>
      <c r="O16" s="1"/>
      <c r="P16" s="1"/>
      <c r="Q16" s="1"/>
      <c r="R16" s="1"/>
      <c r="S16" s="1"/>
      <c r="T16" s="1"/>
      <c r="U16" s="1"/>
      <c r="V16" s="1"/>
      <c r="W16" s="1"/>
      <c r="X16" s="1"/>
      <c r="Y16" s="1"/>
      <c r="Z16" s="1"/>
    </row>
    <row r="17" ht="15.75" customHeight="1">
      <c r="A17" s="1"/>
      <c r="B17" s="1">
        <v>5.0</v>
      </c>
      <c r="C17" s="5" t="s">
        <v>19</v>
      </c>
      <c r="D17" s="4">
        <v>75.0</v>
      </c>
      <c r="E17" s="4">
        <v>35.0</v>
      </c>
      <c r="F17" s="4">
        <v>60.0</v>
      </c>
      <c r="G17" s="1"/>
      <c r="H17" s="1"/>
      <c r="I17" s="1"/>
      <c r="J17" s="1"/>
      <c r="K17" s="1"/>
      <c r="L17" s="1"/>
      <c r="M17" s="1"/>
      <c r="N17" s="1"/>
      <c r="O17" s="1"/>
      <c r="P17" s="1"/>
      <c r="Q17" s="1"/>
      <c r="R17" s="1"/>
      <c r="S17" s="1"/>
      <c r="T17" s="1"/>
      <c r="U17" s="1"/>
      <c r="V17" s="1"/>
      <c r="W17" s="1"/>
      <c r="X17" s="1"/>
      <c r="Y17" s="1"/>
      <c r="Z17" s="1"/>
    </row>
    <row r="18" ht="15.75" customHeight="1">
      <c r="A18" s="1"/>
      <c r="B18" s="1"/>
      <c r="C18" s="6" t="s">
        <v>12</v>
      </c>
      <c r="D18" s="3">
        <f t="shared" ref="D18:F18" si="2">AVERAGE(D13:D17)</f>
        <v>82</v>
      </c>
      <c r="E18" s="3">
        <f t="shared" si="2"/>
        <v>22</v>
      </c>
      <c r="F18" s="3">
        <f t="shared" si="2"/>
        <v>75</v>
      </c>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9.78"/>
    <col customWidth="1" min="2" max="2" width="2.78"/>
    <col customWidth="1" min="3" max="3" width="53.78"/>
    <col customWidth="1" min="4" max="8" width="18.11"/>
    <col customWidth="1" min="9" max="26" width="10.56"/>
  </cols>
  <sheetData>
    <row r="1" ht="15.75" customHeight="1">
      <c r="A1" s="1"/>
      <c r="B1" s="1"/>
      <c r="C1" s="1"/>
      <c r="D1" s="1"/>
      <c r="E1" s="2" t="s">
        <v>20</v>
      </c>
      <c r="F1" s="1"/>
      <c r="G1" s="1"/>
      <c r="H1" s="1"/>
      <c r="I1" s="1"/>
      <c r="J1" s="1"/>
      <c r="K1" s="1"/>
      <c r="L1" s="1"/>
      <c r="M1" s="1"/>
      <c r="N1" s="1"/>
      <c r="O1" s="1"/>
      <c r="P1" s="1"/>
      <c r="Q1" s="1"/>
      <c r="R1" s="1"/>
      <c r="S1" s="1"/>
      <c r="T1" s="1"/>
      <c r="U1" s="1"/>
      <c r="V1" s="1"/>
      <c r="W1" s="1"/>
      <c r="X1" s="1"/>
      <c r="Y1" s="1"/>
      <c r="Z1" s="1"/>
    </row>
    <row r="2" ht="49.5" customHeight="1">
      <c r="A2" s="3" t="s">
        <v>1</v>
      </c>
      <c r="B2" s="1"/>
      <c r="C2" s="3" t="s">
        <v>2</v>
      </c>
      <c r="D2" s="7" t="s">
        <v>21</v>
      </c>
      <c r="E2" s="7" t="s">
        <v>22</v>
      </c>
      <c r="F2" s="7" t="s">
        <v>23</v>
      </c>
      <c r="G2" s="7" t="s">
        <v>24</v>
      </c>
      <c r="H2" s="7" t="s">
        <v>25</v>
      </c>
      <c r="I2" s="1"/>
      <c r="J2" s="1"/>
      <c r="K2" s="1"/>
      <c r="L2" s="1"/>
      <c r="M2" s="1"/>
      <c r="N2" s="1"/>
      <c r="O2" s="1"/>
      <c r="P2" s="1"/>
      <c r="Q2" s="1"/>
      <c r="R2" s="1"/>
      <c r="S2" s="1"/>
      <c r="T2" s="1"/>
      <c r="U2" s="1"/>
      <c r="V2" s="1"/>
      <c r="W2" s="1"/>
      <c r="X2" s="1"/>
      <c r="Y2" s="1"/>
      <c r="Z2" s="1"/>
    </row>
    <row r="3" ht="15.75" customHeight="1">
      <c r="A3" s="1" t="str">
        <f>'Hand Coding'!A3</f>
        <v>Greta Thunberg</v>
      </c>
      <c r="B3" s="3">
        <v>1.0</v>
      </c>
      <c r="C3" s="8" t="str">
        <f>'Hand Coding'!C3</f>
        <v>Week 285. This week, we are unable to have a climate strike. I am one of 5 climate activists currently having a trial in London for peacefully protesting against a fossil fuel conference back in October. This peaceful demonstration aimed to highlight the terrible consequence of the everyday business of fossil corporations.
These companies are destroying and destabilizing the biosphere and climate, and the life-supporting systems we all depend on to survive. They have displaced and destroyed countless people’s lives and livelihoods.
We don’t have the laws to keep the carbon in the ground and ensure dignified and safe lives for present and future generations. Even though we are the ones standing here, and climate-, environmental- and human rights activists all over the world are being targeted for their activism, prosecuted, sometimes convicted and given legal penalties for acting in line with science, we must remember who the real enemy is.
The actual crime is committed by the very industries and companies we are acting against. We have the truth on our side, and we have morality on our side. In time, this will be revealed.</v>
      </c>
      <c r="D3" s="4">
        <v>31.24</v>
      </c>
      <c r="E3" s="4">
        <v>72.92</v>
      </c>
      <c r="F3" s="4">
        <v>2.66</v>
      </c>
      <c r="G3" s="4">
        <v>2.66</v>
      </c>
      <c r="H3" s="1">
        <f t="shared" ref="H3:H7" si="1">ROUND(MAX(MIN(100,(((F3-G3)-(-10))/20)*100),0),2)</f>
        <v>50</v>
      </c>
      <c r="I3" s="1"/>
      <c r="J3" s="1"/>
      <c r="K3" s="1"/>
      <c r="L3" s="1"/>
      <c r="M3" s="1"/>
      <c r="N3" s="1"/>
      <c r="O3" s="1"/>
      <c r="P3" s="1"/>
      <c r="Q3" s="1"/>
      <c r="R3" s="1"/>
      <c r="S3" s="1"/>
      <c r="T3" s="1"/>
      <c r="U3" s="1"/>
      <c r="V3" s="1"/>
      <c r="W3" s="1"/>
      <c r="X3" s="1"/>
      <c r="Y3" s="1"/>
      <c r="Z3" s="1"/>
    </row>
    <row r="4" ht="15.75" customHeight="1">
      <c r="A4" s="1"/>
      <c r="B4" s="1">
        <v>2.0</v>
      </c>
      <c r="C4" s="8" t="str">
        <f>'Hand Coding'!C4</f>
        <v>This Saturday we were over 1000 people who blocked and disrupted the Farnborough airport - one of the busiest private jet airports in Europe - to protest against their planned expansion and against private jets. This airport has an average of 2,5 passengers per plane, and 40% of their flights fly empty. The fact that using private jets is both legally and socially allowed today in an escalating climate emergency is completely detached from reality. There are few examples that as clearly show how the rich elite is sacrificing present and future living conditions on this planet so that they can maintain their extreme and violent lifestyles.</v>
      </c>
      <c r="D4" s="4">
        <v>24.33</v>
      </c>
      <c r="E4" s="4">
        <v>59.66</v>
      </c>
      <c r="F4" s="4">
        <v>0.95</v>
      </c>
      <c r="G4" s="4">
        <v>2.86</v>
      </c>
      <c r="H4" s="1">
        <f t="shared" si="1"/>
        <v>40.45</v>
      </c>
      <c r="I4" s="1"/>
      <c r="J4" s="1"/>
      <c r="K4" s="1"/>
      <c r="L4" s="1"/>
      <c r="M4" s="1"/>
      <c r="N4" s="1"/>
      <c r="O4" s="1"/>
      <c r="P4" s="1"/>
      <c r="Q4" s="1"/>
      <c r="R4" s="1"/>
      <c r="S4" s="1"/>
      <c r="T4" s="1"/>
      <c r="U4" s="1"/>
      <c r="V4" s="1"/>
      <c r="W4" s="1"/>
      <c r="X4" s="1"/>
      <c r="Y4" s="1"/>
      <c r="Z4" s="1"/>
    </row>
    <row r="5" ht="15.75" customHeight="1">
      <c r="A5" s="1"/>
      <c r="B5" s="1">
        <v>3.0</v>
      </c>
      <c r="C5" s="8" t="str">
        <f>'Hand Coding'!C5</f>
        <v>Week 284. Today we are many protesting in The Hague outside the International Court of Justice as it will deliver its order on the request for the indication of provisional measures, submitted by South Africa. Israel - as well as those who support Israel’s brutal attacks and occupation - must be held accountable for their actions. We cannot remain silent during a genocide.</v>
      </c>
      <c r="D5" s="4">
        <v>3.4</v>
      </c>
      <c r="E5" s="4">
        <v>84.4</v>
      </c>
      <c r="F5" s="4">
        <v>4.84</v>
      </c>
      <c r="G5" s="4">
        <v>4.84</v>
      </c>
      <c r="H5" s="1">
        <f t="shared" si="1"/>
        <v>50</v>
      </c>
      <c r="I5" s="1"/>
      <c r="J5" s="1"/>
      <c r="K5" s="1"/>
      <c r="L5" s="1"/>
      <c r="M5" s="1"/>
      <c r="N5" s="1"/>
      <c r="O5" s="1"/>
      <c r="P5" s="1"/>
      <c r="Q5" s="1"/>
      <c r="R5" s="1"/>
      <c r="S5" s="1"/>
      <c r="T5" s="1"/>
      <c r="U5" s="1"/>
      <c r="V5" s="1"/>
      <c r="W5" s="1"/>
      <c r="X5" s="1"/>
      <c r="Y5" s="1"/>
      <c r="Z5" s="1"/>
    </row>
    <row r="6" ht="15.75" customHeight="1">
      <c r="A6" s="1"/>
      <c r="B6" s="1">
        <v>4.0</v>
      </c>
      <c r="C6" s="8" t="str">
        <f>'Hand Coding'!C6</f>
        <v>The Pakistani state has been oppressing Baloch people for more than seven decades, using different tactics such as displacement of indigenous communities from their lands, extrajudicial executions, enforced disappearances of teacher, doctors, students and other civilians including children and elderly people. Baloch women have been leading a long march from last 56 days from Turbat, Balochistan to Islamabad, Pakistan against state atrocities and human rights violations in Balochistan. Their sit-in protest is still continued outside Islamabad press club demanding justice from the authorities and the release of their loved ones. Climate justice is anti-colonial, opposing oppression and advocating for the decolonization of indigenous lands. It recognizes that historical colonial practices have often exploited indigenous territories and communities for resource extraction and profit, perpetuating environmental injustices. The online petition linked in my bio is a crucial part of their campaign against Baloch genocide. By signing and sharing this petition you can contribute to their movement against Baloch genocide!</v>
      </c>
      <c r="D6" s="4">
        <v>47.96</v>
      </c>
      <c r="E6" s="4">
        <v>89.54</v>
      </c>
      <c r="F6" s="4">
        <v>2.55</v>
      </c>
      <c r="G6" s="4">
        <v>3.82</v>
      </c>
      <c r="H6" s="1">
        <f t="shared" si="1"/>
        <v>43.65</v>
      </c>
      <c r="I6" s="1"/>
      <c r="J6" s="1"/>
      <c r="K6" s="1"/>
      <c r="L6" s="1"/>
      <c r="M6" s="1"/>
      <c r="N6" s="1"/>
      <c r="O6" s="1"/>
      <c r="P6" s="1"/>
      <c r="Q6" s="1"/>
      <c r="R6" s="1"/>
      <c r="S6" s="1"/>
      <c r="T6" s="1"/>
      <c r="U6" s="1"/>
      <c r="V6" s="1"/>
      <c r="W6" s="1"/>
      <c r="X6" s="1"/>
      <c r="Y6" s="1"/>
      <c r="Z6" s="1"/>
    </row>
    <row r="7" ht="15.75" customHeight="1">
      <c r="A7" s="1"/>
      <c r="B7" s="1">
        <v>5.0</v>
      </c>
      <c r="C7" s="8" t="str">
        <f>'Hand Coding'!C7</f>
        <v>2023 was the hottest year ever recorded. Climate disasters, wars, oppression and inequalities further intensified – killing and displacing countless people. 2023 was yet another year where people in power fought to maintain their violent business as usual by using dangerous lies, hate speech and greenwashing. There seem to be no limits to the lengths they go to defend the exploitation of people and planet for their own gains and profits. They ignore the science as well as the screams of their own children and the most affected people. All this while many environmental defenders and activists were killed. But 2023 was also a year when people once again filled the streets, resisted, defended their lands and fought for their rights and freedom. It was a year where many showed global solidarity and stood united in the fight for climate justice. Activists are as needed as ever, even though we are experiencing increased repression all over the world. We are exhausted, but we are also full of love and rage. We cannot allow things to continue like this. Let’s make 2024 a year of mobilisation, solidarity and accountability.</v>
      </c>
      <c r="D7" s="4">
        <v>34.74</v>
      </c>
      <c r="E7" s="4">
        <v>47.0</v>
      </c>
      <c r="F7" s="4">
        <v>2.13</v>
      </c>
      <c r="G7" s="4">
        <v>5.85</v>
      </c>
      <c r="H7" s="1">
        <f t="shared" si="1"/>
        <v>31.4</v>
      </c>
      <c r="I7" s="1"/>
      <c r="J7" s="1"/>
      <c r="K7" s="1"/>
      <c r="L7" s="1"/>
      <c r="M7" s="1"/>
      <c r="N7" s="1"/>
      <c r="O7" s="1"/>
      <c r="P7" s="1"/>
      <c r="Q7" s="1"/>
      <c r="R7" s="1"/>
      <c r="S7" s="1"/>
      <c r="T7" s="1"/>
      <c r="U7" s="1"/>
      <c r="V7" s="1"/>
      <c r="W7" s="1"/>
      <c r="X7" s="1"/>
      <c r="Y7" s="1"/>
      <c r="Z7" s="1"/>
    </row>
    <row r="8" ht="15.75" customHeight="1">
      <c r="A8" s="1"/>
      <c r="B8" s="1"/>
      <c r="C8" s="6" t="s">
        <v>12</v>
      </c>
      <c r="D8" s="3">
        <f t="shared" ref="D8:H8" si="2">AVERAGE(D3:D7)</f>
        <v>28.334</v>
      </c>
      <c r="E8" s="3">
        <f t="shared" si="2"/>
        <v>70.704</v>
      </c>
      <c r="F8" s="3">
        <f t="shared" si="2"/>
        <v>2.626</v>
      </c>
      <c r="G8" s="3">
        <f t="shared" si="2"/>
        <v>4.006</v>
      </c>
      <c r="H8" s="3">
        <f t="shared" si="2"/>
        <v>43.1</v>
      </c>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2" t="s">
        <v>20</v>
      </c>
      <c r="F11" s="1"/>
      <c r="G11" s="1"/>
      <c r="H11" s="1"/>
      <c r="I11" s="1"/>
      <c r="J11" s="1"/>
      <c r="K11" s="1"/>
      <c r="L11" s="1"/>
      <c r="M11" s="1"/>
      <c r="N11" s="1"/>
      <c r="O11" s="1"/>
      <c r="P11" s="1"/>
      <c r="Q11" s="1"/>
      <c r="R11" s="1"/>
      <c r="S11" s="1"/>
      <c r="T11" s="1"/>
      <c r="U11" s="1"/>
      <c r="V11" s="1"/>
      <c r="W11" s="1"/>
      <c r="X11" s="1"/>
      <c r="Y11" s="1"/>
      <c r="Z11" s="1"/>
    </row>
    <row r="12" ht="15.75" customHeight="1">
      <c r="A12" s="3" t="s">
        <v>13</v>
      </c>
      <c r="B12" s="1"/>
      <c r="C12" s="3" t="s">
        <v>2</v>
      </c>
      <c r="D12" s="7" t="s">
        <v>26</v>
      </c>
      <c r="E12" s="7" t="s">
        <v>27</v>
      </c>
      <c r="F12" s="7" t="s">
        <v>28</v>
      </c>
      <c r="G12" s="7" t="s">
        <v>29</v>
      </c>
      <c r="H12" s="7" t="s">
        <v>30</v>
      </c>
      <c r="I12" s="1"/>
      <c r="J12" s="1"/>
      <c r="K12" s="1"/>
      <c r="L12" s="1"/>
      <c r="M12" s="1"/>
      <c r="N12" s="1"/>
      <c r="O12" s="1"/>
      <c r="P12" s="1"/>
      <c r="Q12" s="1"/>
      <c r="R12" s="1"/>
      <c r="S12" s="1"/>
      <c r="T12" s="1"/>
      <c r="U12" s="1"/>
      <c r="V12" s="1"/>
      <c r="W12" s="1"/>
      <c r="X12" s="1"/>
      <c r="Y12" s="1"/>
      <c r="Z12" s="1"/>
    </row>
    <row r="13" ht="15.75" customHeight="1">
      <c r="A13" s="1" t="str">
        <f>'Hand Coding'!A13</f>
        <v>Michelle Obama</v>
      </c>
      <c r="B13" s="3">
        <v>1.0</v>
      </c>
      <c r="C13" s="8" t="str">
        <f>'Hand Coding'!C13</f>
        <v>The incredible @oprah recently celebrated her 70th birthday—and I wanted to take a moment to recognize her trailblazing work this Black History Month. Throughout Oprah’s indelible career, she has been a news anchor, talk show host, actress, author, entrepreneur, and more. But where Oprah shines brightest is her ability to bring people together. Over the years, she’s shown us how to open up and uncover higher truths. When Oprah connects with something—a person, an idea or a book—we know we’re about to be in for something that makes us think. Something that shows us a better version of ourselves. We are so lucky to have such a talent leading the way for us all. And I’m so lucky to call her a friend.</v>
      </c>
      <c r="D13" s="4">
        <v>28.79</v>
      </c>
      <c r="E13" s="9">
        <v>63.44</v>
      </c>
      <c r="F13" s="4">
        <v>4.51</v>
      </c>
      <c r="G13" s="4">
        <v>0.0</v>
      </c>
      <c r="H13" s="1">
        <f t="shared" ref="H13:H17" si="3">ROUND(MAX(MIN(100,(((F13-G13)-(-10))/20)*100),0),2)</f>
        <v>72.55</v>
      </c>
      <c r="I13" s="1"/>
      <c r="J13" s="1"/>
      <c r="K13" s="1"/>
      <c r="L13" s="1"/>
      <c r="M13" s="1"/>
      <c r="N13" s="1"/>
      <c r="O13" s="1"/>
      <c r="P13" s="1"/>
      <c r="Q13" s="1"/>
      <c r="R13" s="1"/>
      <c r="S13" s="1"/>
      <c r="T13" s="1"/>
      <c r="U13" s="1"/>
      <c r="V13" s="1"/>
      <c r="W13" s="1"/>
      <c r="X13" s="1"/>
      <c r="Y13" s="1"/>
      <c r="Z13" s="1"/>
    </row>
    <row r="14" ht="15.75" customHeight="1">
      <c r="A14" s="1"/>
      <c r="B14" s="1">
        <v>2.0</v>
      </c>
      <c r="C14" s="8" t="str">
        <f>'Hand Coding'!C14</f>
        <v>On this International Day of Women and Girls in Science, I’m celebrating all the incredible women in #STEM including the next generation of women entering these fields—like Mosa, a student from the @GirlsOpportunityAlliance in Botswana. Like many girls from her village, Mosa grew up without a computer until an organization called @BOSEJAGirls invited her to join its digital literacy course. On the first day, Mosa created an email address, and soon enough, she was learning how to code. Today, the program is helping her pursue her dream of becoming an engineer. Mosa, I’m so proud of you — and I wish you the best of luck on your journey ahead! If you’re interested in supporting young women like her and organizations like BOSEJA Girls, check out the Girls Opportunity Alliance at the link in my bio.</v>
      </c>
      <c r="D14" s="4">
        <v>23.75</v>
      </c>
      <c r="E14" s="4">
        <v>96.76</v>
      </c>
      <c r="F14" s="4">
        <v>5.67</v>
      </c>
      <c r="G14" s="4">
        <v>0.0</v>
      </c>
      <c r="H14" s="1">
        <f t="shared" si="3"/>
        <v>78.35</v>
      </c>
      <c r="I14" s="1"/>
      <c r="J14" s="1"/>
      <c r="K14" s="1"/>
      <c r="L14" s="1"/>
      <c r="M14" s="1"/>
      <c r="N14" s="1"/>
      <c r="O14" s="1"/>
      <c r="P14" s="1"/>
      <c r="Q14" s="1"/>
      <c r="R14" s="1"/>
      <c r="S14" s="1"/>
      <c r="T14" s="1"/>
      <c r="U14" s="1"/>
      <c r="V14" s="1"/>
      <c r="W14" s="1"/>
      <c r="X14" s="1"/>
      <c r="Y14" s="1"/>
      <c r="Z14" s="1"/>
    </row>
    <row r="15" ht="15.75" customHeight="1">
      <c r="A15" s="1"/>
      <c r="B15" s="1">
        <v>3.0</v>
      </c>
      <c r="C15" s="8" t="str">
        <f>'Hand Coding'!C15</f>
        <v>Happy Black History Month! Today and every day, we celebrate Black joy and uplift the many contributions made by Black Americans throughout our country’s history. It’s also a time to reflect on how we can use the power of our vote to create the country we want to see. This month, I hope you’ll take the time to make sure you’re registered to vote with @WhenWeAllVote at weall.vote/register and encourage your friends to do the same.</v>
      </c>
      <c r="D15" s="4">
        <v>9.74</v>
      </c>
      <c r="E15" s="4">
        <v>87.76</v>
      </c>
      <c r="F15" s="4">
        <v>7.32</v>
      </c>
      <c r="G15" s="4">
        <v>0.0</v>
      </c>
      <c r="H15" s="1">
        <f t="shared" si="3"/>
        <v>86.6</v>
      </c>
      <c r="I15" s="1"/>
      <c r="J15" s="1"/>
      <c r="K15" s="1"/>
      <c r="L15" s="1"/>
      <c r="M15" s="1"/>
      <c r="N15" s="1"/>
      <c r="O15" s="1"/>
      <c r="P15" s="1"/>
      <c r="Q15" s="1"/>
      <c r="R15" s="1"/>
      <c r="S15" s="1"/>
      <c r="T15" s="1"/>
      <c r="U15" s="1"/>
      <c r="V15" s="1"/>
      <c r="W15" s="1"/>
      <c r="X15" s="1"/>
      <c r="Y15" s="1"/>
      <c r="Z15" s="1"/>
    </row>
    <row r="16" ht="15.75" customHeight="1">
      <c r="A16" s="1"/>
      <c r="B16" s="1">
        <v>4.0</v>
      </c>
      <c r="C16" s="8" t="str">
        <f>'Hand Coding'!C16</f>
        <v>For the last decade, @ReachHigher has been working with @WeAreASCA to honor our nation’s school counselors for all the incredible work they do. A lot has changed during that time, but one thing has never wavered: the profound impact that school counselors make in the lives of their students. The 2024 School Counselor of the Year, Dr. Diana Virgil, is a great example of how school counselors go above and beyond for their students. After serving in the Army National Guard, she decided to pursue a career in school counseling. As the school counselor at Daleville High School in Alabama, she has worked tirelessly to provide her students with opportunities to reach their goals. From helping students apply for financial aid and scholarships to bringing dual enrollment classes to her high school to allow them to get college credit, she’s ensuring her students have the opportunities and support they need to navigate their lives and pursue their dreams. Diana—congratulations on being the 2024 School Counselor of the Year. And to every school counselor out there giving your all every single day, thank you for all that you do. #ReachHigher</v>
      </c>
      <c r="D16" s="4">
        <v>7.96</v>
      </c>
      <c r="E16" s="4">
        <v>91.52</v>
      </c>
      <c r="F16" s="4">
        <v>5.7</v>
      </c>
      <c r="G16" s="4">
        <v>0.0</v>
      </c>
      <c r="H16" s="1">
        <f t="shared" si="3"/>
        <v>78.5</v>
      </c>
      <c r="I16" s="1"/>
      <c r="J16" s="1"/>
      <c r="K16" s="1"/>
      <c r="L16" s="1"/>
      <c r="M16" s="1"/>
      <c r="N16" s="1"/>
      <c r="O16" s="1"/>
      <c r="P16" s="1"/>
      <c r="Q16" s="1"/>
      <c r="R16" s="1"/>
      <c r="S16" s="1"/>
      <c r="T16" s="1"/>
      <c r="U16" s="1"/>
      <c r="V16" s="1"/>
      <c r="W16" s="1"/>
      <c r="X16" s="1"/>
      <c r="Y16" s="1"/>
      <c r="Z16" s="1"/>
    </row>
    <row r="17" ht="15.75" customHeight="1">
      <c r="A17" s="1"/>
      <c r="B17" s="1">
        <v>5.0</v>
      </c>
      <c r="C17" s="8" t="str">
        <f>'Hand Coding'!C17</f>
        <v>I am thrilled to announce that applications for The Voyager Scholarship are now open. With our partner @BChesky, Barack and I can’t wait to continue supporting young people looking to pursue careers in public service. This scholarship provides rising college juniors with incredible opportunities — including up to $50,000 in financial aid, a summer study abroad experience, a 10-year travel stipend, and access to the @ObamaFoundation’s incredible network of leaders. Applications are due by March 27 to join the 2024-2026 Voyager cohort. Click the link in my bio to get started! </v>
      </c>
      <c r="D17" s="4">
        <v>49.75</v>
      </c>
      <c r="E17" s="4">
        <v>98.04</v>
      </c>
      <c r="F17" s="4">
        <v>5.32</v>
      </c>
      <c r="G17" s="4">
        <v>0.0</v>
      </c>
      <c r="H17" s="1">
        <f t="shared" si="3"/>
        <v>76.6</v>
      </c>
      <c r="I17" s="1"/>
      <c r="J17" s="1"/>
      <c r="K17" s="1"/>
      <c r="L17" s="1"/>
      <c r="M17" s="1"/>
      <c r="N17" s="1"/>
      <c r="O17" s="1"/>
      <c r="P17" s="1"/>
      <c r="Q17" s="1"/>
      <c r="R17" s="1"/>
      <c r="S17" s="1"/>
      <c r="T17" s="1"/>
      <c r="U17" s="1"/>
      <c r="V17" s="1"/>
      <c r="W17" s="1"/>
      <c r="X17" s="1"/>
      <c r="Y17" s="1"/>
      <c r="Z17" s="1"/>
    </row>
    <row r="18" ht="15.75" customHeight="1">
      <c r="A18" s="1"/>
      <c r="B18" s="1"/>
      <c r="C18" s="6" t="s">
        <v>12</v>
      </c>
      <c r="D18" s="3">
        <f t="shared" ref="D18:H18" si="4">AVERAGE(D13:D17)</f>
        <v>23.998</v>
      </c>
      <c r="E18" s="3">
        <f t="shared" si="4"/>
        <v>87.504</v>
      </c>
      <c r="F18" s="3">
        <f t="shared" si="4"/>
        <v>5.704</v>
      </c>
      <c r="G18" s="3">
        <f t="shared" si="4"/>
        <v>0</v>
      </c>
      <c r="H18" s="3">
        <f t="shared" si="4"/>
        <v>78.52</v>
      </c>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0"/>
    <col customWidth="1" min="2" max="4" width="15.67"/>
    <col customWidth="1" min="5" max="26" width="10.56"/>
  </cols>
  <sheetData>
    <row r="1" ht="15.75" customHeight="1">
      <c r="B1" s="10" t="s">
        <v>31</v>
      </c>
    </row>
    <row r="2" ht="15.75" customHeight="1">
      <c r="B2" s="11" t="s">
        <v>3</v>
      </c>
      <c r="C2" s="11" t="s">
        <v>4</v>
      </c>
      <c r="D2" s="11" t="s">
        <v>5</v>
      </c>
    </row>
    <row r="3" ht="15.75" customHeight="1">
      <c r="A3" s="11" t="str">
        <f>CONCATENATE("Person 1: ",'Hand Coding'!A3)</f>
        <v>Person 1: Greta Thunberg</v>
      </c>
      <c r="B3" s="12">
        <f>'Hand Coding'!D8</f>
        <v>93</v>
      </c>
      <c r="C3" s="12">
        <f>'Hand Coding'!E8</f>
        <v>80</v>
      </c>
      <c r="D3" s="12">
        <f>'Hand Coding'!F8</f>
        <v>12</v>
      </c>
    </row>
    <row r="4" ht="15.75" customHeight="1">
      <c r="A4" s="11" t="str">
        <f>CONCATENATE("Person 2: ",'Hand Coding'!A13)</f>
        <v>Person 2: Michelle Obama</v>
      </c>
      <c r="B4" s="12">
        <f>'Hand Coding'!D18</f>
        <v>82</v>
      </c>
      <c r="C4" s="12">
        <f>'Hand Coding'!E18</f>
        <v>22</v>
      </c>
      <c r="D4" s="12">
        <f>'Hand Coding'!F18</f>
        <v>75</v>
      </c>
    </row>
    <row r="5" ht="15.75" customHeight="1"/>
    <row r="6" ht="15.75" customHeight="1">
      <c r="B6" s="10" t="s">
        <v>32</v>
      </c>
    </row>
    <row r="7" ht="15.75" customHeight="1">
      <c r="B7" s="11" t="s">
        <v>3</v>
      </c>
      <c r="C7" s="11" t="s">
        <v>4</v>
      </c>
      <c r="D7" s="11" t="s">
        <v>5</v>
      </c>
    </row>
    <row r="8" ht="15.75" customHeight="1">
      <c r="A8" s="11" t="str">
        <f>CONCATENATE("Person 1: ",'Hand Coding'!A3)</f>
        <v>Person 1: Greta Thunberg</v>
      </c>
      <c r="B8" s="12">
        <f>LIWC!D8</f>
        <v>28.334</v>
      </c>
      <c r="C8" s="12">
        <f>LIWC!E8</f>
        <v>70.704</v>
      </c>
      <c r="D8" s="12">
        <f>LIWC!H8</f>
        <v>43.1</v>
      </c>
    </row>
    <row r="9" ht="15.75" customHeight="1">
      <c r="A9" s="11" t="str">
        <f>CONCATENATE("Person 2: ",'Hand Coding'!A13)</f>
        <v>Person 2: Michelle Obama</v>
      </c>
      <c r="B9" s="12">
        <f>LIWC!D18</f>
        <v>23.998</v>
      </c>
      <c r="C9" s="12">
        <f>LIWC!E18</f>
        <v>87.504</v>
      </c>
      <c r="D9" s="12">
        <f>LIWC!H18</f>
        <v>78.52</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1" t="s">
        <v>3</v>
      </c>
      <c r="D1" s="11" t="s">
        <v>4</v>
      </c>
      <c r="G1" s="11" t="s">
        <v>33</v>
      </c>
      <c r="J1" s="11" t="s">
        <v>34</v>
      </c>
    </row>
    <row r="2" ht="15.75" customHeight="1">
      <c r="A2" s="11" t="s">
        <v>35</v>
      </c>
      <c r="B2" s="11" t="s">
        <v>36</v>
      </c>
      <c r="D2" s="11" t="s">
        <v>35</v>
      </c>
      <c r="E2" s="11" t="s">
        <v>36</v>
      </c>
      <c r="G2" s="11" t="s">
        <v>35</v>
      </c>
      <c r="H2" s="11" t="s">
        <v>36</v>
      </c>
      <c r="J2" s="11" t="s">
        <v>35</v>
      </c>
      <c r="K2" s="11" t="s">
        <v>36</v>
      </c>
    </row>
    <row r="3" ht="15.75" customHeight="1">
      <c r="A3" s="12">
        <f>'Hand Coding'!D3</f>
        <v>90</v>
      </c>
      <c r="B3" s="12">
        <f>LIWC!D3</f>
        <v>31.24</v>
      </c>
      <c r="D3" s="12">
        <f>'Hand Coding'!E3</f>
        <v>85</v>
      </c>
      <c r="E3" s="12">
        <f>LIWC!E3</f>
        <v>72.92</v>
      </c>
      <c r="G3" s="12">
        <f>'Hand Coding'!F3</f>
        <v>15</v>
      </c>
      <c r="H3" s="12">
        <f>LIWC!H3</f>
        <v>50</v>
      </c>
      <c r="J3" s="12">
        <f t="shared" ref="J3:K3" si="1">A3</f>
        <v>90</v>
      </c>
      <c r="K3" s="12">
        <f t="shared" si="1"/>
        <v>31.24</v>
      </c>
    </row>
    <row r="4" ht="15.75" customHeight="1">
      <c r="A4" s="12">
        <f>'Hand Coding'!D4</f>
        <v>90</v>
      </c>
      <c r="B4" s="12">
        <f>LIWC!D4</f>
        <v>24.33</v>
      </c>
      <c r="D4" s="12">
        <f>'Hand Coding'!E4</f>
        <v>90</v>
      </c>
      <c r="E4" s="12">
        <f>LIWC!E4</f>
        <v>59.66</v>
      </c>
      <c r="G4" s="12">
        <f>'Hand Coding'!F4</f>
        <v>10</v>
      </c>
      <c r="H4" s="12">
        <f>LIWC!H4</f>
        <v>40.45</v>
      </c>
      <c r="J4" s="12">
        <f t="shared" ref="J4:K4" si="2">A4</f>
        <v>90</v>
      </c>
      <c r="K4" s="12">
        <f t="shared" si="2"/>
        <v>24.33</v>
      </c>
    </row>
    <row r="5" ht="15.75" customHeight="1">
      <c r="A5" s="12">
        <f>'Hand Coding'!D5</f>
        <v>90</v>
      </c>
      <c r="B5" s="12">
        <f>LIWC!D5</f>
        <v>3.4</v>
      </c>
      <c r="D5" s="12">
        <f>'Hand Coding'!E5</f>
        <v>65</v>
      </c>
      <c r="E5" s="12">
        <f>LIWC!E5</f>
        <v>84.4</v>
      </c>
      <c r="G5" s="12">
        <f>'Hand Coding'!F5</f>
        <v>30</v>
      </c>
      <c r="H5" s="12">
        <f>LIWC!H5</f>
        <v>50</v>
      </c>
      <c r="J5" s="12">
        <f t="shared" ref="J5:K5" si="3">A5</f>
        <v>90</v>
      </c>
      <c r="K5" s="12">
        <f t="shared" si="3"/>
        <v>3.4</v>
      </c>
    </row>
    <row r="6" ht="15.75" customHeight="1">
      <c r="A6" s="12">
        <f>'Hand Coding'!D6</f>
        <v>95</v>
      </c>
      <c r="B6" s="12">
        <f>LIWC!D6</f>
        <v>47.96</v>
      </c>
      <c r="D6" s="12">
        <f>'Hand Coding'!E6</f>
        <v>80</v>
      </c>
      <c r="E6" s="12">
        <f>LIWC!E6</f>
        <v>89.54</v>
      </c>
      <c r="G6" s="12">
        <f>'Hand Coding'!F6</f>
        <v>5</v>
      </c>
      <c r="H6" s="12">
        <f>LIWC!H6</f>
        <v>43.65</v>
      </c>
      <c r="J6" s="12">
        <f t="shared" ref="J6:K6" si="4">A6</f>
        <v>95</v>
      </c>
      <c r="K6" s="12">
        <f t="shared" si="4"/>
        <v>47.96</v>
      </c>
    </row>
    <row r="7" ht="15.75" customHeight="1">
      <c r="A7" s="12">
        <f>'Hand Coding'!D7</f>
        <v>100</v>
      </c>
      <c r="B7" s="12">
        <f>LIWC!D7</f>
        <v>34.74</v>
      </c>
      <c r="D7" s="12">
        <f>'Hand Coding'!E7</f>
        <v>80</v>
      </c>
      <c r="E7" s="12">
        <f>LIWC!E7</f>
        <v>47</v>
      </c>
      <c r="G7" s="12">
        <f>'Hand Coding'!F7</f>
        <v>0</v>
      </c>
      <c r="H7" s="12">
        <f>LIWC!H7</f>
        <v>31.4</v>
      </c>
      <c r="J7" s="12">
        <f t="shared" ref="J7:K7" si="5">A7</f>
        <v>100</v>
      </c>
      <c r="K7" s="12">
        <f t="shared" si="5"/>
        <v>34.74</v>
      </c>
    </row>
    <row r="8" ht="15.75" customHeight="1">
      <c r="A8" s="12">
        <f>'Hand Coding'!D13</f>
        <v>85</v>
      </c>
      <c r="B8" s="12">
        <f>LIWC!D13</f>
        <v>28.79</v>
      </c>
      <c r="D8" s="12">
        <f>'Hand Coding'!E13</f>
        <v>10</v>
      </c>
      <c r="E8" s="12">
        <f>LIWC!E13</f>
        <v>63.44</v>
      </c>
      <c r="G8" s="12">
        <f>'Hand Coding'!F13</f>
        <v>95</v>
      </c>
      <c r="H8" s="12">
        <f>LIWC!H13</f>
        <v>72.55</v>
      </c>
      <c r="J8" s="12">
        <f t="shared" ref="J8:K8" si="6">A8</f>
        <v>85</v>
      </c>
      <c r="K8" s="12">
        <f t="shared" si="6"/>
        <v>28.79</v>
      </c>
    </row>
    <row r="9" ht="15.75" customHeight="1">
      <c r="A9" s="12">
        <f>'Hand Coding'!D14</f>
        <v>85</v>
      </c>
      <c r="B9" s="12">
        <f>LIWC!D14</f>
        <v>23.75</v>
      </c>
      <c r="D9" s="12">
        <f>'Hand Coding'!E14</f>
        <v>20</v>
      </c>
      <c r="E9" s="12">
        <f>LIWC!E14</f>
        <v>96.76</v>
      </c>
      <c r="G9" s="12">
        <f>'Hand Coding'!F14</f>
        <v>85</v>
      </c>
      <c r="H9" s="12">
        <f>LIWC!H14</f>
        <v>78.35</v>
      </c>
      <c r="J9" s="12">
        <f t="shared" ref="J9:K9" si="7">A9</f>
        <v>85</v>
      </c>
      <c r="K9" s="12">
        <f t="shared" si="7"/>
        <v>23.75</v>
      </c>
    </row>
    <row r="10" ht="15.75" customHeight="1">
      <c r="A10" s="12">
        <f>'Hand Coding'!D15</f>
        <v>90</v>
      </c>
      <c r="B10" s="12">
        <f>LIWC!D15</f>
        <v>9.74</v>
      </c>
      <c r="D10" s="12">
        <f>'Hand Coding'!E15</f>
        <v>15</v>
      </c>
      <c r="E10" s="12">
        <f>LIWC!E15</f>
        <v>87.76</v>
      </c>
      <c r="G10" s="12">
        <f>'Hand Coding'!F15</f>
        <v>75</v>
      </c>
      <c r="H10" s="12">
        <f>LIWC!H15</f>
        <v>86.6</v>
      </c>
      <c r="J10" s="12">
        <f t="shared" ref="J10:K10" si="8">A10</f>
        <v>90</v>
      </c>
      <c r="K10" s="12">
        <f t="shared" si="8"/>
        <v>9.74</v>
      </c>
    </row>
    <row r="11" ht="15.75" customHeight="1">
      <c r="A11" s="12">
        <f>'Hand Coding'!D16</f>
        <v>75</v>
      </c>
      <c r="B11" s="12">
        <f>LIWC!D16</f>
        <v>7.96</v>
      </c>
      <c r="D11" s="12">
        <f>'Hand Coding'!E16</f>
        <v>30</v>
      </c>
      <c r="E11" s="12">
        <f>LIWC!E16</f>
        <v>91.52</v>
      </c>
      <c r="G11" s="12">
        <f>'Hand Coding'!F16</f>
        <v>60</v>
      </c>
      <c r="H11" s="12">
        <f>LIWC!H16</f>
        <v>78.5</v>
      </c>
      <c r="J11" s="12">
        <f t="shared" ref="J11:K11" si="9">A11</f>
        <v>75</v>
      </c>
      <c r="K11" s="12">
        <f t="shared" si="9"/>
        <v>7.96</v>
      </c>
    </row>
    <row r="12" ht="15.75" customHeight="1">
      <c r="A12" s="12">
        <f>'Hand Coding'!D17</f>
        <v>75</v>
      </c>
      <c r="B12" s="12">
        <f>LIWC!D17</f>
        <v>49.75</v>
      </c>
      <c r="D12" s="12">
        <f>'Hand Coding'!E17</f>
        <v>35</v>
      </c>
      <c r="E12" s="12">
        <f>LIWC!E17</f>
        <v>98.04</v>
      </c>
      <c r="G12" s="12">
        <f>'Hand Coding'!F17</f>
        <v>60</v>
      </c>
      <c r="H12" s="12">
        <f>LIWC!H17</f>
        <v>76.6</v>
      </c>
      <c r="J12" s="12">
        <f t="shared" ref="J12:K12" si="10">A12</f>
        <v>75</v>
      </c>
      <c r="K12" s="12">
        <f t="shared" si="10"/>
        <v>49.75</v>
      </c>
    </row>
    <row r="13" ht="15.75" customHeight="1">
      <c r="A13" s="13" t="s">
        <v>37</v>
      </c>
      <c r="B13" s="11">
        <f>CORREL(A3:A12,B3:B12)</f>
        <v>0.1000870282</v>
      </c>
      <c r="D13" s="13" t="s">
        <v>37</v>
      </c>
      <c r="E13" s="11">
        <f>CORREL(D3:D12,E3:E12)</f>
        <v>-0.4599436614</v>
      </c>
      <c r="G13" s="13" t="s">
        <v>37</v>
      </c>
      <c r="H13" s="11">
        <f>CORREL(G3:G12,H3:H12)</f>
        <v>0.916451746</v>
      </c>
      <c r="J13" s="12">
        <f t="shared" ref="J13:K13" si="11">D3</f>
        <v>85</v>
      </c>
      <c r="K13" s="12">
        <f t="shared" si="11"/>
        <v>72.92</v>
      </c>
    </row>
    <row r="14" ht="15.75" customHeight="1">
      <c r="B14" s="14" t="s">
        <v>38</v>
      </c>
      <c r="E14" s="14" t="s">
        <v>39</v>
      </c>
      <c r="H14" s="14" t="s">
        <v>40</v>
      </c>
      <c r="J14" s="12">
        <f t="shared" ref="J14:K14" si="12">D4</f>
        <v>90</v>
      </c>
      <c r="K14" s="12">
        <f t="shared" si="12"/>
        <v>59.66</v>
      </c>
    </row>
    <row r="15" ht="15.75" customHeight="1">
      <c r="J15" s="12">
        <f t="shared" ref="J15:K15" si="13">D5</f>
        <v>65</v>
      </c>
      <c r="K15" s="12">
        <f t="shared" si="13"/>
        <v>84.4</v>
      </c>
    </row>
    <row r="16" ht="15.75" customHeight="1">
      <c r="J16" s="12">
        <f t="shared" ref="J16:K16" si="14">D6</f>
        <v>80</v>
      </c>
      <c r="K16" s="12">
        <f t="shared" si="14"/>
        <v>89.54</v>
      </c>
    </row>
    <row r="17" ht="15.75" customHeight="1">
      <c r="J17" s="12">
        <f t="shared" ref="J17:K17" si="15">D7</f>
        <v>80</v>
      </c>
      <c r="K17" s="12">
        <f t="shared" si="15"/>
        <v>47</v>
      </c>
    </row>
    <row r="18" ht="15.75" customHeight="1">
      <c r="J18" s="12">
        <f t="shared" ref="J18:K18" si="16">D8</f>
        <v>10</v>
      </c>
      <c r="K18" s="12">
        <f t="shared" si="16"/>
        <v>63.44</v>
      </c>
    </row>
    <row r="19" ht="15.75" customHeight="1">
      <c r="J19" s="12">
        <f t="shared" ref="J19:K19" si="17">D9</f>
        <v>20</v>
      </c>
      <c r="K19" s="12">
        <f t="shared" si="17"/>
        <v>96.76</v>
      </c>
    </row>
    <row r="20" ht="15.75" customHeight="1">
      <c r="J20" s="12">
        <f t="shared" ref="J20:K20" si="18">D10</f>
        <v>15</v>
      </c>
      <c r="K20" s="12">
        <f t="shared" si="18"/>
        <v>87.76</v>
      </c>
    </row>
    <row r="21" ht="15.75" customHeight="1">
      <c r="J21" s="12">
        <f t="shared" ref="J21:K21" si="19">D11</f>
        <v>30</v>
      </c>
      <c r="K21" s="12">
        <f t="shared" si="19"/>
        <v>91.52</v>
      </c>
    </row>
    <row r="22" ht="15.75" customHeight="1">
      <c r="J22" s="12">
        <f t="shared" ref="J22:K22" si="20">D12</f>
        <v>35</v>
      </c>
      <c r="K22" s="12">
        <f t="shared" si="20"/>
        <v>98.04</v>
      </c>
    </row>
    <row r="23" ht="15.75" customHeight="1">
      <c r="J23" s="12">
        <f t="shared" ref="J23:K23" si="21">G3</f>
        <v>15</v>
      </c>
      <c r="K23" s="12">
        <f t="shared" si="21"/>
        <v>50</v>
      </c>
    </row>
    <row r="24" ht="15.75" customHeight="1">
      <c r="J24" s="12">
        <f t="shared" ref="J24:K24" si="22">G4</f>
        <v>10</v>
      </c>
      <c r="K24" s="12">
        <f t="shared" si="22"/>
        <v>40.45</v>
      </c>
    </row>
    <row r="25" ht="15.75" customHeight="1">
      <c r="J25" s="12">
        <f t="shared" ref="J25:K25" si="23">G5</f>
        <v>30</v>
      </c>
      <c r="K25" s="12">
        <f t="shared" si="23"/>
        <v>50</v>
      </c>
    </row>
    <row r="26" ht="15.75" customHeight="1">
      <c r="J26" s="12">
        <f t="shared" ref="J26:K26" si="24">G6</f>
        <v>5</v>
      </c>
      <c r="K26" s="12">
        <f t="shared" si="24"/>
        <v>43.65</v>
      </c>
    </row>
    <row r="27" ht="15.75" customHeight="1">
      <c r="J27" s="12">
        <f t="shared" ref="J27:K27" si="25">G7</f>
        <v>0</v>
      </c>
      <c r="K27" s="12">
        <f t="shared" si="25"/>
        <v>31.4</v>
      </c>
    </row>
    <row r="28" ht="15.75" customHeight="1">
      <c r="J28" s="12">
        <f t="shared" ref="J28:K28" si="26">G8</f>
        <v>95</v>
      </c>
      <c r="K28" s="12">
        <f t="shared" si="26"/>
        <v>72.55</v>
      </c>
    </row>
    <row r="29" ht="15.75" customHeight="1">
      <c r="J29" s="12">
        <f t="shared" ref="J29:K29" si="27">G9</f>
        <v>85</v>
      </c>
      <c r="K29" s="12">
        <f t="shared" si="27"/>
        <v>78.35</v>
      </c>
    </row>
    <row r="30" ht="15.75" customHeight="1">
      <c r="J30" s="12">
        <f t="shared" ref="J30:K30" si="28">G10</f>
        <v>75</v>
      </c>
      <c r="K30" s="12">
        <f t="shared" si="28"/>
        <v>86.6</v>
      </c>
    </row>
    <row r="31" ht="15.75" customHeight="1">
      <c r="J31" s="12">
        <f t="shared" ref="J31:K31" si="29">G11</f>
        <v>60</v>
      </c>
      <c r="K31" s="12">
        <f t="shared" si="29"/>
        <v>78.5</v>
      </c>
    </row>
    <row r="32" ht="15.75" customHeight="1">
      <c r="J32" s="12">
        <f t="shared" ref="J32:K32" si="30">G12</f>
        <v>60</v>
      </c>
      <c r="K32" s="12">
        <f t="shared" si="30"/>
        <v>76.6</v>
      </c>
    </row>
    <row r="33" ht="15.75" customHeight="1">
      <c r="J33" s="13" t="s">
        <v>37</v>
      </c>
      <c r="K33" s="11">
        <f>CORREL(J3:J32,K3:K32)</f>
        <v>-0.2751549764</v>
      </c>
    </row>
    <row r="34" ht="15.75" customHeight="1">
      <c r="K34" s="14" t="s">
        <v>41</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2022-02-10T01:44:35Z</dcterms:created>
  <dc:creator>Kate Turetsky</dc:creator>
</cp:coreProperties>
</file>