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mea\Projects\plague-phylogeography-projects\main\beast\all\chromosome\clade\"/>
    </mc:Choice>
  </mc:AlternateContent>
  <xr:revisionPtr revIDLastSave="0" documentId="13_ncr:1_{380F8ECA-688D-49DA-A2D6-0CE113C7397C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noHyperPrior" sheetId="3" r:id="rId1"/>
    <sheet name="original" sheetId="8" r:id="rId2"/>
    <sheet name="log" sheetId="9" r:id="rId3"/>
    <sheet name="summary" sheetId="6" r:id="rId4"/>
    <sheet name="kat_summary" sheetId="7" r:id="rId5"/>
    <sheet name="epo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9" l="1"/>
  <c r="G14" i="9"/>
  <c r="F14" i="9"/>
  <c r="H13" i="9"/>
  <c r="G13" i="9"/>
  <c r="F13" i="9"/>
  <c r="H12" i="9"/>
  <c r="G12" i="9"/>
  <c r="F12" i="9"/>
  <c r="H11" i="9"/>
  <c r="G11" i="9"/>
  <c r="F11" i="9"/>
  <c r="H10" i="9"/>
  <c r="G10" i="9"/>
  <c r="F10" i="9"/>
  <c r="H9" i="9"/>
  <c r="G9" i="9"/>
  <c r="F9" i="9"/>
  <c r="H8" i="9"/>
  <c r="G8" i="9"/>
  <c r="F8" i="9"/>
  <c r="H7" i="9"/>
  <c r="G7" i="9"/>
  <c r="F7" i="9"/>
  <c r="H6" i="9"/>
  <c r="G6" i="9"/>
  <c r="F6" i="9"/>
  <c r="H5" i="9"/>
  <c r="G5" i="9"/>
  <c r="F5" i="9"/>
  <c r="H4" i="9"/>
  <c r="G4" i="9"/>
  <c r="F4" i="9"/>
  <c r="H3" i="9"/>
  <c r="G3" i="9"/>
  <c r="F3" i="9"/>
  <c r="H2" i="9"/>
  <c r="G2" i="9"/>
  <c r="F2" i="9"/>
  <c r="E25" i="7"/>
  <c r="E24" i="7"/>
  <c r="E23" i="7"/>
  <c r="E22" i="7"/>
  <c r="E9" i="7"/>
  <c r="E8" i="7"/>
  <c r="E7" i="7"/>
  <c r="E6" i="7"/>
  <c r="E5" i="7"/>
  <c r="E3" i="7"/>
  <c r="E2" i="7"/>
  <c r="E4" i="7"/>
  <c r="F96" i="6"/>
  <c r="F94" i="6"/>
  <c r="F92" i="6"/>
  <c r="F90" i="6"/>
  <c r="F88" i="6"/>
  <c r="F86" i="6"/>
  <c r="F84" i="6"/>
  <c r="F82" i="6"/>
  <c r="F80" i="6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F50" i="6"/>
  <c r="F48" i="6"/>
  <c r="F46" i="6"/>
  <c r="F44" i="6"/>
  <c r="F42" i="6"/>
  <c r="F40" i="6"/>
  <c r="F38" i="6"/>
  <c r="F36" i="6"/>
  <c r="F34" i="6"/>
  <c r="F32" i="6"/>
  <c r="F30" i="6"/>
  <c r="F28" i="6"/>
  <c r="F26" i="6"/>
  <c r="F24" i="6"/>
  <c r="F22" i="6"/>
  <c r="F20" i="6"/>
  <c r="F18" i="6"/>
  <c r="F16" i="6"/>
  <c r="F14" i="6"/>
  <c r="F12" i="6"/>
  <c r="F10" i="6"/>
  <c r="F8" i="6"/>
  <c r="F6" i="6"/>
  <c r="F4" i="6"/>
  <c r="F2" i="6"/>
</calcChain>
</file>

<file path=xl/sharedStrings.xml><?xml version="1.0" encoding="utf-8"?>
<sst xmlns="http://schemas.openxmlformats.org/spreadsheetml/2006/main" count="742" uniqueCount="66">
  <si>
    <t>Clade</t>
  </si>
  <si>
    <t>Dates</t>
  </si>
  <si>
    <t>1.ORI</t>
  </si>
  <si>
    <t>Yes</t>
  </si>
  <si>
    <t>No</t>
  </si>
  <si>
    <t>1.IN</t>
  </si>
  <si>
    <t>1.ANT</t>
  </si>
  <si>
    <t>1.PRE</t>
  </si>
  <si>
    <t>2.MED</t>
  </si>
  <si>
    <t>2.ANT</t>
  </si>
  <si>
    <t>4.ANT</t>
  </si>
  <si>
    <t>3.ANT</t>
  </si>
  <si>
    <t>0.ANT</t>
  </si>
  <si>
    <t>0.ANT4</t>
  </si>
  <si>
    <t>0.PE</t>
  </si>
  <si>
    <t>0.PRE</t>
  </si>
  <si>
    <t>Logs</t>
  </si>
  <si>
    <t>Trees</t>
  </si>
  <si>
    <t>Model</t>
  </si>
  <si>
    <t>SC</t>
  </si>
  <si>
    <t>UCLN</t>
  </si>
  <si>
    <t>Chain Length</t>
  </si>
  <si>
    <t>?</t>
  </si>
  <si>
    <t>Logs Updated</t>
  </si>
  <si>
    <t>Trees Updated</t>
  </si>
  <si>
    <t>Yes: 371,100,000 generations</t>
  </si>
  <si>
    <t>Yes: 443,400,000 generations</t>
  </si>
  <si>
    <t>Yes: 5,000,000,000 generations</t>
  </si>
  <si>
    <t>Yes: 100,000,000 generations</t>
  </si>
  <si>
    <t>noHyperPrior</t>
  </si>
  <si>
    <t>epop</t>
  </si>
  <si>
    <t>Clock</t>
  </si>
  <si>
    <t>Dataset</t>
  </si>
  <si>
    <t>Prune</t>
  </si>
  <si>
    <t>Population</t>
  </si>
  <si>
    <t>Mean Rate</t>
  </si>
  <si>
    <t>tMRCA</t>
  </si>
  <si>
    <t>--</t>
  </si>
  <si>
    <t>Bayes Factor</t>
  </si>
  <si>
    <t>Log Likelihood (GSS)</t>
  </si>
  <si>
    <t>Log Bayes Factor</t>
  </si>
  <si>
    <t>4.28 x 10-8</t>
  </si>
  <si>
    <t>1.21 x 10-7</t>
  </si>
  <si>
    <t>Australia Rate</t>
  </si>
  <si>
    <t>Ultrameric</t>
  </si>
  <si>
    <t>dataset</t>
  </si>
  <si>
    <t>sc_ultra</t>
  </si>
  <si>
    <t>sc_dates</t>
  </si>
  <si>
    <t>ucln_ultra</t>
  </si>
  <si>
    <t>ucln_dates</t>
  </si>
  <si>
    <t>BETS</t>
  </si>
  <si>
    <t>rate_sc</t>
  </si>
  <si>
    <t>rate_ucln</t>
  </si>
  <si>
    <t>tmrca_sc</t>
  </si>
  <si>
    <t>tmrca_ucln</t>
  </si>
  <si>
    <t>ULCN_dates</t>
  </si>
  <si>
    <t>UCLN_dates</t>
  </si>
  <si>
    <t>ULCN_ultra</t>
  </si>
  <si>
    <t>clade</t>
  </si>
  <si>
    <t>recent date</t>
  </si>
  <si>
    <t>mean ybp</t>
  </si>
  <si>
    <t>low ybp</t>
  </si>
  <si>
    <t>high ybp</t>
  </si>
  <si>
    <t>mean calendar</t>
  </si>
  <si>
    <t>low calendar</t>
  </si>
  <si>
    <t>high calendar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</si>
</sst>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54545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785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CBA"/>
        <bgColor indexed="64"/>
      </patternFill>
    </fill>
    <fill>
      <patternFill patternType="solid">
        <fgColor rgb="FFFFB6A7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3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3" fontId="19" fillId="0" borderId="0" xfId="0" applyNumberFormat="1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3" fontId="19" fillId="0" borderId="10" xfId="0" applyNumberFormat="1" applyFont="1" applyFill="1" applyBorder="1" applyAlignment="1">
      <alignment horizontal="center"/>
    </xf>
    <xf numFmtId="0" fontId="20" fillId="35" borderId="10" xfId="0" applyFont="1" applyFill="1" applyBorder="1" applyAlignment="1">
      <alignment horizontal="center"/>
    </xf>
    <xf numFmtId="0" fontId="20" fillId="34" borderId="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0" fontId="20" fillId="35" borderId="0" xfId="0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3" fontId="19" fillId="0" borderId="0" xfId="0" applyNumberFormat="1" applyFont="1" applyBorder="1" applyAlignment="1">
      <alignment horizontal="center"/>
    </xf>
    <xf numFmtId="3" fontId="19" fillId="0" borderId="10" xfId="0" applyNumberFormat="1" applyFont="1" applyBorder="1" applyAlignment="1">
      <alignment horizontal="center"/>
    </xf>
    <xf numFmtId="3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4" borderId="12" xfId="0" applyFont="1" applyFill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35" borderId="12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/>
    </xf>
    <xf numFmtId="3" fontId="19" fillId="35" borderId="0" xfId="0" applyNumberFormat="1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/>
    </xf>
    <xf numFmtId="3" fontId="20" fillId="35" borderId="0" xfId="0" applyNumberFormat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0" fontId="0" fillId="0" borderId="0" xfId="0" applyFill="1"/>
    <xf numFmtId="0" fontId="0" fillId="34" borderId="0" xfId="0" applyFill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164" fontId="0" fillId="34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0" fillId="33" borderId="0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34" borderId="0" xfId="0" applyNumberFormat="1" applyFill="1" applyBorder="1" applyAlignment="1">
      <alignment horizontal="center"/>
    </xf>
    <xf numFmtId="164" fontId="0" fillId="0" borderId="10" xfId="0" quotePrefix="1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3" borderId="0" xfId="0" applyNumberFormat="1" applyFill="1" applyAlignment="1">
      <alignment horizontal="center"/>
    </xf>
    <xf numFmtId="164" fontId="0" fillId="0" borderId="10" xfId="0" quotePrefix="1" applyNumberFormat="1" applyFill="1" applyBorder="1" applyAlignment="1">
      <alignment horizontal="center"/>
    </xf>
    <xf numFmtId="1" fontId="0" fillId="0" borderId="10" xfId="0" quotePrefix="1" applyNumberFormat="1" applyFill="1" applyBorder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36" borderId="0" xfId="0" applyNumberFormat="1" applyFill="1" applyBorder="1" applyAlignment="1">
      <alignment horizontal="center"/>
    </xf>
    <xf numFmtId="164" fontId="0" fillId="37" borderId="0" xfId="0" applyNumberFormat="1" applyFill="1" applyBorder="1" applyAlignment="1">
      <alignment horizontal="center"/>
    </xf>
    <xf numFmtId="164" fontId="0" fillId="36" borderId="0" xfId="0" applyNumberFormat="1" applyFill="1" applyAlignment="1">
      <alignment horizontal="center"/>
    </xf>
    <xf numFmtId="164" fontId="0" fillId="37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0" xfId="0" applyFill="1" applyBorder="1"/>
    <xf numFmtId="11" fontId="0" fillId="0" borderId="0" xfId="0" applyNumberFormat="1" applyBorder="1" applyAlignment="1">
      <alignment horizontal="center"/>
    </xf>
    <xf numFmtId="11" fontId="0" fillId="0" borderId="0" xfId="0" applyNumberFormat="1"/>
    <xf numFmtId="0" fontId="20" fillId="0" borderId="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4ECBA"/>
      <color rgb="FFFFB6A7"/>
      <color rgb="FFFF785D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A2" sqref="A2:A27"/>
    </sheetView>
  </sheetViews>
  <sheetFormatPr defaultRowHeight="15" x14ac:dyDescent="0.25"/>
  <cols>
    <col min="1" max="1" width="10.85546875" customWidth="1"/>
    <col min="2" max="2" width="11.28515625" customWidth="1"/>
    <col min="3" max="3" width="10.85546875" customWidth="1"/>
    <col min="5" max="5" width="21.5703125" customWidth="1"/>
    <col min="6" max="6" width="34.7109375" customWidth="1"/>
    <col min="7" max="7" width="18.7109375" customWidth="1"/>
  </cols>
  <sheetData>
    <row r="1" spans="1:7" ht="18.75" x14ac:dyDescent="0.3">
      <c r="A1" s="23" t="s">
        <v>0</v>
      </c>
      <c r="B1" s="24" t="s">
        <v>18</v>
      </c>
      <c r="C1" s="24" t="s">
        <v>16</v>
      </c>
      <c r="D1" s="24" t="s">
        <v>17</v>
      </c>
      <c r="E1" s="24" t="s">
        <v>21</v>
      </c>
      <c r="F1" s="24" t="s">
        <v>23</v>
      </c>
      <c r="G1" s="25" t="s">
        <v>24</v>
      </c>
    </row>
    <row r="2" spans="1:7" ht="15.75" x14ac:dyDescent="0.25">
      <c r="A2" s="13" t="s">
        <v>33</v>
      </c>
      <c r="B2" s="13" t="s">
        <v>19</v>
      </c>
      <c r="C2" s="13" t="s">
        <v>3</v>
      </c>
      <c r="D2" s="22" t="s">
        <v>4</v>
      </c>
      <c r="E2" s="15">
        <v>10000000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6" t="s">
        <v>3</v>
      </c>
      <c r="D3" s="19" t="s">
        <v>4</v>
      </c>
      <c r="E3" s="18">
        <v>10000000</v>
      </c>
      <c r="F3" s="17" t="s">
        <v>4</v>
      </c>
      <c r="G3" s="17" t="s">
        <v>4</v>
      </c>
    </row>
    <row r="4" spans="1:7" s="6" customFormat="1" ht="15.75" x14ac:dyDescent="0.25">
      <c r="A4" s="13" t="s">
        <v>2</v>
      </c>
      <c r="B4" s="13" t="s">
        <v>19</v>
      </c>
      <c r="C4" s="13" t="s">
        <v>3</v>
      </c>
      <c r="D4" s="13" t="s">
        <v>3</v>
      </c>
      <c r="E4" s="15">
        <v>348200000</v>
      </c>
      <c r="F4" s="34" t="s">
        <v>4</v>
      </c>
      <c r="G4" s="14" t="s">
        <v>4</v>
      </c>
    </row>
    <row r="5" spans="1:7" s="7" customFormat="1" ht="15.75" x14ac:dyDescent="0.25">
      <c r="A5" s="16"/>
      <c r="B5" s="16" t="s">
        <v>20</v>
      </c>
      <c r="C5" s="16" t="s">
        <v>3</v>
      </c>
      <c r="D5" s="16" t="s">
        <v>3</v>
      </c>
      <c r="E5" s="18">
        <v>143600000</v>
      </c>
      <c r="F5" s="17" t="s">
        <v>4</v>
      </c>
      <c r="G5" s="17" t="s">
        <v>4</v>
      </c>
    </row>
    <row r="6" spans="1:7" s="6" customFormat="1" ht="15.75" x14ac:dyDescent="0.25">
      <c r="A6" s="13" t="s">
        <v>5</v>
      </c>
      <c r="B6" s="13" t="s">
        <v>19</v>
      </c>
      <c r="C6" s="13" t="s">
        <v>3</v>
      </c>
      <c r="D6" s="13" t="s">
        <v>3</v>
      </c>
      <c r="E6" s="14">
        <v>1000000000</v>
      </c>
      <c r="F6" s="13" t="s">
        <v>4</v>
      </c>
      <c r="G6" s="13" t="s">
        <v>4</v>
      </c>
    </row>
    <row r="7" spans="1:7" s="7" customFormat="1" ht="15.75" x14ac:dyDescent="0.25">
      <c r="A7" s="16"/>
      <c r="B7" s="16" t="s">
        <v>20</v>
      </c>
      <c r="C7" s="16" t="s">
        <v>3</v>
      </c>
      <c r="D7" s="16" t="s">
        <v>3</v>
      </c>
      <c r="E7" s="14">
        <v>1000000000</v>
      </c>
      <c r="F7" s="16" t="s">
        <v>4</v>
      </c>
      <c r="G7" s="16" t="s">
        <v>4</v>
      </c>
    </row>
    <row r="8" spans="1:7" s="6" customFormat="1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28">
        <v>1000000000</v>
      </c>
      <c r="F8" s="13" t="s">
        <v>4</v>
      </c>
      <c r="G8" s="13" t="s">
        <v>4</v>
      </c>
    </row>
    <row r="9" spans="1:7" s="7" customFormat="1" ht="15.75" x14ac:dyDescent="0.25">
      <c r="A9" s="16"/>
      <c r="B9" s="16" t="s">
        <v>20</v>
      </c>
      <c r="C9" s="16" t="s">
        <v>3</v>
      </c>
      <c r="D9" s="16" t="s">
        <v>3</v>
      </c>
      <c r="E9" s="27">
        <v>1000000000</v>
      </c>
      <c r="F9" s="16" t="s">
        <v>4</v>
      </c>
      <c r="G9" s="16" t="s">
        <v>4</v>
      </c>
    </row>
    <row r="10" spans="1:7" s="6" customFormat="1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26">
        <v>406300000</v>
      </c>
      <c r="F10" s="13" t="s">
        <v>4</v>
      </c>
      <c r="G10" s="13" t="s">
        <v>4</v>
      </c>
    </row>
    <row r="11" spans="1:7" s="7" customFormat="1" ht="15.75" x14ac:dyDescent="0.25">
      <c r="A11" s="16"/>
      <c r="B11" s="16" t="s">
        <v>20</v>
      </c>
      <c r="C11" s="16" t="s">
        <v>3</v>
      </c>
      <c r="D11" s="16" t="s">
        <v>3</v>
      </c>
      <c r="E11" s="27">
        <v>426000000</v>
      </c>
      <c r="F11" s="13" t="s">
        <v>4</v>
      </c>
      <c r="G11" s="13" t="s">
        <v>4</v>
      </c>
    </row>
    <row r="12" spans="1:7" s="6" customFormat="1" ht="15.75" x14ac:dyDescent="0.25">
      <c r="A12" s="13" t="s">
        <v>8</v>
      </c>
      <c r="B12" s="13" t="s">
        <v>19</v>
      </c>
      <c r="C12" s="13" t="s">
        <v>3</v>
      </c>
      <c r="D12" s="13" t="s">
        <v>3</v>
      </c>
      <c r="E12" s="15">
        <v>222000000</v>
      </c>
      <c r="F12" s="29" t="s">
        <v>4</v>
      </c>
      <c r="G12" s="29" t="s">
        <v>4</v>
      </c>
    </row>
    <row r="13" spans="1:7" s="7" customFormat="1" ht="15.75" x14ac:dyDescent="0.25">
      <c r="A13" s="16"/>
      <c r="B13" s="16" t="s">
        <v>20</v>
      </c>
      <c r="C13" s="16" t="s">
        <v>3</v>
      </c>
      <c r="D13" s="16" t="s">
        <v>3</v>
      </c>
      <c r="E13" s="27">
        <v>85400000</v>
      </c>
      <c r="F13" s="30" t="s">
        <v>25</v>
      </c>
      <c r="G13" s="21" t="s">
        <v>4</v>
      </c>
    </row>
    <row r="14" spans="1:7" s="6" customFormat="1" ht="15.75" x14ac:dyDescent="0.25">
      <c r="A14" s="13" t="s">
        <v>9</v>
      </c>
      <c r="B14" s="13" t="s">
        <v>19</v>
      </c>
      <c r="C14" s="13" t="s">
        <v>3</v>
      </c>
      <c r="D14" s="13" t="s">
        <v>3</v>
      </c>
      <c r="E14" s="14">
        <v>1000000000</v>
      </c>
      <c r="F14" s="13" t="s">
        <v>4</v>
      </c>
      <c r="G14" s="14" t="s">
        <v>4</v>
      </c>
    </row>
    <row r="15" spans="1:7" s="7" customFormat="1" ht="15.75" x14ac:dyDescent="0.25">
      <c r="A15" s="16"/>
      <c r="B15" s="16" t="s">
        <v>20</v>
      </c>
      <c r="C15" s="16" t="s">
        <v>3</v>
      </c>
      <c r="D15" s="16" t="s">
        <v>3</v>
      </c>
      <c r="E15" s="17">
        <v>1000000000</v>
      </c>
      <c r="F15" s="16" t="s">
        <v>4</v>
      </c>
      <c r="G15" s="16" t="s">
        <v>4</v>
      </c>
    </row>
    <row r="16" spans="1:7" s="6" customFormat="1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28">
        <v>1000000000</v>
      </c>
      <c r="F16" s="13" t="s">
        <v>4</v>
      </c>
      <c r="G16" s="13" t="s">
        <v>4</v>
      </c>
    </row>
    <row r="17" spans="1:7" s="7" customFormat="1" ht="15.75" x14ac:dyDescent="0.25">
      <c r="A17" s="16"/>
      <c r="B17" s="16" t="s">
        <v>20</v>
      </c>
      <c r="C17" s="16" t="s">
        <v>3</v>
      </c>
      <c r="D17" s="16" t="s">
        <v>3</v>
      </c>
      <c r="E17" s="27">
        <v>1000000000</v>
      </c>
      <c r="F17" s="16" t="s">
        <v>4</v>
      </c>
      <c r="G17" s="16" t="s">
        <v>4</v>
      </c>
    </row>
    <row r="18" spans="1:7" s="6" customFormat="1" ht="15.75" x14ac:dyDescent="0.25">
      <c r="A18" s="13" t="s">
        <v>11</v>
      </c>
      <c r="B18" s="13" t="s">
        <v>19</v>
      </c>
      <c r="C18" s="13" t="s">
        <v>3</v>
      </c>
      <c r="D18" s="13" t="s">
        <v>3</v>
      </c>
      <c r="E18" s="28">
        <v>1000000000</v>
      </c>
      <c r="F18" s="13" t="s">
        <v>4</v>
      </c>
      <c r="G18" s="13" t="s">
        <v>4</v>
      </c>
    </row>
    <row r="19" spans="1:7" s="7" customFormat="1" ht="15.75" x14ac:dyDescent="0.25">
      <c r="A19" s="16"/>
      <c r="B19" s="16" t="s">
        <v>20</v>
      </c>
      <c r="C19" s="16" t="s">
        <v>3</v>
      </c>
      <c r="D19" s="16" t="s">
        <v>3</v>
      </c>
      <c r="E19" s="27">
        <v>1000000000</v>
      </c>
      <c r="F19" s="16" t="s">
        <v>4</v>
      </c>
      <c r="G19" s="16" t="s">
        <v>4</v>
      </c>
    </row>
    <row r="20" spans="1:7" s="6" customFormat="1" ht="15.75" x14ac:dyDescent="0.25">
      <c r="A20" s="13" t="s">
        <v>12</v>
      </c>
      <c r="B20" s="13" t="s">
        <v>19</v>
      </c>
      <c r="C20" s="13" t="s">
        <v>3</v>
      </c>
      <c r="D20" s="13" t="s">
        <v>3</v>
      </c>
      <c r="E20" s="28">
        <v>1000000000</v>
      </c>
      <c r="F20" s="13" t="s">
        <v>4</v>
      </c>
      <c r="G20" s="13" t="s">
        <v>4</v>
      </c>
    </row>
    <row r="21" spans="1:7" s="7" customFormat="1" ht="15.75" x14ac:dyDescent="0.25">
      <c r="A21" s="16"/>
      <c r="B21" s="16" t="s">
        <v>20</v>
      </c>
      <c r="C21" s="16" t="s">
        <v>3</v>
      </c>
      <c r="D21" s="16" t="s">
        <v>3</v>
      </c>
      <c r="E21" s="27">
        <v>1000000000</v>
      </c>
      <c r="F21" s="16" t="s">
        <v>4</v>
      </c>
      <c r="G21" s="16" t="s">
        <v>4</v>
      </c>
    </row>
    <row r="22" spans="1:7" s="6" customFormat="1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28">
        <v>1000000000</v>
      </c>
      <c r="F22" s="13" t="s">
        <v>4</v>
      </c>
      <c r="G22" s="13" t="s">
        <v>4</v>
      </c>
    </row>
    <row r="23" spans="1:7" s="7" customFormat="1" ht="15.75" x14ac:dyDescent="0.25">
      <c r="A23" s="16"/>
      <c r="B23" s="16" t="s">
        <v>20</v>
      </c>
      <c r="C23" s="16" t="s">
        <v>3</v>
      </c>
      <c r="D23" s="16" t="s">
        <v>3</v>
      </c>
      <c r="E23" s="27">
        <v>1000000000</v>
      </c>
      <c r="F23" s="16" t="s">
        <v>4</v>
      </c>
      <c r="G23" s="16" t="s">
        <v>4</v>
      </c>
    </row>
    <row r="24" spans="1:7" s="6" customFormat="1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37">
        <v>485000000</v>
      </c>
      <c r="F24" s="13" t="s">
        <v>4</v>
      </c>
      <c r="G24" s="13" t="s">
        <v>4</v>
      </c>
    </row>
    <row r="25" spans="1:7" s="7" customFormat="1" ht="15.75" x14ac:dyDescent="0.25">
      <c r="A25" s="16"/>
      <c r="B25" s="16" t="s">
        <v>20</v>
      </c>
      <c r="C25" s="16" t="s">
        <v>3</v>
      </c>
      <c r="D25" s="16" t="s">
        <v>3</v>
      </c>
      <c r="E25" s="27">
        <v>191100000</v>
      </c>
      <c r="F25" s="30" t="s">
        <v>26</v>
      </c>
      <c r="G25" s="30" t="s">
        <v>3</v>
      </c>
    </row>
    <row r="26" spans="1:7" s="6" customFormat="1" ht="15.75" x14ac:dyDescent="0.25">
      <c r="A26" s="13" t="s">
        <v>15</v>
      </c>
      <c r="B26" s="13" t="s">
        <v>19</v>
      </c>
      <c r="C26" s="13" t="s">
        <v>3</v>
      </c>
      <c r="D26" s="13" t="s">
        <v>3</v>
      </c>
      <c r="E26" s="28">
        <v>1000000000</v>
      </c>
      <c r="F26" s="13" t="s">
        <v>4</v>
      </c>
      <c r="G26" s="13" t="s">
        <v>4</v>
      </c>
    </row>
    <row r="27" spans="1:7" s="7" customFormat="1" ht="15.75" x14ac:dyDescent="0.25">
      <c r="A27" s="16"/>
      <c r="B27" s="16" t="s">
        <v>20</v>
      </c>
      <c r="C27" s="16" t="s">
        <v>3</v>
      </c>
      <c r="D27" s="16" t="s">
        <v>3</v>
      </c>
      <c r="E27" s="27">
        <v>2166000000</v>
      </c>
      <c r="F27" s="30" t="s">
        <v>27</v>
      </c>
      <c r="G27" s="2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BE43A-44C4-45D0-8B2E-E3D4809D2185}">
  <dimension ref="A1:J13"/>
  <sheetViews>
    <sheetView workbookViewId="0">
      <selection activeCell="C23" sqref="C23"/>
    </sheetView>
  </sheetViews>
  <sheetFormatPr defaultRowHeight="15" x14ac:dyDescent="0.25"/>
  <sheetData>
    <row r="1" spans="1:10" x14ac:dyDescent="0.25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25">
      <c r="A2" t="s">
        <v>13</v>
      </c>
      <c r="B2">
        <v>-5889525.7034</v>
      </c>
      <c r="C2">
        <v>-5889520.4452999998</v>
      </c>
      <c r="D2">
        <v>-5889501.7253999999</v>
      </c>
      <c r="E2">
        <v>-5889495.8046000004</v>
      </c>
      <c r="F2" t="s">
        <v>55</v>
      </c>
      <c r="G2" s="75">
        <v>2.0999999999999999E-8</v>
      </c>
      <c r="H2" s="75">
        <v>3.5100000000000003E-8</v>
      </c>
      <c r="I2">
        <v>-789.71776720000003</v>
      </c>
      <c r="J2">
        <v>-593.88124430000005</v>
      </c>
    </row>
    <row r="3" spans="1:10" x14ac:dyDescent="0.25">
      <c r="A3" t="s">
        <v>12</v>
      </c>
      <c r="B3">
        <v>-5896014.0886000004</v>
      </c>
      <c r="C3">
        <v>-5896016.4718000004</v>
      </c>
      <c r="D3">
        <v>-5895879.7017000001</v>
      </c>
      <c r="E3">
        <v>-5882581.9853999997</v>
      </c>
      <c r="F3" t="s">
        <v>55</v>
      </c>
      <c r="G3" s="75">
        <v>3.1200000000000001E-8</v>
      </c>
      <c r="H3" s="75">
        <v>5.8899999999999998E-8</v>
      </c>
      <c r="I3">
        <v>-918.2946637</v>
      </c>
      <c r="J3">
        <v>-385.78389490000001</v>
      </c>
    </row>
    <row r="4" spans="1:10" x14ac:dyDescent="0.25">
      <c r="A4" t="s">
        <v>14</v>
      </c>
      <c r="B4">
        <v>-5945602.8430000003</v>
      </c>
      <c r="C4">
        <v>-5945574.0226999996</v>
      </c>
      <c r="D4">
        <v>-5944626.6984000001</v>
      </c>
      <c r="E4">
        <v>-5944614.3201000001</v>
      </c>
      <c r="F4" t="s">
        <v>56</v>
      </c>
      <c r="G4" s="75">
        <v>2.03E-7</v>
      </c>
      <c r="H4" s="75">
        <v>6.1600000000000001E-7</v>
      </c>
      <c r="I4">
        <v>-373.20329859999998</v>
      </c>
      <c r="J4">
        <v>-254.77459999999999</v>
      </c>
    </row>
    <row r="5" spans="1:10" x14ac:dyDescent="0.25">
      <c r="A5" t="s">
        <v>15</v>
      </c>
      <c r="B5">
        <v>-5892925.9007999999</v>
      </c>
      <c r="C5">
        <v>-5892842.8987999996</v>
      </c>
      <c r="D5">
        <v>-5892738.5632999996</v>
      </c>
      <c r="E5">
        <v>-5892741.3773999996</v>
      </c>
      <c r="F5" t="s">
        <v>57</v>
      </c>
      <c r="G5" s="75">
        <v>4.4199999999999999E-8</v>
      </c>
      <c r="H5" s="75">
        <v>5.32E-8</v>
      </c>
      <c r="I5">
        <v>-1330.814719</v>
      </c>
      <c r="J5">
        <v>-1201.954935</v>
      </c>
    </row>
    <row r="6" spans="1:10" x14ac:dyDescent="0.25">
      <c r="A6" t="s">
        <v>6</v>
      </c>
      <c r="B6">
        <v>-5882596.1550000003</v>
      </c>
      <c r="C6">
        <v>-5882586.8744000001</v>
      </c>
      <c r="D6">
        <v>-5882594.5546000004</v>
      </c>
      <c r="E6">
        <v>-5882581.8636999996</v>
      </c>
      <c r="F6" t="s">
        <v>55</v>
      </c>
      <c r="G6" s="75">
        <v>6.4200000000000006E-8</v>
      </c>
      <c r="H6" s="75">
        <v>6.3800000000000002E-8</v>
      </c>
      <c r="I6">
        <v>-249.63055230000001</v>
      </c>
      <c r="J6">
        <v>-247.68818719999999</v>
      </c>
    </row>
    <row r="7" spans="1:10" x14ac:dyDescent="0.25">
      <c r="A7" t="s">
        <v>5</v>
      </c>
      <c r="B7">
        <v>-5891399.1682000002</v>
      </c>
      <c r="C7">
        <v>-5891402.6964999996</v>
      </c>
      <c r="D7">
        <v>-5891344.1825999999</v>
      </c>
      <c r="E7">
        <v>-5891354.5140000004</v>
      </c>
      <c r="F7" t="s">
        <v>57</v>
      </c>
      <c r="G7" s="75">
        <v>5.9200000000000001E-8</v>
      </c>
      <c r="H7" s="75">
        <v>8.6200000000000004E-8</v>
      </c>
      <c r="I7">
        <v>-263.79474090000002</v>
      </c>
      <c r="J7">
        <v>-183.623559</v>
      </c>
    </row>
    <row r="8" spans="1:10" x14ac:dyDescent="0.25">
      <c r="A8" t="s">
        <v>2</v>
      </c>
      <c r="B8">
        <v>-5899691.1145000001</v>
      </c>
      <c r="C8">
        <v>-5899661.4930999996</v>
      </c>
      <c r="D8">
        <v>-5899601.4133000001</v>
      </c>
      <c r="E8">
        <v>-5899565.7433000002</v>
      </c>
      <c r="F8" t="s">
        <v>56</v>
      </c>
      <c r="G8" s="75">
        <v>7.2300000000000006E-8</v>
      </c>
      <c r="H8" s="75">
        <v>1.2599999999999999E-7</v>
      </c>
      <c r="I8">
        <v>-219.5890302</v>
      </c>
      <c r="J8">
        <v>-149.0783825</v>
      </c>
    </row>
    <row r="9" spans="1:10" x14ac:dyDescent="0.25">
      <c r="A9" t="s">
        <v>7</v>
      </c>
      <c r="B9">
        <v>-5888139.9846999999</v>
      </c>
      <c r="C9">
        <v>-5888129.8859000001</v>
      </c>
      <c r="D9">
        <v>-5888082.1341000004</v>
      </c>
      <c r="E9">
        <v>-5888038.0526000001</v>
      </c>
      <c r="F9" t="s">
        <v>55</v>
      </c>
      <c r="G9" s="75">
        <v>4.2499999999999997E-8</v>
      </c>
      <c r="H9" s="75">
        <v>4.7799999999999998E-8</v>
      </c>
      <c r="I9">
        <v>-471.72292299999998</v>
      </c>
      <c r="J9">
        <v>-488.94726839999998</v>
      </c>
    </row>
    <row r="10" spans="1:10" x14ac:dyDescent="0.25">
      <c r="A10" t="s">
        <v>9</v>
      </c>
      <c r="B10">
        <v>-5892876.2267000005</v>
      </c>
      <c r="C10">
        <v>-5892894.9243999999</v>
      </c>
      <c r="D10">
        <v>-5892791.2691000002</v>
      </c>
      <c r="E10">
        <v>-5892804.6540000001</v>
      </c>
      <c r="F10" t="s">
        <v>57</v>
      </c>
      <c r="G10" s="75">
        <v>3.9400000000000002E-8</v>
      </c>
      <c r="H10" s="75">
        <v>8.0400000000000005E-8</v>
      </c>
      <c r="I10">
        <v>-743.60368670000003</v>
      </c>
      <c r="J10">
        <v>-278.7095774</v>
      </c>
    </row>
    <row r="11" spans="1:10" x14ac:dyDescent="0.25">
      <c r="A11" t="s">
        <v>8</v>
      </c>
      <c r="B11">
        <v>-5920837.3496000003</v>
      </c>
      <c r="C11">
        <v>-5920732.7741</v>
      </c>
      <c r="D11">
        <v>-5919662.0376000004</v>
      </c>
      <c r="E11">
        <v>-5919658.1359000001</v>
      </c>
      <c r="F11" t="s">
        <v>56</v>
      </c>
      <c r="G11" s="75">
        <v>8.0400000000000005E-8</v>
      </c>
      <c r="H11" s="75">
        <v>2.41E-7</v>
      </c>
      <c r="I11">
        <v>-576.94393700000001</v>
      </c>
      <c r="J11">
        <v>-319.89632169999999</v>
      </c>
    </row>
    <row r="12" spans="1:10" x14ac:dyDescent="0.25">
      <c r="A12" t="s">
        <v>11</v>
      </c>
      <c r="B12">
        <v>-5887496.5444</v>
      </c>
      <c r="C12">
        <v>-5887506.0362999998</v>
      </c>
      <c r="D12">
        <v>-5887494.6684999997</v>
      </c>
      <c r="E12">
        <v>-5887505.8404999999</v>
      </c>
      <c r="F12" t="s">
        <v>57</v>
      </c>
      <c r="G12" s="75">
        <v>3.8099999999999997E-8</v>
      </c>
      <c r="H12" s="75">
        <v>7.0399999999999995E-8</v>
      </c>
      <c r="I12">
        <v>-176.0213765</v>
      </c>
      <c r="J12">
        <v>-129.10517160000001</v>
      </c>
    </row>
    <row r="13" spans="1:10" x14ac:dyDescent="0.25">
      <c r="A13" t="s">
        <v>10</v>
      </c>
      <c r="B13">
        <v>-5886031.4231000002</v>
      </c>
      <c r="C13">
        <v>-5886034.1161000002</v>
      </c>
      <c r="D13">
        <v>-5886025.5778000001</v>
      </c>
      <c r="E13">
        <v>-5886021.9687000001</v>
      </c>
      <c r="F13" t="s">
        <v>55</v>
      </c>
      <c r="G13" s="75">
        <v>3.7499999999999998E-8</v>
      </c>
      <c r="H13" s="75">
        <v>9.4300000000000004E-8</v>
      </c>
      <c r="I13">
        <v>-165.72195769999999</v>
      </c>
      <c r="J13">
        <v>-88.233202599999998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DB2E7-3737-4CBA-AFFB-0753DD5DBB05}">
  <dimension ref="A1:J16"/>
  <sheetViews>
    <sheetView tabSelected="1" zoomScale="130" zoomScaleNormal="130" workbookViewId="0">
      <selection activeCell="F9" sqref="F9"/>
    </sheetView>
  </sheetViews>
  <sheetFormatPr defaultRowHeight="15" x14ac:dyDescent="0.25"/>
  <cols>
    <col min="1" max="1" width="48.85546875" customWidth="1"/>
    <col min="2" max="2" width="16.42578125" customWidth="1"/>
    <col min="3" max="3" width="17.85546875" customWidth="1"/>
    <col min="7" max="7" width="18.140625" customWidth="1"/>
    <col min="8" max="8" width="23.7109375" customWidth="1"/>
    <col min="9" max="9" width="30.42578125" customWidth="1"/>
    <col min="10" max="10" width="15.140625" customWidth="1"/>
  </cols>
  <sheetData>
    <row r="1" spans="1:10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</row>
    <row r="2" spans="1:10" ht="15.75" x14ac:dyDescent="0.25">
      <c r="A2" s="13" t="s">
        <v>2</v>
      </c>
      <c r="B2" s="13">
        <v>2016</v>
      </c>
      <c r="C2">
        <v>149.15010000000001</v>
      </c>
      <c r="D2">
        <v>214.16120000000001</v>
      </c>
      <c r="E2">
        <v>108.6401</v>
      </c>
      <c r="F2">
        <f>ROUND($B2-C2,0)</f>
        <v>1867</v>
      </c>
      <c r="G2">
        <f>ROUND($B2-D2,0)</f>
        <v>1802</v>
      </c>
      <c r="H2">
        <f>ROUND($B2-E2,0)</f>
        <v>1907</v>
      </c>
    </row>
    <row r="3" spans="1:10" ht="15.75" x14ac:dyDescent="0.25">
      <c r="A3" s="13" t="s">
        <v>5</v>
      </c>
      <c r="B3">
        <v>2008</v>
      </c>
      <c r="C3">
        <v>183.3646</v>
      </c>
      <c r="D3">
        <v>359.43329999999997</v>
      </c>
      <c r="E3">
        <v>76.082599999999999</v>
      </c>
      <c r="F3">
        <f t="shared" ref="F3:F14" si="0">ROUND($B3-C3,0)</f>
        <v>1825</v>
      </c>
      <c r="G3">
        <f t="shared" ref="G3:G14" si="1">ROUND($B3-D3,0)</f>
        <v>1649</v>
      </c>
      <c r="H3">
        <f t="shared" ref="H3:H14" si="2">ROUND($B3-E3,0)</f>
        <v>1932</v>
      </c>
    </row>
    <row r="4" spans="1:10" ht="15.75" x14ac:dyDescent="0.25">
      <c r="A4" s="13" t="s">
        <v>6</v>
      </c>
      <c r="B4">
        <v>2004</v>
      </c>
      <c r="C4">
        <v>244.90260000000001</v>
      </c>
      <c r="D4">
        <v>358.45870000000002</v>
      </c>
      <c r="E4">
        <v>149.06030000000001</v>
      </c>
      <c r="F4">
        <f t="shared" si="0"/>
        <v>1759</v>
      </c>
      <c r="G4">
        <f t="shared" si="1"/>
        <v>1646</v>
      </c>
      <c r="H4">
        <f t="shared" si="2"/>
        <v>1855</v>
      </c>
    </row>
    <row r="5" spans="1:10" ht="15.75" x14ac:dyDescent="0.25">
      <c r="A5" s="13" t="s">
        <v>7</v>
      </c>
      <c r="B5">
        <v>1767.5</v>
      </c>
      <c r="C5">
        <v>488.64030000000002</v>
      </c>
      <c r="D5">
        <v>556.51940000000002</v>
      </c>
      <c r="E5">
        <v>443.66430000000003</v>
      </c>
      <c r="F5">
        <f t="shared" si="0"/>
        <v>1279</v>
      </c>
      <c r="G5">
        <f t="shared" si="1"/>
        <v>1211</v>
      </c>
      <c r="H5">
        <f t="shared" si="2"/>
        <v>1324</v>
      </c>
    </row>
    <row r="6" spans="1:10" ht="15.75" x14ac:dyDescent="0.25">
      <c r="A6" s="13" t="s">
        <v>8</v>
      </c>
      <c r="B6">
        <v>2018</v>
      </c>
      <c r="C6">
        <v>273.69880000000001</v>
      </c>
      <c r="D6">
        <v>465.71120000000002</v>
      </c>
      <c r="E6">
        <v>149.50460000000001</v>
      </c>
      <c r="F6">
        <f t="shared" si="0"/>
        <v>1744</v>
      </c>
      <c r="G6">
        <f t="shared" si="1"/>
        <v>1552</v>
      </c>
      <c r="H6">
        <f t="shared" si="2"/>
        <v>1868</v>
      </c>
    </row>
    <row r="7" spans="1:10" ht="15.75" x14ac:dyDescent="0.25">
      <c r="A7" s="13" t="s">
        <v>9</v>
      </c>
      <c r="B7">
        <v>2008</v>
      </c>
      <c r="C7">
        <v>277.3603</v>
      </c>
      <c r="D7">
        <v>508.57</v>
      </c>
      <c r="E7">
        <v>128.8758</v>
      </c>
      <c r="F7">
        <f t="shared" si="0"/>
        <v>1731</v>
      </c>
      <c r="G7">
        <f t="shared" si="1"/>
        <v>1499</v>
      </c>
      <c r="H7">
        <f t="shared" si="2"/>
        <v>1879</v>
      </c>
    </row>
    <row r="8" spans="1:10" ht="15.75" x14ac:dyDescent="0.25">
      <c r="A8" s="13" t="s">
        <v>10</v>
      </c>
      <c r="B8">
        <v>2015</v>
      </c>
      <c r="C8">
        <v>87.729900000000001</v>
      </c>
      <c r="D8">
        <v>167.80520000000001</v>
      </c>
      <c r="E8">
        <v>39.579099999999997</v>
      </c>
      <c r="F8">
        <f t="shared" si="0"/>
        <v>1927</v>
      </c>
      <c r="G8">
        <f t="shared" si="1"/>
        <v>1847</v>
      </c>
      <c r="H8">
        <f t="shared" si="2"/>
        <v>1975</v>
      </c>
    </row>
    <row r="9" spans="1:10" ht="15.75" x14ac:dyDescent="0.25">
      <c r="A9" s="13" t="s">
        <v>11</v>
      </c>
      <c r="B9">
        <v>2017</v>
      </c>
      <c r="C9">
        <v>131.79429999999999</v>
      </c>
      <c r="D9">
        <v>248.0549</v>
      </c>
      <c r="E9">
        <v>56.579799999999999</v>
      </c>
      <c r="F9">
        <f t="shared" si="0"/>
        <v>1885</v>
      </c>
      <c r="G9">
        <f t="shared" si="1"/>
        <v>1769</v>
      </c>
      <c r="H9">
        <f t="shared" si="2"/>
        <v>1960</v>
      </c>
    </row>
    <row r="10" spans="1:10" ht="15.75" x14ac:dyDescent="0.25">
      <c r="A10" s="13" t="s">
        <v>12</v>
      </c>
      <c r="B10">
        <v>2019</v>
      </c>
      <c r="C10">
        <v>391.16910000000001</v>
      </c>
      <c r="D10">
        <v>726.21360000000004</v>
      </c>
      <c r="E10">
        <v>527.50959999999998</v>
      </c>
      <c r="F10">
        <f t="shared" si="0"/>
        <v>1628</v>
      </c>
      <c r="G10">
        <f t="shared" si="1"/>
        <v>1293</v>
      </c>
      <c r="H10">
        <f t="shared" si="2"/>
        <v>1491</v>
      </c>
    </row>
    <row r="11" spans="1:10" ht="15.75" x14ac:dyDescent="0.25">
      <c r="A11" s="13" t="s">
        <v>13</v>
      </c>
      <c r="B11">
        <v>765</v>
      </c>
      <c r="C11">
        <v>592.36760000000004</v>
      </c>
      <c r="D11">
        <v>670.48680000000002</v>
      </c>
      <c r="E11">
        <v>169.67150000000001</v>
      </c>
      <c r="F11">
        <f t="shared" si="0"/>
        <v>173</v>
      </c>
      <c r="G11">
        <f t="shared" si="1"/>
        <v>95</v>
      </c>
      <c r="H11">
        <f t="shared" si="2"/>
        <v>595</v>
      </c>
    </row>
    <row r="12" spans="1:10" ht="15.75" x14ac:dyDescent="0.25">
      <c r="A12" s="13" t="s">
        <v>14</v>
      </c>
      <c r="B12">
        <v>2014</v>
      </c>
      <c r="C12">
        <v>250.3828</v>
      </c>
      <c r="D12">
        <v>442.68900000000002</v>
      </c>
      <c r="E12">
        <v>108.46129999999999</v>
      </c>
      <c r="F12">
        <f t="shared" si="0"/>
        <v>1764</v>
      </c>
      <c r="G12">
        <f t="shared" si="1"/>
        <v>1571</v>
      </c>
      <c r="H12">
        <f t="shared" si="2"/>
        <v>1906</v>
      </c>
    </row>
    <row r="13" spans="1:10" ht="15.75" x14ac:dyDescent="0.25">
      <c r="A13" s="13" t="s">
        <v>15</v>
      </c>
      <c r="B13">
        <v>-1686</v>
      </c>
      <c r="C13">
        <v>1205.8032000000001</v>
      </c>
      <c r="D13">
        <v>1412.3001999999999</v>
      </c>
      <c r="E13">
        <v>1090.5241000000001</v>
      </c>
      <c r="F13">
        <f t="shared" si="0"/>
        <v>-2892</v>
      </c>
      <c r="G13">
        <f t="shared" si="1"/>
        <v>-3098</v>
      </c>
      <c r="H13">
        <f t="shared" si="2"/>
        <v>-2777</v>
      </c>
    </row>
    <row r="14" spans="1:10" ht="15.75" x14ac:dyDescent="0.25">
      <c r="A14" s="13" t="s">
        <v>33</v>
      </c>
      <c r="B14" s="13">
        <v>2019</v>
      </c>
      <c r="C14">
        <v>6989.7214000000004</v>
      </c>
      <c r="D14">
        <v>9417.35</v>
      </c>
      <c r="E14">
        <v>5305.9119000000001</v>
      </c>
      <c r="F14">
        <f t="shared" si="0"/>
        <v>-4971</v>
      </c>
      <c r="G14">
        <f t="shared" si="1"/>
        <v>-7398</v>
      </c>
      <c r="H14">
        <f t="shared" si="2"/>
        <v>-3287</v>
      </c>
    </row>
    <row r="16" spans="1:10" x14ac:dyDescent="0.25">
      <c r="J16" s="9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7"/>
  <sheetViews>
    <sheetView topLeftCell="A7" zoomScaleNormal="100" workbookViewId="0">
      <selection activeCell="I39" sqref="I39"/>
    </sheetView>
  </sheetViews>
  <sheetFormatPr defaultRowHeight="15" x14ac:dyDescent="0.25"/>
  <cols>
    <col min="4" max="4" width="15.7109375" customWidth="1"/>
    <col min="5" max="5" width="25.28515625" customWidth="1"/>
    <col min="6" max="6" width="17" style="1" customWidth="1"/>
    <col min="7" max="7" width="22" customWidth="1"/>
  </cols>
  <sheetData>
    <row r="1" spans="1:8" ht="18.75" x14ac:dyDescent="0.3">
      <c r="A1" s="12" t="s">
        <v>0</v>
      </c>
      <c r="B1" s="12" t="s">
        <v>31</v>
      </c>
      <c r="C1" s="12" t="s">
        <v>1</v>
      </c>
      <c r="D1" s="12" t="s">
        <v>34</v>
      </c>
      <c r="E1" s="12" t="s">
        <v>39</v>
      </c>
      <c r="F1" s="12" t="s">
        <v>38</v>
      </c>
      <c r="G1" s="12" t="s">
        <v>35</v>
      </c>
      <c r="H1" s="12" t="s">
        <v>36</v>
      </c>
    </row>
    <row r="2" spans="1:8" ht="15.75" customHeight="1" x14ac:dyDescent="0.25">
      <c r="A2" s="76" t="s">
        <v>2</v>
      </c>
      <c r="B2" s="86" t="s">
        <v>19</v>
      </c>
      <c r="C2" s="86" t="s">
        <v>3</v>
      </c>
      <c r="D2" s="2" t="s">
        <v>29</v>
      </c>
      <c r="E2" s="2">
        <v>-5899661.4930999996</v>
      </c>
      <c r="F2" s="63">
        <f>E2-E4</f>
        <v>29.621400000527501</v>
      </c>
      <c r="G2" s="2"/>
    </row>
    <row r="3" spans="1:8" ht="15.75" customHeight="1" x14ac:dyDescent="0.25">
      <c r="A3" s="76"/>
      <c r="B3" s="86"/>
      <c r="C3" s="86"/>
      <c r="D3" s="2" t="s">
        <v>30</v>
      </c>
      <c r="E3" s="38" t="s">
        <v>37</v>
      </c>
      <c r="F3" s="53" t="s">
        <v>37</v>
      </c>
      <c r="G3" s="2"/>
    </row>
    <row r="4" spans="1:8" ht="15.75" customHeight="1" x14ac:dyDescent="0.25">
      <c r="A4" s="76"/>
      <c r="B4" s="86"/>
      <c r="C4" s="86" t="s">
        <v>4</v>
      </c>
      <c r="D4" s="2" t="s">
        <v>29</v>
      </c>
      <c r="E4" s="9">
        <v>-5899691.1145000001</v>
      </c>
      <c r="F4" s="52">
        <f>E4-E2</f>
        <v>-29.621400000527501</v>
      </c>
      <c r="G4" s="2"/>
    </row>
    <row r="5" spans="1:8" ht="15.75" customHeight="1" x14ac:dyDescent="0.25">
      <c r="A5" s="76"/>
      <c r="B5" s="86"/>
      <c r="C5" s="86"/>
      <c r="D5" s="2" t="s">
        <v>30</v>
      </c>
      <c r="E5" s="38" t="s">
        <v>37</v>
      </c>
      <c r="F5" s="53" t="s">
        <v>37</v>
      </c>
      <c r="G5" s="2"/>
    </row>
    <row r="6" spans="1:8" ht="15.75" customHeight="1" x14ac:dyDescent="0.25">
      <c r="A6" s="76"/>
      <c r="B6" s="81" t="s">
        <v>20</v>
      </c>
      <c r="C6" s="81" t="s">
        <v>3</v>
      </c>
      <c r="D6" s="11" t="s">
        <v>29</v>
      </c>
      <c r="E6" s="11">
        <v>-5899565.7433000002</v>
      </c>
      <c r="F6" s="54">
        <f>E6-E8</f>
        <v>35.669999999925494</v>
      </c>
      <c r="G6" s="2"/>
    </row>
    <row r="7" spans="1:8" ht="15.75" customHeight="1" x14ac:dyDescent="0.25">
      <c r="A7" s="76"/>
      <c r="B7" s="81"/>
      <c r="C7" s="81"/>
      <c r="D7" s="2" t="s">
        <v>30</v>
      </c>
      <c r="E7" s="38" t="s">
        <v>37</v>
      </c>
      <c r="F7" s="53" t="s">
        <v>37</v>
      </c>
      <c r="G7" s="2"/>
    </row>
    <row r="8" spans="1:8" ht="15.75" customHeight="1" x14ac:dyDescent="0.25">
      <c r="A8" s="76"/>
      <c r="B8" s="81"/>
      <c r="C8" s="86" t="s">
        <v>4</v>
      </c>
      <c r="D8" s="2" t="s">
        <v>29</v>
      </c>
      <c r="E8" s="2">
        <v>-5899601.4133000001</v>
      </c>
      <c r="F8" s="52">
        <f>E8-E6</f>
        <v>-35.669999999925494</v>
      </c>
      <c r="G8" s="2"/>
    </row>
    <row r="9" spans="1:8" ht="15.75" customHeight="1" x14ac:dyDescent="0.25">
      <c r="A9" s="77"/>
      <c r="B9" s="82"/>
      <c r="C9" s="87"/>
      <c r="D9" s="3" t="s">
        <v>30</v>
      </c>
      <c r="E9" s="38" t="s">
        <v>37</v>
      </c>
      <c r="F9" s="53" t="s">
        <v>37</v>
      </c>
      <c r="G9" s="3"/>
    </row>
    <row r="10" spans="1:8" x14ac:dyDescent="0.25">
      <c r="A10" s="84" t="s">
        <v>5</v>
      </c>
      <c r="B10" s="85" t="s">
        <v>19</v>
      </c>
      <c r="C10" s="85" t="s">
        <v>3</v>
      </c>
      <c r="D10" s="4" t="s">
        <v>29</v>
      </c>
      <c r="E10" s="4">
        <v>-5891402.6964999996</v>
      </c>
      <c r="F10" s="55">
        <f>E10-E12</f>
        <v>-3.5282999994233251</v>
      </c>
      <c r="G10" s="50"/>
    </row>
    <row r="11" spans="1:8" x14ac:dyDescent="0.25">
      <c r="A11" s="76"/>
      <c r="B11" s="86"/>
      <c r="C11" s="86"/>
      <c r="D11" s="2" t="s">
        <v>30</v>
      </c>
      <c r="E11" s="38" t="s">
        <v>37</v>
      </c>
      <c r="F11" s="53" t="s">
        <v>37</v>
      </c>
      <c r="G11" s="6"/>
    </row>
    <row r="12" spans="1:8" x14ac:dyDescent="0.25">
      <c r="A12" s="76"/>
      <c r="B12" s="86"/>
      <c r="C12" s="86" t="s">
        <v>4</v>
      </c>
      <c r="D12" s="2" t="s">
        <v>29</v>
      </c>
      <c r="E12" s="2">
        <v>-5891399.1682000002</v>
      </c>
      <c r="F12" s="64">
        <f>E12-E10</f>
        <v>3.5282999994233251</v>
      </c>
      <c r="G12" s="6"/>
    </row>
    <row r="13" spans="1:8" x14ac:dyDescent="0.25">
      <c r="A13" s="76"/>
      <c r="B13" s="86"/>
      <c r="C13" s="86"/>
      <c r="D13" s="2" t="s">
        <v>30</v>
      </c>
      <c r="E13" s="38" t="s">
        <v>37</v>
      </c>
      <c r="F13" s="53" t="s">
        <v>37</v>
      </c>
      <c r="G13" s="6"/>
    </row>
    <row r="14" spans="1:8" x14ac:dyDescent="0.25">
      <c r="A14" s="76"/>
      <c r="B14" s="79" t="s">
        <v>20</v>
      </c>
      <c r="C14" s="86" t="s">
        <v>3</v>
      </c>
      <c r="D14" s="2" t="s">
        <v>29</v>
      </c>
      <c r="E14" s="2">
        <v>-5891354.5140000004</v>
      </c>
      <c r="F14" s="52">
        <f>E14-E16</f>
        <v>-10.331400000490248</v>
      </c>
      <c r="G14" s="6"/>
    </row>
    <row r="15" spans="1:8" x14ac:dyDescent="0.25">
      <c r="A15" s="76"/>
      <c r="B15" s="79"/>
      <c r="C15" s="86"/>
      <c r="D15" s="2" t="s">
        <v>30</v>
      </c>
      <c r="E15" s="38" t="s">
        <v>37</v>
      </c>
      <c r="F15" s="53" t="s">
        <v>37</v>
      </c>
      <c r="G15" s="6"/>
    </row>
    <row r="16" spans="1:8" x14ac:dyDescent="0.25">
      <c r="A16" s="76"/>
      <c r="B16" s="79"/>
      <c r="C16" s="79" t="s">
        <v>4</v>
      </c>
      <c r="D16" s="8" t="s">
        <v>29</v>
      </c>
      <c r="E16" s="8">
        <v>-5891344.1825999999</v>
      </c>
      <c r="F16" s="56">
        <f>E16-E14</f>
        <v>10.331400000490248</v>
      </c>
      <c r="G16" s="6"/>
    </row>
    <row r="17" spans="1:7" x14ac:dyDescent="0.25">
      <c r="A17" s="77"/>
      <c r="B17" s="80"/>
      <c r="C17" s="80"/>
      <c r="D17" s="3" t="s">
        <v>30</v>
      </c>
      <c r="E17" s="39" t="s">
        <v>37</v>
      </c>
      <c r="F17" s="57" t="s">
        <v>37</v>
      </c>
      <c r="G17" s="7"/>
    </row>
    <row r="18" spans="1:7" x14ac:dyDescent="0.25">
      <c r="A18" s="76" t="s">
        <v>6</v>
      </c>
      <c r="B18" s="78" t="s">
        <v>19</v>
      </c>
      <c r="C18" s="78" t="s">
        <v>3</v>
      </c>
      <c r="D18" s="9" t="s">
        <v>29</v>
      </c>
      <c r="E18" s="44">
        <v>-5882586.8744000001</v>
      </c>
      <c r="F18" s="65">
        <f t="shared" ref="F18" si="0">E18-E20</f>
        <v>9.2806000001728535</v>
      </c>
    </row>
    <row r="19" spans="1:7" x14ac:dyDescent="0.25">
      <c r="A19" s="76"/>
      <c r="B19" s="78"/>
      <c r="C19" s="78"/>
      <c r="D19" s="9" t="s">
        <v>30</v>
      </c>
      <c r="E19" s="45" t="s">
        <v>37</v>
      </c>
      <c r="F19" s="53" t="s">
        <v>37</v>
      </c>
    </row>
    <row r="20" spans="1:7" x14ac:dyDescent="0.25">
      <c r="A20" s="76"/>
      <c r="B20" s="78"/>
      <c r="C20" s="78" t="s">
        <v>4</v>
      </c>
      <c r="D20" s="9" t="s">
        <v>29</v>
      </c>
      <c r="E20" s="44">
        <v>-5882596.1550000003</v>
      </c>
      <c r="F20" s="58">
        <f t="shared" ref="F20" si="1">E20-E18</f>
        <v>-9.2806000001728535</v>
      </c>
    </row>
    <row r="21" spans="1:7" x14ac:dyDescent="0.25">
      <c r="A21" s="76"/>
      <c r="B21" s="78"/>
      <c r="C21" s="78"/>
      <c r="D21" s="9" t="s">
        <v>30</v>
      </c>
      <c r="E21" s="45" t="s">
        <v>37</v>
      </c>
      <c r="F21" s="53" t="s">
        <v>37</v>
      </c>
    </row>
    <row r="22" spans="1:7" x14ac:dyDescent="0.25">
      <c r="A22" s="76"/>
      <c r="B22" s="81" t="s">
        <v>20</v>
      </c>
      <c r="C22" s="81" t="s">
        <v>3</v>
      </c>
      <c r="D22" s="11" t="s">
        <v>29</v>
      </c>
      <c r="E22" s="5">
        <v>-5882581.8636999996</v>
      </c>
      <c r="F22" s="59">
        <f t="shared" ref="F22" si="2">E22-E24</f>
        <v>12.690900000743568</v>
      </c>
    </row>
    <row r="23" spans="1:7" x14ac:dyDescent="0.25">
      <c r="A23" s="76"/>
      <c r="B23" s="81"/>
      <c r="C23" s="81"/>
      <c r="D23" s="9" t="s">
        <v>30</v>
      </c>
      <c r="E23" s="45" t="s">
        <v>37</v>
      </c>
      <c r="F23" s="53" t="s">
        <v>37</v>
      </c>
    </row>
    <row r="24" spans="1:7" x14ac:dyDescent="0.25">
      <c r="A24" s="76"/>
      <c r="B24" s="81"/>
      <c r="C24" s="78" t="s">
        <v>4</v>
      </c>
      <c r="D24" s="9" t="s">
        <v>29</v>
      </c>
      <c r="E24" s="44">
        <v>-5882594.5546000004</v>
      </c>
      <c r="F24" s="58">
        <f t="shared" ref="F24" si="3">E24-E22</f>
        <v>-12.690900000743568</v>
      </c>
    </row>
    <row r="25" spans="1:7" x14ac:dyDescent="0.25">
      <c r="A25" s="77"/>
      <c r="B25" s="82"/>
      <c r="C25" s="83"/>
      <c r="D25" s="10" t="s">
        <v>30</v>
      </c>
      <c r="E25" s="46" t="s">
        <v>37</v>
      </c>
      <c r="F25" s="60" t="s">
        <v>37</v>
      </c>
    </row>
    <row r="26" spans="1:7" x14ac:dyDescent="0.25">
      <c r="A26" s="76" t="s">
        <v>7</v>
      </c>
      <c r="B26" s="78" t="s">
        <v>19</v>
      </c>
      <c r="C26" s="78" t="s">
        <v>3</v>
      </c>
      <c r="D26" s="9" t="s">
        <v>29</v>
      </c>
      <c r="E26" s="44">
        <v>-5888129.8859000001</v>
      </c>
      <c r="F26" s="65">
        <f t="shared" ref="F26" si="4">E26-E28</f>
        <v>10.098799999803305</v>
      </c>
    </row>
    <row r="27" spans="1:7" x14ac:dyDescent="0.25">
      <c r="A27" s="76"/>
      <c r="B27" s="78"/>
      <c r="C27" s="78"/>
      <c r="D27" s="9" t="s">
        <v>30</v>
      </c>
      <c r="E27" s="45" t="s">
        <v>37</v>
      </c>
      <c r="F27" s="53" t="s">
        <v>37</v>
      </c>
    </row>
    <row r="28" spans="1:7" x14ac:dyDescent="0.25">
      <c r="A28" s="76"/>
      <c r="B28" s="78"/>
      <c r="C28" s="78" t="s">
        <v>4</v>
      </c>
      <c r="D28" s="9" t="s">
        <v>29</v>
      </c>
      <c r="E28" s="44">
        <v>-5888139.9846999999</v>
      </c>
      <c r="F28" s="58">
        <f t="shared" ref="F28" si="5">E28-E26</f>
        <v>-10.098799999803305</v>
      </c>
    </row>
    <row r="29" spans="1:7" x14ac:dyDescent="0.25">
      <c r="A29" s="76"/>
      <c r="B29" s="78"/>
      <c r="C29" s="78"/>
      <c r="D29" s="9" t="s">
        <v>30</v>
      </c>
      <c r="E29" s="45" t="s">
        <v>37</v>
      </c>
      <c r="F29" s="53" t="s">
        <v>37</v>
      </c>
    </row>
    <row r="30" spans="1:7" x14ac:dyDescent="0.25">
      <c r="A30" s="76"/>
      <c r="B30" s="81" t="s">
        <v>20</v>
      </c>
      <c r="C30" s="81" t="s">
        <v>3</v>
      </c>
      <c r="D30" s="11" t="s">
        <v>29</v>
      </c>
      <c r="E30" s="5">
        <v>-5888038.0526000001</v>
      </c>
      <c r="F30" s="59">
        <f t="shared" ref="F30" si="6">E30-E32</f>
        <v>44.081500000320375</v>
      </c>
    </row>
    <row r="31" spans="1:7" x14ac:dyDescent="0.25">
      <c r="A31" s="76"/>
      <c r="B31" s="81"/>
      <c r="C31" s="81"/>
      <c r="D31" s="9" t="s">
        <v>30</v>
      </c>
      <c r="E31" s="45" t="s">
        <v>37</v>
      </c>
      <c r="F31" s="53" t="s">
        <v>37</v>
      </c>
    </row>
    <row r="32" spans="1:7" x14ac:dyDescent="0.25">
      <c r="A32" s="76"/>
      <c r="B32" s="81"/>
      <c r="C32" s="78" t="s">
        <v>4</v>
      </c>
      <c r="D32" s="9" t="s">
        <v>29</v>
      </c>
      <c r="E32" s="44">
        <v>-5888082.1341000004</v>
      </c>
      <c r="F32" s="58">
        <f t="shared" ref="F32" si="7">E32-E30</f>
        <v>-44.081500000320375</v>
      </c>
    </row>
    <row r="33" spans="1:6" x14ac:dyDescent="0.25">
      <c r="A33" s="77"/>
      <c r="B33" s="82"/>
      <c r="C33" s="83"/>
      <c r="D33" s="10" t="s">
        <v>30</v>
      </c>
      <c r="E33" s="46" t="s">
        <v>37</v>
      </c>
      <c r="F33" s="60" t="s">
        <v>37</v>
      </c>
    </row>
    <row r="34" spans="1:6" x14ac:dyDescent="0.25">
      <c r="A34" s="76" t="s">
        <v>8</v>
      </c>
      <c r="B34" s="78" t="s">
        <v>19</v>
      </c>
      <c r="C34" s="78" t="s">
        <v>3</v>
      </c>
      <c r="D34" s="9" t="s">
        <v>29</v>
      </c>
      <c r="E34" s="44">
        <v>-5920732.7741</v>
      </c>
      <c r="F34" s="65">
        <f t="shared" ref="F34:F90" si="8">E34-E36</f>
        <v>104.57550000026822</v>
      </c>
    </row>
    <row r="35" spans="1:6" x14ac:dyDescent="0.25">
      <c r="A35" s="76"/>
      <c r="B35" s="78"/>
      <c r="C35" s="78"/>
      <c r="D35" s="9" t="s">
        <v>30</v>
      </c>
      <c r="E35" s="45" t="s">
        <v>37</v>
      </c>
      <c r="F35" s="62" t="s">
        <v>37</v>
      </c>
    </row>
    <row r="36" spans="1:6" x14ac:dyDescent="0.25">
      <c r="A36" s="76"/>
      <c r="B36" s="78"/>
      <c r="C36" s="78" t="s">
        <v>4</v>
      </c>
      <c r="D36" s="9" t="s">
        <v>29</v>
      </c>
      <c r="E36" s="44">
        <v>-5920837.3496000003</v>
      </c>
      <c r="F36" s="58">
        <f t="shared" ref="F36:F92" si="9">E36-E34</f>
        <v>-104.57550000026822</v>
      </c>
    </row>
    <row r="37" spans="1:6" x14ac:dyDescent="0.25">
      <c r="A37" s="76"/>
      <c r="B37" s="78"/>
      <c r="C37" s="78"/>
      <c r="D37" s="9" t="s">
        <v>30</v>
      </c>
      <c r="E37" s="45" t="s">
        <v>37</v>
      </c>
      <c r="F37" s="62" t="s">
        <v>37</v>
      </c>
    </row>
    <row r="38" spans="1:6" x14ac:dyDescent="0.25">
      <c r="A38" s="76"/>
      <c r="B38" s="81" t="s">
        <v>20</v>
      </c>
      <c r="C38" s="81" t="s">
        <v>3</v>
      </c>
      <c r="D38" s="11" t="s">
        <v>29</v>
      </c>
      <c r="E38" s="5">
        <v>-5919658.1359000001</v>
      </c>
      <c r="F38" s="59">
        <f t="shared" ref="F38:F94" si="10">E38-E40</f>
        <v>3.9017000002786517</v>
      </c>
    </row>
    <row r="39" spans="1:6" x14ac:dyDescent="0.25">
      <c r="A39" s="76"/>
      <c r="B39" s="81"/>
      <c r="C39" s="81"/>
      <c r="D39" s="9" t="s">
        <v>30</v>
      </c>
      <c r="E39" s="45" t="s">
        <v>37</v>
      </c>
      <c r="F39" s="62" t="s">
        <v>37</v>
      </c>
    </row>
    <row r="40" spans="1:6" x14ac:dyDescent="0.25">
      <c r="A40" s="76"/>
      <c r="B40" s="81"/>
      <c r="C40" s="78" t="s">
        <v>4</v>
      </c>
      <c r="D40" s="9" t="s">
        <v>29</v>
      </c>
      <c r="E40" s="44">
        <v>-5919662.0376000004</v>
      </c>
      <c r="F40" s="58">
        <f t="shared" ref="F40:F96" si="11">E40-E38</f>
        <v>-3.9017000002786517</v>
      </c>
    </row>
    <row r="41" spans="1:6" x14ac:dyDescent="0.25">
      <c r="A41" s="77"/>
      <c r="B41" s="82"/>
      <c r="C41" s="83"/>
      <c r="D41" s="10" t="s">
        <v>30</v>
      </c>
      <c r="E41" s="46" t="s">
        <v>37</v>
      </c>
      <c r="F41" s="60" t="s">
        <v>37</v>
      </c>
    </row>
    <row r="42" spans="1:6" x14ac:dyDescent="0.25">
      <c r="A42" s="76" t="s">
        <v>9</v>
      </c>
      <c r="B42" s="78" t="s">
        <v>19</v>
      </c>
      <c r="C42" s="78" t="s">
        <v>3</v>
      </c>
      <c r="D42" s="9" t="s">
        <v>29</v>
      </c>
      <c r="E42" s="44">
        <v>-5892894.9243999999</v>
      </c>
      <c r="F42" s="58">
        <f t="shared" si="8"/>
        <v>-18.697699999436736</v>
      </c>
    </row>
    <row r="43" spans="1:6" x14ac:dyDescent="0.25">
      <c r="A43" s="76"/>
      <c r="B43" s="78"/>
      <c r="C43" s="78"/>
      <c r="D43" s="9" t="s">
        <v>30</v>
      </c>
      <c r="E43" s="45" t="s">
        <v>37</v>
      </c>
      <c r="F43" s="58"/>
    </row>
    <row r="44" spans="1:6" x14ac:dyDescent="0.25">
      <c r="A44" s="76"/>
      <c r="B44" s="78"/>
      <c r="C44" s="78" t="s">
        <v>4</v>
      </c>
      <c r="D44" s="9" t="s">
        <v>29</v>
      </c>
      <c r="E44" s="44">
        <v>-5892876.2267000005</v>
      </c>
      <c r="F44" s="66">
        <f t="shared" si="9"/>
        <v>18.697699999436736</v>
      </c>
    </row>
    <row r="45" spans="1:6" x14ac:dyDescent="0.25">
      <c r="A45" s="76"/>
      <c r="B45" s="78"/>
      <c r="C45" s="78"/>
      <c r="D45" s="9" t="s">
        <v>30</v>
      </c>
      <c r="E45" s="45" t="s">
        <v>37</v>
      </c>
      <c r="F45" s="58"/>
    </row>
    <row r="46" spans="1:6" x14ac:dyDescent="0.25">
      <c r="A46" s="76"/>
      <c r="B46" s="79" t="s">
        <v>20</v>
      </c>
      <c r="C46" s="78" t="s">
        <v>3</v>
      </c>
      <c r="D46" s="9" t="s">
        <v>29</v>
      </c>
      <c r="E46" s="44">
        <v>-5892804.6540000001</v>
      </c>
      <c r="F46" s="58">
        <f t="shared" si="10"/>
        <v>-13.384899999946356</v>
      </c>
    </row>
    <row r="47" spans="1:6" x14ac:dyDescent="0.25">
      <c r="A47" s="76"/>
      <c r="B47" s="79"/>
      <c r="C47" s="78"/>
      <c r="D47" s="9" t="s">
        <v>30</v>
      </c>
      <c r="E47" s="45" t="s">
        <v>37</v>
      </c>
      <c r="F47" s="58"/>
    </row>
    <row r="48" spans="1:6" x14ac:dyDescent="0.25">
      <c r="A48" s="76"/>
      <c r="B48" s="79"/>
      <c r="C48" s="79" t="s">
        <v>4</v>
      </c>
      <c r="D48" s="8" t="s">
        <v>29</v>
      </c>
      <c r="E48" s="48">
        <v>-5892791.2691000002</v>
      </c>
      <c r="F48" s="51">
        <f t="shared" si="11"/>
        <v>13.384899999946356</v>
      </c>
    </row>
    <row r="49" spans="1:6" x14ac:dyDescent="0.25">
      <c r="A49" s="77"/>
      <c r="B49" s="80"/>
      <c r="C49" s="80"/>
      <c r="D49" s="10" t="s">
        <v>30</v>
      </c>
      <c r="E49" s="46" t="s">
        <v>37</v>
      </c>
      <c r="F49" s="60" t="s">
        <v>37</v>
      </c>
    </row>
    <row r="50" spans="1:6" x14ac:dyDescent="0.25">
      <c r="A50" s="76" t="s">
        <v>10</v>
      </c>
      <c r="B50" s="78" t="s">
        <v>19</v>
      </c>
      <c r="C50" s="78" t="s">
        <v>3</v>
      </c>
      <c r="D50" s="9" t="s">
        <v>29</v>
      </c>
      <c r="E50" s="44">
        <v>-5886034.1161000002</v>
      </c>
      <c r="F50" s="58">
        <f t="shared" si="8"/>
        <v>-2.6929999999701977</v>
      </c>
    </row>
    <row r="51" spans="1:6" x14ac:dyDescent="0.25">
      <c r="A51" s="76"/>
      <c r="B51" s="78"/>
      <c r="C51" s="78"/>
      <c r="D51" s="9" t="s">
        <v>30</v>
      </c>
      <c r="E51" s="45" t="s">
        <v>37</v>
      </c>
      <c r="F51" s="62" t="s">
        <v>37</v>
      </c>
    </row>
    <row r="52" spans="1:6" x14ac:dyDescent="0.25">
      <c r="A52" s="76"/>
      <c r="B52" s="78"/>
      <c r="C52" s="78" t="s">
        <v>4</v>
      </c>
      <c r="D52" s="9" t="s">
        <v>29</v>
      </c>
      <c r="E52" s="44">
        <v>-5886031.4231000002</v>
      </c>
      <c r="F52" s="67">
        <f t="shared" si="9"/>
        <v>2.6929999999701977</v>
      </c>
    </row>
    <row r="53" spans="1:6" x14ac:dyDescent="0.25">
      <c r="A53" s="76"/>
      <c r="B53" s="78"/>
      <c r="C53" s="78"/>
      <c r="D53" s="9" t="s">
        <v>30</v>
      </c>
      <c r="E53" s="45" t="s">
        <v>37</v>
      </c>
      <c r="F53" s="62" t="s">
        <v>37</v>
      </c>
    </row>
    <row r="54" spans="1:6" x14ac:dyDescent="0.25">
      <c r="A54" s="76"/>
      <c r="B54" s="81" t="s">
        <v>20</v>
      </c>
      <c r="C54" s="81" t="s">
        <v>3</v>
      </c>
      <c r="D54" s="11" t="s">
        <v>29</v>
      </c>
      <c r="E54" s="5">
        <v>-5886021.9687000001</v>
      </c>
      <c r="F54" s="59">
        <f t="shared" si="10"/>
        <v>3.6091000000014901</v>
      </c>
    </row>
    <row r="55" spans="1:6" x14ac:dyDescent="0.25">
      <c r="A55" s="76"/>
      <c r="B55" s="81"/>
      <c r="C55" s="81"/>
      <c r="D55" s="9" t="s">
        <v>30</v>
      </c>
      <c r="E55" s="45" t="s">
        <v>37</v>
      </c>
      <c r="F55" s="62" t="s">
        <v>37</v>
      </c>
    </row>
    <row r="56" spans="1:6" x14ac:dyDescent="0.25">
      <c r="A56" s="76"/>
      <c r="B56" s="81"/>
      <c r="C56" s="78" t="s">
        <v>4</v>
      </c>
      <c r="D56" s="9" t="s">
        <v>29</v>
      </c>
      <c r="E56" s="44">
        <v>-5886025.5778000001</v>
      </c>
      <c r="F56" s="58">
        <f t="shared" si="11"/>
        <v>-3.6091000000014901</v>
      </c>
    </row>
    <row r="57" spans="1:6" x14ac:dyDescent="0.25">
      <c r="A57" s="77"/>
      <c r="B57" s="82"/>
      <c r="C57" s="83"/>
      <c r="D57" s="10" t="s">
        <v>30</v>
      </c>
      <c r="E57" s="46" t="s">
        <v>37</v>
      </c>
      <c r="F57" s="60" t="s">
        <v>37</v>
      </c>
    </row>
    <row r="58" spans="1:6" x14ac:dyDescent="0.25">
      <c r="A58" s="76" t="s">
        <v>11</v>
      </c>
      <c r="B58" s="78" t="s">
        <v>19</v>
      </c>
      <c r="C58" s="78" t="s">
        <v>3</v>
      </c>
      <c r="D58" s="9" t="s">
        <v>29</v>
      </c>
      <c r="E58" s="44">
        <v>-5887506.0362999998</v>
      </c>
      <c r="F58" s="58">
        <f t="shared" si="8"/>
        <v>-9.4918999997898936</v>
      </c>
    </row>
    <row r="59" spans="1:6" x14ac:dyDescent="0.25">
      <c r="A59" s="76"/>
      <c r="B59" s="78"/>
      <c r="C59" s="78"/>
      <c r="D59" s="9" t="s">
        <v>30</v>
      </c>
      <c r="E59" s="45" t="s">
        <v>37</v>
      </c>
      <c r="F59" s="62" t="s">
        <v>37</v>
      </c>
    </row>
    <row r="60" spans="1:6" x14ac:dyDescent="0.25">
      <c r="A60" s="76"/>
      <c r="B60" s="78"/>
      <c r="C60" s="78" t="s">
        <v>4</v>
      </c>
      <c r="D60" s="9" t="s">
        <v>29</v>
      </c>
      <c r="E60" s="44">
        <v>-5887496.5444</v>
      </c>
      <c r="F60" s="66">
        <f t="shared" si="9"/>
        <v>9.4918999997898936</v>
      </c>
    </row>
    <row r="61" spans="1:6" x14ac:dyDescent="0.25">
      <c r="A61" s="76"/>
      <c r="B61" s="78"/>
      <c r="C61" s="78"/>
      <c r="D61" s="9" t="s">
        <v>30</v>
      </c>
      <c r="E61" s="45" t="s">
        <v>37</v>
      </c>
      <c r="F61" s="62" t="s">
        <v>37</v>
      </c>
    </row>
    <row r="62" spans="1:6" x14ac:dyDescent="0.25">
      <c r="A62" s="76"/>
      <c r="B62" s="79" t="s">
        <v>20</v>
      </c>
      <c r="C62" s="78" t="s">
        <v>3</v>
      </c>
      <c r="D62" s="9" t="s">
        <v>29</v>
      </c>
      <c r="E62" s="44">
        <v>-5887505.8404999999</v>
      </c>
      <c r="F62" s="58">
        <f t="shared" si="10"/>
        <v>-11.17200000025332</v>
      </c>
    </row>
    <row r="63" spans="1:6" x14ac:dyDescent="0.25">
      <c r="A63" s="76"/>
      <c r="B63" s="79"/>
      <c r="C63" s="78"/>
      <c r="D63" s="9" t="s">
        <v>30</v>
      </c>
      <c r="E63" s="45" t="s">
        <v>37</v>
      </c>
      <c r="F63" s="62" t="s">
        <v>37</v>
      </c>
    </row>
    <row r="64" spans="1:6" x14ac:dyDescent="0.25">
      <c r="A64" s="76"/>
      <c r="B64" s="79"/>
      <c r="C64" s="79" t="s">
        <v>4</v>
      </c>
      <c r="D64" s="8" t="s">
        <v>29</v>
      </c>
      <c r="E64" s="48">
        <v>-5887494.6684999997</v>
      </c>
      <c r="F64" s="51">
        <f t="shared" si="11"/>
        <v>11.17200000025332</v>
      </c>
    </row>
    <row r="65" spans="1:6" x14ac:dyDescent="0.25">
      <c r="A65" s="77"/>
      <c r="B65" s="80"/>
      <c r="C65" s="80"/>
      <c r="D65" s="10" t="s">
        <v>30</v>
      </c>
      <c r="E65" s="46" t="s">
        <v>37</v>
      </c>
      <c r="F65" s="60" t="s">
        <v>37</v>
      </c>
    </row>
    <row r="66" spans="1:6" x14ac:dyDescent="0.25">
      <c r="A66" s="76" t="s">
        <v>12</v>
      </c>
      <c r="B66" s="78" t="s">
        <v>19</v>
      </c>
      <c r="C66" s="78" t="s">
        <v>3</v>
      </c>
      <c r="D66" s="9" t="s">
        <v>29</v>
      </c>
      <c r="E66" s="44">
        <v>-5896016.4718000004</v>
      </c>
      <c r="F66" s="58">
        <f t="shared" si="8"/>
        <v>-2.3832000000402331</v>
      </c>
    </row>
    <row r="67" spans="1:6" x14ac:dyDescent="0.25">
      <c r="A67" s="76"/>
      <c r="B67" s="78"/>
      <c r="C67" s="78"/>
      <c r="D67" s="9" t="s">
        <v>30</v>
      </c>
      <c r="E67" s="45" t="s">
        <v>37</v>
      </c>
      <c r="F67" s="62" t="s">
        <v>37</v>
      </c>
    </row>
    <row r="68" spans="1:6" x14ac:dyDescent="0.25">
      <c r="A68" s="76"/>
      <c r="B68" s="78"/>
      <c r="C68" s="78" t="s">
        <v>4</v>
      </c>
      <c r="D68" s="9" t="s">
        <v>29</v>
      </c>
      <c r="E68" s="44">
        <v>-5896014.0886000004</v>
      </c>
      <c r="F68" s="67">
        <f t="shared" si="9"/>
        <v>2.3832000000402331</v>
      </c>
    </row>
    <row r="69" spans="1:6" x14ac:dyDescent="0.25">
      <c r="A69" s="76"/>
      <c r="B69" s="78"/>
      <c r="C69" s="78"/>
      <c r="D69" s="9" t="s">
        <v>30</v>
      </c>
      <c r="E69" s="45" t="s">
        <v>37</v>
      </c>
      <c r="F69" s="62" t="s">
        <v>37</v>
      </c>
    </row>
    <row r="70" spans="1:6" x14ac:dyDescent="0.25">
      <c r="A70" s="76"/>
      <c r="B70" s="81" t="s">
        <v>20</v>
      </c>
      <c r="C70" s="81" t="s">
        <v>3</v>
      </c>
      <c r="D70" s="11" t="s">
        <v>29</v>
      </c>
      <c r="E70" s="5">
        <v>-5882581.9853999997</v>
      </c>
      <c r="F70" s="59">
        <f t="shared" si="10"/>
        <v>13297.716300000437</v>
      </c>
    </row>
    <row r="71" spans="1:6" x14ac:dyDescent="0.25">
      <c r="A71" s="76"/>
      <c r="B71" s="81"/>
      <c r="C71" s="81"/>
      <c r="D71" s="9" t="s">
        <v>30</v>
      </c>
      <c r="E71" s="45" t="s">
        <v>37</v>
      </c>
      <c r="F71" s="62" t="s">
        <v>37</v>
      </c>
    </row>
    <row r="72" spans="1:6" x14ac:dyDescent="0.25">
      <c r="A72" s="76"/>
      <c r="B72" s="81"/>
      <c r="C72" s="78" t="s">
        <v>4</v>
      </c>
      <c r="D72" s="9" t="s">
        <v>29</v>
      </c>
      <c r="E72" s="44">
        <v>-5895879.7017000001</v>
      </c>
      <c r="F72" s="58">
        <f t="shared" si="11"/>
        <v>-13297.716300000437</v>
      </c>
    </row>
    <row r="73" spans="1:6" x14ac:dyDescent="0.25">
      <c r="A73" s="77"/>
      <c r="B73" s="82"/>
      <c r="C73" s="83"/>
      <c r="D73" s="10" t="s">
        <v>30</v>
      </c>
      <c r="E73" s="46" t="s">
        <v>37</v>
      </c>
      <c r="F73" s="60" t="s">
        <v>37</v>
      </c>
    </row>
    <row r="74" spans="1:6" x14ac:dyDescent="0.25">
      <c r="A74" s="76" t="s">
        <v>13</v>
      </c>
      <c r="B74" s="78" t="s">
        <v>19</v>
      </c>
      <c r="C74" s="78" t="s">
        <v>3</v>
      </c>
      <c r="D74" s="9" t="s">
        <v>29</v>
      </c>
      <c r="E74" s="44">
        <v>-5889520.4452999998</v>
      </c>
      <c r="F74" s="65">
        <f t="shared" si="8"/>
        <v>5.2581000002101064</v>
      </c>
    </row>
    <row r="75" spans="1:6" x14ac:dyDescent="0.25">
      <c r="A75" s="76"/>
      <c r="B75" s="78"/>
      <c r="C75" s="78"/>
      <c r="D75" s="9" t="s">
        <v>30</v>
      </c>
      <c r="E75" s="45" t="s">
        <v>37</v>
      </c>
      <c r="F75" s="62" t="s">
        <v>37</v>
      </c>
    </row>
    <row r="76" spans="1:6" x14ac:dyDescent="0.25">
      <c r="A76" s="76"/>
      <c r="B76" s="78"/>
      <c r="C76" s="78" t="s">
        <v>4</v>
      </c>
      <c r="D76" s="9" t="s">
        <v>29</v>
      </c>
      <c r="E76" s="44">
        <v>-5889525.7034</v>
      </c>
      <c r="F76" s="58">
        <f t="shared" si="9"/>
        <v>-5.2581000002101064</v>
      </c>
    </row>
    <row r="77" spans="1:6" x14ac:dyDescent="0.25">
      <c r="A77" s="76"/>
      <c r="B77" s="78"/>
      <c r="C77" s="78"/>
      <c r="D77" s="9" t="s">
        <v>30</v>
      </c>
      <c r="E77" s="45" t="s">
        <v>37</v>
      </c>
      <c r="F77" s="62" t="s">
        <v>37</v>
      </c>
    </row>
    <row r="78" spans="1:6" x14ac:dyDescent="0.25">
      <c r="A78" s="76"/>
      <c r="B78" s="81" t="s">
        <v>20</v>
      </c>
      <c r="C78" s="81" t="s">
        <v>3</v>
      </c>
      <c r="D78" s="11" t="s">
        <v>29</v>
      </c>
      <c r="E78" s="5">
        <v>-5889495.8046000004</v>
      </c>
      <c r="F78" s="59">
        <f t="shared" si="10"/>
        <v>5.9207999994978309</v>
      </c>
    </row>
    <row r="79" spans="1:6" x14ac:dyDescent="0.25">
      <c r="A79" s="76"/>
      <c r="B79" s="81"/>
      <c r="C79" s="81"/>
      <c r="D79" s="9" t="s">
        <v>30</v>
      </c>
      <c r="E79" s="45" t="s">
        <v>37</v>
      </c>
      <c r="F79" s="62" t="s">
        <v>37</v>
      </c>
    </row>
    <row r="80" spans="1:6" x14ac:dyDescent="0.25">
      <c r="A80" s="76"/>
      <c r="B80" s="81"/>
      <c r="C80" s="78" t="s">
        <v>4</v>
      </c>
      <c r="D80" s="9" t="s">
        <v>29</v>
      </c>
      <c r="E80" s="44">
        <v>-5889501.7253999999</v>
      </c>
      <c r="F80" s="58">
        <f t="shared" si="11"/>
        <v>-5.9207999994978309</v>
      </c>
    </row>
    <row r="81" spans="1:14" x14ac:dyDescent="0.25">
      <c r="A81" s="77"/>
      <c r="B81" s="82"/>
      <c r="C81" s="83"/>
      <c r="D81" s="10" t="s">
        <v>30</v>
      </c>
      <c r="E81" s="46" t="s">
        <v>37</v>
      </c>
      <c r="F81" s="60" t="s">
        <v>37</v>
      </c>
    </row>
    <row r="82" spans="1:14" x14ac:dyDescent="0.25">
      <c r="A82" s="76" t="s">
        <v>14</v>
      </c>
      <c r="B82" s="78" t="s">
        <v>19</v>
      </c>
      <c r="C82" s="78" t="s">
        <v>3</v>
      </c>
      <c r="D82" s="9" t="s">
        <v>29</v>
      </c>
      <c r="E82" s="44">
        <v>-5945574.0226999996</v>
      </c>
      <c r="F82" s="65">
        <f t="shared" si="8"/>
        <v>28.820300000719726</v>
      </c>
    </row>
    <row r="83" spans="1:14" x14ac:dyDescent="0.25">
      <c r="A83" s="76"/>
      <c r="B83" s="78"/>
      <c r="C83" s="78"/>
      <c r="D83" s="9" t="s">
        <v>30</v>
      </c>
      <c r="E83" s="45" t="s">
        <v>37</v>
      </c>
      <c r="F83" s="62" t="s">
        <v>37</v>
      </c>
    </row>
    <row r="84" spans="1:14" x14ac:dyDescent="0.25">
      <c r="A84" s="76"/>
      <c r="B84" s="78"/>
      <c r="C84" s="78" t="s">
        <v>4</v>
      </c>
      <c r="D84" s="9" t="s">
        <v>29</v>
      </c>
      <c r="E84" s="44">
        <v>-5945602.8430000003</v>
      </c>
      <c r="F84" s="58">
        <f t="shared" si="9"/>
        <v>-28.820300000719726</v>
      </c>
    </row>
    <row r="85" spans="1:14" x14ac:dyDescent="0.25">
      <c r="A85" s="76"/>
      <c r="B85" s="78"/>
      <c r="C85" s="78"/>
      <c r="D85" s="9" t="s">
        <v>30</v>
      </c>
      <c r="E85" s="45" t="s">
        <v>37</v>
      </c>
      <c r="F85" s="62" t="s">
        <v>37</v>
      </c>
    </row>
    <row r="86" spans="1:14" x14ac:dyDescent="0.25">
      <c r="A86" s="76"/>
      <c r="B86" s="81" t="s">
        <v>20</v>
      </c>
      <c r="C86" s="81" t="s">
        <v>3</v>
      </c>
      <c r="D86" s="11" t="s">
        <v>29</v>
      </c>
      <c r="E86" s="5">
        <v>-5944614.3201000001</v>
      </c>
      <c r="F86" s="59">
        <f t="shared" si="10"/>
        <v>12.378299999982119</v>
      </c>
    </row>
    <row r="87" spans="1:14" x14ac:dyDescent="0.25">
      <c r="A87" s="76"/>
      <c r="B87" s="81"/>
      <c r="C87" s="81"/>
      <c r="D87" s="9" t="s">
        <v>30</v>
      </c>
      <c r="E87" s="45" t="s">
        <v>37</v>
      </c>
      <c r="F87" s="62" t="s">
        <v>37</v>
      </c>
    </row>
    <row r="88" spans="1:14" x14ac:dyDescent="0.25">
      <c r="A88" s="76"/>
      <c r="B88" s="81"/>
      <c r="C88" s="78" t="s">
        <v>4</v>
      </c>
      <c r="D88" s="9" t="s">
        <v>29</v>
      </c>
      <c r="E88" s="44">
        <v>-5944626.6984000001</v>
      </c>
      <c r="F88" s="58">
        <f t="shared" si="11"/>
        <v>-12.378299999982119</v>
      </c>
    </row>
    <row r="89" spans="1:14" x14ac:dyDescent="0.25">
      <c r="A89" s="77"/>
      <c r="B89" s="82"/>
      <c r="C89" s="83"/>
      <c r="D89" s="10" t="s">
        <v>30</v>
      </c>
      <c r="E89" s="46" t="s">
        <v>37</v>
      </c>
      <c r="F89" s="60" t="s">
        <v>37</v>
      </c>
    </row>
    <row r="90" spans="1:14" x14ac:dyDescent="0.25">
      <c r="A90" s="76" t="s">
        <v>15</v>
      </c>
      <c r="B90" s="78" t="s">
        <v>19</v>
      </c>
      <c r="C90" s="78" t="s">
        <v>3</v>
      </c>
      <c r="D90" s="9" t="s">
        <v>29</v>
      </c>
      <c r="E90" s="44">
        <v>-5892842.8987999996</v>
      </c>
      <c r="F90" s="67">
        <f t="shared" si="8"/>
        <v>83.002000000327826</v>
      </c>
      <c r="K90" s="75"/>
      <c r="L90" s="75"/>
      <c r="M90" s="75"/>
      <c r="N90" s="75"/>
    </row>
    <row r="91" spans="1:14" x14ac:dyDescent="0.25">
      <c r="A91" s="76"/>
      <c r="B91" s="78"/>
      <c r="C91" s="78"/>
      <c r="D91" s="9" t="s">
        <v>30</v>
      </c>
      <c r="E91" s="45" t="s">
        <v>37</v>
      </c>
      <c r="F91" s="62" t="s">
        <v>37</v>
      </c>
    </row>
    <row r="92" spans="1:14" x14ac:dyDescent="0.25">
      <c r="A92" s="76"/>
      <c r="B92" s="78"/>
      <c r="C92" s="78" t="s">
        <v>4</v>
      </c>
      <c r="D92" s="9" t="s">
        <v>29</v>
      </c>
      <c r="E92" s="44">
        <v>-5892925.9007999999</v>
      </c>
      <c r="F92" s="58">
        <f t="shared" si="9"/>
        <v>-83.002000000327826</v>
      </c>
    </row>
    <row r="93" spans="1:14" x14ac:dyDescent="0.25">
      <c r="A93" s="76"/>
      <c r="B93" s="78"/>
      <c r="C93" s="78"/>
      <c r="D93" s="9" t="s">
        <v>30</v>
      </c>
      <c r="E93" s="45" t="s">
        <v>37</v>
      </c>
      <c r="F93" s="62" t="s">
        <v>37</v>
      </c>
      <c r="G93" s="47"/>
    </row>
    <row r="94" spans="1:14" x14ac:dyDescent="0.25">
      <c r="A94" s="76"/>
      <c r="B94" s="79" t="s">
        <v>20</v>
      </c>
      <c r="C94" s="78" t="s">
        <v>3</v>
      </c>
      <c r="D94" s="9" t="s">
        <v>29</v>
      </c>
      <c r="E94" s="44">
        <v>-5892741.3773999996</v>
      </c>
      <c r="F94" s="58">
        <f t="shared" si="10"/>
        <v>-2.8141000000759959</v>
      </c>
    </row>
    <row r="95" spans="1:14" x14ac:dyDescent="0.25">
      <c r="A95" s="76"/>
      <c r="B95" s="79"/>
      <c r="C95" s="78"/>
      <c r="D95" s="9" t="s">
        <v>30</v>
      </c>
      <c r="E95" s="45" t="s">
        <v>37</v>
      </c>
      <c r="F95" s="62" t="s">
        <v>37</v>
      </c>
    </row>
    <row r="96" spans="1:14" x14ac:dyDescent="0.25">
      <c r="A96" s="76"/>
      <c r="B96" s="79"/>
      <c r="C96" s="79" t="s">
        <v>4</v>
      </c>
      <c r="D96" s="8" t="s">
        <v>29</v>
      </c>
      <c r="E96" s="48">
        <v>-5892738.5632999996</v>
      </c>
      <c r="F96" s="51">
        <f t="shared" si="11"/>
        <v>2.8141000000759959</v>
      </c>
    </row>
    <row r="97" spans="1:6" x14ac:dyDescent="0.25">
      <c r="A97" s="77"/>
      <c r="B97" s="80"/>
      <c r="C97" s="80"/>
      <c r="D97" s="10" t="s">
        <v>30</v>
      </c>
      <c r="E97" s="46" t="s">
        <v>37</v>
      </c>
      <c r="F97" s="61" t="s">
        <v>37</v>
      </c>
    </row>
  </sheetData>
  <mergeCells count="84">
    <mergeCell ref="A2:A9"/>
    <mergeCell ref="B2:B5"/>
    <mergeCell ref="B6:B9"/>
    <mergeCell ref="C4:C5"/>
    <mergeCell ref="C2:C3"/>
    <mergeCell ref="C8:C9"/>
    <mergeCell ref="C6:C7"/>
    <mergeCell ref="A10:A17"/>
    <mergeCell ref="B10:B13"/>
    <mergeCell ref="C10:C11"/>
    <mergeCell ref="C12:C13"/>
    <mergeCell ref="B14:B17"/>
    <mergeCell ref="C14:C15"/>
    <mergeCell ref="C16:C17"/>
    <mergeCell ref="A18:A25"/>
    <mergeCell ref="B18:B21"/>
    <mergeCell ref="C18:C19"/>
    <mergeCell ref="C20:C21"/>
    <mergeCell ref="B22:B25"/>
    <mergeCell ref="C22:C23"/>
    <mergeCell ref="C24:C25"/>
    <mergeCell ref="A26:A33"/>
    <mergeCell ref="B26:B29"/>
    <mergeCell ref="C26:C27"/>
    <mergeCell ref="C28:C29"/>
    <mergeCell ref="B30:B33"/>
    <mergeCell ref="C30:C31"/>
    <mergeCell ref="C32:C33"/>
    <mergeCell ref="A34:A41"/>
    <mergeCell ref="B34:B37"/>
    <mergeCell ref="C34:C35"/>
    <mergeCell ref="C36:C37"/>
    <mergeCell ref="B38:B41"/>
    <mergeCell ref="C38:C39"/>
    <mergeCell ref="C40:C41"/>
    <mergeCell ref="A42:A49"/>
    <mergeCell ref="B42:B45"/>
    <mergeCell ref="C42:C43"/>
    <mergeCell ref="C44:C45"/>
    <mergeCell ref="B46:B49"/>
    <mergeCell ref="C46:C47"/>
    <mergeCell ref="C48:C49"/>
    <mergeCell ref="A50:A57"/>
    <mergeCell ref="B50:B53"/>
    <mergeCell ref="C50:C51"/>
    <mergeCell ref="C52:C53"/>
    <mergeCell ref="B54:B57"/>
    <mergeCell ref="C54:C55"/>
    <mergeCell ref="C56:C57"/>
    <mergeCell ref="A58:A65"/>
    <mergeCell ref="B58:B61"/>
    <mergeCell ref="C58:C59"/>
    <mergeCell ref="C60:C61"/>
    <mergeCell ref="B62:B65"/>
    <mergeCell ref="C62:C63"/>
    <mergeCell ref="C64:C65"/>
    <mergeCell ref="A66:A73"/>
    <mergeCell ref="B66:B69"/>
    <mergeCell ref="C66:C67"/>
    <mergeCell ref="C68:C69"/>
    <mergeCell ref="B70:B73"/>
    <mergeCell ref="C70:C71"/>
    <mergeCell ref="C72:C73"/>
    <mergeCell ref="A74:A81"/>
    <mergeCell ref="B74:B77"/>
    <mergeCell ref="C74:C75"/>
    <mergeCell ref="C76:C77"/>
    <mergeCell ref="B78:B81"/>
    <mergeCell ref="C78:C79"/>
    <mergeCell ref="C80:C81"/>
    <mergeCell ref="A82:A89"/>
    <mergeCell ref="B82:B85"/>
    <mergeCell ref="C82:C83"/>
    <mergeCell ref="C84:C85"/>
    <mergeCell ref="B86:B89"/>
    <mergeCell ref="C86:C87"/>
    <mergeCell ref="C88:C89"/>
    <mergeCell ref="A90:A97"/>
    <mergeCell ref="B90:B93"/>
    <mergeCell ref="C90:C91"/>
    <mergeCell ref="C92:C93"/>
    <mergeCell ref="B94:B97"/>
    <mergeCell ref="C94:C95"/>
    <mergeCell ref="C96:C9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5FE9-ECCC-4F21-9AD8-39C9EB206E22}">
  <dimension ref="A1:I49"/>
  <sheetViews>
    <sheetView zoomScale="145" zoomScaleNormal="145" workbookViewId="0">
      <selection activeCell="D21" sqref="D21"/>
    </sheetView>
  </sheetViews>
  <sheetFormatPr defaultRowHeight="15" x14ac:dyDescent="0.25"/>
  <cols>
    <col min="4" max="4" width="27.42578125" customWidth="1"/>
    <col min="5" max="6" width="27.85546875" customWidth="1"/>
    <col min="7" max="7" width="21" customWidth="1"/>
    <col min="8" max="8" width="27.42578125" customWidth="1"/>
  </cols>
  <sheetData>
    <row r="1" spans="1:9" ht="18.75" x14ac:dyDescent="0.3">
      <c r="A1" s="12" t="s">
        <v>0</v>
      </c>
      <c r="B1" s="12" t="s">
        <v>31</v>
      </c>
      <c r="C1" s="12" t="s">
        <v>1</v>
      </c>
      <c r="D1" s="12" t="s">
        <v>39</v>
      </c>
      <c r="E1" s="12" t="s">
        <v>40</v>
      </c>
      <c r="F1" s="12" t="s">
        <v>21</v>
      </c>
      <c r="G1" s="12" t="s">
        <v>35</v>
      </c>
      <c r="H1" s="12" t="s">
        <v>43</v>
      </c>
    </row>
    <row r="2" spans="1:9" ht="15" customHeight="1" x14ac:dyDescent="0.25">
      <c r="A2" s="88" t="s">
        <v>2</v>
      </c>
      <c r="B2" s="91" t="s">
        <v>19</v>
      </c>
      <c r="C2" s="49" t="s">
        <v>3</v>
      </c>
      <c r="D2" s="4">
        <v>-5873078.1357632903</v>
      </c>
      <c r="E2" s="70">
        <f>D2-D3</f>
        <v>669.48723918944597</v>
      </c>
      <c r="F2" s="70"/>
      <c r="G2" s="4"/>
    </row>
    <row r="3" spans="1:9" ht="15" customHeight="1" x14ac:dyDescent="0.25">
      <c r="A3" s="89"/>
      <c r="B3" s="92"/>
      <c r="C3" s="40" t="s">
        <v>4</v>
      </c>
      <c r="D3" s="9">
        <v>-5873747.6230024798</v>
      </c>
      <c r="E3" s="52">
        <f>D3-D2</f>
        <v>-669.48723918944597</v>
      </c>
      <c r="F3" s="52"/>
      <c r="G3" s="2"/>
    </row>
    <row r="4" spans="1:9" ht="15" customHeight="1" x14ac:dyDescent="0.25">
      <c r="A4" s="89"/>
      <c r="B4" s="95" t="s">
        <v>20</v>
      </c>
      <c r="C4" s="42" t="s">
        <v>3</v>
      </c>
      <c r="D4" s="11">
        <v>-5873065.7409666302</v>
      </c>
      <c r="E4" s="54">
        <f>D4-D5</f>
        <v>680.52461569011211</v>
      </c>
      <c r="F4" s="71">
        <v>100000000</v>
      </c>
      <c r="G4" s="74" t="s">
        <v>42</v>
      </c>
      <c r="H4" s="75">
        <v>1.2599999999999999E-7</v>
      </c>
      <c r="I4" t="s">
        <v>1</v>
      </c>
    </row>
    <row r="5" spans="1:9" ht="15" customHeight="1" x14ac:dyDescent="0.25">
      <c r="A5" s="90"/>
      <c r="B5" s="96"/>
      <c r="C5" s="41" t="s">
        <v>4</v>
      </c>
      <c r="D5" s="3">
        <v>-5873746.2655823203</v>
      </c>
      <c r="E5" s="69">
        <f>D5-D4</f>
        <v>-680.52461569011211</v>
      </c>
      <c r="F5" s="69"/>
      <c r="G5" s="3"/>
    </row>
    <row r="6" spans="1:9" x14ac:dyDescent="0.25">
      <c r="A6" s="88" t="s">
        <v>5</v>
      </c>
      <c r="B6" s="91" t="s">
        <v>19</v>
      </c>
      <c r="C6" s="49" t="s">
        <v>3</v>
      </c>
      <c r="D6" s="4">
        <v>-5862973.9845654499</v>
      </c>
      <c r="E6" s="70">
        <f>D6-D7</f>
        <v>512.97913978993893</v>
      </c>
      <c r="F6" s="70"/>
      <c r="G6" s="4"/>
    </row>
    <row r="7" spans="1:9" x14ac:dyDescent="0.25">
      <c r="A7" s="89"/>
      <c r="B7" s="92"/>
      <c r="C7" s="40" t="s">
        <v>4</v>
      </c>
      <c r="D7" s="9">
        <v>-5863486.9637052398</v>
      </c>
      <c r="E7" s="52">
        <f>D7-D6</f>
        <v>-512.97913978993893</v>
      </c>
      <c r="F7" s="52"/>
      <c r="G7" s="2"/>
    </row>
    <row r="8" spans="1:9" x14ac:dyDescent="0.25">
      <c r="A8" s="89"/>
      <c r="B8" s="95" t="s">
        <v>20</v>
      </c>
      <c r="C8" s="68" t="s">
        <v>3</v>
      </c>
      <c r="D8" s="11">
        <v>-5862806.2538520899</v>
      </c>
      <c r="E8" s="54">
        <f>D8-D9</f>
        <v>617.84994896035641</v>
      </c>
      <c r="F8" s="71">
        <v>100000000</v>
      </c>
      <c r="G8" s="2" t="s">
        <v>41</v>
      </c>
      <c r="H8" s="75">
        <v>8.6200000000000004E-8</v>
      </c>
      <c r="I8" t="s">
        <v>44</v>
      </c>
    </row>
    <row r="9" spans="1:9" x14ac:dyDescent="0.25">
      <c r="A9" s="90"/>
      <c r="B9" s="96"/>
      <c r="C9" s="41" t="s">
        <v>4</v>
      </c>
      <c r="D9" s="3">
        <v>-5863424.1038010502</v>
      </c>
      <c r="E9" s="69">
        <f>D9-D8</f>
        <v>-617.84994896035641</v>
      </c>
      <c r="F9" s="69"/>
      <c r="G9" s="3"/>
    </row>
    <row r="10" spans="1:9" x14ac:dyDescent="0.25">
      <c r="A10" s="88" t="s">
        <v>6</v>
      </c>
      <c r="B10" s="91" t="s">
        <v>19</v>
      </c>
      <c r="C10" s="49" t="s">
        <v>3</v>
      </c>
      <c r="D10" s="50"/>
      <c r="E10" s="50"/>
      <c r="F10" s="50"/>
      <c r="G10" s="50"/>
    </row>
    <row r="11" spans="1:9" x14ac:dyDescent="0.25">
      <c r="A11" s="89"/>
      <c r="B11" s="92"/>
      <c r="C11" s="40" t="s">
        <v>4</v>
      </c>
      <c r="D11" s="6"/>
      <c r="E11" s="6"/>
      <c r="F11" s="6"/>
      <c r="G11" s="6"/>
    </row>
    <row r="12" spans="1:9" x14ac:dyDescent="0.25">
      <c r="A12" s="89"/>
      <c r="B12" s="93" t="s">
        <v>20</v>
      </c>
      <c r="C12" s="43" t="s">
        <v>3</v>
      </c>
      <c r="D12" s="6"/>
      <c r="E12" s="6"/>
      <c r="F12" s="6"/>
      <c r="G12" s="6"/>
    </row>
    <row r="13" spans="1:9" x14ac:dyDescent="0.25">
      <c r="A13" s="90"/>
      <c r="B13" s="94"/>
      <c r="C13" s="41" t="s">
        <v>4</v>
      </c>
      <c r="D13" s="7"/>
      <c r="E13" s="7"/>
      <c r="F13" s="7"/>
      <c r="G13" s="7"/>
    </row>
    <row r="14" spans="1:9" x14ac:dyDescent="0.25">
      <c r="A14" s="88" t="s">
        <v>7</v>
      </c>
      <c r="B14" s="91" t="s">
        <v>19</v>
      </c>
      <c r="C14" s="49" t="s">
        <v>3</v>
      </c>
      <c r="D14" s="50"/>
      <c r="E14" s="50"/>
      <c r="F14" s="50"/>
      <c r="G14" s="50"/>
    </row>
    <row r="15" spans="1:9" x14ac:dyDescent="0.25">
      <c r="A15" s="89"/>
      <c r="B15" s="92"/>
      <c r="C15" s="40" t="s">
        <v>4</v>
      </c>
      <c r="D15" s="6"/>
      <c r="E15" s="6"/>
      <c r="F15" s="6"/>
      <c r="G15" s="6"/>
    </row>
    <row r="16" spans="1:9" x14ac:dyDescent="0.25">
      <c r="A16" s="89"/>
      <c r="B16" s="93" t="s">
        <v>20</v>
      </c>
      <c r="C16" s="43" t="s">
        <v>3</v>
      </c>
      <c r="D16" s="6"/>
      <c r="E16" s="6"/>
      <c r="F16" s="6"/>
      <c r="G16" s="6"/>
    </row>
    <row r="17" spans="1:7" x14ac:dyDescent="0.25">
      <c r="A17" s="90"/>
      <c r="B17" s="94"/>
      <c r="C17" s="41" t="s">
        <v>4</v>
      </c>
      <c r="D17" s="7"/>
      <c r="E17" s="7"/>
      <c r="F17" s="7"/>
      <c r="G17" s="7"/>
    </row>
    <row r="18" spans="1:7" x14ac:dyDescent="0.25">
      <c r="A18" s="88" t="s">
        <v>8</v>
      </c>
      <c r="B18" s="91" t="s">
        <v>19</v>
      </c>
      <c r="C18" s="49" t="s">
        <v>3</v>
      </c>
      <c r="D18" s="50"/>
      <c r="E18" s="50"/>
      <c r="F18" s="50"/>
      <c r="G18" s="50"/>
    </row>
    <row r="19" spans="1:7" x14ac:dyDescent="0.25">
      <c r="A19" s="89"/>
      <c r="B19" s="92"/>
      <c r="C19" s="40" t="s">
        <v>4</v>
      </c>
      <c r="D19" s="6"/>
      <c r="E19" s="6"/>
      <c r="F19" s="6"/>
      <c r="G19" s="6"/>
    </row>
    <row r="20" spans="1:7" x14ac:dyDescent="0.25">
      <c r="A20" s="89"/>
      <c r="B20" s="93" t="s">
        <v>20</v>
      </c>
      <c r="C20" s="43" t="s">
        <v>3</v>
      </c>
      <c r="D20" s="6"/>
      <c r="E20" s="6"/>
      <c r="F20" s="6"/>
      <c r="G20" s="6"/>
    </row>
    <row r="21" spans="1:7" x14ac:dyDescent="0.25">
      <c r="A21" s="90"/>
      <c r="B21" s="94"/>
      <c r="C21" s="41" t="s">
        <v>4</v>
      </c>
      <c r="D21" s="7"/>
      <c r="E21" s="7"/>
      <c r="F21" s="7"/>
      <c r="G21" s="7"/>
    </row>
    <row r="22" spans="1:7" x14ac:dyDescent="0.25">
      <c r="A22" s="88" t="s">
        <v>9</v>
      </c>
      <c r="B22" s="91" t="s">
        <v>19</v>
      </c>
      <c r="C22" s="49" t="s">
        <v>3</v>
      </c>
      <c r="D22" s="50">
        <v>-5866725.41904845</v>
      </c>
      <c r="E22" s="70">
        <f>D22-D23</f>
        <v>34.846143299713731</v>
      </c>
      <c r="F22" s="50"/>
      <c r="G22" s="50"/>
    </row>
    <row r="23" spans="1:7" x14ac:dyDescent="0.25">
      <c r="A23" s="89"/>
      <c r="B23" s="92"/>
      <c r="C23" s="40" t="s">
        <v>4</v>
      </c>
      <c r="D23" s="6">
        <v>-5866760.2651917497</v>
      </c>
      <c r="E23" s="52">
        <f>D23-D22</f>
        <v>-34.846143299713731</v>
      </c>
      <c r="F23" s="6"/>
      <c r="G23" s="6"/>
    </row>
    <row r="24" spans="1:7" x14ac:dyDescent="0.25">
      <c r="A24" s="89"/>
      <c r="B24" s="95" t="s">
        <v>20</v>
      </c>
      <c r="C24" s="72" t="s">
        <v>3</v>
      </c>
      <c r="D24" s="73">
        <v>-5866206.2051610397</v>
      </c>
      <c r="E24" s="54">
        <f>D24-D25</f>
        <v>476.22194804996252</v>
      </c>
      <c r="F24" s="71">
        <v>100000000</v>
      </c>
      <c r="G24" s="6"/>
    </row>
    <row r="25" spans="1:7" x14ac:dyDescent="0.25">
      <c r="A25" s="90"/>
      <c r="B25" s="96"/>
      <c r="C25" s="41" t="s">
        <v>4</v>
      </c>
      <c r="D25" s="7">
        <v>-5866682.4271090897</v>
      </c>
      <c r="E25" s="69">
        <f>D25-D24</f>
        <v>-476.22194804996252</v>
      </c>
      <c r="F25" s="7"/>
      <c r="G25" s="7"/>
    </row>
    <row r="26" spans="1:7" x14ac:dyDescent="0.25">
      <c r="A26" s="88" t="s">
        <v>10</v>
      </c>
      <c r="B26" s="91" t="s">
        <v>19</v>
      </c>
      <c r="C26" s="49" t="s">
        <v>3</v>
      </c>
      <c r="D26" s="50"/>
      <c r="E26" s="50"/>
      <c r="F26" s="50"/>
      <c r="G26" s="50"/>
    </row>
    <row r="27" spans="1:7" x14ac:dyDescent="0.25">
      <c r="A27" s="89"/>
      <c r="B27" s="92"/>
      <c r="C27" s="40" t="s">
        <v>4</v>
      </c>
      <c r="D27" s="6"/>
      <c r="E27" s="6"/>
      <c r="F27" s="6"/>
      <c r="G27" s="6"/>
    </row>
    <row r="28" spans="1:7" x14ac:dyDescent="0.25">
      <c r="A28" s="89"/>
      <c r="B28" s="93" t="s">
        <v>20</v>
      </c>
      <c r="C28" s="43" t="s">
        <v>3</v>
      </c>
      <c r="D28" s="6"/>
      <c r="E28" s="6"/>
      <c r="F28" s="6"/>
      <c r="G28" s="6"/>
    </row>
    <row r="29" spans="1:7" x14ac:dyDescent="0.25">
      <c r="A29" s="90"/>
      <c r="B29" s="94"/>
      <c r="C29" s="41" t="s">
        <v>4</v>
      </c>
      <c r="D29" s="7"/>
      <c r="E29" s="7"/>
      <c r="F29" s="7"/>
      <c r="G29" s="7"/>
    </row>
    <row r="30" spans="1:7" x14ac:dyDescent="0.25">
      <c r="A30" s="88" t="s">
        <v>11</v>
      </c>
      <c r="B30" s="91" t="s">
        <v>19</v>
      </c>
      <c r="C30" s="49" t="s">
        <v>3</v>
      </c>
      <c r="D30" s="50"/>
      <c r="E30" s="50"/>
      <c r="F30" s="50"/>
      <c r="G30" s="50"/>
    </row>
    <row r="31" spans="1:7" x14ac:dyDescent="0.25">
      <c r="A31" s="89"/>
      <c r="B31" s="92"/>
      <c r="C31" s="40" t="s">
        <v>4</v>
      </c>
      <c r="D31" s="6"/>
      <c r="E31" s="6"/>
      <c r="F31" s="6"/>
      <c r="G31" s="6"/>
    </row>
    <row r="32" spans="1:7" x14ac:dyDescent="0.25">
      <c r="A32" s="89"/>
      <c r="B32" s="93" t="s">
        <v>20</v>
      </c>
      <c r="C32" s="43" t="s">
        <v>3</v>
      </c>
      <c r="D32" s="6"/>
      <c r="E32" s="6"/>
      <c r="F32" s="6"/>
      <c r="G32" s="6"/>
    </row>
    <row r="33" spans="1:7" x14ac:dyDescent="0.25">
      <c r="A33" s="90"/>
      <c r="B33" s="94"/>
      <c r="C33" s="41" t="s">
        <v>4</v>
      </c>
      <c r="D33" s="7"/>
      <c r="E33" s="7"/>
      <c r="F33" s="7"/>
      <c r="G33" s="7"/>
    </row>
    <row r="34" spans="1:7" x14ac:dyDescent="0.25">
      <c r="A34" s="88" t="s">
        <v>12</v>
      </c>
      <c r="B34" s="91" t="s">
        <v>19</v>
      </c>
      <c r="C34" s="49" t="s">
        <v>3</v>
      </c>
      <c r="D34" s="50"/>
      <c r="E34" s="50"/>
      <c r="F34" s="50"/>
      <c r="G34" s="50"/>
    </row>
    <row r="35" spans="1:7" x14ac:dyDescent="0.25">
      <c r="A35" s="89"/>
      <c r="B35" s="92"/>
      <c r="C35" s="40" t="s">
        <v>4</v>
      </c>
      <c r="D35" s="6"/>
      <c r="E35" s="6"/>
      <c r="F35" s="6"/>
      <c r="G35" s="6"/>
    </row>
    <row r="36" spans="1:7" x14ac:dyDescent="0.25">
      <c r="A36" s="89"/>
      <c r="B36" s="93" t="s">
        <v>20</v>
      </c>
      <c r="C36" s="43" t="s">
        <v>3</v>
      </c>
      <c r="D36" s="6"/>
      <c r="E36" s="6"/>
      <c r="F36" s="6"/>
      <c r="G36" s="6"/>
    </row>
    <row r="37" spans="1:7" x14ac:dyDescent="0.25">
      <c r="A37" s="90"/>
      <c r="B37" s="94"/>
      <c r="C37" s="41" t="s">
        <v>4</v>
      </c>
      <c r="D37" s="7"/>
      <c r="E37" s="7"/>
      <c r="F37" s="7"/>
      <c r="G37" s="7"/>
    </row>
    <row r="38" spans="1:7" x14ac:dyDescent="0.25">
      <c r="A38" s="88" t="s">
        <v>13</v>
      </c>
      <c r="B38" s="91" t="s">
        <v>19</v>
      </c>
      <c r="C38" s="49" t="s">
        <v>3</v>
      </c>
      <c r="D38" s="50"/>
      <c r="E38" s="50"/>
      <c r="F38" s="50"/>
      <c r="G38" s="50"/>
    </row>
    <row r="39" spans="1:7" x14ac:dyDescent="0.25">
      <c r="A39" s="89"/>
      <c r="B39" s="92"/>
      <c r="C39" s="40" t="s">
        <v>4</v>
      </c>
      <c r="D39" s="6"/>
      <c r="E39" s="6"/>
      <c r="F39" s="6"/>
      <c r="G39" s="6"/>
    </row>
    <row r="40" spans="1:7" x14ac:dyDescent="0.25">
      <c r="A40" s="89"/>
      <c r="B40" s="93" t="s">
        <v>20</v>
      </c>
      <c r="C40" s="43" t="s">
        <v>3</v>
      </c>
      <c r="D40" s="6"/>
      <c r="E40" s="6"/>
      <c r="F40" s="6"/>
      <c r="G40" s="6"/>
    </row>
    <row r="41" spans="1:7" x14ac:dyDescent="0.25">
      <c r="A41" s="90"/>
      <c r="B41" s="94"/>
      <c r="C41" s="41" t="s">
        <v>4</v>
      </c>
      <c r="D41" s="7"/>
      <c r="E41" s="7"/>
      <c r="F41" s="7"/>
      <c r="G41" s="7"/>
    </row>
    <row r="42" spans="1:7" x14ac:dyDescent="0.25">
      <c r="A42" s="88" t="s">
        <v>14</v>
      </c>
      <c r="B42" s="91" t="s">
        <v>19</v>
      </c>
      <c r="C42" s="49" t="s">
        <v>3</v>
      </c>
      <c r="D42" s="50"/>
      <c r="E42" s="50"/>
      <c r="F42" s="50"/>
      <c r="G42" s="50"/>
    </row>
    <row r="43" spans="1:7" x14ac:dyDescent="0.25">
      <c r="A43" s="89"/>
      <c r="B43" s="92"/>
      <c r="C43" s="40" t="s">
        <v>4</v>
      </c>
      <c r="D43" s="6"/>
      <c r="E43" s="6"/>
      <c r="F43" s="6"/>
      <c r="G43" s="6"/>
    </row>
    <row r="44" spans="1:7" x14ac:dyDescent="0.25">
      <c r="A44" s="89"/>
      <c r="B44" s="93" t="s">
        <v>20</v>
      </c>
      <c r="C44" s="43" t="s">
        <v>3</v>
      </c>
      <c r="D44" s="6"/>
      <c r="E44" s="6"/>
      <c r="F44" s="6"/>
      <c r="G44" s="6"/>
    </row>
    <row r="45" spans="1:7" x14ac:dyDescent="0.25">
      <c r="A45" s="90"/>
      <c r="B45" s="94"/>
      <c r="C45" s="41" t="s">
        <v>4</v>
      </c>
      <c r="D45" s="7"/>
      <c r="E45" s="7"/>
      <c r="F45" s="7"/>
      <c r="G45" s="7"/>
    </row>
    <row r="46" spans="1:7" x14ac:dyDescent="0.25">
      <c r="A46" s="88" t="s">
        <v>15</v>
      </c>
      <c r="B46" s="91" t="s">
        <v>19</v>
      </c>
      <c r="C46" s="49" t="s">
        <v>3</v>
      </c>
      <c r="D46" s="50"/>
      <c r="E46" s="50"/>
      <c r="F46" s="50"/>
      <c r="G46" s="50"/>
    </row>
    <row r="47" spans="1:7" x14ac:dyDescent="0.25">
      <c r="A47" s="89"/>
      <c r="B47" s="92"/>
      <c r="C47" s="40" t="s">
        <v>4</v>
      </c>
      <c r="D47" s="6"/>
      <c r="E47" s="6"/>
      <c r="F47" s="6"/>
      <c r="G47" s="6"/>
    </row>
    <row r="48" spans="1:7" x14ac:dyDescent="0.25">
      <c r="A48" s="89"/>
      <c r="B48" s="93" t="s">
        <v>20</v>
      </c>
      <c r="C48" s="43" t="s">
        <v>3</v>
      </c>
      <c r="D48" s="6"/>
      <c r="E48" s="6"/>
      <c r="F48" s="6"/>
      <c r="G48" s="6"/>
    </row>
    <row r="49" spans="1:7" x14ac:dyDescent="0.25">
      <c r="A49" s="90"/>
      <c r="B49" s="94"/>
      <c r="C49" s="41" t="s">
        <v>4</v>
      </c>
      <c r="D49" s="7"/>
      <c r="E49" s="7"/>
      <c r="F49" s="7"/>
      <c r="G49" s="7"/>
    </row>
  </sheetData>
  <mergeCells count="36">
    <mergeCell ref="A46:A49"/>
    <mergeCell ref="B46:B47"/>
    <mergeCell ref="B48:B49"/>
    <mergeCell ref="A34:A37"/>
    <mergeCell ref="B34:B35"/>
    <mergeCell ref="B36:B37"/>
    <mergeCell ref="A38:A41"/>
    <mergeCell ref="B38:B39"/>
    <mergeCell ref="B40:B41"/>
    <mergeCell ref="A42:A45"/>
    <mergeCell ref="B42:B43"/>
    <mergeCell ref="B44:B45"/>
    <mergeCell ref="A30:A33"/>
    <mergeCell ref="B30:B31"/>
    <mergeCell ref="B32:B33"/>
    <mergeCell ref="A18:A21"/>
    <mergeCell ref="B18:B19"/>
    <mergeCell ref="B20:B21"/>
    <mergeCell ref="A22:A25"/>
    <mergeCell ref="B22:B23"/>
    <mergeCell ref="B24:B25"/>
    <mergeCell ref="A26:A29"/>
    <mergeCell ref="B26:B27"/>
    <mergeCell ref="B28:B29"/>
    <mergeCell ref="A14:A17"/>
    <mergeCell ref="B14:B15"/>
    <mergeCell ref="B16:B17"/>
    <mergeCell ref="A2:A5"/>
    <mergeCell ref="B2:B3"/>
    <mergeCell ref="B4:B5"/>
    <mergeCell ref="A6:A9"/>
    <mergeCell ref="B6:B7"/>
    <mergeCell ref="B8:B9"/>
    <mergeCell ref="A10:A13"/>
    <mergeCell ref="B10:B11"/>
    <mergeCell ref="B12:B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"/>
  <sheetViews>
    <sheetView workbookViewId="0">
      <selection activeCell="S27" sqref="S27"/>
    </sheetView>
  </sheetViews>
  <sheetFormatPr defaultRowHeight="15" x14ac:dyDescent="0.25"/>
  <cols>
    <col min="1" max="1" width="11" customWidth="1"/>
    <col min="3" max="3" width="14.5703125" customWidth="1"/>
    <col min="5" max="5" width="22.5703125" customWidth="1"/>
    <col min="6" max="6" width="31.85546875" customWidth="1"/>
    <col min="7" max="7" width="23.7109375" customWidth="1"/>
  </cols>
  <sheetData>
    <row r="1" spans="1:7" ht="18.75" x14ac:dyDescent="0.3">
      <c r="A1" s="23" t="s">
        <v>32</v>
      </c>
      <c r="B1" s="24" t="s">
        <v>18</v>
      </c>
      <c r="C1" s="24" t="s">
        <v>16</v>
      </c>
      <c r="D1" s="24" t="s">
        <v>17</v>
      </c>
      <c r="E1" s="24" t="s">
        <v>21</v>
      </c>
      <c r="F1" s="32" t="s">
        <v>23</v>
      </c>
      <c r="G1" s="25" t="s">
        <v>24</v>
      </c>
    </row>
    <row r="2" spans="1:7" ht="15.75" x14ac:dyDescent="0.25">
      <c r="A2" s="13" t="s">
        <v>33</v>
      </c>
      <c r="B2" s="13" t="s">
        <v>19</v>
      </c>
      <c r="C2" s="22" t="s">
        <v>4</v>
      </c>
      <c r="D2" s="22" t="s">
        <v>4</v>
      </c>
      <c r="E2" s="35" t="s">
        <v>22</v>
      </c>
      <c r="F2" s="34" t="s">
        <v>4</v>
      </c>
      <c r="G2" s="14" t="s">
        <v>4</v>
      </c>
    </row>
    <row r="3" spans="1:7" ht="15.75" x14ac:dyDescent="0.25">
      <c r="A3" s="16"/>
      <c r="B3" s="16" t="s">
        <v>20</v>
      </c>
      <c r="C3" s="19" t="s">
        <v>4</v>
      </c>
      <c r="D3" s="19" t="s">
        <v>4</v>
      </c>
      <c r="E3" s="36" t="s">
        <v>22</v>
      </c>
      <c r="F3" s="17" t="s">
        <v>4</v>
      </c>
      <c r="G3" s="17" t="s">
        <v>4</v>
      </c>
    </row>
    <row r="4" spans="1:7" ht="15.75" x14ac:dyDescent="0.25">
      <c r="A4" s="13" t="s">
        <v>2</v>
      </c>
      <c r="B4" s="13" t="s">
        <v>19</v>
      </c>
      <c r="C4" s="14" t="s">
        <v>3</v>
      </c>
      <c r="D4" s="14" t="s">
        <v>3</v>
      </c>
      <c r="E4" s="15">
        <v>100000000</v>
      </c>
      <c r="F4" s="33" t="s">
        <v>28</v>
      </c>
      <c r="G4" s="20" t="s">
        <v>4</v>
      </c>
    </row>
    <row r="5" spans="1:7" ht="15.75" x14ac:dyDescent="0.25">
      <c r="A5" s="16"/>
      <c r="B5" s="16" t="s">
        <v>20</v>
      </c>
      <c r="C5" s="17" t="s">
        <v>3</v>
      </c>
      <c r="D5" s="17" t="s">
        <v>3</v>
      </c>
      <c r="E5" s="18">
        <v>100000000</v>
      </c>
      <c r="F5" s="19" t="s">
        <v>28</v>
      </c>
      <c r="G5" s="19" t="s">
        <v>3</v>
      </c>
    </row>
    <row r="6" spans="1:7" ht="15.75" x14ac:dyDescent="0.25">
      <c r="A6" s="13" t="s">
        <v>5</v>
      </c>
      <c r="B6" s="13" t="s">
        <v>19</v>
      </c>
      <c r="C6" s="20" t="s">
        <v>4</v>
      </c>
      <c r="D6" s="13" t="s">
        <v>3</v>
      </c>
      <c r="E6" s="20" t="s">
        <v>22</v>
      </c>
      <c r="F6" s="14" t="s">
        <v>4</v>
      </c>
      <c r="G6" s="14" t="s">
        <v>4</v>
      </c>
    </row>
    <row r="7" spans="1:7" ht="15.75" x14ac:dyDescent="0.25">
      <c r="A7" s="16"/>
      <c r="B7" s="16" t="s">
        <v>20</v>
      </c>
      <c r="C7" s="21" t="s">
        <v>4</v>
      </c>
      <c r="D7" s="16" t="s">
        <v>3</v>
      </c>
      <c r="E7" s="21" t="s">
        <v>22</v>
      </c>
      <c r="F7" s="17" t="s">
        <v>4</v>
      </c>
      <c r="G7" s="17" t="s">
        <v>4</v>
      </c>
    </row>
    <row r="8" spans="1:7" ht="15.75" x14ac:dyDescent="0.25">
      <c r="A8" s="13" t="s">
        <v>6</v>
      </c>
      <c r="B8" s="13" t="s">
        <v>19</v>
      </c>
      <c r="C8" s="13" t="s">
        <v>3</v>
      </c>
      <c r="D8" s="13" t="s">
        <v>3</v>
      </c>
      <c r="E8" s="15">
        <v>100000000</v>
      </c>
      <c r="F8" s="14" t="s">
        <v>4</v>
      </c>
      <c r="G8" s="14" t="s">
        <v>4</v>
      </c>
    </row>
    <row r="9" spans="1:7" ht="15.75" x14ac:dyDescent="0.25">
      <c r="A9" s="16"/>
      <c r="B9" s="16" t="s">
        <v>20</v>
      </c>
      <c r="C9" s="16" t="s">
        <v>3</v>
      </c>
      <c r="D9" s="16" t="s">
        <v>3</v>
      </c>
      <c r="E9" s="18">
        <v>100000000</v>
      </c>
      <c r="F9" s="14" t="s">
        <v>4</v>
      </c>
      <c r="G9" s="17" t="s">
        <v>4</v>
      </c>
    </row>
    <row r="10" spans="1:7" ht="15.75" x14ac:dyDescent="0.25">
      <c r="A10" s="13" t="s">
        <v>7</v>
      </c>
      <c r="B10" s="13" t="s">
        <v>19</v>
      </c>
      <c r="C10" s="13" t="s">
        <v>3</v>
      </c>
      <c r="D10" s="13" t="s">
        <v>3</v>
      </c>
      <c r="E10" s="15">
        <v>100000000</v>
      </c>
      <c r="F10" s="33" t="s">
        <v>28</v>
      </c>
      <c r="G10" s="20" t="s">
        <v>4</v>
      </c>
    </row>
    <row r="11" spans="1:7" ht="15.75" x14ac:dyDescent="0.25">
      <c r="A11" s="16"/>
      <c r="B11" s="16" t="s">
        <v>20</v>
      </c>
      <c r="C11" s="16" t="s">
        <v>3</v>
      </c>
      <c r="D11" s="16" t="s">
        <v>3</v>
      </c>
      <c r="E11" s="18">
        <v>100000000</v>
      </c>
      <c r="F11" s="19" t="s">
        <v>28</v>
      </c>
      <c r="G11" s="19" t="s">
        <v>3</v>
      </c>
    </row>
    <row r="12" spans="1:7" ht="15.75" x14ac:dyDescent="0.25">
      <c r="A12" s="13" t="s">
        <v>8</v>
      </c>
      <c r="B12" s="13" t="s">
        <v>19</v>
      </c>
      <c r="C12" s="13" t="s">
        <v>3</v>
      </c>
      <c r="D12" s="13" t="s">
        <v>3</v>
      </c>
      <c r="E12" s="15">
        <v>100000000</v>
      </c>
      <c r="F12" s="33" t="s">
        <v>28</v>
      </c>
      <c r="G12" s="20" t="s">
        <v>4</v>
      </c>
    </row>
    <row r="13" spans="1:7" ht="15.75" x14ac:dyDescent="0.25">
      <c r="A13" s="16"/>
      <c r="B13" s="16" t="s">
        <v>20</v>
      </c>
      <c r="C13" s="16" t="s">
        <v>3</v>
      </c>
      <c r="D13" s="16" t="s">
        <v>3</v>
      </c>
      <c r="E13" s="18">
        <v>100000000</v>
      </c>
      <c r="F13" s="19" t="s">
        <v>28</v>
      </c>
      <c r="G13" s="19" t="s">
        <v>3</v>
      </c>
    </row>
    <row r="14" spans="1:7" ht="15.75" x14ac:dyDescent="0.25">
      <c r="A14" s="13" t="s">
        <v>9</v>
      </c>
      <c r="B14" s="13" t="s">
        <v>19</v>
      </c>
      <c r="C14" s="20" t="s">
        <v>4</v>
      </c>
      <c r="D14" s="13" t="s">
        <v>3</v>
      </c>
      <c r="E14" s="20" t="s">
        <v>22</v>
      </c>
      <c r="F14" s="14" t="s">
        <v>4</v>
      </c>
      <c r="G14" s="14" t="s">
        <v>4</v>
      </c>
    </row>
    <row r="15" spans="1:7" ht="15.75" x14ac:dyDescent="0.25">
      <c r="A15" s="16"/>
      <c r="B15" s="16" t="s">
        <v>20</v>
      </c>
      <c r="C15" s="21" t="s">
        <v>4</v>
      </c>
      <c r="D15" s="16" t="s">
        <v>3</v>
      </c>
      <c r="E15" s="20" t="s">
        <v>22</v>
      </c>
      <c r="F15" s="17" t="s">
        <v>4</v>
      </c>
      <c r="G15" s="17" t="s">
        <v>4</v>
      </c>
    </row>
    <row r="16" spans="1:7" ht="15.75" x14ac:dyDescent="0.25">
      <c r="A16" s="13" t="s">
        <v>10</v>
      </c>
      <c r="B16" s="13" t="s">
        <v>19</v>
      </c>
      <c r="C16" s="13" t="s">
        <v>3</v>
      </c>
      <c r="D16" s="13" t="s">
        <v>3</v>
      </c>
      <c r="E16" s="15">
        <v>100000000</v>
      </c>
      <c r="F16" s="14" t="s">
        <v>4</v>
      </c>
      <c r="G16" s="14" t="s">
        <v>4</v>
      </c>
    </row>
    <row r="17" spans="1:7" ht="15.75" x14ac:dyDescent="0.25">
      <c r="A17" s="16"/>
      <c r="B17" s="16" t="s">
        <v>20</v>
      </c>
      <c r="C17" s="16" t="s">
        <v>3</v>
      </c>
      <c r="D17" s="16" t="s">
        <v>3</v>
      </c>
      <c r="E17" s="18">
        <v>100000000</v>
      </c>
      <c r="F17" s="17" t="s">
        <v>4</v>
      </c>
      <c r="G17" s="17" t="s">
        <v>4</v>
      </c>
    </row>
    <row r="18" spans="1:7" ht="15.75" x14ac:dyDescent="0.25">
      <c r="A18" s="13" t="s">
        <v>11</v>
      </c>
      <c r="B18" s="13" t="s">
        <v>19</v>
      </c>
      <c r="C18" s="20" t="s">
        <v>4</v>
      </c>
      <c r="D18" s="13" t="s">
        <v>3</v>
      </c>
      <c r="E18" s="31" t="s">
        <v>22</v>
      </c>
      <c r="F18" s="14" t="s">
        <v>4</v>
      </c>
      <c r="G18" s="14" t="s">
        <v>4</v>
      </c>
    </row>
    <row r="19" spans="1:7" ht="15.75" x14ac:dyDescent="0.25">
      <c r="A19" s="16"/>
      <c r="B19" s="16" t="s">
        <v>20</v>
      </c>
      <c r="C19" s="21" t="s">
        <v>4</v>
      </c>
      <c r="D19" s="16" t="s">
        <v>3</v>
      </c>
      <c r="E19" s="21" t="s">
        <v>22</v>
      </c>
      <c r="F19" s="17" t="s">
        <v>4</v>
      </c>
      <c r="G19" s="17" t="s">
        <v>4</v>
      </c>
    </row>
    <row r="20" spans="1:7" ht="15.75" x14ac:dyDescent="0.25">
      <c r="A20" s="13" t="s">
        <v>12</v>
      </c>
      <c r="B20" s="13" t="s">
        <v>19</v>
      </c>
      <c r="C20" s="20" t="s">
        <v>4</v>
      </c>
      <c r="D20" s="13" t="s">
        <v>3</v>
      </c>
      <c r="E20" s="20" t="s">
        <v>22</v>
      </c>
      <c r="F20" s="33" t="s">
        <v>28</v>
      </c>
      <c r="G20" s="20" t="s">
        <v>4</v>
      </c>
    </row>
    <row r="21" spans="1:7" ht="15.75" x14ac:dyDescent="0.25">
      <c r="A21" s="16"/>
      <c r="B21" s="16" t="s">
        <v>20</v>
      </c>
      <c r="C21" s="21" t="s">
        <v>4</v>
      </c>
      <c r="D21" s="16" t="s">
        <v>3</v>
      </c>
      <c r="E21" s="21" t="s">
        <v>22</v>
      </c>
      <c r="F21" s="19" t="s">
        <v>28</v>
      </c>
      <c r="G21" s="19" t="s">
        <v>3</v>
      </c>
    </row>
    <row r="22" spans="1:7" ht="15.75" x14ac:dyDescent="0.25">
      <c r="A22" s="13" t="s">
        <v>13</v>
      </c>
      <c r="B22" s="13" t="s">
        <v>19</v>
      </c>
      <c r="C22" s="13" t="s">
        <v>3</v>
      </c>
      <c r="D22" s="13" t="s">
        <v>3</v>
      </c>
      <c r="E22" s="15">
        <v>100000000</v>
      </c>
      <c r="F22" s="14" t="s">
        <v>4</v>
      </c>
      <c r="G22" s="14" t="s">
        <v>4</v>
      </c>
    </row>
    <row r="23" spans="1:7" ht="15.75" x14ac:dyDescent="0.25">
      <c r="A23" s="16"/>
      <c r="B23" s="16" t="s">
        <v>20</v>
      </c>
      <c r="C23" s="16" t="s">
        <v>3</v>
      </c>
      <c r="D23" s="16" t="s">
        <v>3</v>
      </c>
      <c r="E23" s="18">
        <v>100000000</v>
      </c>
      <c r="F23" s="17" t="s">
        <v>4</v>
      </c>
      <c r="G23" s="17" t="s">
        <v>4</v>
      </c>
    </row>
    <row r="24" spans="1:7" ht="15.75" x14ac:dyDescent="0.25">
      <c r="A24" s="13" t="s">
        <v>14</v>
      </c>
      <c r="B24" s="13" t="s">
        <v>19</v>
      </c>
      <c r="C24" s="13" t="s">
        <v>3</v>
      </c>
      <c r="D24" s="13" t="s">
        <v>3</v>
      </c>
      <c r="E24" s="15">
        <v>100000000</v>
      </c>
      <c r="F24" s="33" t="s">
        <v>28</v>
      </c>
      <c r="G24" s="20" t="s">
        <v>4</v>
      </c>
    </row>
    <row r="25" spans="1:7" ht="15.75" x14ac:dyDescent="0.25">
      <c r="A25" s="16"/>
      <c r="B25" s="16" t="s">
        <v>20</v>
      </c>
      <c r="C25" s="16" t="s">
        <v>3</v>
      </c>
      <c r="D25" s="16" t="s">
        <v>3</v>
      </c>
      <c r="E25" s="18">
        <v>100000000</v>
      </c>
      <c r="F25" s="19" t="s">
        <v>28</v>
      </c>
      <c r="G25" s="19" t="s">
        <v>3</v>
      </c>
    </row>
    <row r="26" spans="1:7" ht="15.75" x14ac:dyDescent="0.25">
      <c r="A26" s="13" t="s">
        <v>15</v>
      </c>
      <c r="B26" s="13" t="s">
        <v>19</v>
      </c>
      <c r="C26" s="14" t="s">
        <v>3</v>
      </c>
      <c r="D26" s="13" t="s">
        <v>3</v>
      </c>
      <c r="E26" s="15">
        <v>100000000</v>
      </c>
      <c r="F26" s="14" t="s">
        <v>4</v>
      </c>
      <c r="G26" s="14" t="s">
        <v>4</v>
      </c>
    </row>
    <row r="27" spans="1:7" ht="15.75" x14ac:dyDescent="0.25">
      <c r="A27" s="16"/>
      <c r="B27" s="16" t="s">
        <v>20</v>
      </c>
      <c r="C27" s="17" t="s">
        <v>3</v>
      </c>
      <c r="D27" s="16" t="s">
        <v>3</v>
      </c>
      <c r="E27" s="18">
        <v>100000000</v>
      </c>
      <c r="F27" s="17" t="s">
        <v>4</v>
      </c>
      <c r="G27" s="1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noHyperPrior</vt:lpstr>
      <vt:lpstr>original</vt:lpstr>
      <vt:lpstr>log</vt:lpstr>
      <vt:lpstr>summary</vt:lpstr>
      <vt:lpstr>kat_summary</vt:lpstr>
      <vt:lpstr>epop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Eaton</cp:lastModifiedBy>
  <dcterms:modified xsi:type="dcterms:W3CDTF">2021-07-28T21:44:37Z</dcterms:modified>
</cp:coreProperties>
</file>