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875" windowHeight="6705"/>
  </bookViews>
  <sheets>
    <sheet name="CT-3 Statement" sheetId="1" r:id="rId1"/>
  </sheets>
  <externalReferences>
    <externalReference r:id="rId2"/>
  </externalReference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'CT-3 Statement'!$A$2:$V$25</definedName>
    <definedName name="TEST0">#REF!</definedName>
    <definedName name="TESTHKEY">#REF!</definedName>
    <definedName name="TESTKEYS">#REF!</definedName>
    <definedName name="TESTVKEY">#REF!</definedName>
  </definedNames>
  <calcPr calcId="145621"/>
</workbook>
</file>

<file path=xl/calcChain.xml><?xml version="1.0" encoding="utf-8"?>
<calcChain xmlns="http://schemas.openxmlformats.org/spreadsheetml/2006/main">
  <c r="V25" i="1" l="1"/>
  <c r="Q25" i="1"/>
  <c r="V24" i="1"/>
  <c r="Q24" i="1"/>
  <c r="V23" i="1"/>
  <c r="Q23" i="1"/>
  <c r="V22" i="1"/>
  <c r="Q22" i="1"/>
  <c r="V21" i="1"/>
  <c r="Q21" i="1"/>
  <c r="V20" i="1"/>
  <c r="Q20" i="1"/>
  <c r="V19" i="1"/>
  <c r="Q19" i="1"/>
  <c r="V18" i="1"/>
  <c r="Q18" i="1"/>
  <c r="V17" i="1"/>
  <c r="Q17" i="1"/>
  <c r="V16" i="1"/>
  <c r="Q16" i="1"/>
  <c r="V15" i="1"/>
  <c r="Q15" i="1"/>
  <c r="V14" i="1"/>
  <c r="Q14" i="1"/>
  <c r="V13" i="1"/>
  <c r="Q13" i="1"/>
  <c r="I13" i="1"/>
  <c r="V12" i="1"/>
  <c r="Q12" i="1"/>
  <c r="V11" i="1"/>
  <c r="Q11" i="1"/>
  <c r="V10" i="1"/>
  <c r="Q10" i="1"/>
  <c r="V9" i="1"/>
  <c r="Q9" i="1"/>
  <c r="V8" i="1"/>
  <c r="Q8" i="1"/>
  <c r="I8" i="1"/>
  <c r="F8" i="1"/>
  <c r="V7" i="1"/>
  <c r="Q7" i="1"/>
  <c r="V6" i="1"/>
  <c r="Q6" i="1"/>
  <c r="V5" i="1"/>
  <c r="Q5" i="1"/>
  <c r="V4" i="1"/>
  <c r="Q4" i="1"/>
  <c r="I4" i="1"/>
</calcChain>
</file>

<file path=xl/sharedStrings.xml><?xml version="1.0" encoding="utf-8"?>
<sst xmlns="http://schemas.openxmlformats.org/spreadsheetml/2006/main" count="106" uniqueCount="59">
  <si>
    <t>Sr. NO</t>
  </si>
  <si>
    <t xml:space="preserve">CT-3/PC NO &amp; DATE </t>
  </si>
  <si>
    <t>NAME OF THE PARTY</t>
  </si>
  <si>
    <t>DISCRIPTION OF GOODS</t>
  </si>
  <si>
    <t>QTY. ISSUED (MT)</t>
  </si>
  <si>
    <t>VALUE 
(CT-3/PC)</t>
  </si>
  <si>
    <t>RATE OF DUTY</t>
  </si>
  <si>
    <t>VALUE OF DUTY</t>
  </si>
  <si>
    <t>Excise Invoice No</t>
  </si>
  <si>
    <t>Excise Date</t>
  </si>
  <si>
    <t>ARE-3 NO.</t>
  </si>
  <si>
    <t>Intimation Ref. No. &amp; Dt.</t>
  </si>
  <si>
    <t>Qty Utilised</t>
  </si>
  <si>
    <t>UoM</t>
  </si>
  <si>
    <t>VALUE (INV)</t>
  </si>
  <si>
    <t>Validity</t>
  </si>
  <si>
    <t>Status</t>
  </si>
  <si>
    <t>Date of Receipt of RWC</t>
  </si>
  <si>
    <t>RWC Submitted to Excise</t>
  </si>
  <si>
    <t>Submission Ref. No. &amp; Dt.</t>
  </si>
  <si>
    <t>No. of Days to get ARE-3 back</t>
  </si>
  <si>
    <t>CT-3/006/16-17 DT. 05-06-16</t>
  </si>
  <si>
    <t>KRISHNA ANTIOXIDANTS PVT. LTD.- KHE</t>
  </si>
  <si>
    <t>VEGAROL C22 (25 KG BAG)</t>
  </si>
  <si>
    <t>VVF/TAL/JULY/2016-17/0209 DT. 12.07.16</t>
  </si>
  <si>
    <t>MT</t>
  </si>
  <si>
    <t>RECD.</t>
  </si>
  <si>
    <t>VVF/TAL/JULY/2016-17/0230 DT. 19.07.16</t>
  </si>
  <si>
    <t>VVF/TAL/DEC/2016-17/0426 DT. 14.12.16</t>
  </si>
  <si>
    <t>VVF/TAL/MAR/2016-17/0647 DT. 08.03.17</t>
  </si>
  <si>
    <t>VVF/TAL/DEC/2016-17/0431 DT. 16.12.16</t>
  </si>
  <si>
    <t>CT-3/046/16-17 DT. 27-01-17</t>
  </si>
  <si>
    <t>KRISHNA ANTIOXIDANTS PVT. LTD.- KHED</t>
  </si>
  <si>
    <t>FATTY ALCOHOL C22</t>
  </si>
  <si>
    <t>VVF/TAL/JAN/2016-17/0549 DT. 31.01.17</t>
  </si>
  <si>
    <t>VVF/TAL/FEB/2016-17/0594 DT. 20.02.17</t>
  </si>
  <si>
    <t>VVF/TAL/FEB/2016-17/0577 DT. 14.02.17</t>
  </si>
  <si>
    <t>VVF/TAL/FEB/2016-17/0622 DT. 28.02.17</t>
  </si>
  <si>
    <t>VVF/TAL/APR/2017-18/005 DT. 04.04.17</t>
  </si>
  <si>
    <t>CT-3/005/16-17 DT. 30-06-16</t>
  </si>
  <si>
    <t>VEGAROL C1618 50:50 (25 KG BAG)</t>
  </si>
  <si>
    <t>VVF/TAL/JULY/2016-17/0201 DT. 08.07.16</t>
  </si>
  <si>
    <t>VVF/TAL/AUG/2016-17/0252 DT. 02.08.16</t>
  </si>
  <si>
    <t>VVF/TAL/AUG/2016-17/0272 DT. 16.08.16</t>
  </si>
  <si>
    <t>VVF/TAL/AUG/2016-17/0287 DT. 25.08.16</t>
  </si>
  <si>
    <t>VVF/TAL/AUG/2016-17/0296 DT. 29.08.16</t>
  </si>
  <si>
    <t>VVF/TAL/NOV/2016-17/0391 DT. 17.11.16</t>
  </si>
  <si>
    <t>VVF/TAL/NOV/2016-17/0403 DT. 28.11.16</t>
  </si>
  <si>
    <t>VVF/TAL/NOV/2016-17/0411 DT. 02.12.16</t>
  </si>
  <si>
    <t>VVF/TAL/DEC/2016-17/0422 DT. 13.12.16</t>
  </si>
  <si>
    <t>VVF/TAL/DEC/2016-17/0459 DT. 28.12.16</t>
  </si>
  <si>
    <t>VVF/TAL/MAR/2016-17/0691 DT. 27.03.17</t>
  </si>
  <si>
    <t>VVF/TAL/JAN/2016-17/0475 DT. 03.01.17</t>
  </si>
  <si>
    <t>VVF/TAL/JAN/2016-17/0495 DT. 12.01.17</t>
  </si>
  <si>
    <t>VVF/TAL/JAN/2016-17/0536 DT. 25.01.17</t>
  </si>
  <si>
    <t>VVF/TAL/FEB/2016-17/0559 DT. 07.02.17</t>
  </si>
  <si>
    <t>VVF/TAL/FEB/2016-17/0581 DT. 15.02.17</t>
  </si>
  <si>
    <t>VVF/TAL/MAR/2016-17/0633 DT. 03.03.17</t>
  </si>
  <si>
    <t>VVF/TAL/MAR/2016-17/0646 DT. 08.03.17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</si>
</sst>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0.000"/>
    <numFmt numFmtId="165" formatCode="[$-C09]dd/mmm/yy;@"/>
    <numFmt numFmtId="166" formatCode="_(* #,##0.00_);_(* \(#,##0.0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4"/>
      <color theme="0"/>
      <name val="Calibri"/>
      <family val="2"/>
      <scheme val="minor"/>
    </font>
    <font>
      <sz val="11"/>
      <color indexed="20"/>
      <name val="Calibri"/>
      <family val="2"/>
    </font>
    <font>
      <sz val="14"/>
      <color rgb="FF9C0006"/>
      <name val="Calibri"/>
      <family val="2"/>
      <scheme val="minor"/>
    </font>
    <font>
      <b/>
      <sz val="11"/>
      <color indexed="52"/>
      <name val="Calibri"/>
      <family val="2"/>
    </font>
    <font>
      <b/>
      <sz val="14"/>
      <color rgb="FFFA7D00"/>
      <name val="Calibri"/>
      <family val="2"/>
      <scheme val="minor"/>
    </font>
    <font>
      <b/>
      <sz val="11"/>
      <color indexed="9"/>
      <name val="Calibri"/>
      <family val="2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i/>
      <sz val="11"/>
      <color indexed="23"/>
      <name val="Calibri"/>
      <family val="2"/>
    </font>
    <font>
      <i/>
      <sz val="14"/>
      <color rgb="FF7F7F7F"/>
      <name val="Calibri"/>
      <family val="2"/>
      <scheme val="minor"/>
    </font>
    <font>
      <sz val="11"/>
      <color indexed="17"/>
      <name val="Calibri"/>
      <family val="2"/>
    </font>
    <font>
      <sz val="14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4"/>
      <color rgb="FF3F3F76"/>
      <name val="Calibri"/>
      <family val="2"/>
      <scheme val="minor"/>
    </font>
    <font>
      <sz val="11"/>
      <color indexed="52"/>
      <name val="Calibri"/>
      <family val="2"/>
    </font>
    <font>
      <sz val="14"/>
      <color rgb="FFFA7D00"/>
      <name val="Calibri"/>
      <family val="2"/>
      <scheme val="minor"/>
    </font>
    <font>
      <sz val="11"/>
      <color indexed="60"/>
      <name val="Calibri"/>
      <family val="2"/>
    </font>
    <font>
      <sz val="14"/>
      <color rgb="FF9C6500"/>
      <name val="Calibri"/>
      <family val="2"/>
      <scheme val="minor"/>
    </font>
    <font>
      <b/>
      <sz val="11"/>
      <color indexed="63"/>
      <name val="Calibri"/>
      <family val="2"/>
    </font>
    <font>
      <b/>
      <sz val="14"/>
      <color rgb="FF3F3F3F"/>
      <name val="Calibri"/>
      <family val="2"/>
      <scheme val="mino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1"/>
      <color indexed="10"/>
      <name val="Calibri"/>
      <family val="2"/>
    </font>
    <font>
      <sz val="14"/>
      <color rgb="FFFF000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10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8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" fillId="22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5" fillId="2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" fillId="30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41" borderId="0" applyNumberFormat="0" applyBorder="0" applyAlignment="0" applyProtection="0"/>
    <xf numFmtId="0" fontId="6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5" fillId="23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5" fillId="27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5" fillId="31" borderId="0" applyNumberFormat="0" applyBorder="0" applyAlignment="0" applyProtection="0"/>
    <xf numFmtId="0" fontId="6" fillId="42" borderId="0" applyNumberFormat="0" applyBorder="0" applyAlignment="0" applyProtection="0"/>
    <xf numFmtId="0" fontId="6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" fillId="43" borderId="0" applyNumberFormat="0" applyBorder="0" applyAlignment="0" applyProtection="0"/>
    <xf numFmtId="0" fontId="8" fillId="12" borderId="0" applyNumberFormat="0" applyBorder="0" applyAlignment="0" applyProtection="0"/>
    <xf numFmtId="0" fontId="7" fillId="40" borderId="0" applyNumberFormat="0" applyBorder="0" applyAlignment="0" applyProtection="0"/>
    <xf numFmtId="0" fontId="8" fillId="16" borderId="0" applyNumberFormat="0" applyBorder="0" applyAlignment="0" applyProtection="0"/>
    <xf numFmtId="0" fontId="7" fillId="41" borderId="0" applyNumberFormat="0" applyBorder="0" applyAlignment="0" applyProtection="0"/>
    <xf numFmtId="0" fontId="8" fillId="20" borderId="0" applyNumberFormat="0" applyBorder="0" applyAlignment="0" applyProtection="0"/>
    <xf numFmtId="0" fontId="7" fillId="44" borderId="0" applyNumberFormat="0" applyBorder="0" applyAlignment="0" applyProtection="0"/>
    <xf numFmtId="0" fontId="8" fillId="24" borderId="0" applyNumberFormat="0" applyBorder="0" applyAlignment="0" applyProtection="0"/>
    <xf numFmtId="0" fontId="7" fillId="45" borderId="0" applyNumberFormat="0" applyBorder="0" applyAlignment="0" applyProtection="0"/>
    <xf numFmtId="0" fontId="8" fillId="28" borderId="0" applyNumberFormat="0" applyBorder="0" applyAlignment="0" applyProtection="0"/>
    <xf numFmtId="0" fontId="7" fillId="46" borderId="0" applyNumberFormat="0" applyBorder="0" applyAlignment="0" applyProtection="0"/>
    <xf numFmtId="0" fontId="8" fillId="32" borderId="0" applyNumberFormat="0" applyBorder="0" applyAlignment="0" applyProtection="0"/>
    <xf numFmtId="0" fontId="7" fillId="47" borderId="0" applyNumberFormat="0" applyBorder="0" applyAlignment="0" applyProtection="0"/>
    <xf numFmtId="0" fontId="8" fillId="9" borderId="0" applyNumberFormat="0" applyBorder="0" applyAlignment="0" applyProtection="0"/>
    <xf numFmtId="0" fontId="7" fillId="48" borderId="0" applyNumberFormat="0" applyBorder="0" applyAlignment="0" applyProtection="0"/>
    <xf numFmtId="0" fontId="8" fillId="13" borderId="0" applyNumberFormat="0" applyBorder="0" applyAlignment="0" applyProtection="0"/>
    <xf numFmtId="0" fontId="7" fillId="49" borderId="0" applyNumberFormat="0" applyBorder="0" applyAlignment="0" applyProtection="0"/>
    <xf numFmtId="0" fontId="8" fillId="17" borderId="0" applyNumberFormat="0" applyBorder="0" applyAlignment="0" applyProtection="0"/>
    <xf numFmtId="0" fontId="7" fillId="44" borderId="0" applyNumberFormat="0" applyBorder="0" applyAlignment="0" applyProtection="0"/>
    <xf numFmtId="0" fontId="8" fillId="21" borderId="0" applyNumberFormat="0" applyBorder="0" applyAlignment="0" applyProtection="0"/>
    <xf numFmtId="0" fontId="7" fillId="45" borderId="0" applyNumberFormat="0" applyBorder="0" applyAlignment="0" applyProtection="0"/>
    <xf numFmtId="0" fontId="8" fillId="25" borderId="0" applyNumberFormat="0" applyBorder="0" applyAlignment="0" applyProtection="0"/>
    <xf numFmtId="0" fontId="7" fillId="50" borderId="0" applyNumberFormat="0" applyBorder="0" applyAlignment="0" applyProtection="0"/>
    <xf numFmtId="0" fontId="8" fillId="29" borderId="0" applyNumberFormat="0" applyBorder="0" applyAlignment="0" applyProtection="0"/>
    <xf numFmtId="0" fontId="9" fillId="34" borderId="0" applyNumberFormat="0" applyBorder="0" applyAlignment="0" applyProtection="0"/>
    <xf numFmtId="0" fontId="10" fillId="3" borderId="0" applyNumberFormat="0" applyBorder="0" applyAlignment="0" applyProtection="0"/>
    <xf numFmtId="0" fontId="11" fillId="51" borderId="11" applyNumberFormat="0" applyAlignment="0" applyProtection="0"/>
    <xf numFmtId="0" fontId="12" fillId="6" borderId="1" applyNumberFormat="0" applyAlignment="0" applyProtection="0"/>
    <xf numFmtId="0" fontId="13" fillId="52" borderId="12" applyNumberFormat="0" applyAlignment="0" applyProtection="0"/>
    <xf numFmtId="0" fontId="14" fillId="7" borderId="4" applyNumberForma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35" borderId="0" applyNumberFormat="0" applyBorder="0" applyAlignment="0" applyProtection="0"/>
    <xf numFmtId="0" fontId="19" fillId="2" borderId="0" applyNumberFormat="0" applyBorder="0" applyAlignment="0" applyProtection="0"/>
    <xf numFmtId="0" fontId="20" fillId="0" borderId="13" applyNumberFormat="0" applyFill="0" applyAlignment="0" applyProtection="0"/>
    <xf numFmtId="0" fontId="21" fillId="0" borderId="14" applyNumberFormat="0" applyFill="0" applyAlignment="0" applyProtection="0"/>
    <xf numFmtId="0" fontId="22" fillId="0" borderId="15" applyNumberFormat="0" applyFill="0" applyAlignment="0" applyProtection="0"/>
    <xf numFmtId="0" fontId="22" fillId="0" borderId="0" applyNumberFormat="0" applyFill="0" applyBorder="0" applyAlignment="0" applyProtection="0"/>
    <xf numFmtId="0" fontId="23" fillId="38" borderId="11" applyNumberFormat="0" applyAlignment="0" applyProtection="0"/>
    <xf numFmtId="0" fontId="24" fillId="5" borderId="1" applyNumberFormat="0" applyAlignment="0" applyProtection="0"/>
    <xf numFmtId="0" fontId="25" fillId="0" borderId="16" applyNumberFormat="0" applyFill="0" applyAlignment="0" applyProtection="0"/>
    <xf numFmtId="0" fontId="26" fillId="0" borderId="3" applyNumberFormat="0" applyFill="0" applyAlignment="0" applyProtection="0"/>
    <xf numFmtId="0" fontId="27" fillId="53" borderId="0" applyNumberFormat="0" applyBorder="0" applyAlignment="0" applyProtection="0"/>
    <xf numFmtId="0" fontId="28" fillId="4" borderId="0" applyNumberFormat="0" applyBorder="0" applyAlignment="0" applyProtection="0"/>
    <xf numFmtId="0" fontId="1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5" fillId="8" borderId="5" applyNumberFormat="0" applyFont="0" applyAlignment="0" applyProtection="0"/>
    <xf numFmtId="0" fontId="6" fillId="54" borderId="17" applyNumberFormat="0" applyFont="0" applyAlignment="0" applyProtection="0"/>
    <xf numFmtId="0" fontId="6" fillId="54" borderId="17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1" fillId="8" borderId="5" applyNumberFormat="0" applyFont="0" applyAlignment="0" applyProtection="0"/>
    <xf numFmtId="0" fontId="29" fillId="51" borderId="18" applyNumberFormat="0" applyAlignment="0" applyProtection="0"/>
    <xf numFmtId="0" fontId="30" fillId="6" borderId="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9" applyNumberFormat="0" applyFill="0" applyAlignment="0" applyProtection="0"/>
    <xf numFmtId="0" fontId="33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7" xfId="1" applyFont="1" applyBorder="1" applyAlignment="1">
      <alignment horizontal="center" vertical="center" wrapText="1"/>
    </xf>
    <xf numFmtId="43" fontId="2" fillId="0" borderId="7" xfId="2" applyNumberFormat="1" applyFont="1" applyBorder="1" applyAlignment="1">
      <alignment horizontal="center" vertical="center" wrapText="1"/>
    </xf>
    <xf numFmtId="43" fontId="2" fillId="0" borderId="7" xfId="2" applyFont="1" applyBorder="1" applyAlignment="1">
      <alignment horizontal="center" vertical="center" wrapText="1"/>
    </xf>
    <xf numFmtId="164" fontId="2" fillId="0" borderId="7" xfId="1" applyNumberFormat="1" applyFont="1" applyBorder="1" applyAlignment="1">
      <alignment vertical="center" wrapText="1"/>
    </xf>
    <xf numFmtId="164" fontId="2" fillId="0" borderId="7" xfId="1" applyNumberFormat="1" applyFont="1" applyBorder="1" applyAlignment="1">
      <alignment horizontal="center" vertical="center" wrapText="1"/>
    </xf>
    <xf numFmtId="165" fontId="2" fillId="0" borderId="7" xfId="1" applyNumberFormat="1" applyFont="1" applyBorder="1" applyAlignment="1">
      <alignment horizontal="center" vertical="center" wrapText="1"/>
    </xf>
    <xf numFmtId="164" fontId="2" fillId="0" borderId="7" xfId="1" applyNumberFormat="1" applyFont="1" applyBorder="1" applyAlignment="1">
      <alignment horizontal="left" vertical="center" wrapText="1"/>
    </xf>
    <xf numFmtId="0" fontId="2" fillId="0" borderId="0" xfId="1" applyFont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7" xfId="1" applyFont="1" applyBorder="1" applyAlignment="1">
      <alignment vertical="center" wrapText="1"/>
    </xf>
    <xf numFmtId="0" fontId="3" fillId="0" borderId="7" xfId="1" applyFont="1" applyBorder="1" applyAlignment="1">
      <alignment horizontal="left" vertical="center" wrapText="1"/>
    </xf>
    <xf numFmtId="43" fontId="3" fillId="0" borderId="7" xfId="2" applyNumberFormat="1" applyFont="1" applyBorder="1" applyAlignment="1">
      <alignment vertical="center" wrapText="1"/>
    </xf>
    <xf numFmtId="43" fontId="3" fillId="0" borderId="7" xfId="2" applyFont="1" applyBorder="1" applyAlignment="1">
      <alignment vertical="center" wrapText="1"/>
    </xf>
    <xf numFmtId="164" fontId="3" fillId="0" borderId="7" xfId="1" applyNumberFormat="1" applyFont="1" applyBorder="1" applyAlignment="1">
      <alignment vertical="center" wrapText="1"/>
    </xf>
    <xf numFmtId="164" fontId="3" fillId="0" borderId="7" xfId="1" applyNumberFormat="1" applyFont="1" applyBorder="1" applyAlignment="1">
      <alignment horizontal="right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right" vertical="center" wrapText="1"/>
    </xf>
    <xf numFmtId="164" fontId="3" fillId="0" borderId="7" xfId="1" applyNumberFormat="1" applyFont="1" applyBorder="1" applyAlignment="1">
      <alignment horizontal="left" vertical="center" wrapText="1"/>
    </xf>
    <xf numFmtId="43" fontId="3" fillId="0" borderId="7" xfId="2" applyFont="1" applyBorder="1" applyAlignment="1">
      <alignment horizontal="right" vertical="center" wrapText="1"/>
    </xf>
    <xf numFmtId="0" fontId="3" fillId="0" borderId="0" xfId="1" applyFont="1" applyAlignment="1">
      <alignment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left" vertical="center" wrapText="1"/>
    </xf>
    <xf numFmtId="2" fontId="3" fillId="0" borderId="8" xfId="1" applyNumberFormat="1" applyFont="1" applyBorder="1" applyAlignment="1">
      <alignment horizontal="center" vertical="center" wrapText="1"/>
    </xf>
    <xf numFmtId="43" fontId="3" fillId="0" borderId="8" xfId="2" applyNumberFormat="1" applyFont="1" applyBorder="1" applyAlignment="1">
      <alignment horizontal="center" vertical="center" wrapText="1"/>
    </xf>
    <xf numFmtId="10" fontId="3" fillId="0" borderId="8" xfId="1" applyNumberFormat="1" applyFont="1" applyBorder="1" applyAlignment="1">
      <alignment horizontal="center" vertical="center" wrapText="1"/>
    </xf>
    <xf numFmtId="43" fontId="3" fillId="0" borderId="8" xfId="2" applyFont="1" applyBorder="1" applyAlignment="1">
      <alignment horizontal="center" vertical="center" wrapText="1"/>
    </xf>
    <xf numFmtId="0" fontId="3" fillId="0" borderId="7" xfId="1" quotePrefix="1" applyFont="1" applyBorder="1" applyAlignment="1">
      <alignment horizontal="center" vertical="center" wrapText="1"/>
    </xf>
    <xf numFmtId="14" fontId="3" fillId="0" borderId="7" xfId="1" applyNumberFormat="1" applyFont="1" applyBorder="1" applyAlignment="1">
      <alignment horizontal="center" vertical="center" wrapText="1"/>
    </xf>
    <xf numFmtId="0" fontId="3" fillId="0" borderId="7" xfId="1" applyNumberFormat="1" applyFont="1" applyBorder="1" applyAlignment="1">
      <alignment horizontal="center" vertical="center" wrapText="1"/>
    </xf>
    <xf numFmtId="14" fontId="3" fillId="0" borderId="7" xfId="1" applyNumberFormat="1" applyFont="1" applyFill="1" applyBorder="1" applyAlignment="1">
      <alignment vertical="center" wrapText="1"/>
    </xf>
    <xf numFmtId="164" fontId="3" fillId="0" borderId="7" xfId="1" quotePrefix="1" applyNumberFormat="1" applyFont="1" applyBorder="1" applyAlignment="1">
      <alignment vertical="center" wrapText="1"/>
    </xf>
    <xf numFmtId="164" fontId="3" fillId="0" borderId="7" xfId="1" quotePrefix="1" applyNumberFormat="1" applyFont="1" applyBorder="1" applyAlignment="1">
      <alignment horizontal="center" vertical="center" wrapText="1"/>
    </xf>
    <xf numFmtId="43" fontId="3" fillId="0" borderId="7" xfId="2" quotePrefix="1" applyFont="1" applyBorder="1" applyAlignment="1">
      <alignment horizontal="right" vertical="center" wrapText="1"/>
    </xf>
    <xf numFmtId="14" fontId="3" fillId="0" borderId="7" xfId="1" applyNumberFormat="1" applyFont="1" applyFill="1" applyBorder="1" applyAlignment="1">
      <alignment horizontal="left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 vertical="center" wrapText="1"/>
    </xf>
    <xf numFmtId="2" fontId="3" fillId="0" borderId="9" xfId="1" applyNumberFormat="1" applyFont="1" applyBorder="1" applyAlignment="1">
      <alignment horizontal="center" vertical="center" wrapText="1"/>
    </xf>
    <xf numFmtId="43" fontId="3" fillId="0" borderId="9" xfId="2" applyNumberFormat="1" applyFont="1" applyBorder="1" applyAlignment="1">
      <alignment horizontal="center" vertical="center" wrapText="1"/>
    </xf>
    <xf numFmtId="10" fontId="3" fillId="0" borderId="9" xfId="1" applyNumberFormat="1" applyFont="1" applyBorder="1" applyAlignment="1">
      <alignment horizontal="center" vertical="center" wrapText="1"/>
    </xf>
    <xf numFmtId="43" fontId="3" fillId="0" borderId="9" xfId="2" applyFont="1" applyBorder="1" applyAlignment="1">
      <alignment horizontal="center" vertical="center" wrapText="1"/>
    </xf>
    <xf numFmtId="0" fontId="3" fillId="0" borderId="7" xfId="1" applyNumberFormat="1" applyFont="1" applyFill="1" applyBorder="1" applyAlignment="1">
      <alignment horizontal="center" vertical="center" wrapText="1"/>
    </xf>
    <xf numFmtId="164" fontId="3" fillId="0" borderId="7" xfId="1" quotePrefix="1" applyNumberFormat="1" applyFont="1" applyFill="1" applyBorder="1" applyAlignment="1">
      <alignment vertical="center" wrapText="1"/>
    </xf>
    <xf numFmtId="164" fontId="3" fillId="0" borderId="7" xfId="1" quotePrefix="1" applyNumberFormat="1" applyFont="1" applyFill="1" applyBorder="1" applyAlignment="1">
      <alignment horizontal="center" vertical="center" wrapText="1"/>
    </xf>
    <xf numFmtId="43" fontId="3" fillId="0" borderId="7" xfId="2" quotePrefix="1" applyFont="1" applyFill="1" applyBorder="1" applyAlignment="1">
      <alignment horizontal="right" vertical="center" wrapText="1"/>
    </xf>
    <xf numFmtId="14" fontId="3" fillId="0" borderId="7" xfId="1" applyNumberFormat="1" applyFont="1" applyFill="1" applyBorder="1" applyAlignment="1">
      <alignment horizontal="center" vertical="center" wrapText="1"/>
    </xf>
    <xf numFmtId="14" fontId="3" fillId="0" borderId="7" xfId="1" applyNumberFormat="1" applyFont="1" applyFill="1" applyBorder="1" applyAlignment="1">
      <alignment horizontal="left" vertical="center" wrapText="1"/>
    </xf>
    <xf numFmtId="14" fontId="3" fillId="0" borderId="8" xfId="1" applyNumberFormat="1" applyFont="1" applyFill="1" applyBorder="1" applyAlignment="1">
      <alignment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left" vertical="center" wrapText="1"/>
    </xf>
    <xf numFmtId="2" fontId="3" fillId="0" borderId="10" xfId="1" applyNumberFormat="1" applyFont="1" applyBorder="1" applyAlignment="1">
      <alignment horizontal="center" vertical="center" wrapText="1"/>
    </xf>
    <xf numFmtId="43" fontId="3" fillId="0" borderId="10" xfId="2" applyNumberFormat="1" applyFont="1" applyBorder="1" applyAlignment="1">
      <alignment horizontal="center" vertical="center" wrapText="1"/>
    </xf>
    <xf numFmtId="10" fontId="3" fillId="0" borderId="10" xfId="1" applyNumberFormat="1" applyFont="1" applyBorder="1" applyAlignment="1">
      <alignment horizontal="center" vertical="center" wrapText="1"/>
    </xf>
    <xf numFmtId="43" fontId="3" fillId="0" borderId="10" xfId="2" applyFont="1" applyBorder="1" applyAlignment="1">
      <alignment horizontal="center" vertical="center" wrapText="1"/>
    </xf>
    <xf numFmtId="14" fontId="3" fillId="0" borderId="10" xfId="1" applyNumberFormat="1" applyFont="1" applyFill="1" applyBorder="1" applyAlignment="1">
      <alignment vertical="center" wrapText="1"/>
    </xf>
    <xf numFmtId="0" fontId="3" fillId="0" borderId="8" xfId="1" applyFont="1" applyFill="1" applyBorder="1" applyAlignment="1">
      <alignment vertical="center"/>
    </xf>
    <xf numFmtId="14" fontId="3" fillId="0" borderId="8" xfId="1" applyNumberFormat="1" applyFont="1" applyBorder="1" applyAlignment="1">
      <alignment horizontal="center" vertical="center" wrapText="1"/>
    </xf>
    <xf numFmtId="0" fontId="3" fillId="0" borderId="10" xfId="1" applyFont="1" applyFill="1" applyBorder="1" applyAlignment="1">
      <alignment vertical="center"/>
    </xf>
    <xf numFmtId="14" fontId="3" fillId="0" borderId="10" xfId="1" applyNumberFormat="1" applyFont="1" applyBorder="1" applyAlignment="1">
      <alignment horizontal="center" vertical="center" wrapText="1"/>
    </xf>
    <xf numFmtId="0" fontId="3" fillId="0" borderId="7" xfId="1" applyFont="1" applyFill="1" applyBorder="1" applyAlignment="1">
      <alignment vertical="center"/>
    </xf>
    <xf numFmtId="0" fontId="3" fillId="0" borderId="7" xfId="1" applyFont="1" applyFill="1" applyBorder="1" applyAlignment="1">
      <alignment horizontal="left" vertical="center"/>
    </xf>
    <xf numFmtId="164" fontId="4" fillId="0" borderId="7" xfId="1" applyNumberFormat="1" applyFont="1" applyBorder="1" applyAlignment="1">
      <alignment horizontal="center" vertical="center" wrapText="1"/>
    </xf>
    <xf numFmtId="14" fontId="3" fillId="0" borderId="8" xfId="1" applyNumberFormat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left" vertical="center"/>
    </xf>
    <xf numFmtId="14" fontId="3" fillId="0" borderId="10" xfId="1" applyNumberFormat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vertical="center"/>
    </xf>
    <xf numFmtId="14" fontId="3" fillId="0" borderId="9" xfId="1" applyNumberFormat="1" applyFont="1" applyBorder="1" applyAlignment="1">
      <alignment horizontal="center" vertical="center" wrapText="1"/>
    </xf>
    <xf numFmtId="0" fontId="3" fillId="0" borderId="7" xfId="1" applyFont="1" applyBorder="1" applyAlignment="1">
      <alignment horizontal="left" vertical="center"/>
    </xf>
    <xf numFmtId="0" fontId="3" fillId="0" borderId="0" xfId="1" applyFont="1" applyAlignment="1">
      <alignment horizontal="left" vertical="center" wrapText="1"/>
    </xf>
    <xf numFmtId="43" fontId="3" fillId="0" borderId="0" xfId="2" applyNumberFormat="1" applyFont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43" fontId="3" fillId="0" borderId="0" xfId="2" applyFont="1" applyAlignment="1">
      <alignment vertical="center" wrapText="1"/>
    </xf>
    <xf numFmtId="164" fontId="3" fillId="0" borderId="0" xfId="1" applyNumberFormat="1" applyFont="1" applyAlignment="1">
      <alignment vertical="center" wrapText="1"/>
    </xf>
    <xf numFmtId="164" fontId="3" fillId="0" borderId="0" xfId="1" applyNumberFormat="1" applyFont="1" applyAlignment="1">
      <alignment horizontal="right" vertical="center" wrapText="1"/>
    </xf>
    <xf numFmtId="164" fontId="3" fillId="0" borderId="0" xfId="1" applyNumberFormat="1" applyFont="1" applyAlignment="1">
      <alignment horizontal="center" vertical="center" wrapText="1"/>
    </xf>
    <xf numFmtId="165" fontId="3" fillId="0" borderId="0" xfId="1" applyNumberFormat="1" applyFont="1" applyAlignment="1">
      <alignment horizontal="right" vertical="center" wrapText="1"/>
    </xf>
    <xf numFmtId="164" fontId="3" fillId="0" borderId="0" xfId="1" applyNumberFormat="1" applyFont="1" applyAlignment="1">
      <alignment horizontal="left" vertical="center" wrapText="1"/>
    </xf>
    <xf numFmtId="43" fontId="3" fillId="0" borderId="0" xfId="2" applyFont="1" applyAlignment="1">
      <alignment horizontal="right" vertical="center" wrapText="1"/>
    </xf>
  </cellXfs>
  <cellStyles count="474">
    <cellStyle name="20% - Accent1 10" xfId="3"/>
    <cellStyle name="20% - Accent1 11" xfId="4"/>
    <cellStyle name="20% - Accent1 12" xfId="5"/>
    <cellStyle name="20% - Accent1 13" xfId="6"/>
    <cellStyle name="20% - Accent1 14" xfId="7"/>
    <cellStyle name="20% - Accent1 2" xfId="8"/>
    <cellStyle name="20% - Accent1 2 10" xfId="9"/>
    <cellStyle name="20% - Accent1 2 2" xfId="10"/>
    <cellStyle name="20% - Accent1 2 3" xfId="11"/>
    <cellStyle name="20% - Accent1 2 4" xfId="12"/>
    <cellStyle name="20% - Accent1 2 5" xfId="13"/>
    <cellStyle name="20% - Accent1 2 6" xfId="14"/>
    <cellStyle name="20% - Accent1 2 7" xfId="15"/>
    <cellStyle name="20% - Accent1 2 8" xfId="16"/>
    <cellStyle name="20% - Accent1 2 9" xfId="17"/>
    <cellStyle name="20% - Accent1 3" xfId="18"/>
    <cellStyle name="20% - Accent1 4" xfId="19"/>
    <cellStyle name="20% - Accent1 5" xfId="20"/>
    <cellStyle name="20% - Accent1 6" xfId="21"/>
    <cellStyle name="20% - Accent1 7" xfId="22"/>
    <cellStyle name="20% - Accent1 8" xfId="23"/>
    <cellStyle name="20% - Accent1 9" xfId="24"/>
    <cellStyle name="20% - Accent2 10" xfId="25"/>
    <cellStyle name="20% - Accent2 11" xfId="26"/>
    <cellStyle name="20% - Accent2 12" xfId="27"/>
    <cellStyle name="20% - Accent2 13" xfId="28"/>
    <cellStyle name="20% - Accent2 14" xfId="29"/>
    <cellStyle name="20% - Accent2 2" xfId="30"/>
    <cellStyle name="20% - Accent2 2 10" xfId="31"/>
    <cellStyle name="20% - Accent2 2 2" xfId="32"/>
    <cellStyle name="20% - Accent2 2 3" xfId="33"/>
    <cellStyle name="20% - Accent2 2 4" xfId="34"/>
    <cellStyle name="20% - Accent2 2 5" xfId="35"/>
    <cellStyle name="20% - Accent2 2 6" xfId="36"/>
    <cellStyle name="20% - Accent2 2 7" xfId="37"/>
    <cellStyle name="20% - Accent2 2 8" xfId="38"/>
    <cellStyle name="20% - Accent2 2 9" xfId="39"/>
    <cellStyle name="20% - Accent2 3" xfId="40"/>
    <cellStyle name="20% - Accent2 4" xfId="41"/>
    <cellStyle name="20% - Accent2 5" xfId="42"/>
    <cellStyle name="20% - Accent2 6" xfId="43"/>
    <cellStyle name="20% - Accent2 7" xfId="44"/>
    <cellStyle name="20% - Accent2 8" xfId="45"/>
    <cellStyle name="20% - Accent2 9" xfId="46"/>
    <cellStyle name="20% - Accent3 10" xfId="47"/>
    <cellStyle name="20% - Accent3 11" xfId="48"/>
    <cellStyle name="20% - Accent3 12" xfId="49"/>
    <cellStyle name="20% - Accent3 13" xfId="50"/>
    <cellStyle name="20% - Accent3 14" xfId="51"/>
    <cellStyle name="20% - Accent3 2" xfId="52"/>
    <cellStyle name="20% - Accent3 2 10" xfId="53"/>
    <cellStyle name="20% - Accent3 2 2" xfId="54"/>
    <cellStyle name="20% - Accent3 2 3" xfId="55"/>
    <cellStyle name="20% - Accent3 2 4" xfId="56"/>
    <cellStyle name="20% - Accent3 2 5" xfId="57"/>
    <cellStyle name="20% - Accent3 2 6" xfId="58"/>
    <cellStyle name="20% - Accent3 2 7" xfId="59"/>
    <cellStyle name="20% - Accent3 2 8" xfId="60"/>
    <cellStyle name="20% - Accent3 2 9" xfId="61"/>
    <cellStyle name="20% - Accent3 3" xfId="62"/>
    <cellStyle name="20% - Accent3 4" xfId="63"/>
    <cellStyle name="20% - Accent3 5" xfId="64"/>
    <cellStyle name="20% - Accent3 6" xfId="65"/>
    <cellStyle name="20% - Accent3 7" xfId="66"/>
    <cellStyle name="20% - Accent3 8" xfId="67"/>
    <cellStyle name="20% - Accent3 9" xfId="68"/>
    <cellStyle name="20% - Accent4 10" xfId="69"/>
    <cellStyle name="20% - Accent4 11" xfId="70"/>
    <cellStyle name="20% - Accent4 12" xfId="71"/>
    <cellStyle name="20% - Accent4 13" xfId="72"/>
    <cellStyle name="20% - Accent4 14" xfId="73"/>
    <cellStyle name="20% - Accent4 2" xfId="74"/>
    <cellStyle name="20% - Accent4 2 10" xfId="75"/>
    <cellStyle name="20% - Accent4 2 2" xfId="76"/>
    <cellStyle name="20% - Accent4 2 3" xfId="77"/>
    <cellStyle name="20% - Accent4 2 4" xfId="78"/>
    <cellStyle name="20% - Accent4 2 5" xfId="79"/>
    <cellStyle name="20% - Accent4 2 6" xfId="80"/>
    <cellStyle name="20% - Accent4 2 7" xfId="81"/>
    <cellStyle name="20% - Accent4 2 8" xfId="82"/>
    <cellStyle name="20% - Accent4 2 9" xfId="83"/>
    <cellStyle name="20% - Accent4 3" xfId="84"/>
    <cellStyle name="20% - Accent4 4" xfId="85"/>
    <cellStyle name="20% - Accent4 5" xfId="86"/>
    <cellStyle name="20% - Accent4 6" xfId="87"/>
    <cellStyle name="20% - Accent4 7" xfId="88"/>
    <cellStyle name="20% - Accent4 8" xfId="89"/>
    <cellStyle name="20% - Accent4 9" xfId="90"/>
    <cellStyle name="20% - Accent5 10" xfId="91"/>
    <cellStyle name="20% - Accent5 11" xfId="92"/>
    <cellStyle name="20% - Accent5 12" xfId="93"/>
    <cellStyle name="20% - Accent5 13" xfId="94"/>
    <cellStyle name="20% - Accent5 14" xfId="95"/>
    <cellStyle name="20% - Accent5 2" xfId="96"/>
    <cellStyle name="20% - Accent5 2 10" xfId="97"/>
    <cellStyle name="20% - Accent5 2 2" xfId="98"/>
    <cellStyle name="20% - Accent5 2 3" xfId="99"/>
    <cellStyle name="20% - Accent5 2 4" xfId="100"/>
    <cellStyle name="20% - Accent5 2 5" xfId="101"/>
    <cellStyle name="20% - Accent5 2 6" xfId="102"/>
    <cellStyle name="20% - Accent5 2 7" xfId="103"/>
    <cellStyle name="20% - Accent5 2 8" xfId="104"/>
    <cellStyle name="20% - Accent5 2 9" xfId="105"/>
    <cellStyle name="20% - Accent5 3" xfId="106"/>
    <cellStyle name="20% - Accent5 4" xfId="107"/>
    <cellStyle name="20% - Accent5 5" xfId="108"/>
    <cellStyle name="20% - Accent5 6" xfId="109"/>
    <cellStyle name="20% - Accent5 7" xfId="110"/>
    <cellStyle name="20% - Accent5 8" xfId="111"/>
    <cellStyle name="20% - Accent5 9" xfId="112"/>
    <cellStyle name="20% - Accent6 10" xfId="113"/>
    <cellStyle name="20% - Accent6 11" xfId="114"/>
    <cellStyle name="20% - Accent6 12" xfId="115"/>
    <cellStyle name="20% - Accent6 13" xfId="116"/>
    <cellStyle name="20% - Accent6 14" xfId="117"/>
    <cellStyle name="20% - Accent6 2" xfId="118"/>
    <cellStyle name="20% - Accent6 2 10" xfId="119"/>
    <cellStyle name="20% - Accent6 2 2" xfId="120"/>
    <cellStyle name="20% - Accent6 2 3" xfId="121"/>
    <cellStyle name="20% - Accent6 2 4" xfId="122"/>
    <cellStyle name="20% - Accent6 2 5" xfId="123"/>
    <cellStyle name="20% - Accent6 2 6" xfId="124"/>
    <cellStyle name="20% - Accent6 2 7" xfId="125"/>
    <cellStyle name="20% - Accent6 2 8" xfId="126"/>
    <cellStyle name="20% - Accent6 2 9" xfId="127"/>
    <cellStyle name="20% - Accent6 3" xfId="128"/>
    <cellStyle name="20% - Accent6 4" xfId="129"/>
    <cellStyle name="20% - Accent6 5" xfId="130"/>
    <cellStyle name="20% - Accent6 6" xfId="131"/>
    <cellStyle name="20% - Accent6 7" xfId="132"/>
    <cellStyle name="20% - Accent6 8" xfId="133"/>
    <cellStyle name="20% - Accent6 9" xfId="134"/>
    <cellStyle name="40% - Accent1 10" xfId="135"/>
    <cellStyle name="40% - Accent1 11" xfId="136"/>
    <cellStyle name="40% - Accent1 12" xfId="137"/>
    <cellStyle name="40% - Accent1 13" xfId="138"/>
    <cellStyle name="40% - Accent1 14" xfId="139"/>
    <cellStyle name="40% - Accent1 2" xfId="140"/>
    <cellStyle name="40% - Accent1 2 10" xfId="141"/>
    <cellStyle name="40% - Accent1 2 2" xfId="142"/>
    <cellStyle name="40% - Accent1 2 3" xfId="143"/>
    <cellStyle name="40% - Accent1 2 4" xfId="144"/>
    <cellStyle name="40% - Accent1 2 5" xfId="145"/>
    <cellStyle name="40% - Accent1 2 6" xfId="146"/>
    <cellStyle name="40% - Accent1 2 7" xfId="147"/>
    <cellStyle name="40% - Accent1 2 8" xfId="148"/>
    <cellStyle name="40% - Accent1 2 9" xfId="149"/>
    <cellStyle name="40% - Accent1 3" xfId="150"/>
    <cellStyle name="40% - Accent1 4" xfId="151"/>
    <cellStyle name="40% - Accent1 5" xfId="152"/>
    <cellStyle name="40% - Accent1 6" xfId="153"/>
    <cellStyle name="40% - Accent1 7" xfId="154"/>
    <cellStyle name="40% - Accent1 8" xfId="155"/>
    <cellStyle name="40% - Accent1 9" xfId="156"/>
    <cellStyle name="40% - Accent2 10" xfId="157"/>
    <cellStyle name="40% - Accent2 11" xfId="158"/>
    <cellStyle name="40% - Accent2 12" xfId="159"/>
    <cellStyle name="40% - Accent2 13" xfId="160"/>
    <cellStyle name="40% - Accent2 14" xfId="161"/>
    <cellStyle name="40% - Accent2 2" xfId="162"/>
    <cellStyle name="40% - Accent2 2 10" xfId="163"/>
    <cellStyle name="40% - Accent2 2 2" xfId="164"/>
    <cellStyle name="40% - Accent2 2 3" xfId="165"/>
    <cellStyle name="40% - Accent2 2 4" xfId="166"/>
    <cellStyle name="40% - Accent2 2 5" xfId="167"/>
    <cellStyle name="40% - Accent2 2 6" xfId="168"/>
    <cellStyle name="40% - Accent2 2 7" xfId="169"/>
    <cellStyle name="40% - Accent2 2 8" xfId="170"/>
    <cellStyle name="40% - Accent2 2 9" xfId="171"/>
    <cellStyle name="40% - Accent2 3" xfId="172"/>
    <cellStyle name="40% - Accent2 4" xfId="173"/>
    <cellStyle name="40% - Accent2 5" xfId="174"/>
    <cellStyle name="40% - Accent2 6" xfId="175"/>
    <cellStyle name="40% - Accent2 7" xfId="176"/>
    <cellStyle name="40% - Accent2 8" xfId="177"/>
    <cellStyle name="40% - Accent2 9" xfId="178"/>
    <cellStyle name="40% - Accent3 10" xfId="179"/>
    <cellStyle name="40% - Accent3 11" xfId="180"/>
    <cellStyle name="40% - Accent3 12" xfId="181"/>
    <cellStyle name="40% - Accent3 13" xfId="182"/>
    <cellStyle name="40% - Accent3 14" xfId="183"/>
    <cellStyle name="40% - Accent3 2" xfId="184"/>
    <cellStyle name="40% - Accent3 2 10" xfId="185"/>
    <cellStyle name="40% - Accent3 2 2" xfId="186"/>
    <cellStyle name="40% - Accent3 2 3" xfId="187"/>
    <cellStyle name="40% - Accent3 2 4" xfId="188"/>
    <cellStyle name="40% - Accent3 2 5" xfId="189"/>
    <cellStyle name="40% - Accent3 2 6" xfId="190"/>
    <cellStyle name="40% - Accent3 2 7" xfId="191"/>
    <cellStyle name="40% - Accent3 2 8" xfId="192"/>
    <cellStyle name="40% - Accent3 2 9" xfId="193"/>
    <cellStyle name="40% - Accent3 3" xfId="194"/>
    <cellStyle name="40% - Accent3 4" xfId="195"/>
    <cellStyle name="40% - Accent3 5" xfId="196"/>
    <cellStyle name="40% - Accent3 6" xfId="197"/>
    <cellStyle name="40% - Accent3 7" xfId="198"/>
    <cellStyle name="40% - Accent3 8" xfId="199"/>
    <cellStyle name="40% - Accent3 9" xfId="200"/>
    <cellStyle name="40% - Accent4 10" xfId="201"/>
    <cellStyle name="40% - Accent4 11" xfId="202"/>
    <cellStyle name="40% - Accent4 12" xfId="203"/>
    <cellStyle name="40% - Accent4 13" xfId="204"/>
    <cellStyle name="40% - Accent4 14" xfId="205"/>
    <cellStyle name="40% - Accent4 2" xfId="206"/>
    <cellStyle name="40% - Accent4 2 10" xfId="207"/>
    <cellStyle name="40% - Accent4 2 2" xfId="208"/>
    <cellStyle name="40% - Accent4 2 3" xfId="209"/>
    <cellStyle name="40% - Accent4 2 4" xfId="210"/>
    <cellStyle name="40% - Accent4 2 5" xfId="211"/>
    <cellStyle name="40% - Accent4 2 6" xfId="212"/>
    <cellStyle name="40% - Accent4 2 7" xfId="213"/>
    <cellStyle name="40% - Accent4 2 8" xfId="214"/>
    <cellStyle name="40% - Accent4 2 9" xfId="215"/>
    <cellStyle name="40% - Accent4 3" xfId="216"/>
    <cellStyle name="40% - Accent4 4" xfId="217"/>
    <cellStyle name="40% - Accent4 5" xfId="218"/>
    <cellStyle name="40% - Accent4 6" xfId="219"/>
    <cellStyle name="40% - Accent4 7" xfId="220"/>
    <cellStyle name="40% - Accent4 8" xfId="221"/>
    <cellStyle name="40% - Accent4 9" xfId="222"/>
    <cellStyle name="40% - Accent5 10" xfId="223"/>
    <cellStyle name="40% - Accent5 11" xfId="224"/>
    <cellStyle name="40% - Accent5 12" xfId="225"/>
    <cellStyle name="40% - Accent5 13" xfId="226"/>
    <cellStyle name="40% - Accent5 14" xfId="227"/>
    <cellStyle name="40% - Accent5 2" xfId="228"/>
    <cellStyle name="40% - Accent5 2 10" xfId="229"/>
    <cellStyle name="40% - Accent5 2 2" xfId="230"/>
    <cellStyle name="40% - Accent5 2 3" xfId="231"/>
    <cellStyle name="40% - Accent5 2 4" xfId="232"/>
    <cellStyle name="40% - Accent5 2 5" xfId="233"/>
    <cellStyle name="40% - Accent5 2 6" xfId="234"/>
    <cellStyle name="40% - Accent5 2 7" xfId="235"/>
    <cellStyle name="40% - Accent5 2 8" xfId="236"/>
    <cellStyle name="40% - Accent5 2 9" xfId="237"/>
    <cellStyle name="40% - Accent5 3" xfId="238"/>
    <cellStyle name="40% - Accent5 4" xfId="239"/>
    <cellStyle name="40% - Accent5 5" xfId="240"/>
    <cellStyle name="40% - Accent5 6" xfId="241"/>
    <cellStyle name="40% - Accent5 7" xfId="242"/>
    <cellStyle name="40% - Accent5 8" xfId="243"/>
    <cellStyle name="40% - Accent5 9" xfId="244"/>
    <cellStyle name="40% - Accent6 10" xfId="245"/>
    <cellStyle name="40% - Accent6 11" xfId="246"/>
    <cellStyle name="40% - Accent6 12" xfId="247"/>
    <cellStyle name="40% - Accent6 13" xfId="248"/>
    <cellStyle name="40% - Accent6 14" xfId="249"/>
    <cellStyle name="40% - Accent6 2" xfId="250"/>
    <cellStyle name="40% - Accent6 2 10" xfId="251"/>
    <cellStyle name="40% - Accent6 2 2" xfId="252"/>
    <cellStyle name="40% - Accent6 2 3" xfId="253"/>
    <cellStyle name="40% - Accent6 2 4" xfId="254"/>
    <cellStyle name="40% - Accent6 2 5" xfId="255"/>
    <cellStyle name="40% - Accent6 2 6" xfId="256"/>
    <cellStyle name="40% - Accent6 2 7" xfId="257"/>
    <cellStyle name="40% - Accent6 2 8" xfId="258"/>
    <cellStyle name="40% - Accent6 2 9" xfId="259"/>
    <cellStyle name="40% - Accent6 3" xfId="260"/>
    <cellStyle name="40% - Accent6 4" xfId="261"/>
    <cellStyle name="40% - Accent6 5" xfId="262"/>
    <cellStyle name="40% - Accent6 6" xfId="263"/>
    <cellStyle name="40% - Accent6 7" xfId="264"/>
    <cellStyle name="40% - Accent6 8" xfId="265"/>
    <cellStyle name="40% - Accent6 9" xfId="266"/>
    <cellStyle name="60% - Accent1 2" xfId="267"/>
    <cellStyle name="60% - Accent1 3" xfId="268"/>
    <cellStyle name="60% - Accent2 2" xfId="269"/>
    <cellStyle name="60% - Accent2 3" xfId="270"/>
    <cellStyle name="60% - Accent3 2" xfId="271"/>
    <cellStyle name="60% - Accent3 3" xfId="272"/>
    <cellStyle name="60% - Accent4 2" xfId="273"/>
    <cellStyle name="60% - Accent4 3" xfId="274"/>
    <cellStyle name="60% - Accent5 2" xfId="275"/>
    <cellStyle name="60% - Accent5 3" xfId="276"/>
    <cellStyle name="60% - Accent6 2" xfId="277"/>
    <cellStyle name="60% - Accent6 3" xfId="278"/>
    <cellStyle name="Accent1 2" xfId="279"/>
    <cellStyle name="Accent1 3" xfId="280"/>
    <cellStyle name="Accent2 2" xfId="281"/>
    <cellStyle name="Accent2 3" xfId="282"/>
    <cellStyle name="Accent3 2" xfId="283"/>
    <cellStyle name="Accent3 3" xfId="284"/>
    <cellStyle name="Accent4 2" xfId="285"/>
    <cellStyle name="Accent4 3" xfId="286"/>
    <cellStyle name="Accent5 2" xfId="287"/>
    <cellStyle name="Accent5 3" xfId="288"/>
    <cellStyle name="Accent6 2" xfId="289"/>
    <cellStyle name="Accent6 3" xfId="290"/>
    <cellStyle name="Bad 2" xfId="291"/>
    <cellStyle name="Bad 3" xfId="292"/>
    <cellStyle name="Calculation 2" xfId="293"/>
    <cellStyle name="Calculation 3" xfId="294"/>
    <cellStyle name="Check Cell 2" xfId="295"/>
    <cellStyle name="Check Cell 3" xfId="296"/>
    <cellStyle name="Comma 2" xfId="297"/>
    <cellStyle name="Comma 2 10" xfId="298"/>
    <cellStyle name="Comma 2 11" xfId="299"/>
    <cellStyle name="Comma 2 2" xfId="300"/>
    <cellStyle name="Comma 2 2 2" xfId="301"/>
    <cellStyle name="Comma 2 3" xfId="302"/>
    <cellStyle name="Comma 2 4" xfId="303"/>
    <cellStyle name="Comma 2 5" xfId="304"/>
    <cellStyle name="Comma 2 6" xfId="305"/>
    <cellStyle name="Comma 2 7" xfId="306"/>
    <cellStyle name="Comma 2 8" xfId="307"/>
    <cellStyle name="Comma 2 9" xfId="308"/>
    <cellStyle name="Comma 3" xfId="309"/>
    <cellStyle name="Comma 3 2" xfId="310"/>
    <cellStyle name="Comma 4" xfId="2"/>
    <cellStyle name="Comma 4 2" xfId="311"/>
    <cellStyle name="Comma 5" xfId="312"/>
    <cellStyle name="Comma 6" xfId="313"/>
    <cellStyle name="Explanatory Text 2" xfId="314"/>
    <cellStyle name="Explanatory Text 3" xfId="315"/>
    <cellStyle name="Good 2" xfId="316"/>
    <cellStyle name="Good 3" xfId="317"/>
    <cellStyle name="Heading 1 2" xfId="318"/>
    <cellStyle name="Heading 2 2" xfId="319"/>
    <cellStyle name="Heading 3 2" xfId="320"/>
    <cellStyle name="Heading 4 2" xfId="321"/>
    <cellStyle name="Input 2" xfId="322"/>
    <cellStyle name="Input 3" xfId="323"/>
    <cellStyle name="Linked Cell 2" xfId="324"/>
    <cellStyle name="Linked Cell 3" xfId="325"/>
    <cellStyle name="Neutral 2" xfId="326"/>
    <cellStyle name="Neutral 3" xfId="327"/>
    <cellStyle name="Normal" xfId="0" builtinId="0"/>
    <cellStyle name="Normal 10" xfId="328"/>
    <cellStyle name="Normal 11" xfId="329"/>
    <cellStyle name="Normal 12" xfId="1"/>
    <cellStyle name="Normal 13" xfId="330"/>
    <cellStyle name="Normal 14" xfId="331"/>
    <cellStyle name="Normal 15" xfId="332"/>
    <cellStyle name="Normal 15 2" xfId="333"/>
    <cellStyle name="Normal 2" xfId="334"/>
    <cellStyle name="Normal 2 2" xfId="335"/>
    <cellStyle name="Normal 2 2 10" xfId="336"/>
    <cellStyle name="Normal 2 2 2" xfId="337"/>
    <cellStyle name="Normal 2 2 2 2" xfId="338"/>
    <cellStyle name="Normal 2 2 2 3" xfId="339"/>
    <cellStyle name="Normal 2 2 2 4" xfId="340"/>
    <cellStyle name="Normal 2 2 2 5" xfId="341"/>
    <cellStyle name="Normal 2 2 2 6" xfId="342"/>
    <cellStyle name="Normal 2 2 2 7" xfId="343"/>
    <cellStyle name="Normal 2 2 2 8" xfId="344"/>
    <cellStyle name="Normal 2 2 2 9" xfId="345"/>
    <cellStyle name="Normal 2 2 3" xfId="346"/>
    <cellStyle name="Normal 2 2 4" xfId="347"/>
    <cellStyle name="Normal 2 2 5" xfId="348"/>
    <cellStyle name="Normal 2 2 6" xfId="349"/>
    <cellStyle name="Normal 2 2 7" xfId="350"/>
    <cellStyle name="Normal 2 2 8" xfId="351"/>
    <cellStyle name="Normal 2 2 9" xfId="352"/>
    <cellStyle name="Normal 2 3" xfId="353"/>
    <cellStyle name="Normal 2 4" xfId="354"/>
    <cellStyle name="Normal 2 5" xfId="355"/>
    <cellStyle name="Normal 3" xfId="356"/>
    <cellStyle name="Normal 3 2" xfId="357"/>
    <cellStyle name="Normal 3 3" xfId="358"/>
    <cellStyle name="Normal 3 3 2" xfId="359"/>
    <cellStyle name="Normal 3 4" xfId="360"/>
    <cellStyle name="Normal 3 5" xfId="361"/>
    <cellStyle name="Normal 3 6" xfId="362"/>
    <cellStyle name="Normal 3 7" xfId="363"/>
    <cellStyle name="Normal 3 8" xfId="364"/>
    <cellStyle name="Normal 3 9" xfId="365"/>
    <cellStyle name="Normal 4" xfId="366"/>
    <cellStyle name="Normal 4 2" xfId="367"/>
    <cellStyle name="Normal 4 3" xfId="368"/>
    <cellStyle name="Normal 4 4" xfId="369"/>
    <cellStyle name="Normal 4 5" xfId="370"/>
    <cellStyle name="Normal 4 6" xfId="371"/>
    <cellStyle name="Normal 4 7" xfId="372"/>
    <cellStyle name="Normal 4 8" xfId="373"/>
    <cellStyle name="Normal 4 9" xfId="374"/>
    <cellStyle name="Normal 5" xfId="375"/>
    <cellStyle name="Normal 5 2" xfId="376"/>
    <cellStyle name="Normal 5 3" xfId="377"/>
    <cellStyle name="Normal 5 4" xfId="378"/>
    <cellStyle name="Normal 5 5" xfId="379"/>
    <cellStyle name="Normal 5 6" xfId="380"/>
    <cellStyle name="Normal 5 7" xfId="381"/>
    <cellStyle name="Normal 5 8" xfId="382"/>
    <cellStyle name="Normal 5 9" xfId="383"/>
    <cellStyle name="Normal 6" xfId="384"/>
    <cellStyle name="Normal 7" xfId="385"/>
    <cellStyle name="Normal 7 2" xfId="386"/>
    <cellStyle name="Normal 7 3" xfId="387"/>
    <cellStyle name="Normal 7 4" xfId="388"/>
    <cellStyle name="Normal 7 5" xfId="389"/>
    <cellStyle name="Normal 7 6" xfId="390"/>
    <cellStyle name="Normal 7 7" xfId="391"/>
    <cellStyle name="Normal 7 8" xfId="392"/>
    <cellStyle name="Normal 7 9" xfId="393"/>
    <cellStyle name="Normal 8" xfId="394"/>
    <cellStyle name="Normal 9" xfId="395"/>
    <cellStyle name="Note 10" xfId="396"/>
    <cellStyle name="Note 11" xfId="397"/>
    <cellStyle name="Note 12" xfId="398"/>
    <cellStyle name="Note 13" xfId="399"/>
    <cellStyle name="Note 14" xfId="400"/>
    <cellStyle name="Note 15" xfId="401"/>
    <cellStyle name="Note 16" xfId="402"/>
    <cellStyle name="Note 17" xfId="403"/>
    <cellStyle name="Note 18" xfId="404"/>
    <cellStyle name="Note 19" xfId="405"/>
    <cellStyle name="Note 2" xfId="406"/>
    <cellStyle name="Note 2 10" xfId="407"/>
    <cellStyle name="Note 2 2" xfId="408"/>
    <cellStyle name="Note 2 3" xfId="409"/>
    <cellStyle name="Note 2 4" xfId="410"/>
    <cellStyle name="Note 2 5" xfId="411"/>
    <cellStyle name="Note 2 6" xfId="412"/>
    <cellStyle name="Note 2 7" xfId="413"/>
    <cellStyle name="Note 2 8" xfId="414"/>
    <cellStyle name="Note 2 9" xfId="415"/>
    <cellStyle name="Note 3" xfId="416"/>
    <cellStyle name="Note 3 2" xfId="417"/>
    <cellStyle name="Note 3 3" xfId="418"/>
    <cellStyle name="Note 3 4" xfId="419"/>
    <cellStyle name="Note 3 5" xfId="420"/>
    <cellStyle name="Note 3 6" xfId="421"/>
    <cellStyle name="Note 3 7" xfId="422"/>
    <cellStyle name="Note 3 8" xfId="423"/>
    <cellStyle name="Note 3 9" xfId="424"/>
    <cellStyle name="Note 4" xfId="425"/>
    <cellStyle name="Note 4 2" xfId="426"/>
    <cellStyle name="Note 4 3" xfId="427"/>
    <cellStyle name="Note 4 4" xfId="428"/>
    <cellStyle name="Note 4 5" xfId="429"/>
    <cellStyle name="Note 4 6" xfId="430"/>
    <cellStyle name="Note 4 7" xfId="431"/>
    <cellStyle name="Note 4 8" xfId="432"/>
    <cellStyle name="Note 4 9" xfId="433"/>
    <cellStyle name="Note 5" xfId="434"/>
    <cellStyle name="Note 5 2" xfId="435"/>
    <cellStyle name="Note 5 3" xfId="436"/>
    <cellStyle name="Note 5 4" xfId="437"/>
    <cellStyle name="Note 5 5" xfId="438"/>
    <cellStyle name="Note 5 6" xfId="439"/>
    <cellStyle name="Note 5 7" xfId="440"/>
    <cellStyle name="Note 5 8" xfId="441"/>
    <cellStyle name="Note 5 9" xfId="442"/>
    <cellStyle name="Note 6" xfId="443"/>
    <cellStyle name="Note 6 2" xfId="444"/>
    <cellStyle name="Note 6 3" xfId="445"/>
    <cellStyle name="Note 6 4" xfId="446"/>
    <cellStyle name="Note 6 5" xfId="447"/>
    <cellStyle name="Note 6 6" xfId="448"/>
    <cellStyle name="Note 6 7" xfId="449"/>
    <cellStyle name="Note 6 8" xfId="450"/>
    <cellStyle name="Note 6 9" xfId="451"/>
    <cellStyle name="Note 7" xfId="452"/>
    <cellStyle name="Note 7 2" xfId="453"/>
    <cellStyle name="Note 7 3" xfId="454"/>
    <cellStyle name="Note 7 4" xfId="455"/>
    <cellStyle name="Note 7 5" xfId="456"/>
    <cellStyle name="Note 7 6" xfId="457"/>
    <cellStyle name="Note 7 7" xfId="458"/>
    <cellStyle name="Note 7 8" xfId="459"/>
    <cellStyle name="Note 7 9" xfId="460"/>
    <cellStyle name="Note 8" xfId="461"/>
    <cellStyle name="Note 9" xfId="462"/>
    <cellStyle name="Output 2" xfId="463"/>
    <cellStyle name="Output 3" xfId="464"/>
    <cellStyle name="Percent 2" xfId="465"/>
    <cellStyle name="Percent 2 2" xfId="466"/>
    <cellStyle name="Percent 3" xfId="467"/>
    <cellStyle name="Percent 4" xfId="468"/>
    <cellStyle name="Title 2" xfId="469"/>
    <cellStyle name="Total 2" xfId="470"/>
    <cellStyle name="Total 3" xfId="471"/>
    <cellStyle name="Warning Text 2" xfId="472"/>
    <cellStyle name="Warning Text 3" xfId="4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S%20&amp;%20COMPLIANCE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SUMMARY SHEET"/>
      <sheetName val="CT-1 (2016-17)"/>
      <sheetName val="SEZ (2016-17)"/>
      <sheetName val="CT-3 Statemen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V25"/>
  <sheetViews>
    <sheetView tabSelected="1" zoomScale="80" zoomScaleNormal="80" workbookViewId="0">
      <pane xSplit="3" ySplit="3" topLeftCell="J4" activePane="bottomRight" state="frozen"/>
      <selection pane="topRight" activeCell="E1" sqref="E1"/>
      <selection pane="bottomLeft" activeCell="A7" sqref="A7"/>
      <selection pane="bottomRight" activeCell="L11" sqref="L11"/>
    </sheetView>
  </sheetViews>
  <sheetFormatPr defaultRowHeight="12.75" x14ac:dyDescent="0.25"/>
  <cols>
    <col min="1" max="1" width="1.5703125" style="20" customWidth="1"/>
    <col min="2" max="2" width="5.5703125" style="20" customWidth="1"/>
    <col min="3" max="3" width="14.5703125" style="20" customWidth="1"/>
    <col min="4" max="4" width="14.42578125" style="68" customWidth="1"/>
    <col min="5" max="5" width="13.42578125" style="68" customWidth="1"/>
    <col min="6" max="6" width="7.28515625" style="20" customWidth="1"/>
    <col min="7" max="7" width="14.140625" style="69" customWidth="1"/>
    <col min="8" max="8" width="7.5703125" style="70" customWidth="1"/>
    <col min="9" max="9" width="13" style="71" customWidth="1"/>
    <col min="10" max="10" width="9.85546875" style="70" customWidth="1"/>
    <col min="11" max="11" width="12.5703125" style="20" customWidth="1"/>
    <col min="12" max="12" width="9.140625" style="20" customWidth="1"/>
    <col min="13" max="13" width="36.85546875" style="72" customWidth="1"/>
    <col min="14" max="14" width="8.42578125" style="20" customWidth="1"/>
    <col min="15" max="15" width="5.42578125" style="70" customWidth="1"/>
    <col min="16" max="16" width="13.28515625" style="71" customWidth="1"/>
    <col min="17" max="17" width="12.28515625" style="73" customWidth="1"/>
    <col min="18" max="18" width="9.28515625" style="74" customWidth="1"/>
    <col min="19" max="19" width="11.28515625" style="75" customWidth="1"/>
    <col min="20" max="20" width="11" style="73" customWidth="1"/>
    <col min="21" max="21" width="36.28515625" style="76" customWidth="1"/>
    <col min="22" max="22" width="10.85546875" style="77" customWidth="1"/>
    <col min="23" max="16384" width="9.140625" style="20"/>
  </cols>
  <sheetData>
    <row r="2" spans="2:22" s="8" customFormat="1" ht="46.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1" t="s">
        <v>6</v>
      </c>
      <c r="I2" s="3" t="s">
        <v>7</v>
      </c>
      <c r="J2" s="1" t="s">
        <v>8</v>
      </c>
      <c r="K2" s="1" t="s">
        <v>9</v>
      </c>
      <c r="L2" s="1" t="s">
        <v>10</v>
      </c>
      <c r="M2" s="4" t="s">
        <v>11</v>
      </c>
      <c r="N2" s="1" t="s">
        <v>12</v>
      </c>
      <c r="O2" s="1" t="s">
        <v>13</v>
      </c>
      <c r="P2" s="3" t="s">
        <v>14</v>
      </c>
      <c r="Q2" s="5" t="s">
        <v>15</v>
      </c>
      <c r="R2" s="5" t="s">
        <v>16</v>
      </c>
      <c r="S2" s="6" t="s">
        <v>17</v>
      </c>
      <c r="T2" s="5" t="s">
        <v>18</v>
      </c>
      <c r="U2" s="7" t="s">
        <v>19</v>
      </c>
      <c r="V2" s="3" t="s">
        <v>20</v>
      </c>
    </row>
    <row r="3" spans="2:22" x14ac:dyDescent="0.25">
      <c r="B3" s="9"/>
      <c r="C3" s="10"/>
      <c r="D3" s="11"/>
      <c r="E3" s="11"/>
      <c r="F3" s="10"/>
      <c r="G3" s="12"/>
      <c r="H3" s="9"/>
      <c r="I3" s="13"/>
      <c r="J3" s="9"/>
      <c r="K3" s="10"/>
      <c r="L3" s="10"/>
      <c r="M3" s="14"/>
      <c r="N3" s="10"/>
      <c r="O3" s="9"/>
      <c r="P3" s="13"/>
      <c r="Q3" s="15"/>
      <c r="R3" s="16"/>
      <c r="S3" s="17"/>
      <c r="T3" s="15"/>
      <c r="U3" s="18"/>
      <c r="V3" s="19"/>
    </row>
    <row r="4" spans="2:22" x14ac:dyDescent="0.25">
      <c r="B4" s="21">
        <v>1</v>
      </c>
      <c r="C4" s="22" t="s">
        <v>21</v>
      </c>
      <c r="D4" s="22" t="s">
        <v>22</v>
      </c>
      <c r="E4" s="22" t="s">
        <v>23</v>
      </c>
      <c r="F4" s="23">
        <v>40</v>
      </c>
      <c r="G4" s="24">
        <v>9720000</v>
      </c>
      <c r="H4" s="25">
        <v>0.125</v>
      </c>
      <c r="I4" s="26">
        <f>+G4*H4</f>
        <v>1215000</v>
      </c>
      <c r="J4" s="27">
        <v>3102011</v>
      </c>
      <c r="K4" s="28">
        <v>42562</v>
      </c>
      <c r="L4" s="29">
        <v>3100003</v>
      </c>
      <c r="M4" s="30" t="s">
        <v>24</v>
      </c>
      <c r="N4" s="31">
        <v>10</v>
      </c>
      <c r="O4" s="32" t="s">
        <v>25</v>
      </c>
      <c r="P4" s="33">
        <v>2430000</v>
      </c>
      <c r="Q4" s="28">
        <f>+K4+90</f>
        <v>42652</v>
      </c>
      <c r="R4" s="16" t="s">
        <v>26</v>
      </c>
      <c r="S4" s="28">
        <v>42570</v>
      </c>
      <c r="T4" s="28">
        <v>42570</v>
      </c>
      <c r="U4" s="34" t="s">
        <v>27</v>
      </c>
      <c r="V4" s="19">
        <f>T4-K4</f>
        <v>8</v>
      </c>
    </row>
    <row r="5" spans="2:22" x14ac:dyDescent="0.25">
      <c r="B5" s="35"/>
      <c r="C5" s="36"/>
      <c r="D5" s="36"/>
      <c r="E5" s="36"/>
      <c r="F5" s="37"/>
      <c r="G5" s="38"/>
      <c r="H5" s="39"/>
      <c r="I5" s="40"/>
      <c r="J5" s="27">
        <v>3105624</v>
      </c>
      <c r="K5" s="28">
        <v>42717</v>
      </c>
      <c r="L5" s="41">
        <v>3100008</v>
      </c>
      <c r="M5" s="30" t="s">
        <v>28</v>
      </c>
      <c r="N5" s="42">
        <v>10</v>
      </c>
      <c r="O5" s="43" t="s">
        <v>25</v>
      </c>
      <c r="P5" s="44">
        <v>2430000</v>
      </c>
      <c r="Q5" s="45">
        <f>+K5+90</f>
        <v>42807</v>
      </c>
      <c r="R5" s="16" t="s">
        <v>26</v>
      </c>
      <c r="S5" s="28">
        <v>42802</v>
      </c>
      <c r="T5" s="28">
        <v>42803</v>
      </c>
      <c r="U5" s="46" t="s">
        <v>29</v>
      </c>
      <c r="V5" s="19">
        <f t="shared" ref="V5:V24" si="0">T5-K5</f>
        <v>86</v>
      </c>
    </row>
    <row r="6" spans="2:22" x14ac:dyDescent="0.25">
      <c r="B6" s="35"/>
      <c r="C6" s="36"/>
      <c r="D6" s="36"/>
      <c r="E6" s="36"/>
      <c r="F6" s="37"/>
      <c r="G6" s="38"/>
      <c r="H6" s="39"/>
      <c r="I6" s="40"/>
      <c r="J6" s="27">
        <v>3105695</v>
      </c>
      <c r="K6" s="28">
        <v>42719</v>
      </c>
      <c r="L6" s="41">
        <v>3100009</v>
      </c>
      <c r="M6" s="47" t="s">
        <v>30</v>
      </c>
      <c r="N6" s="42">
        <v>10</v>
      </c>
      <c r="O6" s="43" t="s">
        <v>25</v>
      </c>
      <c r="P6" s="44">
        <v>2430000</v>
      </c>
      <c r="Q6" s="45">
        <f>+K6+90</f>
        <v>42809</v>
      </c>
      <c r="R6" s="16" t="s">
        <v>26</v>
      </c>
      <c r="S6" s="28">
        <v>42802</v>
      </c>
      <c r="T6" s="28">
        <v>42803</v>
      </c>
      <c r="U6" s="46"/>
      <c r="V6" s="19">
        <f t="shared" si="0"/>
        <v>84</v>
      </c>
    </row>
    <row r="7" spans="2:22" x14ac:dyDescent="0.25">
      <c r="B7" s="48"/>
      <c r="C7" s="49"/>
      <c r="D7" s="49"/>
      <c r="E7" s="49"/>
      <c r="F7" s="50"/>
      <c r="G7" s="51"/>
      <c r="H7" s="52"/>
      <c r="I7" s="53"/>
      <c r="J7" s="27">
        <v>3105700</v>
      </c>
      <c r="K7" s="28">
        <v>42719</v>
      </c>
      <c r="L7" s="41">
        <v>3100010</v>
      </c>
      <c r="M7" s="54"/>
      <c r="N7" s="42">
        <v>10</v>
      </c>
      <c r="O7" s="43" t="s">
        <v>25</v>
      </c>
      <c r="P7" s="44">
        <v>2430000</v>
      </c>
      <c r="Q7" s="45">
        <f>+K7+90</f>
        <v>42809</v>
      </c>
      <c r="R7" s="16" t="s">
        <v>26</v>
      </c>
      <c r="S7" s="28">
        <v>42802</v>
      </c>
      <c r="T7" s="28">
        <v>42803</v>
      </c>
      <c r="U7" s="46"/>
      <c r="V7" s="19">
        <f t="shared" si="0"/>
        <v>84</v>
      </c>
    </row>
    <row r="8" spans="2:22" x14ac:dyDescent="0.25">
      <c r="B8" s="21">
        <v>2</v>
      </c>
      <c r="C8" s="22" t="s">
        <v>31</v>
      </c>
      <c r="D8" s="22" t="s">
        <v>32</v>
      </c>
      <c r="E8" s="22" t="s">
        <v>33</v>
      </c>
      <c r="F8" s="23">
        <f>50000/1000</f>
        <v>50</v>
      </c>
      <c r="G8" s="24">
        <v>12150000</v>
      </c>
      <c r="H8" s="25">
        <v>0.125</v>
      </c>
      <c r="I8" s="26">
        <f>+G8*H8</f>
        <v>1518750</v>
      </c>
      <c r="J8" s="27">
        <v>3106682</v>
      </c>
      <c r="K8" s="28">
        <v>42766</v>
      </c>
      <c r="L8" s="29">
        <v>3100014</v>
      </c>
      <c r="M8" s="55" t="s">
        <v>34</v>
      </c>
      <c r="N8" s="31">
        <v>10</v>
      </c>
      <c r="O8" s="32" t="s">
        <v>25</v>
      </c>
      <c r="P8" s="33">
        <v>2430000</v>
      </c>
      <c r="Q8" s="28">
        <f t="shared" ref="Q8:Q25" si="1">+K8+90</f>
        <v>42856</v>
      </c>
      <c r="R8" s="16" t="s">
        <v>26</v>
      </c>
      <c r="S8" s="56">
        <v>42786</v>
      </c>
      <c r="T8" s="56">
        <v>42786</v>
      </c>
      <c r="U8" s="46" t="s">
        <v>35</v>
      </c>
      <c r="V8" s="19">
        <f t="shared" si="0"/>
        <v>20</v>
      </c>
    </row>
    <row r="9" spans="2:22" x14ac:dyDescent="0.25">
      <c r="B9" s="35"/>
      <c r="C9" s="36"/>
      <c r="D9" s="36"/>
      <c r="E9" s="36"/>
      <c r="F9" s="37"/>
      <c r="G9" s="38"/>
      <c r="H9" s="39"/>
      <c r="I9" s="40"/>
      <c r="J9" s="27">
        <v>3106683</v>
      </c>
      <c r="K9" s="28">
        <v>42766</v>
      </c>
      <c r="L9" s="29">
        <v>3100015</v>
      </c>
      <c r="M9" s="57"/>
      <c r="N9" s="31">
        <v>10</v>
      </c>
      <c r="O9" s="32" t="s">
        <v>25</v>
      </c>
      <c r="P9" s="33">
        <v>2430000</v>
      </c>
      <c r="Q9" s="28">
        <f t="shared" si="1"/>
        <v>42856</v>
      </c>
      <c r="R9" s="16" t="s">
        <v>26</v>
      </c>
      <c r="S9" s="58"/>
      <c r="T9" s="58"/>
      <c r="U9" s="46"/>
      <c r="V9" s="19">
        <f>T8-K9</f>
        <v>20</v>
      </c>
    </row>
    <row r="10" spans="2:22" x14ac:dyDescent="0.25">
      <c r="B10" s="35"/>
      <c r="C10" s="36"/>
      <c r="D10" s="36"/>
      <c r="E10" s="36"/>
      <c r="F10" s="37"/>
      <c r="G10" s="38"/>
      <c r="H10" s="39"/>
      <c r="I10" s="40"/>
      <c r="J10" s="27">
        <v>3106933</v>
      </c>
      <c r="K10" s="28">
        <v>42779</v>
      </c>
      <c r="L10" s="41">
        <v>3100018</v>
      </c>
      <c r="M10" s="59" t="s">
        <v>36</v>
      </c>
      <c r="N10" s="42">
        <v>10</v>
      </c>
      <c r="O10" s="43" t="s">
        <v>25</v>
      </c>
      <c r="P10" s="44">
        <v>2430000</v>
      </c>
      <c r="Q10" s="45">
        <f t="shared" si="1"/>
        <v>42869</v>
      </c>
      <c r="R10" s="16" t="s">
        <v>26</v>
      </c>
      <c r="S10" s="28">
        <v>42802</v>
      </c>
      <c r="T10" s="28">
        <v>42803</v>
      </c>
      <c r="U10" s="60" t="s">
        <v>29</v>
      </c>
      <c r="V10" s="19">
        <f t="shared" si="0"/>
        <v>24</v>
      </c>
    </row>
    <row r="11" spans="2:22" x14ac:dyDescent="0.25">
      <c r="B11" s="35"/>
      <c r="C11" s="36"/>
      <c r="D11" s="36"/>
      <c r="E11" s="36"/>
      <c r="F11" s="37"/>
      <c r="G11" s="38"/>
      <c r="H11" s="39"/>
      <c r="I11" s="40"/>
      <c r="J11" s="27">
        <v>3107245</v>
      </c>
      <c r="K11" s="28">
        <v>42793</v>
      </c>
      <c r="L11" s="29">
        <v>3100019</v>
      </c>
      <c r="M11" s="55" t="s">
        <v>37</v>
      </c>
      <c r="N11" s="31">
        <v>10</v>
      </c>
      <c r="O11" s="32" t="s">
        <v>25</v>
      </c>
      <c r="P11" s="33">
        <v>2430000</v>
      </c>
      <c r="Q11" s="28">
        <f t="shared" si="1"/>
        <v>42883</v>
      </c>
      <c r="R11" s="61" t="s">
        <v>26</v>
      </c>
      <c r="S11" s="56">
        <v>42823</v>
      </c>
      <c r="T11" s="62">
        <v>42829</v>
      </c>
      <c r="U11" s="63" t="s">
        <v>38</v>
      </c>
      <c r="V11" s="19">
        <f t="shared" si="0"/>
        <v>36</v>
      </c>
    </row>
    <row r="12" spans="2:22" x14ac:dyDescent="0.25">
      <c r="B12" s="48"/>
      <c r="C12" s="49"/>
      <c r="D12" s="49"/>
      <c r="E12" s="49"/>
      <c r="F12" s="50"/>
      <c r="G12" s="51"/>
      <c r="H12" s="52"/>
      <c r="I12" s="53"/>
      <c r="J12" s="27">
        <v>3107246</v>
      </c>
      <c r="K12" s="28">
        <v>42793</v>
      </c>
      <c r="L12" s="29">
        <v>3100020</v>
      </c>
      <c r="M12" s="57"/>
      <c r="N12" s="31">
        <v>10</v>
      </c>
      <c r="O12" s="32" t="s">
        <v>25</v>
      </c>
      <c r="P12" s="33">
        <v>2430000</v>
      </c>
      <c r="Q12" s="28">
        <f t="shared" si="1"/>
        <v>42883</v>
      </c>
      <c r="R12" s="61" t="s">
        <v>26</v>
      </c>
      <c r="S12" s="58"/>
      <c r="T12" s="64"/>
      <c r="U12" s="63"/>
      <c r="V12" s="19">
        <f>T11-K12</f>
        <v>36</v>
      </c>
    </row>
    <row r="13" spans="2:22" x14ac:dyDescent="0.25">
      <c r="B13" s="21">
        <v>3</v>
      </c>
      <c r="C13" s="22" t="s">
        <v>39</v>
      </c>
      <c r="D13" s="22" t="s">
        <v>32</v>
      </c>
      <c r="E13" s="22" t="s">
        <v>40</v>
      </c>
      <c r="F13" s="23">
        <v>190</v>
      </c>
      <c r="G13" s="24">
        <v>18525000</v>
      </c>
      <c r="H13" s="25">
        <v>0.125</v>
      </c>
      <c r="I13" s="26">
        <f>+G13*H13</f>
        <v>2315625</v>
      </c>
      <c r="J13" s="27">
        <v>3101910</v>
      </c>
      <c r="K13" s="28">
        <v>42557</v>
      </c>
      <c r="L13" s="29">
        <v>3100001</v>
      </c>
      <c r="M13" s="65" t="s">
        <v>41</v>
      </c>
      <c r="N13" s="31">
        <v>10</v>
      </c>
      <c r="O13" s="32" t="s">
        <v>25</v>
      </c>
      <c r="P13" s="33">
        <v>975000</v>
      </c>
      <c r="Q13" s="28">
        <f t="shared" si="1"/>
        <v>42647</v>
      </c>
      <c r="R13" s="16" t="s">
        <v>26</v>
      </c>
      <c r="S13" s="28">
        <v>42570</v>
      </c>
      <c r="T13" s="28">
        <v>42570</v>
      </c>
      <c r="U13" s="63" t="s">
        <v>27</v>
      </c>
      <c r="V13" s="19">
        <f t="shared" si="0"/>
        <v>13</v>
      </c>
    </row>
    <row r="14" spans="2:22" x14ac:dyDescent="0.25">
      <c r="B14" s="35"/>
      <c r="C14" s="36"/>
      <c r="D14" s="36"/>
      <c r="E14" s="36"/>
      <c r="F14" s="37"/>
      <c r="G14" s="38"/>
      <c r="H14" s="39"/>
      <c r="I14" s="40"/>
      <c r="J14" s="27">
        <v>3101920</v>
      </c>
      <c r="K14" s="28">
        <v>42558</v>
      </c>
      <c r="L14" s="29">
        <v>3100002</v>
      </c>
      <c r="M14" s="65"/>
      <c r="N14" s="31">
        <v>10</v>
      </c>
      <c r="O14" s="32" t="s">
        <v>25</v>
      </c>
      <c r="P14" s="33">
        <v>975000</v>
      </c>
      <c r="Q14" s="28">
        <f t="shared" si="1"/>
        <v>42648</v>
      </c>
      <c r="R14" s="16" t="s">
        <v>26</v>
      </c>
      <c r="S14" s="28">
        <v>42570</v>
      </c>
      <c r="T14" s="28">
        <v>42570</v>
      </c>
      <c r="U14" s="63"/>
      <c r="V14" s="19">
        <f t="shared" si="0"/>
        <v>12</v>
      </c>
    </row>
    <row r="15" spans="2:22" x14ac:dyDescent="0.25">
      <c r="B15" s="35"/>
      <c r="C15" s="36"/>
      <c r="D15" s="36"/>
      <c r="E15" s="36"/>
      <c r="F15" s="37"/>
      <c r="G15" s="38"/>
      <c r="H15" s="39"/>
      <c r="I15" s="40"/>
      <c r="J15" s="27">
        <v>3102558</v>
      </c>
      <c r="K15" s="28">
        <v>42584</v>
      </c>
      <c r="L15" s="29">
        <v>3100004</v>
      </c>
      <c r="M15" s="59" t="s">
        <v>42</v>
      </c>
      <c r="N15" s="31">
        <v>10</v>
      </c>
      <c r="O15" s="32" t="s">
        <v>25</v>
      </c>
      <c r="P15" s="33">
        <v>975000</v>
      </c>
      <c r="Q15" s="28">
        <f t="shared" si="1"/>
        <v>42674</v>
      </c>
      <c r="R15" s="16" t="s">
        <v>26</v>
      </c>
      <c r="S15" s="28">
        <v>42598</v>
      </c>
      <c r="T15" s="28">
        <v>42598</v>
      </c>
      <c r="U15" s="60" t="s">
        <v>43</v>
      </c>
      <c r="V15" s="19">
        <f t="shared" si="0"/>
        <v>14</v>
      </c>
    </row>
    <row r="16" spans="2:22" x14ac:dyDescent="0.25">
      <c r="B16" s="35"/>
      <c r="C16" s="36"/>
      <c r="D16" s="36"/>
      <c r="E16" s="36"/>
      <c r="F16" s="37"/>
      <c r="G16" s="38"/>
      <c r="H16" s="39"/>
      <c r="I16" s="40"/>
      <c r="J16" s="27">
        <v>3102794</v>
      </c>
      <c r="K16" s="28">
        <v>42593</v>
      </c>
      <c r="L16" s="29">
        <v>3100005</v>
      </c>
      <c r="M16" s="59" t="s">
        <v>44</v>
      </c>
      <c r="N16" s="31">
        <v>10</v>
      </c>
      <c r="O16" s="32" t="s">
        <v>25</v>
      </c>
      <c r="P16" s="33">
        <v>975000</v>
      </c>
      <c r="Q16" s="28">
        <f t="shared" si="1"/>
        <v>42683</v>
      </c>
      <c r="R16" s="16" t="s">
        <v>26</v>
      </c>
      <c r="S16" s="28">
        <v>42611</v>
      </c>
      <c r="T16" s="28">
        <v>42611</v>
      </c>
      <c r="U16" s="60" t="s">
        <v>45</v>
      </c>
      <c r="V16" s="19">
        <f t="shared" si="0"/>
        <v>18</v>
      </c>
    </row>
    <row r="17" spans="2:22" x14ac:dyDescent="0.25">
      <c r="B17" s="35"/>
      <c r="C17" s="36"/>
      <c r="D17" s="36"/>
      <c r="E17" s="36"/>
      <c r="F17" s="37"/>
      <c r="G17" s="38"/>
      <c r="H17" s="39"/>
      <c r="I17" s="40"/>
      <c r="J17" s="27">
        <v>3105019</v>
      </c>
      <c r="K17" s="28">
        <v>42691</v>
      </c>
      <c r="L17" s="29">
        <v>3100006</v>
      </c>
      <c r="M17" s="59" t="s">
        <v>46</v>
      </c>
      <c r="N17" s="31">
        <v>10</v>
      </c>
      <c r="O17" s="32" t="s">
        <v>25</v>
      </c>
      <c r="P17" s="33">
        <v>975000</v>
      </c>
      <c r="Q17" s="28">
        <f t="shared" si="1"/>
        <v>42781</v>
      </c>
      <c r="R17" s="16" t="s">
        <v>26</v>
      </c>
      <c r="S17" s="45">
        <v>42699</v>
      </c>
      <c r="T17" s="45">
        <v>42702</v>
      </c>
      <c r="U17" s="60" t="s">
        <v>47</v>
      </c>
      <c r="V17" s="19">
        <f t="shared" si="0"/>
        <v>11</v>
      </c>
    </row>
    <row r="18" spans="2:22" x14ac:dyDescent="0.25">
      <c r="B18" s="35"/>
      <c r="C18" s="36"/>
      <c r="D18" s="36"/>
      <c r="E18" s="36"/>
      <c r="F18" s="37"/>
      <c r="G18" s="38"/>
      <c r="H18" s="39"/>
      <c r="I18" s="40"/>
      <c r="J18" s="27">
        <v>3105373</v>
      </c>
      <c r="K18" s="28">
        <v>42705</v>
      </c>
      <c r="L18" s="29">
        <v>3100007</v>
      </c>
      <c r="M18" s="59" t="s">
        <v>48</v>
      </c>
      <c r="N18" s="31">
        <v>6.7</v>
      </c>
      <c r="O18" s="32" t="s">
        <v>25</v>
      </c>
      <c r="P18" s="33">
        <v>653250</v>
      </c>
      <c r="Q18" s="28">
        <f t="shared" si="1"/>
        <v>42795</v>
      </c>
      <c r="R18" s="16" t="s">
        <v>26</v>
      </c>
      <c r="S18" s="28">
        <v>42713</v>
      </c>
      <c r="T18" s="28">
        <v>42717</v>
      </c>
      <c r="U18" s="60" t="s">
        <v>49</v>
      </c>
      <c r="V18" s="19">
        <f t="shared" si="0"/>
        <v>12</v>
      </c>
    </row>
    <row r="19" spans="2:22" x14ac:dyDescent="0.25">
      <c r="B19" s="35"/>
      <c r="C19" s="36"/>
      <c r="D19" s="36"/>
      <c r="E19" s="36"/>
      <c r="F19" s="37"/>
      <c r="G19" s="38"/>
      <c r="H19" s="39"/>
      <c r="I19" s="40"/>
      <c r="J19" s="27">
        <v>3105980</v>
      </c>
      <c r="K19" s="28">
        <v>42732</v>
      </c>
      <c r="L19" s="29">
        <v>3100011</v>
      </c>
      <c r="M19" s="59" t="s">
        <v>50</v>
      </c>
      <c r="N19" s="31">
        <v>10</v>
      </c>
      <c r="O19" s="32" t="s">
        <v>25</v>
      </c>
      <c r="P19" s="33">
        <v>975000</v>
      </c>
      <c r="Q19" s="28">
        <f t="shared" si="1"/>
        <v>42822</v>
      </c>
      <c r="R19" s="16" t="s">
        <v>26</v>
      </c>
      <c r="S19" s="28"/>
      <c r="T19" s="28">
        <v>42821</v>
      </c>
      <c r="U19" s="60" t="s">
        <v>51</v>
      </c>
      <c r="V19" s="19">
        <f t="shared" si="0"/>
        <v>89</v>
      </c>
    </row>
    <row r="20" spans="2:22" x14ac:dyDescent="0.25">
      <c r="B20" s="35"/>
      <c r="C20" s="36"/>
      <c r="D20" s="36"/>
      <c r="E20" s="36"/>
      <c r="F20" s="37"/>
      <c r="G20" s="38"/>
      <c r="H20" s="39"/>
      <c r="I20" s="40"/>
      <c r="J20" s="27">
        <v>3106100</v>
      </c>
      <c r="K20" s="28">
        <v>42737</v>
      </c>
      <c r="L20" s="29">
        <v>3100012</v>
      </c>
      <c r="M20" s="59" t="s">
        <v>52</v>
      </c>
      <c r="N20" s="31">
        <v>10</v>
      </c>
      <c r="O20" s="32" t="s">
        <v>25</v>
      </c>
      <c r="P20" s="33">
        <v>975000</v>
      </c>
      <c r="Q20" s="28">
        <f t="shared" si="1"/>
        <v>42827</v>
      </c>
      <c r="R20" s="16" t="s">
        <v>26</v>
      </c>
      <c r="S20" s="28">
        <v>42747</v>
      </c>
      <c r="T20" s="28">
        <v>42747</v>
      </c>
      <c r="U20" s="60" t="s">
        <v>53</v>
      </c>
      <c r="V20" s="19">
        <f t="shared" si="0"/>
        <v>10</v>
      </c>
    </row>
    <row r="21" spans="2:22" x14ac:dyDescent="0.25">
      <c r="B21" s="35"/>
      <c r="C21" s="36"/>
      <c r="D21" s="36"/>
      <c r="E21" s="36"/>
      <c r="F21" s="37"/>
      <c r="G21" s="38"/>
      <c r="H21" s="39"/>
      <c r="I21" s="40"/>
      <c r="J21" s="27">
        <v>3106530</v>
      </c>
      <c r="K21" s="28">
        <v>42759</v>
      </c>
      <c r="L21" s="29">
        <v>3100013</v>
      </c>
      <c r="M21" s="59" t="s">
        <v>54</v>
      </c>
      <c r="N21" s="31">
        <v>10</v>
      </c>
      <c r="O21" s="32" t="s">
        <v>25</v>
      </c>
      <c r="P21" s="33">
        <v>975000</v>
      </c>
      <c r="Q21" s="28">
        <f t="shared" si="1"/>
        <v>42849</v>
      </c>
      <c r="R21" s="16" t="s">
        <v>26</v>
      </c>
      <c r="S21" s="56">
        <v>42786</v>
      </c>
      <c r="T21" s="56">
        <v>42786</v>
      </c>
      <c r="U21" s="63" t="s">
        <v>35</v>
      </c>
      <c r="V21" s="19">
        <f t="shared" si="0"/>
        <v>27</v>
      </c>
    </row>
    <row r="22" spans="2:22" x14ac:dyDescent="0.25">
      <c r="B22" s="35"/>
      <c r="C22" s="36"/>
      <c r="D22" s="36"/>
      <c r="E22" s="36"/>
      <c r="F22" s="37"/>
      <c r="G22" s="38"/>
      <c r="H22" s="39"/>
      <c r="I22" s="40"/>
      <c r="J22" s="27">
        <v>3106821</v>
      </c>
      <c r="K22" s="28">
        <v>42772</v>
      </c>
      <c r="L22" s="29">
        <v>3100016</v>
      </c>
      <c r="M22" s="59" t="s">
        <v>55</v>
      </c>
      <c r="N22" s="31">
        <v>10</v>
      </c>
      <c r="O22" s="32" t="s">
        <v>25</v>
      </c>
      <c r="P22" s="33">
        <v>975000</v>
      </c>
      <c r="Q22" s="28">
        <f t="shared" si="1"/>
        <v>42862</v>
      </c>
      <c r="R22" s="16" t="s">
        <v>26</v>
      </c>
      <c r="S22" s="66"/>
      <c r="T22" s="66"/>
      <c r="U22" s="63"/>
      <c r="V22" s="19">
        <f>T21-K22</f>
        <v>14</v>
      </c>
    </row>
    <row r="23" spans="2:22" x14ac:dyDescent="0.25">
      <c r="B23" s="35"/>
      <c r="C23" s="36"/>
      <c r="D23" s="36"/>
      <c r="E23" s="36"/>
      <c r="F23" s="37"/>
      <c r="G23" s="38"/>
      <c r="H23" s="39"/>
      <c r="I23" s="40"/>
      <c r="J23" s="27">
        <v>3106882</v>
      </c>
      <c r="K23" s="28">
        <v>42776</v>
      </c>
      <c r="L23" s="29">
        <v>3100017</v>
      </c>
      <c r="M23" s="59" t="s">
        <v>56</v>
      </c>
      <c r="N23" s="31">
        <v>10</v>
      </c>
      <c r="O23" s="32" t="s">
        <v>25</v>
      </c>
      <c r="P23" s="33">
        <v>975000</v>
      </c>
      <c r="Q23" s="28">
        <f t="shared" si="1"/>
        <v>42866</v>
      </c>
      <c r="R23" s="16" t="s">
        <v>26</v>
      </c>
      <c r="S23" s="58"/>
      <c r="T23" s="58"/>
      <c r="U23" s="63"/>
      <c r="V23" s="19">
        <f>T21-K23</f>
        <v>10</v>
      </c>
    </row>
    <row r="24" spans="2:22" x14ac:dyDescent="0.25">
      <c r="B24" s="35"/>
      <c r="C24" s="36"/>
      <c r="D24" s="36"/>
      <c r="E24" s="36"/>
      <c r="F24" s="37"/>
      <c r="G24" s="38"/>
      <c r="H24" s="39"/>
      <c r="I24" s="40"/>
      <c r="J24" s="27">
        <v>3107330</v>
      </c>
      <c r="K24" s="28">
        <v>42796</v>
      </c>
      <c r="L24" s="29">
        <v>3100021</v>
      </c>
      <c r="M24" s="59" t="s">
        <v>57</v>
      </c>
      <c r="N24" s="31">
        <v>10</v>
      </c>
      <c r="O24" s="32" t="s">
        <v>25</v>
      </c>
      <c r="P24" s="33">
        <v>975000</v>
      </c>
      <c r="Q24" s="28">
        <f t="shared" si="1"/>
        <v>42886</v>
      </c>
      <c r="R24" s="61" t="s">
        <v>26</v>
      </c>
      <c r="S24" s="28">
        <v>42823</v>
      </c>
      <c r="T24" s="62">
        <v>42829</v>
      </c>
      <c r="U24" s="67" t="s">
        <v>38</v>
      </c>
      <c r="V24" s="19">
        <f t="shared" si="0"/>
        <v>33</v>
      </c>
    </row>
    <row r="25" spans="2:22" x14ac:dyDescent="0.25">
      <c r="B25" s="48"/>
      <c r="C25" s="49"/>
      <c r="D25" s="49"/>
      <c r="E25" s="49"/>
      <c r="F25" s="50"/>
      <c r="G25" s="51"/>
      <c r="H25" s="52"/>
      <c r="I25" s="53"/>
      <c r="J25" s="27">
        <v>3107424</v>
      </c>
      <c r="K25" s="28">
        <v>42801</v>
      </c>
      <c r="L25" s="29">
        <v>3100022</v>
      </c>
      <c r="M25" s="59" t="s">
        <v>58</v>
      </c>
      <c r="N25" s="31">
        <v>10</v>
      </c>
      <c r="O25" s="32" t="s">
        <v>25</v>
      </c>
      <c r="P25" s="33">
        <v>975000</v>
      </c>
      <c r="Q25" s="28">
        <f t="shared" si="1"/>
        <v>42891</v>
      </c>
      <c r="R25" s="61" t="s">
        <v>26</v>
      </c>
      <c r="S25" s="28">
        <v>42823</v>
      </c>
      <c r="T25" s="64"/>
      <c r="U25" s="67"/>
      <c r="V25" s="19">
        <f>T24-K25</f>
        <v>28</v>
      </c>
    </row>
  </sheetData>
  <mergeCells count="41">
    <mergeCell ref="H13:H25"/>
    <mergeCell ref="I13:I25"/>
    <mergeCell ref="M13:M14"/>
    <mergeCell ref="U13:U14"/>
    <mergeCell ref="S21:S23"/>
    <mergeCell ref="T21:T23"/>
    <mergeCell ref="U21:U23"/>
    <mergeCell ref="T24:T25"/>
    <mergeCell ref="U24:U25"/>
    <mergeCell ref="B13:B25"/>
    <mergeCell ref="C13:C25"/>
    <mergeCell ref="D13:D25"/>
    <mergeCell ref="E13:E25"/>
    <mergeCell ref="F13:F25"/>
    <mergeCell ref="G13:G25"/>
    <mergeCell ref="H8:H12"/>
    <mergeCell ref="I8:I12"/>
    <mergeCell ref="M8:M9"/>
    <mergeCell ref="S8:S9"/>
    <mergeCell ref="T8:T9"/>
    <mergeCell ref="U8:U9"/>
    <mergeCell ref="M11:M12"/>
    <mergeCell ref="S11:S12"/>
    <mergeCell ref="T11:T12"/>
    <mergeCell ref="U11:U12"/>
    <mergeCell ref="H4:H7"/>
    <mergeCell ref="I4:I7"/>
    <mergeCell ref="U5:U7"/>
    <mergeCell ref="M6:M7"/>
    <mergeCell ref="B8:B12"/>
    <mergeCell ref="C8:C12"/>
    <mergeCell ref="D8:D12"/>
    <mergeCell ref="E8:E12"/>
    <mergeCell ref="F8:F12"/>
    <mergeCell ref="G8:G12"/>
    <mergeCell ref="B4:B7"/>
    <mergeCell ref="C4:C7"/>
    <mergeCell ref="D4:D7"/>
    <mergeCell ref="E4:E7"/>
    <mergeCell ref="F4:F7"/>
    <mergeCell ref="G4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CT-3 Statement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 Jadhav</dc:creator>
  <cp:lastModifiedBy>Avinash  Jadhav</cp:lastModifiedBy>
  <dcterms:created xsi:type="dcterms:W3CDTF">2017-04-11T12:53:59Z</dcterms:created>
  <dcterms:modified xsi:type="dcterms:W3CDTF">2017-04-11T12:54:16Z</dcterms:modified>
</cp:coreProperties>
</file>