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1520" windowHeight="4740"/>
  </bookViews>
  <sheets>
    <sheet name="ganga mk grasim dk" sheetId="1" r:id="rId1"/>
    <sheet name="average monthly" sheetId="9" r:id="rId2"/>
    <sheet name="local avg vs import" sheetId="7" r:id="rId3"/>
  </sheets>
  <calcPr calcId="145621"/>
</workbook>
</file>

<file path=xl/calcChain.xml><?xml version="1.0" encoding="utf-8"?>
<calcChain xmlns="http://schemas.openxmlformats.org/spreadsheetml/2006/main">
  <c r="G72" i="1" l="1"/>
  <c r="G71" i="1"/>
  <c r="G70" i="1" l="1"/>
  <c r="G68" i="1" l="1"/>
  <c r="M6" i="7"/>
  <c r="M14" i="7" s="1"/>
  <c r="M7" i="7" l="1"/>
  <c r="M9" i="7" s="1"/>
  <c r="M11" i="7" s="1"/>
  <c r="M12" i="7" l="1"/>
  <c r="M13" i="7" s="1"/>
  <c r="M17" i="7" s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3" i="1"/>
  <c r="D59" i="1" l="1"/>
</calcChain>
</file>

<file path=xl/comments1.xml><?xml version="1.0" encoding="utf-8"?>
<comments xmlns="http://schemas.openxmlformats.org/spreadsheetml/2006/main">
  <authors>
    <author>Riju Mukherjee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 xml:space="preserve">Riju Mukherjee: </t>
        </r>
        <r>
          <rPr>
            <sz val="9"/>
            <color indexed="81"/>
            <rFont val="Tahoma"/>
            <family val="2"/>
          </rPr>
          <t xml:space="preserve">27.69% duty on basic + Rs 2/kg frt n other expenses </t>
        </r>
      </text>
    </comment>
    <comment ref="L6" authorId="0">
      <text>
        <r>
          <rPr>
            <b/>
            <sz val="9"/>
            <color indexed="81"/>
            <rFont val="Tahoma"/>
            <family val="2"/>
          </rPr>
          <t>on CIF value, landing 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Riju Mukherjee: ON sum of AV, BD, BDP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Riju Mukherjee:</t>
        </r>
        <r>
          <rPr>
            <sz val="9"/>
            <color indexed="81"/>
            <rFont val="Tahoma"/>
            <family val="2"/>
          </rPr>
          <t xml:space="preserve"> on CVD amount only
</t>
        </r>
      </text>
    </comment>
    <comment ref="L11" authorId="0">
      <text>
        <r>
          <rPr>
            <b/>
            <sz val="9"/>
            <color indexed="81"/>
            <rFont val="Tahoma"/>
            <family val="2"/>
          </rPr>
          <t>Riju Mukherjee:  on sum of AV, BD, bdp, cvd, central edu cess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" authorId="0">
      <text>
        <r>
          <rPr>
            <b/>
            <sz val="9"/>
            <color indexed="81"/>
            <rFont val="Tahoma"/>
            <family val="2"/>
          </rPr>
          <t>Riju Mukherjee: on sum of BD, bdp, cvd, central edu cess and custom addl cess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<sst xmlns="http://schemas.openxmlformats.org/spreadsheetml/2006/main" count="213" uniqueCount="115">
  <si>
    <t>Caustic Trend</t>
  </si>
  <si>
    <t>Nov'10</t>
  </si>
  <si>
    <t>Dec'10</t>
  </si>
  <si>
    <t>Jan'11</t>
  </si>
  <si>
    <t>Feb'11</t>
  </si>
  <si>
    <t>Mar'11</t>
  </si>
  <si>
    <t>Apr'11</t>
  </si>
  <si>
    <t>May'11</t>
  </si>
  <si>
    <t>Jun'11</t>
  </si>
  <si>
    <t>Jul'11</t>
  </si>
  <si>
    <t>Aug'11</t>
  </si>
  <si>
    <t>Sep'11</t>
  </si>
  <si>
    <t>Oct'11</t>
  </si>
  <si>
    <t>Nov'11</t>
  </si>
  <si>
    <t>Dec'11</t>
  </si>
  <si>
    <t>Jan'12</t>
  </si>
  <si>
    <t>Feb'12</t>
  </si>
  <si>
    <t>Mar'12</t>
  </si>
  <si>
    <t>Apr'12</t>
  </si>
  <si>
    <t>May'12</t>
  </si>
  <si>
    <t>Jun'12</t>
  </si>
  <si>
    <t>Jul'12</t>
  </si>
  <si>
    <t>Aug'12</t>
  </si>
  <si>
    <t>Sep'12</t>
  </si>
  <si>
    <t>Oct'12</t>
  </si>
  <si>
    <t>Nov'12</t>
  </si>
  <si>
    <t>Dec'12</t>
  </si>
  <si>
    <t>Jan'13</t>
  </si>
  <si>
    <t>Feb'13</t>
  </si>
  <si>
    <t>Mar'13</t>
  </si>
  <si>
    <t>Apr'13</t>
  </si>
  <si>
    <t>May'13</t>
  </si>
  <si>
    <t>Jun'13</t>
  </si>
  <si>
    <t>Jul'13</t>
  </si>
  <si>
    <t>Aug'13</t>
  </si>
  <si>
    <t>Sep'13</t>
  </si>
  <si>
    <t>Oct'13</t>
  </si>
  <si>
    <t>Nov'13</t>
  </si>
  <si>
    <t>Dec'13</t>
  </si>
  <si>
    <t>Jan'14</t>
  </si>
  <si>
    <t>Feb'14</t>
  </si>
  <si>
    <t>Mar'14</t>
  </si>
  <si>
    <t>Apr'14</t>
  </si>
  <si>
    <t>May'14</t>
  </si>
  <si>
    <t>Jun'14</t>
  </si>
  <si>
    <t>Jul'14</t>
  </si>
  <si>
    <t>Aug'14</t>
  </si>
  <si>
    <t>Sep'14</t>
  </si>
  <si>
    <t>Oct'14</t>
  </si>
  <si>
    <t>Nov'14</t>
  </si>
  <si>
    <t>Dec'14</t>
  </si>
  <si>
    <t>Ganga</t>
  </si>
  <si>
    <t>Grasim</t>
  </si>
  <si>
    <t>Jan'15</t>
  </si>
  <si>
    <t>Feb'15</t>
  </si>
  <si>
    <t>Mar'15</t>
  </si>
  <si>
    <t>Apr'15</t>
  </si>
  <si>
    <t>May'15</t>
  </si>
  <si>
    <t>Jun'15</t>
  </si>
  <si>
    <t>Jul'15</t>
  </si>
  <si>
    <t>DK</t>
  </si>
  <si>
    <t>Month</t>
  </si>
  <si>
    <t>Aug' 15</t>
  </si>
  <si>
    <t>Sep' 15</t>
  </si>
  <si>
    <t>Oct' 15</t>
  </si>
  <si>
    <t>Nov' 15</t>
  </si>
  <si>
    <t>Dec' 15</t>
  </si>
  <si>
    <t>Local Avg</t>
  </si>
  <si>
    <t>Import</t>
  </si>
  <si>
    <t>Caustic Lye</t>
  </si>
  <si>
    <t>7.5% BD + 12.5% CVD+3% custom edu cess+ 4% spl CVD</t>
  </si>
  <si>
    <t>Assesable Value</t>
  </si>
  <si>
    <t>BD of Custom</t>
  </si>
  <si>
    <t>BD Pref</t>
  </si>
  <si>
    <t>cvd</t>
  </si>
  <si>
    <t>central edu cess</t>
  </si>
  <si>
    <t>custom edu cess</t>
  </si>
  <si>
    <t>spl addl duty</t>
  </si>
  <si>
    <t>Import (Basic)</t>
  </si>
  <si>
    <t>Import (Landed)</t>
  </si>
  <si>
    <t>Freight to Baddi</t>
  </si>
  <si>
    <t>Import currency rate</t>
  </si>
  <si>
    <t>USD vs INR</t>
  </si>
  <si>
    <t>Sep' 16</t>
  </si>
  <si>
    <t>Oct' 16</t>
  </si>
  <si>
    <t>Nov' 16</t>
  </si>
  <si>
    <t>Jan'16</t>
  </si>
  <si>
    <t>Feb'16</t>
  </si>
  <si>
    <t>Mar'16</t>
  </si>
  <si>
    <t>Apr'16</t>
  </si>
  <si>
    <t>May'16</t>
  </si>
  <si>
    <t>Jun'16</t>
  </si>
  <si>
    <t>Jul'16</t>
  </si>
  <si>
    <t>Aug' 16</t>
  </si>
  <si>
    <t>Jan' 16</t>
  </si>
  <si>
    <t>Feb' 16</t>
  </si>
  <si>
    <t>Mar' 16</t>
  </si>
  <si>
    <t>average</t>
  </si>
  <si>
    <t>ave rate</t>
  </si>
  <si>
    <t>clearing+storage</t>
  </si>
  <si>
    <t>Apr' 16</t>
  </si>
  <si>
    <t>(less) AV</t>
  </si>
  <si>
    <t>Remarks</t>
  </si>
  <si>
    <t>As May import lower than April, expect June prices to be lower in local market</t>
  </si>
  <si>
    <t>Data Usage</t>
  </si>
  <si>
    <t xml:space="preserve">Find trend </t>
  </si>
  <si>
    <t>not bought</t>
  </si>
  <si>
    <t>2-month cover</t>
  </si>
  <si>
    <t>covered up to Nov Mid, 2.5 month</t>
  </si>
  <si>
    <t>Dec' 16</t>
  </si>
  <si>
    <t>Jan' 17</t>
  </si>
  <si>
    <t>covered up to march 17, 1 month fwd cover</t>
  </si>
  <si>
    <t>Feb' 17</t>
  </si>
  <si>
    <t>Mar' 17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</si>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</sst>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Shonar Bangl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DF5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6" fontId="0" fillId="0" borderId="1" xfId="0" applyNumberFormat="1" applyBorder="1"/>
    <xf numFmtId="17" fontId="0" fillId="0" borderId="1" xfId="0" applyNumberFormat="1" applyBorder="1"/>
    <xf numFmtId="0" fontId="1" fillId="2" borderId="1" xfId="0" applyFont="1" applyFill="1" applyBorder="1" applyAlignment="1">
      <alignment horizontal="left" vertical="center" wrapText="1"/>
    </xf>
    <xf numFmtId="10" fontId="0" fillId="0" borderId="0" xfId="0" applyNumberFormat="1"/>
    <xf numFmtId="2" fontId="0" fillId="0" borderId="0" xfId="0" applyNumberFormat="1"/>
    <xf numFmtId="0" fontId="0" fillId="0" borderId="2" xfId="0" applyFill="1" applyBorder="1"/>
    <xf numFmtId="0" fontId="0" fillId="0" borderId="1" xfId="0" applyBorder="1" applyAlignment="1">
      <alignment horizontal="center"/>
    </xf>
    <xf numFmtId="10" fontId="0" fillId="3" borderId="0" xfId="0" applyNumberFormat="1" applyFill="1"/>
    <xf numFmtId="17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" fontId="0" fillId="0" borderId="0" xfId="0" applyNumberFormat="1"/>
    <xf numFmtId="1" fontId="0" fillId="3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'ganga mk grasim dk'!$C$2</c:f>
              <c:strCache>
                <c:ptCount val="1"/>
                <c:pt idx="0">
                  <c:v>Ganga</c:v>
                </c:pt>
              </c:strCache>
            </c:strRef>
          </c:tx>
          <c:invertIfNegative val="0"/>
          <c:cat>
            <c:strRef>
              <c:f>'ganga mk grasim dk'!$B$3:$B$72</c:f>
              <c:strCache>
                <c:ptCount val="70"/>
                <c:pt idx="0">
                  <c:v>Nov'10</c:v>
                </c:pt>
                <c:pt idx="1">
                  <c:v>Dec'10</c:v>
                </c:pt>
                <c:pt idx="2">
                  <c:v>Jan'11</c:v>
                </c:pt>
                <c:pt idx="3">
                  <c:v>Feb'11</c:v>
                </c:pt>
                <c:pt idx="4">
                  <c:v>Mar'11</c:v>
                </c:pt>
                <c:pt idx="5">
                  <c:v>Apr'11</c:v>
                </c:pt>
                <c:pt idx="6">
                  <c:v>May'11</c:v>
                </c:pt>
                <c:pt idx="7">
                  <c:v>Jun'11</c:v>
                </c:pt>
                <c:pt idx="8">
                  <c:v>Jul'11</c:v>
                </c:pt>
                <c:pt idx="9">
                  <c:v>Aug'11</c:v>
                </c:pt>
                <c:pt idx="10">
                  <c:v>Sep'11</c:v>
                </c:pt>
                <c:pt idx="11">
                  <c:v>Oct'11</c:v>
                </c:pt>
                <c:pt idx="12">
                  <c:v>Nov'11</c:v>
                </c:pt>
                <c:pt idx="13">
                  <c:v>Dec'11</c:v>
                </c:pt>
                <c:pt idx="14">
                  <c:v>Jan'12</c:v>
                </c:pt>
                <c:pt idx="15">
                  <c:v>Feb'12</c:v>
                </c:pt>
                <c:pt idx="16">
                  <c:v>Mar'12</c:v>
                </c:pt>
                <c:pt idx="17">
                  <c:v>Apr'12</c:v>
                </c:pt>
                <c:pt idx="18">
                  <c:v>May'12</c:v>
                </c:pt>
                <c:pt idx="19">
                  <c:v>Jun'12</c:v>
                </c:pt>
                <c:pt idx="20">
                  <c:v>Jul'12</c:v>
                </c:pt>
                <c:pt idx="21">
                  <c:v>Aug'12</c:v>
                </c:pt>
                <c:pt idx="22">
                  <c:v>Sep'12</c:v>
                </c:pt>
                <c:pt idx="23">
                  <c:v>Oct'12</c:v>
                </c:pt>
                <c:pt idx="24">
                  <c:v>Nov'12</c:v>
                </c:pt>
                <c:pt idx="25">
                  <c:v>Dec'12</c:v>
                </c:pt>
                <c:pt idx="26">
                  <c:v>Jan'13</c:v>
                </c:pt>
                <c:pt idx="27">
                  <c:v>Feb'13</c:v>
                </c:pt>
                <c:pt idx="28">
                  <c:v>Mar'13</c:v>
                </c:pt>
                <c:pt idx="29">
                  <c:v>Apr'13</c:v>
                </c:pt>
                <c:pt idx="30">
                  <c:v>May'13</c:v>
                </c:pt>
                <c:pt idx="31">
                  <c:v>Jun'13</c:v>
                </c:pt>
                <c:pt idx="32">
                  <c:v>Jul'13</c:v>
                </c:pt>
                <c:pt idx="33">
                  <c:v>Aug'13</c:v>
                </c:pt>
                <c:pt idx="34">
                  <c:v>Sep'13</c:v>
                </c:pt>
                <c:pt idx="35">
                  <c:v>Oct'13</c:v>
                </c:pt>
                <c:pt idx="36">
                  <c:v>Nov'13</c:v>
                </c:pt>
                <c:pt idx="37">
                  <c:v>Dec'13</c:v>
                </c:pt>
                <c:pt idx="38">
                  <c:v>Jan'14</c:v>
                </c:pt>
                <c:pt idx="39">
                  <c:v>Feb'14</c:v>
                </c:pt>
                <c:pt idx="40">
                  <c:v>Mar'14</c:v>
                </c:pt>
                <c:pt idx="41">
                  <c:v>Apr'14</c:v>
                </c:pt>
                <c:pt idx="42">
                  <c:v>May'14</c:v>
                </c:pt>
                <c:pt idx="43">
                  <c:v>Jun'14</c:v>
                </c:pt>
                <c:pt idx="44">
                  <c:v>Jul'14</c:v>
                </c:pt>
                <c:pt idx="45">
                  <c:v>Aug'14</c:v>
                </c:pt>
                <c:pt idx="46">
                  <c:v>Sep'14</c:v>
                </c:pt>
                <c:pt idx="47">
                  <c:v>Oct'14</c:v>
                </c:pt>
                <c:pt idx="48">
                  <c:v>Nov'14</c:v>
                </c:pt>
                <c:pt idx="49">
                  <c:v>Dec'14</c:v>
                </c:pt>
                <c:pt idx="50">
                  <c:v>Jan'15</c:v>
                </c:pt>
                <c:pt idx="51">
                  <c:v>Feb'15</c:v>
                </c:pt>
                <c:pt idx="52">
                  <c:v>Mar'15</c:v>
                </c:pt>
                <c:pt idx="53">
                  <c:v>Apr'15</c:v>
                </c:pt>
                <c:pt idx="54">
                  <c:v>May'15</c:v>
                </c:pt>
                <c:pt idx="55">
                  <c:v>Jun'15</c:v>
                </c:pt>
                <c:pt idx="56">
                  <c:v>Jul'15</c:v>
                </c:pt>
                <c:pt idx="57">
                  <c:v>Aug' 15</c:v>
                </c:pt>
                <c:pt idx="58">
                  <c:v>Sep' 15</c:v>
                </c:pt>
                <c:pt idx="59">
                  <c:v>Oct' 15</c:v>
                </c:pt>
                <c:pt idx="60">
                  <c:v>Nov' 15</c:v>
                </c:pt>
                <c:pt idx="61">
                  <c:v>Dec' 15</c:v>
                </c:pt>
                <c:pt idx="62">
                  <c:v>Jan'16</c:v>
                </c:pt>
                <c:pt idx="63">
                  <c:v>Feb'16</c:v>
                </c:pt>
                <c:pt idx="64">
                  <c:v>Mar'16</c:v>
                </c:pt>
                <c:pt idx="65">
                  <c:v>Apr'16</c:v>
                </c:pt>
                <c:pt idx="66">
                  <c:v>May'16</c:v>
                </c:pt>
                <c:pt idx="67">
                  <c:v>Jun'16</c:v>
                </c:pt>
                <c:pt idx="68">
                  <c:v>Jul'16</c:v>
                </c:pt>
                <c:pt idx="69">
                  <c:v>Aug' 16</c:v>
                </c:pt>
              </c:strCache>
            </c:strRef>
          </c:cat>
          <c:val>
            <c:numRef>
              <c:f>'ganga mk grasim dk'!$C$3:$C$72</c:f>
              <c:numCache>
                <c:formatCode>General</c:formatCode>
                <c:ptCount val="70"/>
                <c:pt idx="0">
                  <c:v>19.3</c:v>
                </c:pt>
                <c:pt idx="1">
                  <c:v>19.5</c:v>
                </c:pt>
                <c:pt idx="2">
                  <c:v>24</c:v>
                </c:pt>
                <c:pt idx="3">
                  <c:v>24</c:v>
                </c:pt>
                <c:pt idx="4">
                  <c:v>24.5</c:v>
                </c:pt>
                <c:pt idx="5">
                  <c:v>24.3</c:v>
                </c:pt>
                <c:pt idx="6">
                  <c:v>27</c:v>
                </c:pt>
                <c:pt idx="7">
                  <c:v>26.5</c:v>
                </c:pt>
                <c:pt idx="8">
                  <c:v>29.2</c:v>
                </c:pt>
                <c:pt idx="9">
                  <c:v>31.1</c:v>
                </c:pt>
                <c:pt idx="10">
                  <c:v>31.15</c:v>
                </c:pt>
                <c:pt idx="11">
                  <c:v>30.6</c:v>
                </c:pt>
                <c:pt idx="12">
                  <c:v>32.15</c:v>
                </c:pt>
                <c:pt idx="13">
                  <c:v>33.700000000000003</c:v>
                </c:pt>
                <c:pt idx="14">
                  <c:v>32.9</c:v>
                </c:pt>
                <c:pt idx="15">
                  <c:v>32.15</c:v>
                </c:pt>
                <c:pt idx="16">
                  <c:v>36</c:v>
                </c:pt>
                <c:pt idx="17">
                  <c:v>36</c:v>
                </c:pt>
                <c:pt idx="18">
                  <c:v>40</c:v>
                </c:pt>
                <c:pt idx="19">
                  <c:v>41.8</c:v>
                </c:pt>
                <c:pt idx="20">
                  <c:v>42.95</c:v>
                </c:pt>
                <c:pt idx="21">
                  <c:v>41.8</c:v>
                </c:pt>
                <c:pt idx="22">
                  <c:v>39.950000000000003</c:v>
                </c:pt>
                <c:pt idx="23">
                  <c:v>42.2</c:v>
                </c:pt>
                <c:pt idx="24">
                  <c:v>43.3</c:v>
                </c:pt>
                <c:pt idx="25">
                  <c:v>42.1</c:v>
                </c:pt>
                <c:pt idx="26">
                  <c:v>35.9</c:v>
                </c:pt>
                <c:pt idx="27">
                  <c:v>33.700000000000003</c:v>
                </c:pt>
                <c:pt idx="28">
                  <c:v>33.1</c:v>
                </c:pt>
                <c:pt idx="30">
                  <c:v>33.799999999999997</c:v>
                </c:pt>
                <c:pt idx="31">
                  <c:v>33.799999999999997</c:v>
                </c:pt>
                <c:pt idx="33">
                  <c:v>35.4</c:v>
                </c:pt>
                <c:pt idx="35">
                  <c:v>35.299999999999997</c:v>
                </c:pt>
                <c:pt idx="36">
                  <c:v>35.5</c:v>
                </c:pt>
                <c:pt idx="37">
                  <c:v>35.35</c:v>
                </c:pt>
                <c:pt idx="40">
                  <c:v>39.299999999999997</c:v>
                </c:pt>
                <c:pt idx="41">
                  <c:v>37.5</c:v>
                </c:pt>
                <c:pt idx="43">
                  <c:v>35.5</c:v>
                </c:pt>
                <c:pt idx="44">
                  <c:v>33.799999999999997</c:v>
                </c:pt>
                <c:pt idx="45">
                  <c:v>33.9</c:v>
                </c:pt>
                <c:pt idx="46">
                  <c:v>33.700000000000003</c:v>
                </c:pt>
                <c:pt idx="47">
                  <c:v>33.700000000000003</c:v>
                </c:pt>
                <c:pt idx="48">
                  <c:v>33.4</c:v>
                </c:pt>
                <c:pt idx="49">
                  <c:v>29.5</c:v>
                </c:pt>
                <c:pt idx="50">
                  <c:v>28.9</c:v>
                </c:pt>
                <c:pt idx="52">
                  <c:v>33</c:v>
                </c:pt>
                <c:pt idx="54">
                  <c:v>33.299999999999997</c:v>
                </c:pt>
                <c:pt idx="55">
                  <c:v>34</c:v>
                </c:pt>
                <c:pt idx="56">
                  <c:v>32.9</c:v>
                </c:pt>
                <c:pt idx="58">
                  <c:v>33</c:v>
                </c:pt>
                <c:pt idx="60">
                  <c:v>31.6</c:v>
                </c:pt>
                <c:pt idx="61">
                  <c:v>32.4</c:v>
                </c:pt>
                <c:pt idx="62">
                  <c:v>36.4</c:v>
                </c:pt>
                <c:pt idx="65">
                  <c:v>35.5</c:v>
                </c:pt>
                <c:pt idx="66">
                  <c:v>35</c:v>
                </c:pt>
                <c:pt idx="67">
                  <c:v>34</c:v>
                </c:pt>
                <c:pt idx="69">
                  <c:v>31</c:v>
                </c:pt>
              </c:numCache>
            </c:numRef>
          </c:val>
        </c:ser>
        <c:ser>
          <c:idx val="1"/>
          <c:order val="1"/>
          <c:tx>
            <c:strRef>
              <c:f>'ganga mk grasim dk'!$D$2</c:f>
              <c:strCache>
                <c:ptCount val="1"/>
                <c:pt idx="0">
                  <c:v>MK</c:v>
                </c:pt>
              </c:strCache>
            </c:strRef>
          </c:tx>
          <c:invertIfNegative val="0"/>
          <c:cat>
            <c:strRef>
              <c:f>'ganga mk grasim dk'!$B$3:$B$72</c:f>
              <c:strCache>
                <c:ptCount val="70"/>
                <c:pt idx="0">
                  <c:v>Nov'10</c:v>
                </c:pt>
                <c:pt idx="1">
                  <c:v>Dec'10</c:v>
                </c:pt>
                <c:pt idx="2">
                  <c:v>Jan'11</c:v>
                </c:pt>
                <c:pt idx="3">
                  <c:v>Feb'11</c:v>
                </c:pt>
                <c:pt idx="4">
                  <c:v>Mar'11</c:v>
                </c:pt>
                <c:pt idx="5">
                  <c:v>Apr'11</c:v>
                </c:pt>
                <c:pt idx="6">
                  <c:v>May'11</c:v>
                </c:pt>
                <c:pt idx="7">
                  <c:v>Jun'11</c:v>
                </c:pt>
                <c:pt idx="8">
                  <c:v>Jul'11</c:v>
                </c:pt>
                <c:pt idx="9">
                  <c:v>Aug'11</c:v>
                </c:pt>
                <c:pt idx="10">
                  <c:v>Sep'11</c:v>
                </c:pt>
                <c:pt idx="11">
                  <c:v>Oct'11</c:v>
                </c:pt>
                <c:pt idx="12">
                  <c:v>Nov'11</c:v>
                </c:pt>
                <c:pt idx="13">
                  <c:v>Dec'11</c:v>
                </c:pt>
                <c:pt idx="14">
                  <c:v>Jan'12</c:v>
                </c:pt>
                <c:pt idx="15">
                  <c:v>Feb'12</c:v>
                </c:pt>
                <c:pt idx="16">
                  <c:v>Mar'12</c:v>
                </c:pt>
                <c:pt idx="17">
                  <c:v>Apr'12</c:v>
                </c:pt>
                <c:pt idx="18">
                  <c:v>May'12</c:v>
                </c:pt>
                <c:pt idx="19">
                  <c:v>Jun'12</c:v>
                </c:pt>
                <c:pt idx="20">
                  <c:v>Jul'12</c:v>
                </c:pt>
                <c:pt idx="21">
                  <c:v>Aug'12</c:v>
                </c:pt>
                <c:pt idx="22">
                  <c:v>Sep'12</c:v>
                </c:pt>
                <c:pt idx="23">
                  <c:v>Oct'12</c:v>
                </c:pt>
                <c:pt idx="24">
                  <c:v>Nov'12</c:v>
                </c:pt>
                <c:pt idx="25">
                  <c:v>Dec'12</c:v>
                </c:pt>
                <c:pt idx="26">
                  <c:v>Jan'13</c:v>
                </c:pt>
                <c:pt idx="27">
                  <c:v>Feb'13</c:v>
                </c:pt>
                <c:pt idx="28">
                  <c:v>Mar'13</c:v>
                </c:pt>
                <c:pt idx="29">
                  <c:v>Apr'13</c:v>
                </c:pt>
                <c:pt idx="30">
                  <c:v>May'13</c:v>
                </c:pt>
                <c:pt idx="31">
                  <c:v>Jun'13</c:v>
                </c:pt>
                <c:pt idx="32">
                  <c:v>Jul'13</c:v>
                </c:pt>
                <c:pt idx="33">
                  <c:v>Aug'13</c:v>
                </c:pt>
                <c:pt idx="34">
                  <c:v>Sep'13</c:v>
                </c:pt>
                <c:pt idx="35">
                  <c:v>Oct'13</c:v>
                </c:pt>
                <c:pt idx="36">
                  <c:v>Nov'13</c:v>
                </c:pt>
                <c:pt idx="37">
                  <c:v>Dec'13</c:v>
                </c:pt>
                <c:pt idx="38">
                  <c:v>Jan'14</c:v>
                </c:pt>
                <c:pt idx="39">
                  <c:v>Feb'14</c:v>
                </c:pt>
                <c:pt idx="40">
                  <c:v>Mar'14</c:v>
                </c:pt>
                <c:pt idx="41">
                  <c:v>Apr'14</c:v>
                </c:pt>
                <c:pt idx="42">
                  <c:v>May'14</c:v>
                </c:pt>
                <c:pt idx="43">
                  <c:v>Jun'14</c:v>
                </c:pt>
                <c:pt idx="44">
                  <c:v>Jul'14</c:v>
                </c:pt>
                <c:pt idx="45">
                  <c:v>Aug'14</c:v>
                </c:pt>
                <c:pt idx="46">
                  <c:v>Sep'14</c:v>
                </c:pt>
                <c:pt idx="47">
                  <c:v>Oct'14</c:v>
                </c:pt>
                <c:pt idx="48">
                  <c:v>Nov'14</c:v>
                </c:pt>
                <c:pt idx="49">
                  <c:v>Dec'14</c:v>
                </c:pt>
                <c:pt idx="50">
                  <c:v>Jan'15</c:v>
                </c:pt>
                <c:pt idx="51">
                  <c:v>Feb'15</c:v>
                </c:pt>
                <c:pt idx="52">
                  <c:v>Mar'15</c:v>
                </c:pt>
                <c:pt idx="53">
                  <c:v>Apr'15</c:v>
                </c:pt>
                <c:pt idx="54">
                  <c:v>May'15</c:v>
                </c:pt>
                <c:pt idx="55">
                  <c:v>Jun'15</c:v>
                </c:pt>
                <c:pt idx="56">
                  <c:v>Jul'15</c:v>
                </c:pt>
                <c:pt idx="57">
                  <c:v>Aug' 15</c:v>
                </c:pt>
                <c:pt idx="58">
                  <c:v>Sep' 15</c:v>
                </c:pt>
                <c:pt idx="59">
                  <c:v>Oct' 15</c:v>
                </c:pt>
                <c:pt idx="60">
                  <c:v>Nov' 15</c:v>
                </c:pt>
                <c:pt idx="61">
                  <c:v>Dec' 15</c:v>
                </c:pt>
                <c:pt idx="62">
                  <c:v>Jan'16</c:v>
                </c:pt>
                <c:pt idx="63">
                  <c:v>Feb'16</c:v>
                </c:pt>
                <c:pt idx="64">
                  <c:v>Mar'16</c:v>
                </c:pt>
                <c:pt idx="65">
                  <c:v>Apr'16</c:v>
                </c:pt>
                <c:pt idx="66">
                  <c:v>May'16</c:v>
                </c:pt>
                <c:pt idx="67">
                  <c:v>Jun'16</c:v>
                </c:pt>
                <c:pt idx="68">
                  <c:v>Jul'16</c:v>
                </c:pt>
                <c:pt idx="69">
                  <c:v>Aug' 16</c:v>
                </c:pt>
              </c:strCache>
            </c:strRef>
          </c:cat>
          <c:val>
            <c:numRef>
              <c:f>'ganga mk grasim dk'!$D$3:$D$72</c:f>
              <c:numCache>
                <c:formatCode>General</c:formatCode>
                <c:ptCount val="70"/>
                <c:pt idx="0">
                  <c:v>19.399999999999999</c:v>
                </c:pt>
                <c:pt idx="1">
                  <c:v>22.5</c:v>
                </c:pt>
                <c:pt idx="2">
                  <c:v>23</c:v>
                </c:pt>
                <c:pt idx="3">
                  <c:v>23</c:v>
                </c:pt>
                <c:pt idx="4">
                  <c:v>24.3</c:v>
                </c:pt>
                <c:pt idx="5">
                  <c:v>24</c:v>
                </c:pt>
                <c:pt idx="6">
                  <c:v>27.2</c:v>
                </c:pt>
                <c:pt idx="7">
                  <c:v>26.6</c:v>
                </c:pt>
                <c:pt idx="8">
                  <c:v>29</c:v>
                </c:pt>
                <c:pt idx="9">
                  <c:v>30.7</c:v>
                </c:pt>
                <c:pt idx="10">
                  <c:v>31.2</c:v>
                </c:pt>
                <c:pt idx="11">
                  <c:v>30.7</c:v>
                </c:pt>
                <c:pt idx="12">
                  <c:v>32.299999999999997</c:v>
                </c:pt>
                <c:pt idx="13">
                  <c:v>33.700000000000003</c:v>
                </c:pt>
                <c:pt idx="14">
                  <c:v>32.9</c:v>
                </c:pt>
                <c:pt idx="15">
                  <c:v>32.15</c:v>
                </c:pt>
                <c:pt idx="16">
                  <c:v>36</c:v>
                </c:pt>
                <c:pt idx="17">
                  <c:v>36</c:v>
                </c:pt>
                <c:pt idx="18">
                  <c:v>40</c:v>
                </c:pt>
                <c:pt idx="19">
                  <c:v>41.8</c:v>
                </c:pt>
                <c:pt idx="20">
                  <c:v>42.8</c:v>
                </c:pt>
                <c:pt idx="21">
                  <c:v>41.8</c:v>
                </c:pt>
                <c:pt idx="22">
                  <c:v>39.9</c:v>
                </c:pt>
                <c:pt idx="23">
                  <c:v>42.2</c:v>
                </c:pt>
                <c:pt idx="25">
                  <c:v>42</c:v>
                </c:pt>
                <c:pt idx="26">
                  <c:v>36</c:v>
                </c:pt>
                <c:pt idx="27">
                  <c:v>33.6</c:v>
                </c:pt>
                <c:pt idx="28">
                  <c:v>32.9</c:v>
                </c:pt>
                <c:pt idx="30">
                  <c:v>33.799999999999997</c:v>
                </c:pt>
                <c:pt idx="31">
                  <c:v>33.799999999999997</c:v>
                </c:pt>
                <c:pt idx="33">
                  <c:v>35.5</c:v>
                </c:pt>
                <c:pt idx="34">
                  <c:v>36.200000000000003</c:v>
                </c:pt>
                <c:pt idx="35">
                  <c:v>35.299999999999997</c:v>
                </c:pt>
                <c:pt idx="36">
                  <c:v>35.5</c:v>
                </c:pt>
                <c:pt idx="37">
                  <c:v>35.35</c:v>
                </c:pt>
                <c:pt idx="38">
                  <c:v>35.35</c:v>
                </c:pt>
                <c:pt idx="40">
                  <c:v>39.4</c:v>
                </c:pt>
                <c:pt idx="41">
                  <c:v>37.5</c:v>
                </c:pt>
                <c:pt idx="42">
                  <c:v>37.5</c:v>
                </c:pt>
                <c:pt idx="44">
                  <c:v>33.799999999999997</c:v>
                </c:pt>
                <c:pt idx="45">
                  <c:v>33.4</c:v>
                </c:pt>
                <c:pt idx="48">
                  <c:v>33.4</c:v>
                </c:pt>
                <c:pt idx="49">
                  <c:v>30.1</c:v>
                </c:pt>
                <c:pt idx="50">
                  <c:v>29</c:v>
                </c:pt>
                <c:pt idx="52">
                  <c:v>33.1</c:v>
                </c:pt>
                <c:pt idx="54">
                  <c:v>33.4</c:v>
                </c:pt>
                <c:pt idx="55">
                  <c:v>33.5</c:v>
                </c:pt>
                <c:pt idx="56">
                  <c:v>33.35</c:v>
                </c:pt>
                <c:pt idx="57">
                  <c:v>32.6</c:v>
                </c:pt>
                <c:pt idx="58">
                  <c:v>32.5</c:v>
                </c:pt>
                <c:pt idx="60">
                  <c:v>31.8</c:v>
                </c:pt>
                <c:pt idx="61">
                  <c:v>32.5</c:v>
                </c:pt>
                <c:pt idx="62">
                  <c:v>36.5</c:v>
                </c:pt>
                <c:pt idx="64">
                  <c:v>36.450000000000003</c:v>
                </c:pt>
                <c:pt idx="65">
                  <c:v>35</c:v>
                </c:pt>
                <c:pt idx="67">
                  <c:v>34.5</c:v>
                </c:pt>
                <c:pt idx="69">
                  <c:v>31</c:v>
                </c:pt>
              </c:numCache>
            </c:numRef>
          </c:val>
        </c:ser>
        <c:ser>
          <c:idx val="2"/>
          <c:order val="2"/>
          <c:tx>
            <c:strRef>
              <c:f>'ganga mk grasim dk'!$E$2</c:f>
              <c:strCache>
                <c:ptCount val="1"/>
                <c:pt idx="0">
                  <c:v>Grasim</c:v>
                </c:pt>
              </c:strCache>
            </c:strRef>
          </c:tx>
          <c:invertIfNegative val="0"/>
          <c:cat>
            <c:strRef>
              <c:f>'ganga mk grasim dk'!$B$3:$B$72</c:f>
              <c:strCache>
                <c:ptCount val="70"/>
                <c:pt idx="0">
                  <c:v>Nov'10</c:v>
                </c:pt>
                <c:pt idx="1">
                  <c:v>Dec'10</c:v>
                </c:pt>
                <c:pt idx="2">
                  <c:v>Jan'11</c:v>
                </c:pt>
                <c:pt idx="3">
                  <c:v>Feb'11</c:v>
                </c:pt>
                <c:pt idx="4">
                  <c:v>Mar'11</c:v>
                </c:pt>
                <c:pt idx="5">
                  <c:v>Apr'11</c:v>
                </c:pt>
                <c:pt idx="6">
                  <c:v>May'11</c:v>
                </c:pt>
                <c:pt idx="7">
                  <c:v>Jun'11</c:v>
                </c:pt>
                <c:pt idx="8">
                  <c:v>Jul'11</c:v>
                </c:pt>
                <c:pt idx="9">
                  <c:v>Aug'11</c:v>
                </c:pt>
                <c:pt idx="10">
                  <c:v>Sep'11</c:v>
                </c:pt>
                <c:pt idx="11">
                  <c:v>Oct'11</c:v>
                </c:pt>
                <c:pt idx="12">
                  <c:v>Nov'11</c:v>
                </c:pt>
                <c:pt idx="13">
                  <c:v>Dec'11</c:v>
                </c:pt>
                <c:pt idx="14">
                  <c:v>Jan'12</c:v>
                </c:pt>
                <c:pt idx="15">
                  <c:v>Feb'12</c:v>
                </c:pt>
                <c:pt idx="16">
                  <c:v>Mar'12</c:v>
                </c:pt>
                <c:pt idx="17">
                  <c:v>Apr'12</c:v>
                </c:pt>
                <c:pt idx="18">
                  <c:v>May'12</c:v>
                </c:pt>
                <c:pt idx="19">
                  <c:v>Jun'12</c:v>
                </c:pt>
                <c:pt idx="20">
                  <c:v>Jul'12</c:v>
                </c:pt>
                <c:pt idx="21">
                  <c:v>Aug'12</c:v>
                </c:pt>
                <c:pt idx="22">
                  <c:v>Sep'12</c:v>
                </c:pt>
                <c:pt idx="23">
                  <c:v>Oct'12</c:v>
                </c:pt>
                <c:pt idx="24">
                  <c:v>Nov'12</c:v>
                </c:pt>
                <c:pt idx="25">
                  <c:v>Dec'12</c:v>
                </c:pt>
                <c:pt idx="26">
                  <c:v>Jan'13</c:v>
                </c:pt>
                <c:pt idx="27">
                  <c:v>Feb'13</c:v>
                </c:pt>
                <c:pt idx="28">
                  <c:v>Mar'13</c:v>
                </c:pt>
                <c:pt idx="29">
                  <c:v>Apr'13</c:v>
                </c:pt>
                <c:pt idx="30">
                  <c:v>May'13</c:v>
                </c:pt>
                <c:pt idx="31">
                  <c:v>Jun'13</c:v>
                </c:pt>
                <c:pt idx="32">
                  <c:v>Jul'13</c:v>
                </c:pt>
                <c:pt idx="33">
                  <c:v>Aug'13</c:v>
                </c:pt>
                <c:pt idx="34">
                  <c:v>Sep'13</c:v>
                </c:pt>
                <c:pt idx="35">
                  <c:v>Oct'13</c:v>
                </c:pt>
                <c:pt idx="36">
                  <c:v>Nov'13</c:v>
                </c:pt>
                <c:pt idx="37">
                  <c:v>Dec'13</c:v>
                </c:pt>
                <c:pt idx="38">
                  <c:v>Jan'14</c:v>
                </c:pt>
                <c:pt idx="39">
                  <c:v>Feb'14</c:v>
                </c:pt>
                <c:pt idx="40">
                  <c:v>Mar'14</c:v>
                </c:pt>
                <c:pt idx="41">
                  <c:v>Apr'14</c:v>
                </c:pt>
                <c:pt idx="42">
                  <c:v>May'14</c:v>
                </c:pt>
                <c:pt idx="43">
                  <c:v>Jun'14</c:v>
                </c:pt>
                <c:pt idx="44">
                  <c:v>Jul'14</c:v>
                </c:pt>
                <c:pt idx="45">
                  <c:v>Aug'14</c:v>
                </c:pt>
                <c:pt idx="46">
                  <c:v>Sep'14</c:v>
                </c:pt>
                <c:pt idx="47">
                  <c:v>Oct'14</c:v>
                </c:pt>
                <c:pt idx="48">
                  <c:v>Nov'14</c:v>
                </c:pt>
                <c:pt idx="49">
                  <c:v>Dec'14</c:v>
                </c:pt>
                <c:pt idx="50">
                  <c:v>Jan'15</c:v>
                </c:pt>
                <c:pt idx="51">
                  <c:v>Feb'15</c:v>
                </c:pt>
                <c:pt idx="52">
                  <c:v>Mar'15</c:v>
                </c:pt>
                <c:pt idx="53">
                  <c:v>Apr'15</c:v>
                </c:pt>
                <c:pt idx="54">
                  <c:v>May'15</c:v>
                </c:pt>
                <c:pt idx="55">
                  <c:v>Jun'15</c:v>
                </c:pt>
                <c:pt idx="56">
                  <c:v>Jul'15</c:v>
                </c:pt>
                <c:pt idx="57">
                  <c:v>Aug' 15</c:v>
                </c:pt>
                <c:pt idx="58">
                  <c:v>Sep' 15</c:v>
                </c:pt>
                <c:pt idx="59">
                  <c:v>Oct' 15</c:v>
                </c:pt>
                <c:pt idx="60">
                  <c:v>Nov' 15</c:v>
                </c:pt>
                <c:pt idx="61">
                  <c:v>Dec' 15</c:v>
                </c:pt>
                <c:pt idx="62">
                  <c:v>Jan'16</c:v>
                </c:pt>
                <c:pt idx="63">
                  <c:v>Feb'16</c:v>
                </c:pt>
                <c:pt idx="64">
                  <c:v>Mar'16</c:v>
                </c:pt>
                <c:pt idx="65">
                  <c:v>Apr'16</c:v>
                </c:pt>
                <c:pt idx="66">
                  <c:v>May'16</c:v>
                </c:pt>
                <c:pt idx="67">
                  <c:v>Jun'16</c:v>
                </c:pt>
                <c:pt idx="68">
                  <c:v>Jul'16</c:v>
                </c:pt>
                <c:pt idx="69">
                  <c:v>Aug' 16</c:v>
                </c:pt>
              </c:strCache>
            </c:strRef>
          </c:cat>
          <c:val>
            <c:numRef>
              <c:f>'ganga mk grasim dk'!$E$3:$E$72</c:f>
              <c:numCache>
                <c:formatCode>General</c:formatCode>
                <c:ptCount val="70"/>
                <c:pt idx="30">
                  <c:v>31.9</c:v>
                </c:pt>
                <c:pt idx="34">
                  <c:v>34</c:v>
                </c:pt>
                <c:pt idx="36">
                  <c:v>35.119999999999997</c:v>
                </c:pt>
                <c:pt idx="38">
                  <c:v>35.119999999999997</c:v>
                </c:pt>
                <c:pt idx="40">
                  <c:v>37.92</c:v>
                </c:pt>
                <c:pt idx="41">
                  <c:v>36.299999999999997</c:v>
                </c:pt>
                <c:pt idx="42">
                  <c:v>35.700000000000003</c:v>
                </c:pt>
                <c:pt idx="46">
                  <c:v>33.659999999999997</c:v>
                </c:pt>
                <c:pt idx="49">
                  <c:v>30.3</c:v>
                </c:pt>
                <c:pt idx="52">
                  <c:v>33.5</c:v>
                </c:pt>
                <c:pt idx="57">
                  <c:v>32.4</c:v>
                </c:pt>
                <c:pt idx="63">
                  <c:v>38.5</c:v>
                </c:pt>
              </c:numCache>
            </c:numRef>
          </c:val>
        </c:ser>
        <c:ser>
          <c:idx val="3"/>
          <c:order val="3"/>
          <c:tx>
            <c:strRef>
              <c:f>'ganga mk grasim dk'!$F$2</c:f>
              <c:strCache>
                <c:ptCount val="1"/>
                <c:pt idx="0">
                  <c:v>DK</c:v>
                </c:pt>
              </c:strCache>
            </c:strRef>
          </c:tx>
          <c:invertIfNegative val="0"/>
          <c:cat>
            <c:strRef>
              <c:f>'ganga mk grasim dk'!$B$3:$B$72</c:f>
              <c:strCache>
                <c:ptCount val="70"/>
                <c:pt idx="0">
                  <c:v>Nov'10</c:v>
                </c:pt>
                <c:pt idx="1">
                  <c:v>Dec'10</c:v>
                </c:pt>
                <c:pt idx="2">
                  <c:v>Jan'11</c:v>
                </c:pt>
                <c:pt idx="3">
                  <c:v>Feb'11</c:v>
                </c:pt>
                <c:pt idx="4">
                  <c:v>Mar'11</c:v>
                </c:pt>
                <c:pt idx="5">
                  <c:v>Apr'11</c:v>
                </c:pt>
                <c:pt idx="6">
                  <c:v>May'11</c:v>
                </c:pt>
                <c:pt idx="7">
                  <c:v>Jun'11</c:v>
                </c:pt>
                <c:pt idx="8">
                  <c:v>Jul'11</c:v>
                </c:pt>
                <c:pt idx="9">
                  <c:v>Aug'11</c:v>
                </c:pt>
                <c:pt idx="10">
                  <c:v>Sep'11</c:v>
                </c:pt>
                <c:pt idx="11">
                  <c:v>Oct'11</c:v>
                </c:pt>
                <c:pt idx="12">
                  <c:v>Nov'11</c:v>
                </c:pt>
                <c:pt idx="13">
                  <c:v>Dec'11</c:v>
                </c:pt>
                <c:pt idx="14">
                  <c:v>Jan'12</c:v>
                </c:pt>
                <c:pt idx="15">
                  <c:v>Feb'12</c:v>
                </c:pt>
                <c:pt idx="16">
                  <c:v>Mar'12</c:v>
                </c:pt>
                <c:pt idx="17">
                  <c:v>Apr'12</c:v>
                </c:pt>
                <c:pt idx="18">
                  <c:v>May'12</c:v>
                </c:pt>
                <c:pt idx="19">
                  <c:v>Jun'12</c:v>
                </c:pt>
                <c:pt idx="20">
                  <c:v>Jul'12</c:v>
                </c:pt>
                <c:pt idx="21">
                  <c:v>Aug'12</c:v>
                </c:pt>
                <c:pt idx="22">
                  <c:v>Sep'12</c:v>
                </c:pt>
                <c:pt idx="23">
                  <c:v>Oct'12</c:v>
                </c:pt>
                <c:pt idx="24">
                  <c:v>Nov'12</c:v>
                </c:pt>
                <c:pt idx="25">
                  <c:v>Dec'12</c:v>
                </c:pt>
                <c:pt idx="26">
                  <c:v>Jan'13</c:v>
                </c:pt>
                <c:pt idx="27">
                  <c:v>Feb'13</c:v>
                </c:pt>
                <c:pt idx="28">
                  <c:v>Mar'13</c:v>
                </c:pt>
                <c:pt idx="29">
                  <c:v>Apr'13</c:v>
                </c:pt>
                <c:pt idx="30">
                  <c:v>May'13</c:v>
                </c:pt>
                <c:pt idx="31">
                  <c:v>Jun'13</c:v>
                </c:pt>
                <c:pt idx="32">
                  <c:v>Jul'13</c:v>
                </c:pt>
                <c:pt idx="33">
                  <c:v>Aug'13</c:v>
                </c:pt>
                <c:pt idx="34">
                  <c:v>Sep'13</c:v>
                </c:pt>
                <c:pt idx="35">
                  <c:v>Oct'13</c:v>
                </c:pt>
                <c:pt idx="36">
                  <c:v>Nov'13</c:v>
                </c:pt>
                <c:pt idx="37">
                  <c:v>Dec'13</c:v>
                </c:pt>
                <c:pt idx="38">
                  <c:v>Jan'14</c:v>
                </c:pt>
                <c:pt idx="39">
                  <c:v>Feb'14</c:v>
                </c:pt>
                <c:pt idx="40">
                  <c:v>Mar'14</c:v>
                </c:pt>
                <c:pt idx="41">
                  <c:v>Apr'14</c:v>
                </c:pt>
                <c:pt idx="42">
                  <c:v>May'14</c:v>
                </c:pt>
                <c:pt idx="43">
                  <c:v>Jun'14</c:v>
                </c:pt>
                <c:pt idx="44">
                  <c:v>Jul'14</c:v>
                </c:pt>
                <c:pt idx="45">
                  <c:v>Aug'14</c:v>
                </c:pt>
                <c:pt idx="46">
                  <c:v>Sep'14</c:v>
                </c:pt>
                <c:pt idx="47">
                  <c:v>Oct'14</c:v>
                </c:pt>
                <c:pt idx="48">
                  <c:v>Nov'14</c:v>
                </c:pt>
                <c:pt idx="49">
                  <c:v>Dec'14</c:v>
                </c:pt>
                <c:pt idx="50">
                  <c:v>Jan'15</c:v>
                </c:pt>
                <c:pt idx="51">
                  <c:v>Feb'15</c:v>
                </c:pt>
                <c:pt idx="52">
                  <c:v>Mar'15</c:v>
                </c:pt>
                <c:pt idx="53">
                  <c:v>Apr'15</c:v>
                </c:pt>
                <c:pt idx="54">
                  <c:v>May'15</c:v>
                </c:pt>
                <c:pt idx="55">
                  <c:v>Jun'15</c:v>
                </c:pt>
                <c:pt idx="56">
                  <c:v>Jul'15</c:v>
                </c:pt>
                <c:pt idx="57">
                  <c:v>Aug' 15</c:v>
                </c:pt>
                <c:pt idx="58">
                  <c:v>Sep' 15</c:v>
                </c:pt>
                <c:pt idx="59">
                  <c:v>Oct' 15</c:v>
                </c:pt>
                <c:pt idx="60">
                  <c:v>Nov' 15</c:v>
                </c:pt>
                <c:pt idx="61">
                  <c:v>Dec' 15</c:v>
                </c:pt>
                <c:pt idx="62">
                  <c:v>Jan'16</c:v>
                </c:pt>
                <c:pt idx="63">
                  <c:v>Feb'16</c:v>
                </c:pt>
                <c:pt idx="64">
                  <c:v>Mar'16</c:v>
                </c:pt>
                <c:pt idx="65">
                  <c:v>Apr'16</c:v>
                </c:pt>
                <c:pt idx="66">
                  <c:v>May'16</c:v>
                </c:pt>
                <c:pt idx="67">
                  <c:v>Jun'16</c:v>
                </c:pt>
                <c:pt idx="68">
                  <c:v>Jul'16</c:v>
                </c:pt>
                <c:pt idx="69">
                  <c:v>Aug' 16</c:v>
                </c:pt>
              </c:strCache>
            </c:strRef>
          </c:cat>
          <c:val>
            <c:numRef>
              <c:f>'ganga mk grasim dk'!$F$3:$F$72</c:f>
              <c:numCache>
                <c:formatCode>General</c:formatCode>
                <c:ptCount val="70"/>
                <c:pt idx="55">
                  <c:v>34</c:v>
                </c:pt>
                <c:pt idx="56">
                  <c:v>33</c:v>
                </c:pt>
                <c:pt idx="57">
                  <c:v>32.200000000000003</c:v>
                </c:pt>
                <c:pt idx="58">
                  <c:v>32.5</c:v>
                </c:pt>
                <c:pt idx="62">
                  <c:v>36.5</c:v>
                </c:pt>
                <c:pt idx="64">
                  <c:v>36.5</c:v>
                </c:pt>
                <c:pt idx="67">
                  <c:v>33</c:v>
                </c:pt>
                <c:pt idx="68">
                  <c:v>30.9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31328"/>
        <c:axId val="83345408"/>
      </c:barChart>
      <c:catAx>
        <c:axId val="83331328"/>
        <c:scaling>
          <c:orientation val="minMax"/>
        </c:scaling>
        <c:delete val="0"/>
        <c:axPos val="b"/>
        <c:majorTickMark val="out"/>
        <c:minorTickMark val="none"/>
        <c:tickLblPos val="nextTo"/>
        <c:crossAx val="83345408"/>
        <c:crosses val="autoZero"/>
        <c:auto val="1"/>
        <c:lblAlgn val="ctr"/>
        <c:lblOffset val="100"/>
        <c:noMultiLvlLbl val="0"/>
      </c:catAx>
      <c:valAx>
        <c:axId val="8334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331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'average monthly'!$A$5:$A$78</c:f>
              <c:strCache>
                <c:ptCount val="74"/>
                <c:pt idx="0">
                  <c:v>Feb'11</c:v>
                </c:pt>
                <c:pt idx="1">
                  <c:v>Mar'11</c:v>
                </c:pt>
                <c:pt idx="2">
                  <c:v>Apr'11</c:v>
                </c:pt>
                <c:pt idx="3">
                  <c:v>May'11</c:v>
                </c:pt>
                <c:pt idx="4">
                  <c:v>Jun'11</c:v>
                </c:pt>
                <c:pt idx="5">
                  <c:v>Jul'11</c:v>
                </c:pt>
                <c:pt idx="6">
                  <c:v>Aug'11</c:v>
                </c:pt>
                <c:pt idx="7">
                  <c:v>Sep'11</c:v>
                </c:pt>
                <c:pt idx="8">
                  <c:v>Oct'11</c:v>
                </c:pt>
                <c:pt idx="9">
                  <c:v>Nov'11</c:v>
                </c:pt>
                <c:pt idx="10">
                  <c:v>Dec'11</c:v>
                </c:pt>
                <c:pt idx="11">
                  <c:v>Jan'12</c:v>
                </c:pt>
                <c:pt idx="12">
                  <c:v>Feb'12</c:v>
                </c:pt>
                <c:pt idx="13">
                  <c:v>Mar'12</c:v>
                </c:pt>
                <c:pt idx="14">
                  <c:v>Apr'12</c:v>
                </c:pt>
                <c:pt idx="15">
                  <c:v>May'12</c:v>
                </c:pt>
                <c:pt idx="16">
                  <c:v>Jun'12</c:v>
                </c:pt>
                <c:pt idx="17">
                  <c:v>Jul'12</c:v>
                </c:pt>
                <c:pt idx="18">
                  <c:v>Aug'12</c:v>
                </c:pt>
                <c:pt idx="19">
                  <c:v>Sep'12</c:v>
                </c:pt>
                <c:pt idx="20">
                  <c:v>Oct'12</c:v>
                </c:pt>
                <c:pt idx="21">
                  <c:v>Nov'12</c:v>
                </c:pt>
                <c:pt idx="22">
                  <c:v>Dec'12</c:v>
                </c:pt>
                <c:pt idx="23">
                  <c:v>Jan'13</c:v>
                </c:pt>
                <c:pt idx="24">
                  <c:v>Feb'13</c:v>
                </c:pt>
                <c:pt idx="25">
                  <c:v>Mar'13</c:v>
                </c:pt>
                <c:pt idx="26">
                  <c:v>Apr'13</c:v>
                </c:pt>
                <c:pt idx="27">
                  <c:v>May'13</c:v>
                </c:pt>
                <c:pt idx="28">
                  <c:v>Jun'13</c:v>
                </c:pt>
                <c:pt idx="29">
                  <c:v>Jul'13</c:v>
                </c:pt>
                <c:pt idx="30">
                  <c:v>Aug'13</c:v>
                </c:pt>
                <c:pt idx="31">
                  <c:v>Sep'13</c:v>
                </c:pt>
                <c:pt idx="32">
                  <c:v>Oct'13</c:v>
                </c:pt>
                <c:pt idx="33">
                  <c:v>Nov'13</c:v>
                </c:pt>
                <c:pt idx="34">
                  <c:v>Dec'13</c:v>
                </c:pt>
                <c:pt idx="35">
                  <c:v>Jan'14</c:v>
                </c:pt>
                <c:pt idx="36">
                  <c:v>Feb'14</c:v>
                </c:pt>
                <c:pt idx="37">
                  <c:v>Mar'14</c:v>
                </c:pt>
                <c:pt idx="38">
                  <c:v>Apr'14</c:v>
                </c:pt>
                <c:pt idx="39">
                  <c:v>May'14</c:v>
                </c:pt>
                <c:pt idx="40">
                  <c:v>Jun'14</c:v>
                </c:pt>
                <c:pt idx="41">
                  <c:v>Jul'14</c:v>
                </c:pt>
                <c:pt idx="42">
                  <c:v>Aug'14</c:v>
                </c:pt>
                <c:pt idx="43">
                  <c:v>Sep'14</c:v>
                </c:pt>
                <c:pt idx="44">
                  <c:v>Oct'14</c:v>
                </c:pt>
                <c:pt idx="45">
                  <c:v>Nov'14</c:v>
                </c:pt>
                <c:pt idx="46">
                  <c:v>Dec'14</c:v>
                </c:pt>
                <c:pt idx="47">
                  <c:v>Jan'15</c:v>
                </c:pt>
                <c:pt idx="48">
                  <c:v>Feb'15</c:v>
                </c:pt>
                <c:pt idx="49">
                  <c:v>Mar'15</c:v>
                </c:pt>
                <c:pt idx="50">
                  <c:v>Apr'15</c:v>
                </c:pt>
                <c:pt idx="51">
                  <c:v>May'15</c:v>
                </c:pt>
                <c:pt idx="52">
                  <c:v>Jun'15</c:v>
                </c:pt>
                <c:pt idx="53">
                  <c:v>Jul'15</c:v>
                </c:pt>
                <c:pt idx="54">
                  <c:v>Aug' 15</c:v>
                </c:pt>
                <c:pt idx="55">
                  <c:v>Sep' 15</c:v>
                </c:pt>
                <c:pt idx="56">
                  <c:v>Oct' 15</c:v>
                </c:pt>
                <c:pt idx="57">
                  <c:v>Nov' 15</c:v>
                </c:pt>
                <c:pt idx="58">
                  <c:v>Dec' 15</c:v>
                </c:pt>
                <c:pt idx="59">
                  <c:v>Jan'16</c:v>
                </c:pt>
                <c:pt idx="60">
                  <c:v>Feb'16</c:v>
                </c:pt>
                <c:pt idx="61">
                  <c:v>Mar'16</c:v>
                </c:pt>
                <c:pt idx="62">
                  <c:v>Apr'16</c:v>
                </c:pt>
                <c:pt idx="63">
                  <c:v>May'16</c:v>
                </c:pt>
                <c:pt idx="64">
                  <c:v>Jun'16</c:v>
                </c:pt>
                <c:pt idx="65">
                  <c:v>Jul'16</c:v>
                </c:pt>
                <c:pt idx="66">
                  <c:v>Aug' 16</c:v>
                </c:pt>
                <c:pt idx="67">
                  <c:v>Sep' 16</c:v>
                </c:pt>
                <c:pt idx="68">
                  <c:v>Oct' 16</c:v>
                </c:pt>
                <c:pt idx="69">
                  <c:v>Nov' 16</c:v>
                </c:pt>
                <c:pt idx="70">
                  <c:v>Dec' 16</c:v>
                </c:pt>
                <c:pt idx="71">
                  <c:v>Jan' 17</c:v>
                </c:pt>
                <c:pt idx="72">
                  <c:v>Feb' 17</c:v>
                </c:pt>
                <c:pt idx="73">
                  <c:v>Mar' 17</c:v>
                </c:pt>
              </c:strCache>
            </c:strRef>
          </c:cat>
          <c:val>
            <c:numRef>
              <c:f>'average monthly'!$B$5:$B$78</c:f>
              <c:numCache>
                <c:formatCode>0</c:formatCode>
                <c:ptCount val="74"/>
                <c:pt idx="0">
                  <c:v>23.5</c:v>
                </c:pt>
                <c:pt idx="1">
                  <c:v>24.4</c:v>
                </c:pt>
                <c:pt idx="2">
                  <c:v>24.15</c:v>
                </c:pt>
                <c:pt idx="3">
                  <c:v>27.1</c:v>
                </c:pt>
                <c:pt idx="4">
                  <c:v>26.55</c:v>
                </c:pt>
                <c:pt idx="5">
                  <c:v>29.1</c:v>
                </c:pt>
                <c:pt idx="6">
                  <c:v>30.9</c:v>
                </c:pt>
                <c:pt idx="7">
                  <c:v>31.174999999999997</c:v>
                </c:pt>
                <c:pt idx="8">
                  <c:v>30.65</c:v>
                </c:pt>
                <c:pt idx="9">
                  <c:v>32.224999999999994</c:v>
                </c:pt>
                <c:pt idx="10">
                  <c:v>33.700000000000003</c:v>
                </c:pt>
                <c:pt idx="11">
                  <c:v>32.9</c:v>
                </c:pt>
                <c:pt idx="12">
                  <c:v>32.15</c:v>
                </c:pt>
                <c:pt idx="13">
                  <c:v>36</c:v>
                </c:pt>
                <c:pt idx="14">
                  <c:v>36</c:v>
                </c:pt>
                <c:pt idx="15">
                  <c:v>40</c:v>
                </c:pt>
                <c:pt idx="16">
                  <c:v>41.8</c:v>
                </c:pt>
                <c:pt idx="17">
                  <c:v>42.875</c:v>
                </c:pt>
                <c:pt idx="18">
                  <c:v>41.8</c:v>
                </c:pt>
                <c:pt idx="19">
                  <c:v>39.924999999999997</c:v>
                </c:pt>
                <c:pt idx="20">
                  <c:v>42.2</c:v>
                </c:pt>
                <c:pt idx="21">
                  <c:v>43.3</c:v>
                </c:pt>
                <c:pt idx="22">
                  <c:v>42.05</c:v>
                </c:pt>
                <c:pt idx="23">
                  <c:v>35.950000000000003</c:v>
                </c:pt>
                <c:pt idx="24">
                  <c:v>33.650000000000006</c:v>
                </c:pt>
                <c:pt idx="25">
                  <c:v>33</c:v>
                </c:pt>
                <c:pt idx="26">
                  <c:v>33</c:v>
                </c:pt>
                <c:pt idx="27">
                  <c:v>33.166666666666664</c:v>
                </c:pt>
                <c:pt idx="28">
                  <c:v>33.799999999999997</c:v>
                </c:pt>
                <c:pt idx="29">
                  <c:v>34.5</c:v>
                </c:pt>
                <c:pt idx="30">
                  <c:v>35.450000000000003</c:v>
                </c:pt>
                <c:pt idx="31">
                  <c:v>35.1</c:v>
                </c:pt>
                <c:pt idx="32">
                  <c:v>35.299999999999997</c:v>
                </c:pt>
                <c:pt idx="33">
                  <c:v>35.373333333333335</c:v>
                </c:pt>
                <c:pt idx="34">
                  <c:v>35.35</c:v>
                </c:pt>
                <c:pt idx="35">
                  <c:v>35.234999999999999</c:v>
                </c:pt>
                <c:pt idx="36">
                  <c:v>29.5</c:v>
                </c:pt>
                <c:pt idx="37">
                  <c:v>38.873333333333328</c:v>
                </c:pt>
                <c:pt idx="38">
                  <c:v>37.1</c:v>
                </c:pt>
                <c:pt idx="39">
                  <c:v>36.6</c:v>
                </c:pt>
                <c:pt idx="40">
                  <c:v>35.5</c:v>
                </c:pt>
                <c:pt idx="41">
                  <c:v>33.799999999999997</c:v>
                </c:pt>
                <c:pt idx="42">
                  <c:v>33.65</c:v>
                </c:pt>
                <c:pt idx="43">
                  <c:v>33.68</c:v>
                </c:pt>
                <c:pt idx="44">
                  <c:v>33.700000000000003</c:v>
                </c:pt>
                <c:pt idx="45">
                  <c:v>33.4</c:v>
                </c:pt>
                <c:pt idx="46">
                  <c:v>29.966666666666669</c:v>
                </c:pt>
                <c:pt idx="47">
                  <c:v>28.95</c:v>
                </c:pt>
                <c:pt idx="48">
                  <c:v>32</c:v>
                </c:pt>
                <c:pt idx="49">
                  <c:v>33.199999999999996</c:v>
                </c:pt>
                <c:pt idx="50">
                  <c:v>34</c:v>
                </c:pt>
                <c:pt idx="51">
                  <c:v>33.349999999999994</c:v>
                </c:pt>
                <c:pt idx="52">
                  <c:v>33.833333333333336</c:v>
                </c:pt>
                <c:pt idx="53">
                  <c:v>33.083333333333336</c:v>
                </c:pt>
                <c:pt idx="54">
                  <c:v>32.4</c:v>
                </c:pt>
                <c:pt idx="55">
                  <c:v>32.666666666666664</c:v>
                </c:pt>
                <c:pt idx="56">
                  <c:v>34</c:v>
                </c:pt>
                <c:pt idx="57">
                  <c:v>31.700000000000003</c:v>
                </c:pt>
                <c:pt idx="58">
                  <c:v>32.450000000000003</c:v>
                </c:pt>
                <c:pt idx="59">
                  <c:v>36.466666666666669</c:v>
                </c:pt>
                <c:pt idx="60">
                  <c:v>38.5</c:v>
                </c:pt>
                <c:pt idx="61">
                  <c:v>36.479999999999997</c:v>
                </c:pt>
                <c:pt idx="62">
                  <c:v>35.25</c:v>
                </c:pt>
                <c:pt idx="63">
                  <c:v>35</c:v>
                </c:pt>
                <c:pt idx="64">
                  <c:v>34.1</c:v>
                </c:pt>
                <c:pt idx="65">
                  <c:v>33.83</c:v>
                </c:pt>
                <c:pt idx="66">
                  <c:v>31</c:v>
                </c:pt>
                <c:pt idx="67">
                  <c:v>34</c:v>
                </c:pt>
                <c:pt idx="68">
                  <c:v>37</c:v>
                </c:pt>
                <c:pt idx="69">
                  <c:v>34.799999999999997</c:v>
                </c:pt>
                <c:pt idx="70">
                  <c:v>35</c:v>
                </c:pt>
                <c:pt idx="71">
                  <c:v>35</c:v>
                </c:pt>
                <c:pt idx="72">
                  <c:v>41</c:v>
                </c:pt>
                <c:pt idx="73" formatCode="0.0">
                  <c:v>40.5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415424"/>
        <c:axId val="83416960"/>
      </c:barChart>
      <c:catAx>
        <c:axId val="83415424"/>
        <c:scaling>
          <c:orientation val="minMax"/>
        </c:scaling>
        <c:delete val="0"/>
        <c:axPos val="b"/>
        <c:majorTickMark val="out"/>
        <c:minorTickMark val="none"/>
        <c:tickLblPos val="nextTo"/>
        <c:crossAx val="83416960"/>
        <c:crosses val="autoZero"/>
        <c:auto val="1"/>
        <c:lblAlgn val="ctr"/>
        <c:lblOffset val="100"/>
        <c:noMultiLvlLbl val="0"/>
      </c:catAx>
      <c:valAx>
        <c:axId val="8341696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83415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491133</xdr:colOff>
      <xdr:row>15</xdr:row>
      <xdr:rowOff>89297</xdr:rowOff>
    </xdr:from>
    <xdr:to>
      <xdr:col>29</xdr:col>
      <xdr:colOff>282773</xdr:colOff>
      <xdr:row>49</xdr:row>
      <xdr:rowOff>104179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0</xdr:row>
      <xdr:rowOff>104776</xdr:rowOff>
    </xdr:from>
    <xdr:to>
      <xdr:col>26</xdr:col>
      <xdr:colOff>28575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zoomScaleNormal="100" workbookViewId="0">
      <pane ySplit="2" topLeftCell="A60" activePane="bottomLeft" state="frozen"/>
      <selection pane="bottomLeft" activeCell="K73" sqref="K7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 s="1" t="s">
        <v>61</v>
      </c>
      <c r="C2" s="1" t="s">
        <v>51</v>
      </c>
      <c r="D2" s="1" t="s">
        <v>114</v>
      </c>
      <c r="E2" s="1" t="s">
        <v>52</v>
      </c>
      <c r="F2" s="1" t="s">
        <v>60</v>
      </c>
      <c r="G2" s="7" t="s">
        <v>97</v>
      </c>
    </row>
    <row r="3" spans="1:7" x14ac:dyDescent="0.25">
      <c r="B3" s="2" t="s">
        <v>1</v>
      </c>
      <c r="C3" s="1">
        <v>19.3</v>
      </c>
      <c r="D3" s="1">
        <v>19.399999999999999</v>
      </c>
      <c r="E3" s="1"/>
      <c r="F3" s="1"/>
      <c r="G3">
        <f>AVERAGE(C3:F3)</f>
        <v>19.350000000000001</v>
      </c>
    </row>
    <row r="4" spans="1:7" x14ac:dyDescent="0.25">
      <c r="B4" s="1" t="s">
        <v>2</v>
      </c>
      <c r="C4" s="1">
        <v>19.5</v>
      </c>
      <c r="D4" s="1">
        <v>22.5</v>
      </c>
      <c r="E4" s="1"/>
      <c r="F4" s="1"/>
      <c r="G4">
        <f t="shared" ref="G4:G68" si="0">AVERAGE(C4:F4)</f>
        <v>21</v>
      </c>
    </row>
    <row r="5" spans="1:7" x14ac:dyDescent="0.25">
      <c r="B5" s="1" t="s">
        <v>3</v>
      </c>
      <c r="C5" s="1">
        <v>24</v>
      </c>
      <c r="D5" s="1">
        <v>23</v>
      </c>
      <c r="E5" s="1"/>
      <c r="F5" s="1"/>
      <c r="G5">
        <f t="shared" si="0"/>
        <v>23.5</v>
      </c>
    </row>
    <row r="6" spans="1:7" x14ac:dyDescent="0.25">
      <c r="B6" s="1" t="s">
        <v>4</v>
      </c>
      <c r="C6" s="1">
        <v>24</v>
      </c>
      <c r="D6" s="1">
        <v>23</v>
      </c>
      <c r="E6" s="1"/>
      <c r="F6" s="1"/>
      <c r="G6">
        <f t="shared" si="0"/>
        <v>23.5</v>
      </c>
    </row>
    <row r="7" spans="1:7" x14ac:dyDescent="0.25">
      <c r="B7" s="1" t="s">
        <v>5</v>
      </c>
      <c r="C7" s="1">
        <v>24.5</v>
      </c>
      <c r="D7" s="1">
        <v>24.3</v>
      </c>
      <c r="E7" s="1"/>
      <c r="F7" s="1"/>
      <c r="G7">
        <f t="shared" si="0"/>
        <v>24.4</v>
      </c>
    </row>
    <row r="8" spans="1:7" x14ac:dyDescent="0.25">
      <c r="B8" s="1" t="s">
        <v>6</v>
      </c>
      <c r="C8" s="1">
        <v>24.3</v>
      </c>
      <c r="D8" s="1">
        <v>24</v>
      </c>
      <c r="E8" s="1"/>
      <c r="F8" s="1"/>
      <c r="G8">
        <f t="shared" si="0"/>
        <v>24.15</v>
      </c>
    </row>
    <row r="9" spans="1:7" x14ac:dyDescent="0.25">
      <c r="B9" s="1" t="s">
        <v>7</v>
      </c>
      <c r="C9" s="1">
        <v>27</v>
      </c>
      <c r="D9" s="1">
        <v>27.2</v>
      </c>
      <c r="E9" s="1"/>
      <c r="F9" s="1"/>
      <c r="G9">
        <f t="shared" si="0"/>
        <v>27.1</v>
      </c>
    </row>
    <row r="10" spans="1:7" x14ac:dyDescent="0.25">
      <c r="B10" s="1" t="s">
        <v>8</v>
      </c>
      <c r="C10" s="1">
        <v>26.5</v>
      </c>
      <c r="D10" s="1">
        <v>26.6</v>
      </c>
      <c r="E10" s="1"/>
      <c r="F10" s="1"/>
      <c r="G10">
        <f t="shared" si="0"/>
        <v>26.55</v>
      </c>
    </row>
    <row r="11" spans="1:7" x14ac:dyDescent="0.25">
      <c r="B11" s="1" t="s">
        <v>9</v>
      </c>
      <c r="C11" s="1">
        <v>29.2</v>
      </c>
      <c r="D11" s="1">
        <v>29</v>
      </c>
      <c r="E11" s="1"/>
      <c r="F11" s="1"/>
      <c r="G11">
        <f t="shared" si="0"/>
        <v>29.1</v>
      </c>
    </row>
    <row r="12" spans="1:7" x14ac:dyDescent="0.25">
      <c r="B12" s="1" t="s">
        <v>10</v>
      </c>
      <c r="C12" s="1">
        <v>31.1</v>
      </c>
      <c r="D12" s="1">
        <v>30.7</v>
      </c>
      <c r="E12" s="1"/>
      <c r="F12" s="1"/>
      <c r="G12">
        <f t="shared" si="0"/>
        <v>30.9</v>
      </c>
    </row>
    <row r="13" spans="1:7" x14ac:dyDescent="0.25">
      <c r="B13" s="1" t="s">
        <v>11</v>
      </c>
      <c r="C13" s="1">
        <v>31.15</v>
      </c>
      <c r="D13" s="1">
        <v>31.2</v>
      </c>
      <c r="E13" s="1"/>
      <c r="F13" s="1"/>
      <c r="G13">
        <f t="shared" si="0"/>
        <v>31.174999999999997</v>
      </c>
    </row>
    <row r="14" spans="1:7" x14ac:dyDescent="0.25">
      <c r="B14" s="1" t="s">
        <v>12</v>
      </c>
      <c r="C14" s="1">
        <v>30.6</v>
      </c>
      <c r="D14" s="1">
        <v>30.7</v>
      </c>
      <c r="E14" s="1"/>
      <c r="F14" s="1"/>
      <c r="G14">
        <f t="shared" si="0"/>
        <v>30.65</v>
      </c>
    </row>
    <row r="15" spans="1:7" x14ac:dyDescent="0.25">
      <c r="B15" s="1" t="s">
        <v>13</v>
      </c>
      <c r="C15" s="1">
        <v>32.15</v>
      </c>
      <c r="D15" s="1">
        <v>32.299999999999997</v>
      </c>
      <c r="E15" s="1"/>
      <c r="F15" s="1"/>
      <c r="G15">
        <f t="shared" si="0"/>
        <v>32.224999999999994</v>
      </c>
    </row>
    <row r="16" spans="1:7" x14ac:dyDescent="0.25">
      <c r="B16" s="1" t="s">
        <v>14</v>
      </c>
      <c r="C16" s="1">
        <v>33.700000000000003</v>
      </c>
      <c r="D16" s="1">
        <v>33.700000000000003</v>
      </c>
      <c r="E16" s="1"/>
      <c r="F16" s="1"/>
      <c r="G16">
        <f t="shared" si="0"/>
        <v>33.700000000000003</v>
      </c>
    </row>
    <row r="17" spans="2:7" x14ac:dyDescent="0.25">
      <c r="B17" s="1" t="s">
        <v>15</v>
      </c>
      <c r="C17" s="1">
        <v>32.9</v>
      </c>
      <c r="D17" s="1">
        <v>32.9</v>
      </c>
      <c r="E17" s="1"/>
      <c r="F17" s="1"/>
      <c r="G17">
        <f t="shared" si="0"/>
        <v>32.9</v>
      </c>
    </row>
    <row r="18" spans="2:7" x14ac:dyDescent="0.25">
      <c r="B18" s="1" t="s">
        <v>16</v>
      </c>
      <c r="C18" s="1">
        <v>32.15</v>
      </c>
      <c r="D18" s="1">
        <v>32.15</v>
      </c>
      <c r="E18" s="1"/>
      <c r="F18" s="1"/>
      <c r="G18">
        <f t="shared" si="0"/>
        <v>32.15</v>
      </c>
    </row>
    <row r="19" spans="2:7" x14ac:dyDescent="0.25">
      <c r="B19" s="1" t="s">
        <v>17</v>
      </c>
      <c r="C19" s="1">
        <v>36</v>
      </c>
      <c r="D19" s="1">
        <v>36</v>
      </c>
      <c r="E19" s="1"/>
      <c r="F19" s="1"/>
      <c r="G19">
        <f t="shared" si="0"/>
        <v>36</v>
      </c>
    </row>
    <row r="20" spans="2:7" x14ac:dyDescent="0.25">
      <c r="B20" s="1" t="s">
        <v>18</v>
      </c>
      <c r="C20" s="1">
        <v>36</v>
      </c>
      <c r="D20" s="1">
        <v>36</v>
      </c>
      <c r="E20" s="1"/>
      <c r="F20" s="1"/>
      <c r="G20">
        <f t="shared" si="0"/>
        <v>36</v>
      </c>
    </row>
    <row r="21" spans="2:7" x14ac:dyDescent="0.25">
      <c r="B21" s="1" t="s">
        <v>19</v>
      </c>
      <c r="C21" s="1">
        <v>40</v>
      </c>
      <c r="D21" s="1">
        <v>40</v>
      </c>
      <c r="E21" s="1"/>
      <c r="F21" s="1"/>
      <c r="G21">
        <f t="shared" si="0"/>
        <v>40</v>
      </c>
    </row>
    <row r="22" spans="2:7" x14ac:dyDescent="0.25">
      <c r="B22" s="1" t="s">
        <v>20</v>
      </c>
      <c r="C22" s="1">
        <v>41.8</v>
      </c>
      <c r="D22" s="1">
        <v>41.8</v>
      </c>
      <c r="E22" s="1"/>
      <c r="F22" s="1"/>
      <c r="G22">
        <f t="shared" si="0"/>
        <v>41.8</v>
      </c>
    </row>
    <row r="23" spans="2:7" x14ac:dyDescent="0.25">
      <c r="B23" s="1" t="s">
        <v>21</v>
      </c>
      <c r="C23" s="1">
        <v>42.95</v>
      </c>
      <c r="D23" s="1">
        <v>42.8</v>
      </c>
      <c r="E23" s="1"/>
      <c r="F23" s="1"/>
      <c r="G23">
        <f t="shared" si="0"/>
        <v>42.875</v>
      </c>
    </row>
    <row r="24" spans="2:7" x14ac:dyDescent="0.25">
      <c r="B24" s="1" t="s">
        <v>22</v>
      </c>
      <c r="C24" s="1">
        <v>41.8</v>
      </c>
      <c r="D24" s="1">
        <v>41.8</v>
      </c>
      <c r="E24" s="1"/>
      <c r="F24" s="1"/>
      <c r="G24">
        <f t="shared" si="0"/>
        <v>41.8</v>
      </c>
    </row>
    <row r="25" spans="2:7" x14ac:dyDescent="0.25">
      <c r="B25" s="1" t="s">
        <v>23</v>
      </c>
      <c r="C25" s="1">
        <v>39.950000000000003</v>
      </c>
      <c r="D25" s="1">
        <v>39.9</v>
      </c>
      <c r="E25" s="1"/>
      <c r="F25" s="1"/>
      <c r="G25">
        <f t="shared" si="0"/>
        <v>39.924999999999997</v>
      </c>
    </row>
    <row r="26" spans="2:7" x14ac:dyDescent="0.25">
      <c r="B26" s="1" t="s">
        <v>24</v>
      </c>
      <c r="C26" s="1">
        <v>42.2</v>
      </c>
      <c r="D26" s="1">
        <v>42.2</v>
      </c>
      <c r="E26" s="1"/>
      <c r="F26" s="1"/>
      <c r="G26">
        <f t="shared" si="0"/>
        <v>42.2</v>
      </c>
    </row>
    <row r="27" spans="2:7" x14ac:dyDescent="0.25">
      <c r="B27" s="1" t="s">
        <v>25</v>
      </c>
      <c r="C27" s="1">
        <v>43.3</v>
      </c>
      <c r="D27" s="1"/>
      <c r="E27" s="1"/>
      <c r="F27" s="1"/>
      <c r="G27">
        <f t="shared" si="0"/>
        <v>43.3</v>
      </c>
    </row>
    <row r="28" spans="2:7" x14ac:dyDescent="0.25">
      <c r="B28" s="1" t="s">
        <v>26</v>
      </c>
      <c r="C28" s="1">
        <v>42.1</v>
      </c>
      <c r="D28" s="1">
        <v>42</v>
      </c>
      <c r="E28" s="1"/>
      <c r="F28" s="1"/>
      <c r="G28">
        <f t="shared" si="0"/>
        <v>42.05</v>
      </c>
    </row>
    <row r="29" spans="2:7" x14ac:dyDescent="0.25">
      <c r="B29" s="1" t="s">
        <v>27</v>
      </c>
      <c r="C29" s="1">
        <v>35.9</v>
      </c>
      <c r="D29" s="1">
        <v>36</v>
      </c>
      <c r="E29" s="1"/>
      <c r="F29" s="1"/>
      <c r="G29">
        <f t="shared" si="0"/>
        <v>35.950000000000003</v>
      </c>
    </row>
    <row r="30" spans="2:7" x14ac:dyDescent="0.25">
      <c r="B30" s="1" t="s">
        <v>28</v>
      </c>
      <c r="C30" s="1">
        <v>33.700000000000003</v>
      </c>
      <c r="D30" s="1">
        <v>33.6</v>
      </c>
      <c r="E30" s="1"/>
      <c r="F30" s="1"/>
      <c r="G30">
        <f t="shared" si="0"/>
        <v>33.650000000000006</v>
      </c>
    </row>
    <row r="31" spans="2:7" x14ac:dyDescent="0.25">
      <c r="B31" s="1" t="s">
        <v>29</v>
      </c>
      <c r="C31" s="1">
        <v>33.1</v>
      </c>
      <c r="D31" s="1">
        <v>32.9</v>
      </c>
      <c r="E31" s="1"/>
      <c r="F31" s="1"/>
      <c r="G31">
        <f t="shared" si="0"/>
        <v>33</v>
      </c>
    </row>
    <row r="32" spans="2:7" x14ac:dyDescent="0.25">
      <c r="B32" s="1" t="s">
        <v>30</v>
      </c>
      <c r="C32" s="1"/>
      <c r="D32" s="1"/>
      <c r="E32" s="1"/>
      <c r="F32" s="1"/>
      <c r="G32" t="e">
        <f t="shared" si="0"/>
        <v>#DIV/0!</v>
      </c>
    </row>
    <row r="33" spans="2:7" x14ac:dyDescent="0.25">
      <c r="B33" s="1" t="s">
        <v>31</v>
      </c>
      <c r="C33" s="1">
        <v>33.799999999999997</v>
      </c>
      <c r="D33" s="1">
        <v>33.799999999999997</v>
      </c>
      <c r="E33" s="1">
        <v>31.9</v>
      </c>
      <c r="F33" s="1"/>
      <c r="G33">
        <f t="shared" si="0"/>
        <v>33.166666666666664</v>
      </c>
    </row>
    <row r="34" spans="2:7" x14ac:dyDescent="0.25">
      <c r="B34" s="1" t="s">
        <v>32</v>
      </c>
      <c r="C34" s="1">
        <v>33.799999999999997</v>
      </c>
      <c r="D34" s="1">
        <v>33.799999999999997</v>
      </c>
      <c r="E34" s="1"/>
      <c r="F34" s="1"/>
      <c r="G34">
        <f t="shared" si="0"/>
        <v>33.799999999999997</v>
      </c>
    </row>
    <row r="35" spans="2:7" x14ac:dyDescent="0.25">
      <c r="B35" s="1" t="s">
        <v>33</v>
      </c>
      <c r="C35" s="1"/>
      <c r="D35" s="1"/>
      <c r="E35" s="1"/>
      <c r="F35" s="1"/>
      <c r="G35" t="e">
        <f t="shared" si="0"/>
        <v>#DIV/0!</v>
      </c>
    </row>
    <row r="36" spans="2:7" x14ac:dyDescent="0.25">
      <c r="B36" s="1" t="s">
        <v>34</v>
      </c>
      <c r="C36" s="1">
        <v>35.4</v>
      </c>
      <c r="D36" s="1">
        <v>35.5</v>
      </c>
      <c r="E36" s="1"/>
      <c r="F36" s="1"/>
      <c r="G36">
        <f t="shared" si="0"/>
        <v>35.450000000000003</v>
      </c>
    </row>
    <row r="37" spans="2:7" x14ac:dyDescent="0.25">
      <c r="B37" s="1" t="s">
        <v>35</v>
      </c>
      <c r="C37" s="1"/>
      <c r="D37" s="1">
        <v>36.200000000000003</v>
      </c>
      <c r="E37" s="1">
        <v>34</v>
      </c>
      <c r="F37" s="1"/>
      <c r="G37">
        <f t="shared" si="0"/>
        <v>35.1</v>
      </c>
    </row>
    <row r="38" spans="2:7" x14ac:dyDescent="0.25">
      <c r="B38" s="1" t="s">
        <v>36</v>
      </c>
      <c r="C38" s="1">
        <v>35.299999999999997</v>
      </c>
      <c r="D38" s="1">
        <v>35.299999999999997</v>
      </c>
      <c r="E38" s="1"/>
      <c r="F38" s="1"/>
      <c r="G38">
        <f t="shared" si="0"/>
        <v>35.299999999999997</v>
      </c>
    </row>
    <row r="39" spans="2:7" x14ac:dyDescent="0.25">
      <c r="B39" s="1" t="s">
        <v>37</v>
      </c>
      <c r="C39" s="1">
        <v>35.5</v>
      </c>
      <c r="D39" s="1">
        <v>35.5</v>
      </c>
      <c r="E39" s="1">
        <v>35.119999999999997</v>
      </c>
      <c r="F39" s="1"/>
      <c r="G39">
        <f t="shared" si="0"/>
        <v>35.373333333333335</v>
      </c>
    </row>
    <row r="40" spans="2:7" x14ac:dyDescent="0.25">
      <c r="B40" s="1" t="s">
        <v>38</v>
      </c>
      <c r="C40" s="1">
        <v>35.35</v>
      </c>
      <c r="D40" s="1">
        <v>35.35</v>
      </c>
      <c r="E40" s="1"/>
      <c r="F40" s="1"/>
      <c r="G40">
        <f t="shared" si="0"/>
        <v>35.35</v>
      </c>
    </row>
    <row r="41" spans="2:7" x14ac:dyDescent="0.25">
      <c r="B41" s="1" t="s">
        <v>39</v>
      </c>
      <c r="C41" s="1"/>
      <c r="D41" s="1">
        <v>35.35</v>
      </c>
      <c r="E41" s="1">
        <v>35.119999999999997</v>
      </c>
      <c r="F41" s="1"/>
      <c r="G41">
        <f t="shared" si="0"/>
        <v>35.234999999999999</v>
      </c>
    </row>
    <row r="42" spans="2:7" x14ac:dyDescent="0.25">
      <c r="B42" s="1" t="s">
        <v>40</v>
      </c>
      <c r="C42" s="1"/>
      <c r="D42" s="1"/>
      <c r="E42" s="1"/>
      <c r="F42" s="1"/>
      <c r="G42" t="e">
        <f t="shared" si="0"/>
        <v>#DIV/0!</v>
      </c>
    </row>
    <row r="43" spans="2:7" x14ac:dyDescent="0.25">
      <c r="B43" s="1" t="s">
        <v>41</v>
      </c>
      <c r="C43" s="1">
        <v>39.299999999999997</v>
      </c>
      <c r="D43" s="1">
        <v>39.4</v>
      </c>
      <c r="E43" s="1">
        <v>37.92</v>
      </c>
      <c r="F43" s="1"/>
      <c r="G43">
        <f t="shared" si="0"/>
        <v>38.873333333333328</v>
      </c>
    </row>
    <row r="44" spans="2:7" x14ac:dyDescent="0.25">
      <c r="B44" s="1" t="s">
        <v>42</v>
      </c>
      <c r="C44" s="1">
        <v>37.5</v>
      </c>
      <c r="D44" s="1">
        <v>37.5</v>
      </c>
      <c r="E44" s="1">
        <v>36.299999999999997</v>
      </c>
      <c r="F44" s="1"/>
      <c r="G44">
        <f t="shared" si="0"/>
        <v>37.1</v>
      </c>
    </row>
    <row r="45" spans="2:7" x14ac:dyDescent="0.25">
      <c r="B45" s="1" t="s">
        <v>43</v>
      </c>
      <c r="C45" s="1"/>
      <c r="D45" s="1">
        <v>37.5</v>
      </c>
      <c r="E45" s="1">
        <v>35.700000000000003</v>
      </c>
      <c r="F45" s="1"/>
      <c r="G45">
        <f t="shared" si="0"/>
        <v>36.6</v>
      </c>
    </row>
    <row r="46" spans="2:7" x14ac:dyDescent="0.25">
      <c r="B46" s="1" t="s">
        <v>44</v>
      </c>
      <c r="C46" s="1">
        <v>35.5</v>
      </c>
      <c r="D46" s="1"/>
      <c r="E46" s="1"/>
      <c r="F46" s="1"/>
      <c r="G46">
        <f t="shared" si="0"/>
        <v>35.5</v>
      </c>
    </row>
    <row r="47" spans="2:7" x14ac:dyDescent="0.25">
      <c r="B47" s="1" t="s">
        <v>45</v>
      </c>
      <c r="C47" s="1">
        <v>33.799999999999997</v>
      </c>
      <c r="D47" s="1">
        <v>33.799999999999997</v>
      </c>
      <c r="E47" s="1"/>
      <c r="F47" s="1"/>
      <c r="G47">
        <f t="shared" si="0"/>
        <v>33.799999999999997</v>
      </c>
    </row>
    <row r="48" spans="2:7" x14ac:dyDescent="0.25">
      <c r="B48" s="1" t="s">
        <v>46</v>
      </c>
      <c r="C48" s="1">
        <v>33.9</v>
      </c>
      <c r="D48" s="1">
        <v>33.4</v>
      </c>
      <c r="E48" s="1"/>
      <c r="F48" s="1"/>
      <c r="G48">
        <f t="shared" si="0"/>
        <v>33.65</v>
      </c>
    </row>
    <row r="49" spans="2:7" x14ac:dyDescent="0.25">
      <c r="B49" s="1" t="s">
        <v>47</v>
      </c>
      <c r="C49" s="1">
        <v>33.700000000000003</v>
      </c>
      <c r="D49" s="1"/>
      <c r="E49" s="1">
        <v>33.659999999999997</v>
      </c>
      <c r="F49" s="1"/>
      <c r="G49">
        <f t="shared" si="0"/>
        <v>33.68</v>
      </c>
    </row>
    <row r="50" spans="2:7" x14ac:dyDescent="0.25">
      <c r="B50" s="1" t="s">
        <v>48</v>
      </c>
      <c r="C50" s="1">
        <v>33.700000000000003</v>
      </c>
      <c r="D50" s="1"/>
      <c r="E50" s="1"/>
      <c r="F50" s="1"/>
      <c r="G50">
        <f t="shared" si="0"/>
        <v>33.700000000000003</v>
      </c>
    </row>
    <row r="51" spans="2:7" x14ac:dyDescent="0.25">
      <c r="B51" s="1" t="s">
        <v>49</v>
      </c>
      <c r="C51" s="1">
        <v>33.4</v>
      </c>
      <c r="D51" s="1">
        <v>33.4</v>
      </c>
      <c r="E51" s="1"/>
      <c r="F51" s="1"/>
      <c r="G51">
        <f t="shared" si="0"/>
        <v>33.4</v>
      </c>
    </row>
    <row r="52" spans="2:7" x14ac:dyDescent="0.25">
      <c r="B52" s="1" t="s">
        <v>50</v>
      </c>
      <c r="C52" s="1">
        <v>29.5</v>
      </c>
      <c r="D52" s="1">
        <v>30.1</v>
      </c>
      <c r="E52" s="1">
        <v>30.3</v>
      </c>
      <c r="F52" s="1"/>
      <c r="G52">
        <f t="shared" si="0"/>
        <v>29.966666666666669</v>
      </c>
    </row>
    <row r="53" spans="2:7" x14ac:dyDescent="0.25">
      <c r="B53" s="1" t="s">
        <v>53</v>
      </c>
      <c r="C53" s="1">
        <v>28.9</v>
      </c>
      <c r="D53" s="1">
        <v>29</v>
      </c>
      <c r="E53" s="1"/>
      <c r="F53" s="1"/>
      <c r="G53">
        <f t="shared" si="0"/>
        <v>28.95</v>
      </c>
    </row>
    <row r="54" spans="2:7" x14ac:dyDescent="0.25">
      <c r="B54" s="1" t="s">
        <v>54</v>
      </c>
      <c r="C54" s="1"/>
      <c r="D54" s="1"/>
      <c r="E54" s="1"/>
      <c r="F54" s="1"/>
      <c r="G54" t="e">
        <f t="shared" si="0"/>
        <v>#DIV/0!</v>
      </c>
    </row>
    <row r="55" spans="2:7" x14ac:dyDescent="0.25">
      <c r="B55" s="1" t="s">
        <v>55</v>
      </c>
      <c r="C55" s="1">
        <v>33</v>
      </c>
      <c r="D55" s="1">
        <v>33.1</v>
      </c>
      <c r="E55" s="1">
        <v>33.5</v>
      </c>
      <c r="F55" s="1"/>
      <c r="G55">
        <f t="shared" si="0"/>
        <v>33.199999999999996</v>
      </c>
    </row>
    <row r="56" spans="2:7" x14ac:dyDescent="0.25">
      <c r="B56" s="1" t="s">
        <v>56</v>
      </c>
      <c r="C56" s="1"/>
      <c r="D56" s="1"/>
      <c r="E56" s="1"/>
      <c r="F56" s="1"/>
      <c r="G56" t="e">
        <f t="shared" si="0"/>
        <v>#DIV/0!</v>
      </c>
    </row>
    <row r="57" spans="2:7" x14ac:dyDescent="0.25">
      <c r="B57" s="1" t="s">
        <v>57</v>
      </c>
      <c r="C57" s="1">
        <v>33.299999999999997</v>
      </c>
      <c r="D57" s="1">
        <v>33.4</v>
      </c>
      <c r="E57" s="1"/>
      <c r="F57" s="1"/>
      <c r="G57">
        <f t="shared" si="0"/>
        <v>33.349999999999994</v>
      </c>
    </row>
    <row r="58" spans="2:7" x14ac:dyDescent="0.25">
      <c r="B58" s="1" t="s">
        <v>58</v>
      </c>
      <c r="C58" s="1">
        <v>34</v>
      </c>
      <c r="D58" s="1">
        <v>33.5</v>
      </c>
      <c r="E58" s="1"/>
      <c r="F58" s="1">
        <v>34</v>
      </c>
      <c r="G58">
        <f t="shared" si="0"/>
        <v>33.833333333333336</v>
      </c>
    </row>
    <row r="59" spans="2:7" x14ac:dyDescent="0.25">
      <c r="B59" s="1" t="s">
        <v>59</v>
      </c>
      <c r="C59" s="1">
        <v>32.9</v>
      </c>
      <c r="D59" s="1">
        <f>(33.5+33.2)/2</f>
        <v>33.35</v>
      </c>
      <c r="E59" s="1"/>
      <c r="F59" s="1">
        <v>33</v>
      </c>
      <c r="G59">
        <f t="shared" si="0"/>
        <v>33.083333333333336</v>
      </c>
    </row>
    <row r="60" spans="2:7" x14ac:dyDescent="0.25">
      <c r="B60" s="3" t="s">
        <v>62</v>
      </c>
      <c r="C60" s="1"/>
      <c r="D60" s="1">
        <v>32.6</v>
      </c>
      <c r="E60" s="1">
        <v>32.4</v>
      </c>
      <c r="F60" s="1">
        <v>32.200000000000003</v>
      </c>
      <c r="G60">
        <f t="shared" si="0"/>
        <v>32.4</v>
      </c>
    </row>
    <row r="61" spans="2:7" x14ac:dyDescent="0.25">
      <c r="B61" s="1" t="s">
        <v>63</v>
      </c>
      <c r="C61" s="1">
        <v>33</v>
      </c>
      <c r="D61" s="1">
        <v>32.5</v>
      </c>
      <c r="E61" s="1"/>
      <c r="F61" s="1">
        <v>32.5</v>
      </c>
      <c r="G61">
        <f t="shared" si="0"/>
        <v>32.666666666666664</v>
      </c>
    </row>
    <row r="62" spans="2:7" x14ac:dyDescent="0.25">
      <c r="B62" s="1" t="s">
        <v>64</v>
      </c>
      <c r="C62" s="1"/>
      <c r="D62" s="1"/>
      <c r="E62" s="1"/>
      <c r="F62" s="1"/>
      <c r="G62" t="e">
        <f t="shared" si="0"/>
        <v>#DIV/0!</v>
      </c>
    </row>
    <row r="63" spans="2:7" x14ac:dyDescent="0.25">
      <c r="B63" s="1" t="s">
        <v>65</v>
      </c>
      <c r="C63" s="1">
        <v>31.6</v>
      </c>
      <c r="D63" s="1">
        <v>31.8</v>
      </c>
      <c r="E63" s="1"/>
      <c r="F63" s="1"/>
      <c r="G63">
        <f t="shared" si="0"/>
        <v>31.700000000000003</v>
      </c>
    </row>
    <row r="64" spans="2:7" x14ac:dyDescent="0.25">
      <c r="B64" s="1" t="s">
        <v>66</v>
      </c>
      <c r="C64" s="1">
        <v>32.4</v>
      </c>
      <c r="D64" s="1">
        <v>32.5</v>
      </c>
      <c r="E64" s="1"/>
      <c r="F64" s="1"/>
      <c r="G64">
        <f t="shared" si="0"/>
        <v>32.450000000000003</v>
      </c>
    </row>
    <row r="65" spans="2:7" x14ac:dyDescent="0.25">
      <c r="B65" s="1" t="s">
        <v>86</v>
      </c>
      <c r="C65" s="7">
        <v>36.4</v>
      </c>
      <c r="D65" s="7">
        <v>36.5</v>
      </c>
      <c r="F65">
        <v>36.5</v>
      </c>
      <c r="G65">
        <f t="shared" si="0"/>
        <v>36.466666666666669</v>
      </c>
    </row>
    <row r="66" spans="2:7" x14ac:dyDescent="0.25">
      <c r="B66" s="1" t="s">
        <v>87</v>
      </c>
      <c r="D66" s="7"/>
      <c r="E66">
        <v>38.5</v>
      </c>
      <c r="G66">
        <f t="shared" si="0"/>
        <v>38.5</v>
      </c>
    </row>
    <row r="67" spans="2:7" x14ac:dyDescent="0.25">
      <c r="B67" s="1" t="s">
        <v>88</v>
      </c>
      <c r="D67" s="7">
        <v>36.450000000000003</v>
      </c>
      <c r="F67">
        <v>36.5</v>
      </c>
      <c r="G67">
        <v>36.475000000000001</v>
      </c>
    </row>
    <row r="68" spans="2:7" x14ac:dyDescent="0.25">
      <c r="B68" s="1" t="s">
        <v>89</v>
      </c>
      <c r="C68">
        <v>35.5</v>
      </c>
      <c r="D68" s="7">
        <v>35</v>
      </c>
      <c r="G68">
        <f t="shared" si="0"/>
        <v>35.25</v>
      </c>
    </row>
    <row r="69" spans="2:7" x14ac:dyDescent="0.25">
      <c r="B69" s="1" t="s">
        <v>90</v>
      </c>
      <c r="C69">
        <v>35</v>
      </c>
      <c r="G69">
        <v>35</v>
      </c>
    </row>
    <row r="70" spans="2:7" x14ac:dyDescent="0.25">
      <c r="B70" s="1" t="s">
        <v>91</v>
      </c>
      <c r="C70">
        <v>34</v>
      </c>
      <c r="D70">
        <v>34.5</v>
      </c>
      <c r="F70">
        <v>33</v>
      </c>
      <c r="G70">
        <f>AVERAGE(C70:F70)</f>
        <v>33.833333333333336</v>
      </c>
    </row>
    <row r="71" spans="2:7" x14ac:dyDescent="0.25">
      <c r="B71" s="1" t="s">
        <v>92</v>
      </c>
      <c r="F71">
        <v>30.9</v>
      </c>
      <c r="G71">
        <f>AVERAGE(C71:F71)</f>
        <v>30.9</v>
      </c>
    </row>
    <row r="72" spans="2:7" x14ac:dyDescent="0.25">
      <c r="B72" s="3" t="s">
        <v>93</v>
      </c>
      <c r="C72">
        <v>31</v>
      </c>
      <c r="D72">
        <v>31</v>
      </c>
      <c r="G72">
        <f>AVERAGE(C72:F72)</f>
        <v>31</v>
      </c>
    </row>
    <row r="73" spans="2:7" x14ac:dyDescent="0.25">
      <c r="B73" s="1" t="s">
        <v>83</v>
      </c>
    </row>
    <row r="74" spans="2:7" x14ac:dyDescent="0.25">
      <c r="B74" s="1" t="s">
        <v>84</v>
      </c>
    </row>
    <row r="75" spans="2:7" x14ac:dyDescent="0.25">
      <c r="B75" s="1" t="s">
        <v>85</v>
      </c>
    </row>
    <row r="76" spans="2:7" x14ac:dyDescent="0.25">
      <c r="B76" s="7" t="s">
        <v>109</v>
      </c>
      <c r="F76">
        <v>34.799999999999997</v>
      </c>
    </row>
    <row r="77" spans="2:7" x14ac:dyDescent="0.25">
      <c r="B77" s="29">
        <v>42736</v>
      </c>
      <c r="C77">
        <v>34.799999999999997</v>
      </c>
      <c r="D77">
        <v>35</v>
      </c>
      <c r="F77">
        <v>35</v>
      </c>
    </row>
    <row r="78" spans="2:7" x14ac:dyDescent="0.25">
      <c r="B78" s="29">
        <v>42767</v>
      </c>
    </row>
    <row r="79" spans="2:7" x14ac:dyDescent="0.25">
      <c r="B79" s="29">
        <v>42795</v>
      </c>
      <c r="C79">
        <v>40.5</v>
      </c>
      <c r="D79">
        <v>40.5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58" zoomScaleNormal="100" workbookViewId="0">
      <selection activeCell="B17" sqref="B17"/>
    </sheetView>
  </sheetViews>
  <sheetFormatPr defaultRowHeight="15" x14ac:dyDescent="0.25"/>
  <cols>
    <col min="3" max="3" width="10.5703125" customWidth="1"/>
  </cols>
  <sheetData>
    <row r="1" spans="1:3" x14ac:dyDescent="0.25">
      <c r="A1" s="1" t="s">
        <v>61</v>
      </c>
      <c r="B1" t="s">
        <v>97</v>
      </c>
    </row>
    <row r="2" spans="1:3" x14ac:dyDescent="0.25">
      <c r="A2" s="2" t="s">
        <v>1</v>
      </c>
      <c r="B2" s="25">
        <v>19.350000000000001</v>
      </c>
    </row>
    <row r="3" spans="1:3" x14ac:dyDescent="0.25">
      <c r="A3" s="1" t="s">
        <v>2</v>
      </c>
      <c r="B3" s="25">
        <v>21</v>
      </c>
    </row>
    <row r="4" spans="1:3" x14ac:dyDescent="0.25">
      <c r="A4" s="1" t="s">
        <v>3</v>
      </c>
      <c r="B4" s="25">
        <v>23.5</v>
      </c>
    </row>
    <row r="5" spans="1:3" x14ac:dyDescent="0.25">
      <c r="A5" s="1" t="s">
        <v>4</v>
      </c>
      <c r="B5" s="25">
        <v>23.5</v>
      </c>
    </row>
    <row r="6" spans="1:3" x14ac:dyDescent="0.25">
      <c r="A6" s="1" t="s">
        <v>5</v>
      </c>
      <c r="B6" s="25">
        <v>24.4</v>
      </c>
    </row>
    <row r="7" spans="1:3" x14ac:dyDescent="0.25">
      <c r="A7" s="1" t="s">
        <v>6</v>
      </c>
      <c r="B7" s="25">
        <v>24.15</v>
      </c>
    </row>
    <row r="8" spans="1:3" x14ac:dyDescent="0.25">
      <c r="A8" s="1" t="s">
        <v>7</v>
      </c>
      <c r="B8" s="25">
        <v>27.1</v>
      </c>
    </row>
    <row r="9" spans="1:3" x14ac:dyDescent="0.25">
      <c r="A9" s="1" t="s">
        <v>8</v>
      </c>
      <c r="B9" s="25">
        <v>26.55</v>
      </c>
      <c r="C9" t="s">
        <v>105</v>
      </c>
    </row>
    <row r="10" spans="1:3" x14ac:dyDescent="0.25">
      <c r="A10" s="1" t="s">
        <v>9</v>
      </c>
      <c r="B10" s="25">
        <v>29.1</v>
      </c>
    </row>
    <row r="11" spans="1:3" x14ac:dyDescent="0.25">
      <c r="A11" s="1" t="s">
        <v>10</v>
      </c>
      <c r="B11" s="25">
        <v>30.9</v>
      </c>
    </row>
    <row r="12" spans="1:3" x14ac:dyDescent="0.25">
      <c r="A12" s="1" t="s">
        <v>11</v>
      </c>
      <c r="B12" s="25">
        <v>31.174999999999997</v>
      </c>
    </row>
    <row r="13" spans="1:3" x14ac:dyDescent="0.25">
      <c r="A13" s="1" t="s">
        <v>12</v>
      </c>
      <c r="B13" s="25">
        <v>30.65</v>
      </c>
    </row>
    <row r="14" spans="1:3" x14ac:dyDescent="0.25">
      <c r="A14" s="1" t="s">
        <v>13</v>
      </c>
      <c r="B14" s="25">
        <v>32.224999999999994</v>
      </c>
    </row>
    <row r="15" spans="1:3" x14ac:dyDescent="0.25">
      <c r="A15" s="1" t="s">
        <v>14</v>
      </c>
      <c r="B15" s="25">
        <v>33.700000000000003</v>
      </c>
    </row>
    <row r="16" spans="1:3" x14ac:dyDescent="0.25">
      <c r="A16" s="1" t="s">
        <v>15</v>
      </c>
      <c r="B16" s="25">
        <v>32.9</v>
      </c>
    </row>
    <row r="17" spans="1:3" x14ac:dyDescent="0.25">
      <c r="A17" s="1" t="s">
        <v>16</v>
      </c>
      <c r="B17" s="25">
        <v>32.15</v>
      </c>
    </row>
    <row r="18" spans="1:3" x14ac:dyDescent="0.25">
      <c r="A18" s="1" t="s">
        <v>17</v>
      </c>
      <c r="B18" s="25">
        <v>36</v>
      </c>
    </row>
    <row r="19" spans="1:3" x14ac:dyDescent="0.25">
      <c r="A19" s="1" t="s">
        <v>18</v>
      </c>
      <c r="B19" s="25">
        <v>36</v>
      </c>
    </row>
    <row r="20" spans="1:3" x14ac:dyDescent="0.25">
      <c r="A20" s="1" t="s">
        <v>19</v>
      </c>
      <c r="B20" s="25">
        <v>40</v>
      </c>
    </row>
    <row r="21" spans="1:3" x14ac:dyDescent="0.25">
      <c r="A21" s="1" t="s">
        <v>20</v>
      </c>
      <c r="B21" s="25">
        <v>41.8</v>
      </c>
    </row>
    <row r="22" spans="1:3" x14ac:dyDescent="0.25">
      <c r="A22" s="1" t="s">
        <v>21</v>
      </c>
      <c r="B22" s="25">
        <v>42.875</v>
      </c>
    </row>
    <row r="23" spans="1:3" x14ac:dyDescent="0.25">
      <c r="A23" s="1" t="s">
        <v>22</v>
      </c>
      <c r="B23" s="25">
        <v>41.8</v>
      </c>
    </row>
    <row r="24" spans="1:3" x14ac:dyDescent="0.25">
      <c r="A24" s="1" t="s">
        <v>23</v>
      </c>
      <c r="B24" s="25">
        <v>39.924999999999997</v>
      </c>
    </row>
    <row r="25" spans="1:3" x14ac:dyDescent="0.25">
      <c r="A25" s="1" t="s">
        <v>24</v>
      </c>
      <c r="B25" s="25">
        <v>42.2</v>
      </c>
    </row>
    <row r="26" spans="1:3" x14ac:dyDescent="0.25">
      <c r="A26" s="1" t="s">
        <v>25</v>
      </c>
      <c r="B26" s="25">
        <v>43.3</v>
      </c>
    </row>
    <row r="27" spans="1:3" x14ac:dyDescent="0.25">
      <c r="A27" s="1" t="s">
        <v>26</v>
      </c>
      <c r="B27" s="25">
        <v>42.05</v>
      </c>
    </row>
    <row r="28" spans="1:3" x14ac:dyDescent="0.25">
      <c r="A28" s="1" t="s">
        <v>27</v>
      </c>
      <c r="B28" s="25">
        <v>35.950000000000003</v>
      </c>
    </row>
    <row r="29" spans="1:3" x14ac:dyDescent="0.25">
      <c r="A29" s="1" t="s">
        <v>28</v>
      </c>
      <c r="B29" s="25">
        <v>33.650000000000006</v>
      </c>
    </row>
    <row r="30" spans="1:3" x14ac:dyDescent="0.25">
      <c r="A30" s="1" t="s">
        <v>29</v>
      </c>
      <c r="B30" s="25">
        <v>33</v>
      </c>
      <c r="C30" t="s">
        <v>107</v>
      </c>
    </row>
    <row r="31" spans="1:3" x14ac:dyDescent="0.25">
      <c r="A31" s="1" t="s">
        <v>30</v>
      </c>
      <c r="B31" s="26">
        <v>33</v>
      </c>
      <c r="C31" t="s">
        <v>106</v>
      </c>
    </row>
    <row r="32" spans="1:3" x14ac:dyDescent="0.25">
      <c r="A32" s="1" t="s">
        <v>31</v>
      </c>
      <c r="B32" s="25">
        <v>33.166666666666664</v>
      </c>
    </row>
    <row r="33" spans="1:3" x14ac:dyDescent="0.25">
      <c r="A33" s="1" t="s">
        <v>32</v>
      </c>
      <c r="B33" s="25">
        <v>33.799999999999997</v>
      </c>
      <c r="C33" t="s">
        <v>107</v>
      </c>
    </row>
    <row r="34" spans="1:3" x14ac:dyDescent="0.25">
      <c r="A34" s="1" t="s">
        <v>33</v>
      </c>
      <c r="B34" s="26">
        <v>34.5</v>
      </c>
      <c r="C34" t="s">
        <v>106</v>
      </c>
    </row>
    <row r="35" spans="1:3" x14ac:dyDescent="0.25">
      <c r="A35" s="1" t="s">
        <v>34</v>
      </c>
      <c r="B35" s="25">
        <v>35.450000000000003</v>
      </c>
    </row>
    <row r="36" spans="1:3" x14ac:dyDescent="0.25">
      <c r="A36" s="1" t="s">
        <v>35</v>
      </c>
      <c r="B36" s="25">
        <v>35.1</v>
      </c>
    </row>
    <row r="37" spans="1:3" x14ac:dyDescent="0.25">
      <c r="A37" s="1" t="s">
        <v>36</v>
      </c>
      <c r="B37" s="25">
        <v>35.299999999999997</v>
      </c>
    </row>
    <row r="38" spans="1:3" x14ac:dyDescent="0.25">
      <c r="A38" s="1" t="s">
        <v>37</v>
      </c>
      <c r="B38" s="25">
        <v>35.373333333333335</v>
      </c>
    </row>
    <row r="39" spans="1:3" x14ac:dyDescent="0.25">
      <c r="A39" s="1" t="s">
        <v>38</v>
      </c>
      <c r="B39" s="25">
        <v>35.35</v>
      </c>
    </row>
    <row r="40" spans="1:3" x14ac:dyDescent="0.25">
      <c r="A40" s="1" t="s">
        <v>39</v>
      </c>
      <c r="B40" s="25">
        <v>35.234999999999999</v>
      </c>
      <c r="C40" t="s">
        <v>107</v>
      </c>
    </row>
    <row r="41" spans="1:3" x14ac:dyDescent="0.25">
      <c r="A41" s="1" t="s">
        <v>40</v>
      </c>
      <c r="B41" s="26">
        <v>29.5</v>
      </c>
      <c r="C41" t="s">
        <v>106</v>
      </c>
    </row>
    <row r="42" spans="1:3" x14ac:dyDescent="0.25">
      <c r="A42" s="1" t="s">
        <v>41</v>
      </c>
      <c r="B42" s="25">
        <v>38.873333333333328</v>
      </c>
    </row>
    <row r="43" spans="1:3" x14ac:dyDescent="0.25">
      <c r="A43" s="1" t="s">
        <v>42</v>
      </c>
      <c r="B43" s="25">
        <v>37.1</v>
      </c>
    </row>
    <row r="44" spans="1:3" x14ac:dyDescent="0.25">
      <c r="A44" s="1" t="s">
        <v>43</v>
      </c>
      <c r="B44" s="25">
        <v>36.6</v>
      </c>
    </row>
    <row r="45" spans="1:3" x14ac:dyDescent="0.25">
      <c r="A45" s="1" t="s">
        <v>44</v>
      </c>
      <c r="B45" s="25">
        <v>35.5</v>
      </c>
    </row>
    <row r="46" spans="1:3" x14ac:dyDescent="0.25">
      <c r="A46" s="1" t="s">
        <v>45</v>
      </c>
      <c r="B46" s="25">
        <v>33.799999999999997</v>
      </c>
    </row>
    <row r="47" spans="1:3" x14ac:dyDescent="0.25">
      <c r="A47" s="1" t="s">
        <v>46</v>
      </c>
      <c r="B47" s="25">
        <v>33.65</v>
      </c>
    </row>
    <row r="48" spans="1:3" x14ac:dyDescent="0.25">
      <c r="A48" s="1" t="s">
        <v>47</v>
      </c>
      <c r="B48" s="25">
        <v>33.68</v>
      </c>
    </row>
    <row r="49" spans="1:3" x14ac:dyDescent="0.25">
      <c r="A49" s="1" t="s">
        <v>48</v>
      </c>
      <c r="B49" s="25">
        <v>33.700000000000003</v>
      </c>
    </row>
    <row r="50" spans="1:3" x14ac:dyDescent="0.25">
      <c r="A50" s="1" t="s">
        <v>49</v>
      </c>
      <c r="B50" s="25">
        <v>33.4</v>
      </c>
    </row>
    <row r="51" spans="1:3" x14ac:dyDescent="0.25">
      <c r="A51" s="1" t="s">
        <v>50</v>
      </c>
      <c r="B51" s="25">
        <v>29.966666666666669</v>
      </c>
    </row>
    <row r="52" spans="1:3" x14ac:dyDescent="0.25">
      <c r="A52" s="1" t="s">
        <v>53</v>
      </c>
      <c r="B52" s="25">
        <v>28.95</v>
      </c>
      <c r="C52" t="s">
        <v>107</v>
      </c>
    </row>
    <row r="53" spans="1:3" x14ac:dyDescent="0.25">
      <c r="A53" s="1" t="s">
        <v>54</v>
      </c>
      <c r="B53" s="26">
        <v>32</v>
      </c>
      <c r="C53" t="s">
        <v>106</v>
      </c>
    </row>
    <row r="54" spans="1:3" x14ac:dyDescent="0.25">
      <c r="A54" s="1" t="s">
        <v>55</v>
      </c>
      <c r="B54" s="25">
        <v>33.199999999999996</v>
      </c>
      <c r="C54" t="s">
        <v>107</v>
      </c>
    </row>
    <row r="55" spans="1:3" x14ac:dyDescent="0.25">
      <c r="A55" s="1" t="s">
        <v>56</v>
      </c>
      <c r="B55" s="26">
        <v>34</v>
      </c>
      <c r="C55" t="s">
        <v>106</v>
      </c>
    </row>
    <row r="56" spans="1:3" x14ac:dyDescent="0.25">
      <c r="A56" s="1" t="s">
        <v>57</v>
      </c>
      <c r="B56" s="25">
        <v>33.349999999999994</v>
      </c>
    </row>
    <row r="57" spans="1:3" x14ac:dyDescent="0.25">
      <c r="A57" s="1" t="s">
        <v>58</v>
      </c>
      <c r="B57" s="25">
        <v>33.833333333333336</v>
      </c>
    </row>
    <row r="58" spans="1:3" x14ac:dyDescent="0.25">
      <c r="A58" s="1" t="s">
        <v>59</v>
      </c>
      <c r="B58" s="25">
        <v>33.083333333333336</v>
      </c>
    </row>
    <row r="59" spans="1:3" x14ac:dyDescent="0.25">
      <c r="A59" s="3" t="s">
        <v>62</v>
      </c>
      <c r="B59" s="25">
        <v>32.4</v>
      </c>
    </row>
    <row r="60" spans="1:3" x14ac:dyDescent="0.25">
      <c r="A60" s="1" t="s">
        <v>63</v>
      </c>
      <c r="B60" s="25">
        <v>32.666666666666664</v>
      </c>
      <c r="C60" t="s">
        <v>107</v>
      </c>
    </row>
    <row r="61" spans="1:3" x14ac:dyDescent="0.25">
      <c r="A61" s="1" t="s">
        <v>64</v>
      </c>
      <c r="B61" s="26">
        <v>34</v>
      </c>
      <c r="C61" t="s">
        <v>106</v>
      </c>
    </row>
    <row r="62" spans="1:3" x14ac:dyDescent="0.25">
      <c r="A62" s="1" t="s">
        <v>65</v>
      </c>
      <c r="B62" s="25">
        <v>31.700000000000003</v>
      </c>
    </row>
    <row r="63" spans="1:3" x14ac:dyDescent="0.25">
      <c r="A63" s="1" t="s">
        <v>66</v>
      </c>
      <c r="B63" s="25">
        <v>32.450000000000003</v>
      </c>
    </row>
    <row r="64" spans="1:3" x14ac:dyDescent="0.25">
      <c r="A64" s="1" t="s">
        <v>86</v>
      </c>
      <c r="B64" s="25">
        <v>36.466666666666669</v>
      </c>
    </row>
    <row r="65" spans="1:3" x14ac:dyDescent="0.25">
      <c r="A65" s="1" t="s">
        <v>87</v>
      </c>
      <c r="B65" s="25">
        <v>38.5</v>
      </c>
    </row>
    <row r="66" spans="1:3" x14ac:dyDescent="0.25">
      <c r="A66" s="1" t="s">
        <v>88</v>
      </c>
      <c r="B66" s="25">
        <v>36.479999999999997</v>
      </c>
    </row>
    <row r="67" spans="1:3" x14ac:dyDescent="0.25">
      <c r="A67" s="1" t="s">
        <v>89</v>
      </c>
      <c r="B67" s="25">
        <v>35.25</v>
      </c>
    </row>
    <row r="68" spans="1:3" x14ac:dyDescent="0.25">
      <c r="A68" s="1" t="s">
        <v>90</v>
      </c>
      <c r="B68" s="25">
        <v>35</v>
      </c>
    </row>
    <row r="69" spans="1:3" x14ac:dyDescent="0.25">
      <c r="A69" s="1" t="s">
        <v>91</v>
      </c>
      <c r="B69" s="25">
        <v>34.1</v>
      </c>
    </row>
    <row r="70" spans="1:3" x14ac:dyDescent="0.25">
      <c r="A70" s="1" t="s">
        <v>92</v>
      </c>
      <c r="B70" s="25">
        <v>33.83</v>
      </c>
    </row>
    <row r="71" spans="1:3" x14ac:dyDescent="0.25">
      <c r="A71" s="3" t="s">
        <v>93</v>
      </c>
      <c r="B71" s="25">
        <v>31</v>
      </c>
      <c r="C71" t="s">
        <v>108</v>
      </c>
    </row>
    <row r="72" spans="1:3" x14ac:dyDescent="0.25">
      <c r="A72" s="1" t="s">
        <v>83</v>
      </c>
      <c r="B72" s="26">
        <v>34</v>
      </c>
      <c r="C72" s="22" t="s">
        <v>106</v>
      </c>
    </row>
    <row r="73" spans="1:3" x14ac:dyDescent="0.25">
      <c r="A73" s="1" t="s">
        <v>84</v>
      </c>
      <c r="B73" s="26">
        <v>37</v>
      </c>
      <c r="C73" s="22" t="s">
        <v>106</v>
      </c>
    </row>
    <row r="74" spans="1:3" x14ac:dyDescent="0.25">
      <c r="A74" s="1" t="s">
        <v>85</v>
      </c>
      <c r="B74" s="26">
        <v>34.799999999999997</v>
      </c>
      <c r="C74" s="22" t="s">
        <v>106</v>
      </c>
    </row>
    <row r="75" spans="1:3" x14ac:dyDescent="0.25">
      <c r="A75" s="1" t="s">
        <v>109</v>
      </c>
      <c r="B75" s="25">
        <v>35</v>
      </c>
    </row>
    <row r="76" spans="1:3" x14ac:dyDescent="0.25">
      <c r="A76" s="7" t="s">
        <v>110</v>
      </c>
      <c r="B76" s="25">
        <v>35</v>
      </c>
      <c r="C76" s="22" t="s">
        <v>111</v>
      </c>
    </row>
    <row r="77" spans="1:3" x14ac:dyDescent="0.25">
      <c r="A77" s="1" t="s">
        <v>112</v>
      </c>
      <c r="B77" s="27">
        <v>41</v>
      </c>
    </row>
    <row r="78" spans="1:3" x14ac:dyDescent="0.25">
      <c r="A78" s="1" t="s">
        <v>113</v>
      </c>
      <c r="B78" s="28">
        <v>40.5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workbookViewId="0">
      <selection activeCell="H14" sqref="H14"/>
    </sheetView>
  </sheetViews>
  <sheetFormatPr defaultRowHeight="15" x14ac:dyDescent="0.25"/>
  <cols>
    <col min="3" max="3" width="13.42578125" customWidth="1"/>
    <col min="4" max="4" width="15.42578125" customWidth="1"/>
    <col min="6" max="6" width="18.28515625" customWidth="1"/>
    <col min="7" max="7" width="10.42578125" bestFit="1" customWidth="1"/>
    <col min="8" max="8" width="49" customWidth="1"/>
    <col min="9" max="9" width="34.5703125" customWidth="1"/>
    <col min="10" max="10" width="7.85546875" customWidth="1"/>
    <col min="11" max="11" width="11.85546875" customWidth="1"/>
    <col min="12" max="12" width="24" customWidth="1"/>
    <col min="13" max="13" width="20" customWidth="1"/>
  </cols>
  <sheetData>
    <row r="1" spans="1:13" x14ac:dyDescent="0.25">
      <c r="A1" s="18" t="s">
        <v>61</v>
      </c>
      <c r="B1" s="18" t="s">
        <v>67</v>
      </c>
      <c r="C1" s="19" t="s">
        <v>78</v>
      </c>
      <c r="D1" s="18" t="s">
        <v>79</v>
      </c>
      <c r="E1" s="20"/>
      <c r="F1" s="20" t="s">
        <v>81</v>
      </c>
      <c r="G1" s="20" t="s">
        <v>82</v>
      </c>
      <c r="H1" t="s">
        <v>102</v>
      </c>
      <c r="I1" t="s">
        <v>104</v>
      </c>
      <c r="K1" t="s">
        <v>68</v>
      </c>
    </row>
    <row r="2" spans="1:13" ht="47.25" customHeight="1" x14ac:dyDescent="0.25">
      <c r="A2" s="10" t="s">
        <v>62</v>
      </c>
      <c r="B2" s="8">
        <v>32.4</v>
      </c>
      <c r="C2" s="11"/>
      <c r="D2" s="8"/>
      <c r="E2" s="8"/>
      <c r="F2" s="10">
        <v>42217</v>
      </c>
      <c r="G2" s="8">
        <v>65.05</v>
      </c>
      <c r="K2" s="1" t="s">
        <v>69</v>
      </c>
      <c r="L2" s="4">
        <v>28151200</v>
      </c>
      <c r="M2" s="4" t="s">
        <v>70</v>
      </c>
    </row>
    <row r="3" spans="1:13" x14ac:dyDescent="0.25">
      <c r="A3" s="8" t="s">
        <v>63</v>
      </c>
      <c r="B3" s="8">
        <v>32.700000000000003</v>
      </c>
      <c r="C3" s="11">
        <v>24.16</v>
      </c>
      <c r="D3" s="8">
        <v>39.99</v>
      </c>
      <c r="E3" s="8"/>
      <c r="F3" s="10">
        <v>42248</v>
      </c>
      <c r="G3" s="8">
        <v>66.95</v>
      </c>
    </row>
    <row r="4" spans="1:13" x14ac:dyDescent="0.25">
      <c r="A4" s="8" t="s">
        <v>64</v>
      </c>
      <c r="B4" s="8"/>
      <c r="C4" s="11">
        <v>24.54</v>
      </c>
      <c r="D4" s="8">
        <v>40.47</v>
      </c>
      <c r="E4" s="8"/>
      <c r="F4" s="10">
        <v>42278</v>
      </c>
      <c r="G4" s="8">
        <v>66.150000000000006</v>
      </c>
    </row>
    <row r="5" spans="1:13" x14ac:dyDescent="0.25">
      <c r="A5" s="8" t="s">
        <v>65</v>
      </c>
      <c r="B5" s="8">
        <v>31.7</v>
      </c>
      <c r="C5" s="11">
        <v>25.1</v>
      </c>
      <c r="D5" s="8">
        <v>41.18</v>
      </c>
      <c r="E5" s="8"/>
      <c r="F5" s="10">
        <v>42309</v>
      </c>
      <c r="G5" s="8">
        <v>66.45</v>
      </c>
      <c r="K5" t="s">
        <v>98</v>
      </c>
      <c r="M5" s="6">
        <v>24.16</v>
      </c>
    </row>
    <row r="6" spans="1:13" x14ac:dyDescent="0.25">
      <c r="A6" s="8" t="s">
        <v>66</v>
      </c>
      <c r="B6" s="8">
        <v>32.5</v>
      </c>
      <c r="C6" s="11">
        <v>24.5</v>
      </c>
      <c r="D6" s="8">
        <v>40.42</v>
      </c>
      <c r="E6" s="8"/>
      <c r="F6" s="10">
        <v>42339</v>
      </c>
      <c r="G6" s="8">
        <v>67.23</v>
      </c>
      <c r="K6" t="s">
        <v>71</v>
      </c>
      <c r="L6" s="5">
        <v>0.01</v>
      </c>
      <c r="M6" s="6">
        <f>M5*L6</f>
        <v>0.24160000000000001</v>
      </c>
    </row>
    <row r="7" spans="1:13" x14ac:dyDescent="0.25">
      <c r="A7" s="8" t="s">
        <v>94</v>
      </c>
      <c r="B7" s="12">
        <v>36.466666666666669</v>
      </c>
      <c r="C7" s="11">
        <v>25.25</v>
      </c>
      <c r="D7" s="13">
        <v>41.37</v>
      </c>
      <c r="E7" s="8"/>
      <c r="F7" s="8" t="s">
        <v>94</v>
      </c>
      <c r="G7" s="8">
        <v>67.930000000000007</v>
      </c>
      <c r="K7" t="s">
        <v>72</v>
      </c>
      <c r="L7" s="9">
        <v>7.4999999999999997E-2</v>
      </c>
      <c r="M7" s="6">
        <f>(M5+M6)*L7</f>
        <v>1.8301199999999997</v>
      </c>
    </row>
    <row r="8" spans="1:13" x14ac:dyDescent="0.25">
      <c r="A8" s="8" t="s">
        <v>95</v>
      </c>
      <c r="B8" s="12">
        <v>38.5</v>
      </c>
      <c r="C8" s="11">
        <v>24.84</v>
      </c>
      <c r="D8" s="13">
        <v>40.85</v>
      </c>
      <c r="E8" s="8"/>
      <c r="F8" s="8" t="s">
        <v>95</v>
      </c>
      <c r="G8" s="8">
        <v>68.7</v>
      </c>
      <c r="K8" t="s">
        <v>73</v>
      </c>
      <c r="L8" s="9">
        <v>0</v>
      </c>
      <c r="M8" s="6"/>
    </row>
    <row r="9" spans="1:13" x14ac:dyDescent="0.25">
      <c r="A9" s="8" t="s">
        <v>96</v>
      </c>
      <c r="B9" s="12">
        <v>36.479999999999997</v>
      </c>
      <c r="C9" s="11">
        <v>24.5</v>
      </c>
      <c r="D9" s="13">
        <v>40.42</v>
      </c>
      <c r="E9" s="8"/>
      <c r="F9" s="8" t="s">
        <v>96</v>
      </c>
      <c r="G9" s="8">
        <v>67.73</v>
      </c>
      <c r="K9" t="s">
        <v>74</v>
      </c>
      <c r="L9" s="9">
        <v>0.125</v>
      </c>
      <c r="M9" s="6">
        <f>(M5+M6+M7)*L9</f>
        <v>3.2789649999999999</v>
      </c>
    </row>
    <row r="10" spans="1:13" x14ac:dyDescent="0.25">
      <c r="A10" s="10">
        <v>42461</v>
      </c>
      <c r="B10" s="12">
        <v>35.25</v>
      </c>
      <c r="C10" s="11">
        <v>24.22</v>
      </c>
      <c r="D10" s="13">
        <v>40.07</v>
      </c>
      <c r="E10" s="8"/>
      <c r="F10" s="10" t="s">
        <v>100</v>
      </c>
      <c r="G10" s="8">
        <v>67.2</v>
      </c>
      <c r="K10" t="s">
        <v>75</v>
      </c>
      <c r="L10" s="9">
        <v>0</v>
      </c>
      <c r="M10" s="6"/>
    </row>
    <row r="11" spans="1:13" ht="30" x14ac:dyDescent="0.25">
      <c r="A11" s="10">
        <v>42491</v>
      </c>
      <c r="B11" s="14">
        <v>35</v>
      </c>
      <c r="C11" s="15">
        <v>23.49</v>
      </c>
      <c r="D11" s="16">
        <v>39.15</v>
      </c>
      <c r="E11" s="20"/>
      <c r="F11" s="10">
        <v>42491</v>
      </c>
      <c r="G11" s="16">
        <v>67.599999999999994</v>
      </c>
      <c r="H11" s="17" t="s">
        <v>103</v>
      </c>
      <c r="K11" t="s">
        <v>76</v>
      </c>
      <c r="L11" s="5">
        <v>0.03</v>
      </c>
      <c r="M11" s="6">
        <f>(M5+M6+M7+M9)*L11</f>
        <v>0.88532054999999998</v>
      </c>
    </row>
    <row r="12" spans="1:13" x14ac:dyDescent="0.25">
      <c r="A12" s="21">
        <v>42522</v>
      </c>
      <c r="B12" s="14">
        <v>34.1</v>
      </c>
      <c r="C12" s="15">
        <v>23.95</v>
      </c>
      <c r="D12" s="16">
        <v>39.729999999999997</v>
      </c>
      <c r="E12" s="20"/>
      <c r="F12" s="21">
        <v>42522</v>
      </c>
      <c r="G12" s="16">
        <v>68.180000000000007</v>
      </c>
      <c r="K12" t="s">
        <v>77</v>
      </c>
      <c r="L12" s="5">
        <v>0.04</v>
      </c>
      <c r="M12" s="6">
        <f>(M7+M9+M11)*L12</f>
        <v>0.23977622199999998</v>
      </c>
    </row>
    <row r="13" spans="1:13" x14ac:dyDescent="0.25">
      <c r="A13" s="10">
        <v>42552</v>
      </c>
      <c r="B13" s="14">
        <v>33.83</v>
      </c>
      <c r="C13" s="15">
        <v>24.5</v>
      </c>
      <c r="D13" s="16">
        <v>40.42</v>
      </c>
      <c r="F13" s="10">
        <v>42552</v>
      </c>
      <c r="G13" s="16">
        <v>68.180000000000007</v>
      </c>
      <c r="M13" s="6">
        <f>SUM(M5:M12)</f>
        <v>30.635781771999998</v>
      </c>
    </row>
    <row r="14" spans="1:13" x14ac:dyDescent="0.25">
      <c r="A14" s="10">
        <v>42583</v>
      </c>
      <c r="B14" s="14">
        <v>31</v>
      </c>
      <c r="C14" s="15">
        <v>24.89</v>
      </c>
      <c r="D14" s="23">
        <v>40.909999999999997</v>
      </c>
      <c r="F14" s="10">
        <v>42583</v>
      </c>
      <c r="G14" s="24">
        <v>67.75</v>
      </c>
      <c r="K14" t="s">
        <v>101</v>
      </c>
      <c r="M14" s="6">
        <f>-M6</f>
        <v>-0.24160000000000001</v>
      </c>
    </row>
    <row r="15" spans="1:13" x14ac:dyDescent="0.25">
      <c r="A15" s="21">
        <v>42614</v>
      </c>
      <c r="B15" s="14">
        <v>34</v>
      </c>
      <c r="C15" s="15">
        <v>25.04</v>
      </c>
      <c r="D15" s="23">
        <v>41.11</v>
      </c>
      <c r="F15" s="21">
        <v>42614</v>
      </c>
      <c r="G15" s="24">
        <v>67.83</v>
      </c>
      <c r="K15" t="s">
        <v>99</v>
      </c>
      <c r="M15">
        <v>1.6</v>
      </c>
    </row>
    <row r="16" spans="1:13" x14ac:dyDescent="0.25">
      <c r="A16" s="10">
        <v>42644</v>
      </c>
      <c r="B16" s="14">
        <v>37.5</v>
      </c>
      <c r="C16" s="15">
        <v>25.04</v>
      </c>
      <c r="D16" s="23">
        <v>41.11</v>
      </c>
      <c r="F16" s="10">
        <v>42644</v>
      </c>
      <c r="G16" s="20">
        <v>67.53</v>
      </c>
      <c r="K16" t="s">
        <v>80</v>
      </c>
      <c r="M16">
        <v>8</v>
      </c>
    </row>
    <row r="17" spans="13:13" x14ac:dyDescent="0.25">
      <c r="M17" s="6">
        <f>SUM(M13:M16)</f>
        <v>39.994181772000005</v>
      </c>
    </row>
    <row r="18" spans="13:13" x14ac:dyDescent="0.25">
      <c r="M18" s="6"/>
    </row>
    <row r="19" spans="13:13" x14ac:dyDescent="0.25">
      <c r="M19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ganga mk grasim dk</vt:lpstr>
      <vt:lpstr>average monthly</vt:lpstr>
      <vt:lpstr>local avg vs 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 Mukherjee</dc:creator>
  <cp:lastModifiedBy>Riju  Mukherjee</cp:lastModifiedBy>
  <cp:lastPrinted>2015-09-09T05:01:47Z</cp:lastPrinted>
  <dcterms:created xsi:type="dcterms:W3CDTF">2014-10-18T03:57:04Z</dcterms:created>
  <dcterms:modified xsi:type="dcterms:W3CDTF">2017-04-10T12:29:13Z</dcterms:modified>
</cp:coreProperties>
</file>