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O19" i="1" l="1"/>
  <c r="M16" i="1" l="1"/>
  <c r="L16" i="1"/>
  <c r="K16" i="1"/>
  <c r="K9" i="1"/>
  <c r="M19" i="1" s="1"/>
  <c r="H19" i="1" l="1"/>
  <c r="J19" i="1"/>
  <c r="L19" i="1"/>
  <c r="K12" i="1"/>
  <c r="C5" i="1" s="1"/>
  <c r="G5" i="1" s="1"/>
  <c r="G19" i="1"/>
  <c r="I19" i="1"/>
  <c r="K19" i="1"/>
</calcChain>
</file>

<file path=xl/sharedStrings.xml><?xml version="1.0" encoding="utf-8"?>
<sst xmlns="http://schemas.openxmlformats.org/spreadsheetml/2006/main" count="43" uniqueCount="43">
  <si>
    <t>Sr. No.</t>
  </si>
  <si>
    <t>AB2</t>
  </si>
  <si>
    <t>Project:</t>
  </si>
  <si>
    <t>Installation of VFD for DFA coal heater Thermic fluid pumps</t>
  </si>
  <si>
    <t>Project Owner:</t>
  </si>
  <si>
    <t>Anirudda Bansod</t>
  </si>
  <si>
    <t>Potential Saving in Rs Lac:</t>
  </si>
  <si>
    <r>
      <rPr>
        <b/>
        <sz val="11"/>
        <color theme="1"/>
        <rFont val="Calibri"/>
        <family val="2"/>
        <scheme val="minor"/>
      </rPr>
      <t>Estimated Expense in Rs Lac:</t>
    </r>
    <r>
      <rPr>
        <sz val="11"/>
        <color theme="1"/>
        <rFont val="Calibri"/>
        <family val="2"/>
        <scheme val="minor"/>
      </rPr>
      <t xml:space="preserve"> </t>
    </r>
  </si>
  <si>
    <t>Net Saving in FY16-17 in Rs Lac :</t>
  </si>
  <si>
    <t>Base data</t>
  </si>
  <si>
    <t>Frequency</t>
  </si>
  <si>
    <t>Oil flow cum/hr</t>
  </si>
  <si>
    <t>Pressure kg/cm2</t>
  </si>
  <si>
    <t>Power KW</t>
  </si>
  <si>
    <t>Without VFD</t>
  </si>
  <si>
    <t>Net Power Saving</t>
  </si>
  <si>
    <t>KWh/hr</t>
  </si>
  <si>
    <t>With VFD</t>
  </si>
  <si>
    <t>Power cost</t>
  </si>
  <si>
    <t>Rs/KWh</t>
  </si>
  <si>
    <t>Plant running days</t>
  </si>
  <si>
    <t>Days</t>
  </si>
  <si>
    <t>Annual Saving</t>
  </si>
  <si>
    <t>Lacs Rs/year</t>
  </si>
  <si>
    <t>power Cost</t>
  </si>
  <si>
    <t>NO of day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</si>
  <si>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</si>
  <si>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</si>
  <si>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</si>
  <si>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</si>
  <si>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</si>
  <si>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</si>
  <si>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</si>
  <si>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</si>
  <si>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</si>
  <si>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</si>
  <si>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</si>
  <si>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</si>
  <si>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Saving achieved in Lac</t>
  </si>
  <si>
    <t>Certified by process owner</t>
  </si>
  <si>
    <t>Verified by Anirudh Bansod</t>
  </si>
  <si>
    <t>Verified by Dinesh Danav</t>
  </si>
  <si>
    <t>Verified by Prabhat 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</si>
</sst>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39">
    <xf numFmtId="0" fontId="0" fillId="0" borderId="0" xfId="0"/>
    <xf numFmtId="0" fontId="1" fillId="0" borderId="1" xfId="0" applyFont="1" applyBorder="1"/>
    <xf numFmtId="0" fontId="2" fillId="0" borderId="2" xfId="1" applyFont="1" applyBorder="1" applyAlignment="1"/>
    <xf numFmtId="0" fontId="2" fillId="0" borderId="3" xfId="1" applyFont="1" applyBorder="1" applyAlignment="1"/>
    <xf numFmtId="0" fontId="2" fillId="0" borderId="4" xfId="1" applyFont="1" applyBorder="1" applyAlignment="1"/>
    <xf numFmtId="0" fontId="1" fillId="0" borderId="1" xfId="0" applyFont="1" applyBorder="1" applyAlignment="1">
      <alignment vertical="center" wrapText="1"/>
    </xf>
    <xf numFmtId="2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2" fontId="1" fillId="0" borderId="1" xfId="0" applyNumberFormat="1" applyFont="1" applyBorder="1" applyAlignment="1">
      <alignment vertical="center" wrapText="1"/>
    </xf>
    <xf numFmtId="2" fontId="0" fillId="0" borderId="1" xfId="0" applyNumberFormat="1" applyFont="1" applyBorder="1" applyAlignment="1">
      <alignment horizontal="center" vertical="center" wrapText="1"/>
    </xf>
    <xf numFmtId="0" fontId="0" fillId="0" borderId="8" xfId="0" applyBorder="1"/>
    <xf numFmtId="0" fontId="0" fillId="0" borderId="1" xfId="0" applyBorder="1"/>
    <xf numFmtId="0" fontId="1" fillId="0" borderId="1" xfId="0" applyFont="1" applyBorder="1" applyAlignment="1">
      <alignment horizontal="center" wrapText="1"/>
    </xf>
    <xf numFmtId="0" fontId="1" fillId="0" borderId="9" xfId="0" applyFont="1" applyBorder="1" applyAlignment="1">
      <alignment horizontal="center" wrapText="1"/>
    </xf>
    <xf numFmtId="0" fontId="0" fillId="0" borderId="9" xfId="0" applyBorder="1"/>
    <xf numFmtId="2" fontId="0" fillId="0" borderId="1" xfId="0" applyNumberFormat="1" applyBorder="1"/>
    <xf numFmtId="0" fontId="0" fillId="0" borderId="11" xfId="0" applyBorder="1"/>
    <xf numFmtId="0" fontId="0" fillId="0" borderId="12" xfId="0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/>
    <xf numFmtId="2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wrapText="1"/>
    </xf>
    <xf numFmtId="2" fontId="0" fillId="0" borderId="1" xfId="0" applyNumberFormat="1" applyBorder="1" applyAlignment="1">
      <alignment horizontal="center"/>
    </xf>
    <xf numFmtId="0" fontId="0" fillId="0" borderId="1" xfId="1" applyFont="1" applyBorder="1" applyAlignment="1">
      <alignment horizontal="left"/>
    </xf>
    <xf numFmtId="0" fontId="2" fillId="0" borderId="1" xfId="1" applyFont="1" applyBorder="1" applyAlignment="1">
      <alignment horizontal="left"/>
    </xf>
    <xf numFmtId="0" fontId="2" fillId="0" borderId="2" xfId="1" applyFont="1" applyBorder="1" applyAlignment="1">
      <alignment horizontal="left"/>
    </xf>
    <xf numFmtId="0" fontId="2" fillId="0" borderId="3" xfId="1" applyFont="1" applyBorder="1" applyAlignment="1">
      <alignment horizontal="left"/>
    </xf>
    <xf numFmtId="0" fontId="2" fillId="0" borderId="4" xfId="1" applyFont="1" applyBorder="1" applyAlignment="1">
      <alignment horizontal="left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8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2" fontId="0" fillId="0" borderId="0" xfId="0" applyNumberFormat="1"/>
  </cellXfs>
  <cellStyles count="2">
    <cellStyle name="Normal" xfId="0" builtinId="0"/>
    <cellStyle name="Normal 2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23"/>
  <sheetViews>
    <sheetView tabSelected="1" topLeftCell="A7" workbookViewId="0">
      <selection activeCell="O20" sqref="O20"/>
    </sheetView>
  </sheetViews>
  <sheetFormatPr defaultRowHeight="15" x14ac:dyDescent="0.25"/>
  <cols>
    <col min="1" max="1" width="4.5703125" customWidth="1"/>
    <col min="2" max="2" width="15.5703125" customWidth="1"/>
    <col min="3" max="3" width="11.85546875" customWidth="1"/>
    <col min="4" max="4" width="11.7109375" customWidth="1"/>
    <col min="5" max="5" width="10.85546875" customWidth="1"/>
    <col min="6" max="6" width="10.140625" customWidth="1"/>
    <col min="7" max="7" width="9.7109375" customWidth="1"/>
    <col min="8" max="8" width="10.85546875" bestFit="1" customWidth="1"/>
    <col min="9" max="9" width="8.140625" bestFit="1" customWidth="1"/>
    <col min="10" max="10" width="11.7109375" bestFit="1" customWidth="1"/>
    <col min="11" max="11" width="10.140625" bestFit="1" customWidth="1"/>
  </cols>
  <sheetData>
    <row r="2" spans="2:14" x14ac:dyDescent="0.25">
      <c r="B2" s="1" t="s">
        <v>0</v>
      </c>
      <c r="C2" s="27" t="s">
        <v>1</v>
      </c>
      <c r="D2" s="28"/>
      <c r="E2" s="28"/>
      <c r="F2" s="28"/>
      <c r="G2" s="28"/>
    </row>
    <row r="3" spans="2:14" x14ac:dyDescent="0.25">
      <c r="B3" s="1" t="s">
        <v>2</v>
      </c>
      <c r="C3" s="2" t="s">
        <v>3</v>
      </c>
      <c r="D3" s="3"/>
      <c r="E3" s="3"/>
      <c r="F3" s="3"/>
      <c r="G3" s="4"/>
    </row>
    <row r="4" spans="2:14" x14ac:dyDescent="0.25">
      <c r="B4" s="1" t="s">
        <v>4</v>
      </c>
      <c r="C4" s="29" t="s">
        <v>5</v>
      </c>
      <c r="D4" s="30"/>
      <c r="E4" s="30"/>
      <c r="F4" s="30"/>
      <c r="G4" s="31"/>
    </row>
    <row r="5" spans="2:14" ht="60" x14ac:dyDescent="0.25">
      <c r="B5" s="5" t="s">
        <v>6</v>
      </c>
      <c r="C5" s="6">
        <f>K12</f>
        <v>17.947512</v>
      </c>
      <c r="D5" s="7" t="s">
        <v>7</v>
      </c>
      <c r="E5" s="8">
        <v>0</v>
      </c>
      <c r="F5" s="9" t="s">
        <v>8</v>
      </c>
      <c r="G5" s="10">
        <f>C5*7.5/12</f>
        <v>11.217194999999998</v>
      </c>
    </row>
    <row r="6" spans="2:14" ht="15.75" thickBot="1" x14ac:dyDescent="0.3"/>
    <row r="7" spans="2:14" x14ac:dyDescent="0.25">
      <c r="B7" s="32" t="s">
        <v>9</v>
      </c>
      <c r="C7" s="33"/>
      <c r="D7" s="33"/>
      <c r="E7" s="33"/>
      <c r="F7" s="34"/>
    </row>
    <row r="8" spans="2:14" ht="30" x14ac:dyDescent="0.25">
      <c r="B8" s="11"/>
      <c r="C8" s="12" t="s">
        <v>10</v>
      </c>
      <c r="D8" s="13" t="s">
        <v>11</v>
      </c>
      <c r="E8" s="13" t="s">
        <v>12</v>
      </c>
      <c r="F8" s="14" t="s">
        <v>13</v>
      </c>
    </row>
    <row r="9" spans="2:14" x14ac:dyDescent="0.25">
      <c r="B9" s="11" t="s">
        <v>14</v>
      </c>
      <c r="C9" s="12">
        <v>50</v>
      </c>
      <c r="D9" s="12">
        <v>633</v>
      </c>
      <c r="E9" s="12">
        <v>8.6</v>
      </c>
      <c r="F9" s="15">
        <v>130</v>
      </c>
      <c r="H9" s="35" t="s">
        <v>15</v>
      </c>
      <c r="I9" s="35"/>
      <c r="J9" s="12" t="s">
        <v>16</v>
      </c>
      <c r="K9" s="12">
        <f>F9-F13</f>
        <v>43</v>
      </c>
    </row>
    <row r="10" spans="2:14" x14ac:dyDescent="0.25">
      <c r="B10" s="36" t="s">
        <v>17</v>
      </c>
      <c r="C10" s="12">
        <v>48.9</v>
      </c>
      <c r="D10" s="12">
        <v>583</v>
      </c>
      <c r="E10" s="12">
        <v>8.5</v>
      </c>
      <c r="F10" s="15">
        <v>118</v>
      </c>
      <c r="H10" s="35" t="s">
        <v>18</v>
      </c>
      <c r="I10" s="35"/>
      <c r="J10" s="12" t="s">
        <v>19</v>
      </c>
      <c r="K10" s="12">
        <v>5.27</v>
      </c>
    </row>
    <row r="11" spans="2:14" x14ac:dyDescent="0.25">
      <c r="B11" s="36"/>
      <c r="C11" s="12">
        <v>47.1</v>
      </c>
      <c r="D11" s="12">
        <v>595</v>
      </c>
      <c r="E11" s="12">
        <v>8</v>
      </c>
      <c r="F11" s="15">
        <v>110</v>
      </c>
      <c r="H11" s="35" t="s">
        <v>20</v>
      </c>
      <c r="I11" s="35"/>
      <c r="J11" s="12" t="s">
        <v>21</v>
      </c>
      <c r="K11" s="12">
        <v>330</v>
      </c>
    </row>
    <row r="12" spans="2:14" x14ac:dyDescent="0.25">
      <c r="B12" s="36"/>
      <c r="C12" s="12">
        <v>45.4</v>
      </c>
      <c r="D12" s="12">
        <v>583</v>
      </c>
      <c r="E12" s="12">
        <v>7.8</v>
      </c>
      <c r="F12" s="15">
        <v>98</v>
      </c>
      <c r="H12" s="35" t="s">
        <v>22</v>
      </c>
      <c r="I12" s="35"/>
      <c r="J12" s="12" t="s">
        <v>23</v>
      </c>
      <c r="K12" s="16">
        <f>K9*24*K11*K10/100000</f>
        <v>17.947512</v>
      </c>
    </row>
    <row r="13" spans="2:14" ht="15.75" thickBot="1" x14ac:dyDescent="0.3">
      <c r="B13" s="37"/>
      <c r="C13" s="17">
        <v>43.7</v>
      </c>
      <c r="D13" s="17">
        <v>561</v>
      </c>
      <c r="E13" s="17">
        <v>7.4</v>
      </c>
      <c r="F13" s="18">
        <v>87</v>
      </c>
    </row>
    <row r="15" spans="2:14" x14ac:dyDescent="0.25">
      <c r="B15" s="19" t="s">
        <v>24</v>
      </c>
      <c r="C15" s="20"/>
      <c r="D15" s="20"/>
      <c r="E15" s="21"/>
      <c r="F15" s="21"/>
      <c r="G15" s="21">
        <v>5.27</v>
      </c>
      <c r="H15" s="21">
        <v>5.32</v>
      </c>
      <c r="I15" s="22">
        <v>5.34</v>
      </c>
      <c r="J15" s="22">
        <v>5.34</v>
      </c>
      <c r="K15" s="21">
        <v>6.18</v>
      </c>
      <c r="L15" s="21">
        <v>6.08</v>
      </c>
      <c r="M15" s="21">
        <v>5.99</v>
      </c>
      <c r="N15" s="21"/>
    </row>
    <row r="16" spans="2:14" x14ac:dyDescent="0.25">
      <c r="B16" s="19" t="s">
        <v>25</v>
      </c>
      <c r="C16" s="23">
        <v>0</v>
      </c>
      <c r="D16" s="23">
        <v>0</v>
      </c>
      <c r="E16" s="21">
        <v>0</v>
      </c>
      <c r="F16" s="21">
        <v>0</v>
      </c>
      <c r="G16" s="21">
        <v>16</v>
      </c>
      <c r="H16" s="21">
        <v>29.5</v>
      </c>
      <c r="I16" s="21">
        <v>30.04</v>
      </c>
      <c r="J16" s="21">
        <v>30</v>
      </c>
      <c r="K16" s="24">
        <f>615/24</f>
        <v>25.625</v>
      </c>
      <c r="L16" s="24">
        <f>668/24</f>
        <v>27.833333333333332</v>
      </c>
      <c r="M16" s="21">
        <f>618/24</f>
        <v>25.75</v>
      </c>
      <c r="N16" s="21"/>
    </row>
    <row r="18" spans="2:15" x14ac:dyDescent="0.25">
      <c r="B18" s="23"/>
      <c r="C18" s="23" t="s">
        <v>26</v>
      </c>
      <c r="D18" s="23" t="s">
        <v>27</v>
      </c>
      <c r="E18" s="23" t="s">
        <v>28</v>
      </c>
      <c r="F18" s="23" t="s">
        <v>29</v>
      </c>
      <c r="G18" s="23" t="s">
        <v>30</v>
      </c>
      <c r="H18" s="23" t="s">
        <v>31</v>
      </c>
      <c r="I18" s="23" t="s">
        <v>32</v>
      </c>
      <c r="J18" s="23" t="s">
        <v>33</v>
      </c>
      <c r="K18" s="23" t="s">
        <v>34</v>
      </c>
      <c r="L18" s="23" t="s">
        <v>35</v>
      </c>
      <c r="M18" s="23" t="s">
        <v>36</v>
      </c>
      <c r="N18" s="23" t="s">
        <v>37</v>
      </c>
    </row>
    <row r="19" spans="2:15" ht="30" x14ac:dyDescent="0.25">
      <c r="B19" s="25" t="s">
        <v>38</v>
      </c>
      <c r="C19" s="26">
        <v>0</v>
      </c>
      <c r="D19" s="26">
        <v>0</v>
      </c>
      <c r="E19" s="26">
        <v>0</v>
      </c>
      <c r="F19" s="26">
        <v>0</v>
      </c>
      <c r="G19" s="26">
        <f>K9*24*G16*G15/100000</f>
        <v>0.87018239999999991</v>
      </c>
      <c r="H19" s="26">
        <f>K9*24*H16*H15/100000</f>
        <v>1.6196208000000001</v>
      </c>
      <c r="I19" s="26">
        <f>K9*24*I16*I15/100000</f>
        <v>1.655468352</v>
      </c>
      <c r="J19" s="26">
        <f>K9*24*J16*J15/100000</f>
        <v>1.6532639999999998</v>
      </c>
      <c r="K19" s="26">
        <f>K9*24*K16*K15/100000</f>
        <v>1.634301</v>
      </c>
      <c r="L19" s="26">
        <f>K9*24*L16*L15/100000</f>
        <v>1.7464192000000001</v>
      </c>
      <c r="M19" s="26">
        <f>K9*24*M16*M15/100000</f>
        <v>1.5917826000000002</v>
      </c>
      <c r="N19" s="26">
        <v>1.59</v>
      </c>
      <c r="O19" s="38">
        <f>SUM(G19:N19)</f>
        <v>12.361038352</v>
      </c>
    </row>
    <row r="20" spans="2:15" ht="30" x14ac:dyDescent="0.25">
      <c r="B20" s="25" t="s">
        <v>39</v>
      </c>
      <c r="C20" s="23"/>
      <c r="D20" s="23"/>
      <c r="E20" s="23"/>
      <c r="F20" s="23"/>
      <c r="G20" s="23"/>
      <c r="H20" s="23"/>
      <c r="I20" s="12"/>
      <c r="J20" s="12"/>
      <c r="K20" s="12"/>
      <c r="L20" s="12"/>
      <c r="M20" s="12"/>
      <c r="N20" s="12"/>
    </row>
    <row r="21" spans="2:15" ht="30" x14ac:dyDescent="0.25">
      <c r="B21" s="25" t="s">
        <v>40</v>
      </c>
      <c r="C21" s="23"/>
      <c r="D21" s="23"/>
      <c r="E21" s="23"/>
      <c r="F21" s="23"/>
      <c r="G21" s="23"/>
      <c r="H21" s="23"/>
      <c r="I21" s="12"/>
      <c r="J21" s="12"/>
      <c r="K21" s="12"/>
      <c r="L21" s="12"/>
      <c r="M21" s="12"/>
      <c r="N21" s="12"/>
    </row>
    <row r="22" spans="2:15" ht="30" x14ac:dyDescent="0.25">
      <c r="B22" s="25" t="s">
        <v>41</v>
      </c>
      <c r="C22" s="23"/>
      <c r="D22" s="23"/>
      <c r="E22" s="23"/>
      <c r="F22" s="23"/>
      <c r="G22" s="23"/>
      <c r="H22" s="23"/>
      <c r="I22" s="12"/>
      <c r="J22" s="12"/>
      <c r="K22" s="12"/>
      <c r="L22" s="12"/>
      <c r="M22" s="12"/>
      <c r="N22" s="12"/>
    </row>
    <row r="23" spans="2:15" ht="30" x14ac:dyDescent="0.25">
      <c r="B23" s="25" t="s">
        <v>42</v>
      </c>
      <c r="C23" s="23"/>
      <c r="D23" s="23"/>
      <c r="E23" s="23"/>
      <c r="F23" s="23"/>
      <c r="G23" s="23"/>
      <c r="H23" s="23"/>
      <c r="I23" s="12"/>
      <c r="J23" s="12"/>
      <c r="K23" s="12"/>
      <c r="L23" s="12"/>
      <c r="M23" s="12"/>
      <c r="N23" s="12"/>
    </row>
  </sheetData>
  <mergeCells count="8">
    <mergeCell ref="C2:G2"/>
    <mergeCell ref="C4:G4"/>
    <mergeCell ref="B7:F7"/>
    <mergeCell ref="H9:I9"/>
    <mergeCell ref="B10:B13"/>
    <mergeCell ref="H10:I10"/>
    <mergeCell ref="H11:I11"/>
    <mergeCell ref="H12:I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2017-04-05T10:31:42Z</dcterms:modified>
</cp:coreProperties>
</file>