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OIL SHIPMENT -2016-17-18 UP " sheetId="1" r:id="rId1"/>
    <sheet name="PPP -IMPORT-2017-18 UP" sheetId="2" r:id="rId2"/>
  </sheets>
  <definedNames>
    <definedName name="_xlnm._FilterDatabase" localSheetId="0" hidden="1">'OIL SHIPMENT -2016-17-18 UP '!$A$5:$BC$5</definedName>
    <definedName name="_xlnm._FilterDatabase" localSheetId="1" hidden="1">'PPP -IMPORT-2017-18 UP'!$A$4:$BB$4</definedName>
  </definedNames>
  <calcPr calcId="145621"/>
</workbook>
</file>

<file path=xl/calcChain.xml><?xml version="1.0" encoding="utf-8"?>
<calcChain xmlns="http://schemas.openxmlformats.org/spreadsheetml/2006/main">
  <c r="AO6" i="1" l="1"/>
  <c r="AN6" i="1"/>
  <c r="AW6" i="2"/>
  <c r="E6" i="2"/>
  <c r="AX5" i="2"/>
  <c r="AY5" i="2" s="1"/>
  <c r="AW5" i="2"/>
  <c r="E5" i="2"/>
  <c r="AX11" i="1"/>
  <c r="AX10" i="1"/>
  <c r="AX6" i="1"/>
  <c r="BC6" i="1" s="1"/>
  <c r="BA5" i="2" l="1"/>
  <c r="AZ5" i="2"/>
  <c r="AY10" i="1"/>
  <c r="AZ10" i="1" s="1"/>
  <c r="AY6" i="1"/>
  <c r="BA6" i="1" s="1"/>
  <c r="AY11" i="1"/>
  <c r="BA11" i="1" s="1"/>
  <c r="AX6" i="2"/>
  <c r="BB5" i="2" l="1"/>
  <c r="AZ6" i="2"/>
  <c r="AY6" i="2"/>
  <c r="BA6" i="2" s="1"/>
  <c r="AZ6" i="1"/>
  <c r="BB6" i="1" s="1"/>
  <c r="AZ11" i="1"/>
  <c r="BB11" i="1" s="1"/>
  <c r="BA10" i="1"/>
  <c r="BB10" i="1" l="1"/>
  <c r="BC10" i="1" s="1"/>
  <c r="BC11" i="1"/>
  <c r="BB6" i="2"/>
</calcChain>
</file>

<file path=xl/sharedStrings.xml><?xml version="1.0" encoding="utf-8"?>
<sst xmlns="http://schemas.openxmlformats.org/spreadsheetml/2006/main" count="331" uniqueCount="181">
  <si>
    <t xml:space="preserve"> </t>
  </si>
  <si>
    <t>DETAILS OF  IMPORT SHIPMENTS -  OILS -- UNDER PROCESS</t>
  </si>
  <si>
    <t>Sr No.</t>
  </si>
  <si>
    <t>Imp Doc No.</t>
  </si>
  <si>
    <t>PO No.</t>
  </si>
  <si>
    <t>Product</t>
  </si>
  <si>
    <t>Qty/ MT</t>
  </si>
  <si>
    <t>Type of Cont</t>
  </si>
  <si>
    <t>No of Cont</t>
  </si>
  <si>
    <t>Vendor</t>
  </si>
  <si>
    <t xml:space="preserve">Load Port </t>
  </si>
  <si>
    <t>Country</t>
  </si>
  <si>
    <t>Ship Terms</t>
  </si>
  <si>
    <t>Dest Port</t>
  </si>
  <si>
    <t>Mfg. Unit</t>
  </si>
  <si>
    <t>Pay Term</t>
  </si>
  <si>
    <t>Invoice No.</t>
  </si>
  <si>
    <t>Invoice Dt</t>
  </si>
  <si>
    <t>Value/USD</t>
  </si>
  <si>
    <t>B/L No</t>
  </si>
  <si>
    <t>B/L Dt</t>
  </si>
  <si>
    <t>Vessel Name</t>
  </si>
  <si>
    <t>NN Doc Dt</t>
  </si>
  <si>
    <t>Orig Doc Dt</t>
  </si>
  <si>
    <t>ETA Dest</t>
  </si>
  <si>
    <t>Actual ARRIVAL DT</t>
  </si>
  <si>
    <t>Desp Dt</t>
  </si>
  <si>
    <t>Remarks</t>
  </si>
  <si>
    <t>ORIGIN</t>
  </si>
  <si>
    <t>HS Code</t>
  </si>
  <si>
    <t>Exemptions</t>
  </si>
  <si>
    <t>Tariff Duty (Basic+ CVD+Cus Edu +Cus Hgr edu cess +Addl duty)</t>
  </si>
  <si>
    <t xml:space="preserve">Incen. Schm </t>
  </si>
  <si>
    <t>FPS/MEIS/ DUTY PAID</t>
  </si>
  <si>
    <t>FPS-MEIS LIC NO./ DUTY PAID</t>
  </si>
  <si>
    <t>Duty paid</t>
  </si>
  <si>
    <t>REVENUE DUTY PAYMENT</t>
  </si>
  <si>
    <t>EX RATE</t>
  </si>
  <si>
    <t>BANK NAME</t>
  </si>
  <si>
    <t>BOE No</t>
  </si>
  <si>
    <t>BOE Dt</t>
  </si>
  <si>
    <t>FREIGHT IF ANY (IN INR)</t>
  </si>
  <si>
    <t>INSURANCE IF ANY (IN INR)</t>
  </si>
  <si>
    <t>MISC CHARGES IF ANY (IN INR)</t>
  </si>
  <si>
    <t>Assessable value (IN INR)</t>
  </si>
  <si>
    <t>ASEAN CERT / AFTA CERT BENEFIT</t>
  </si>
  <si>
    <t>Basic Duty  %</t>
  </si>
  <si>
    <t>CVD %</t>
  </si>
  <si>
    <t>Cus. Edu. Cess  %</t>
  </si>
  <si>
    <t>Edu.cess  %</t>
  </si>
  <si>
    <t>S.A.D. %</t>
  </si>
  <si>
    <t>Basic Duty   (AMOUNT)</t>
  </si>
  <si>
    <t>CVD (AMOUNT)</t>
  </si>
  <si>
    <t>Cus. Edu. Cess  (AMOUNT)</t>
  </si>
  <si>
    <t>Edu.cess  (AMOUNT)</t>
  </si>
  <si>
    <t>S.A.D. (AMOUNT)</t>
  </si>
  <si>
    <t>Duty  paid amount</t>
  </si>
  <si>
    <t>139/UMK</t>
  </si>
  <si>
    <t>310/908</t>
  </si>
  <si>
    <t>SPLIT FATTY ACID (SPLIT PALM KERNEL OIL FATTY ACID)</t>
  </si>
  <si>
    <t>Flexi</t>
  </si>
  <si>
    <t xml:space="preserve">PT VVF INDONESIA </t>
  </si>
  <si>
    <t>BELAWAN</t>
  </si>
  <si>
    <t>INDONESIA</t>
  </si>
  <si>
    <t>FOB</t>
  </si>
  <si>
    <t>NHAVA SHEVA</t>
  </si>
  <si>
    <t>TALOJA</t>
  </si>
  <si>
    <t>CAD</t>
  </si>
  <si>
    <t>001/VVF/INV/III/2017</t>
  </si>
  <si>
    <t>SLLBLWNSA1703001</t>
  </si>
  <si>
    <t>CTP DELTA V-178W</t>
  </si>
  <si>
    <t>AWTD</t>
  </si>
  <si>
    <t>Freight and Insurance cert recd on 17.03.17.   Checklist ok given on 25.03.17</t>
  </si>
  <si>
    <t>Cust. Notfn - 012/2012 -230A &amp;  Addl duty -019/2006</t>
  </si>
  <si>
    <t>0%  + 12.5 + 2+ 1+ 4 %</t>
  </si>
  <si>
    <t>ANNEXURE</t>
  </si>
  <si>
    <t>Annexure and MEIS</t>
  </si>
  <si>
    <t xml:space="preserve"> --</t>
  </si>
  <si>
    <t>DENA  -22.03.17</t>
  </si>
  <si>
    <t>NOT Availed</t>
  </si>
  <si>
    <t xml:space="preserve">  YEAR  2017-18</t>
  </si>
  <si>
    <t>001/UMK</t>
  </si>
  <si>
    <t>310/920</t>
  </si>
  <si>
    <t>PALM FATTY ACID DISTILLATE  (PFAD)</t>
  </si>
  <si>
    <t>BULK</t>
  </si>
  <si>
    <t>INTER CONTINENTAL OILS &amp; FATS PTE LTD</t>
  </si>
  <si>
    <t>PADANG, INDONESIA</t>
  </si>
  <si>
    <t>CIF</t>
  </si>
  <si>
    <t>MUMBAI PORT</t>
  </si>
  <si>
    <t>L/C</t>
  </si>
  <si>
    <t xml:space="preserve">PLM17/0705 </t>
  </si>
  <si>
    <t xml:space="preserve">SPPDGMUM02 </t>
  </si>
  <si>
    <t xml:space="preserve">MT AU TAURUS </t>
  </si>
  <si>
    <t>ANNEXURE ON BASIS OF CONTRACT QTY APPLIED ON 21.03.17.   Transporter strike from 8th April. Hence cargo taken directly to SEWREE TANKS.  Bond Checklist approved on 7th april -morning.  ANNEXURE not received till 7th april. bOND checklist ok given on 07.04.17. EX BOND FILED ON 12.04.17.  DUTY REQTD ON 13.04.17 MORNING.</t>
  </si>
  <si>
    <t>Annexure and online DUTY</t>
  </si>
  <si>
    <t>Annexure no. 66 and online DUTY</t>
  </si>
  <si>
    <t xml:space="preserve"> -</t>
  </si>
  <si>
    <t>DENA BANK</t>
  </si>
  <si>
    <t>BOND BOE NO. 9211791  &amp;   BOND BOE NO. 9280976</t>
  </si>
  <si>
    <t>07.04.17 &amp; 12.04.17</t>
  </si>
  <si>
    <t>NOT AVAILED</t>
  </si>
  <si>
    <t>002/SHS</t>
  </si>
  <si>
    <t>310/921</t>
  </si>
  <si>
    <t>PALM KERNEL FATTY ACID DISTILLATE  (PKFAD)</t>
  </si>
  <si>
    <t>ASIAN FOODS INGREDIENTS SDN BHD.</t>
  </si>
  <si>
    <t>PASIR GUDANG</t>
  </si>
  <si>
    <t>MALAYSIA</t>
  </si>
  <si>
    <t>ICD LUDHIANA VIA  PIPAVA</t>
  </si>
  <si>
    <t>BADDI</t>
  </si>
  <si>
    <t xml:space="preserve">INV/AFI/2393/17  </t>
  </si>
  <si>
    <t>BLPLPGU1700095</t>
  </si>
  <si>
    <t>KOTA INTAN V-092</t>
  </si>
  <si>
    <t>RECD</t>
  </si>
  <si>
    <t>ETA PIPAPAV - 01.04.17</t>
  </si>
  <si>
    <t>Checklist ok given on 08.04.17.  Test bond demanded by custom on 11.04.17- Had reqtd Mahatma on 12.04.17 so that bond can reach ludhiana by 13th april &amp; cargo can be despatched.  (14/15/16 april custom closed). Duty reqtd on 12.04.17 morning.</t>
  </si>
  <si>
    <t>SBOP</t>
  </si>
  <si>
    <t>Year 2017-18</t>
  </si>
  <si>
    <t>Sr. No.</t>
  </si>
  <si>
    <t>Imp doc no.</t>
  </si>
  <si>
    <t xml:space="preserve">P.O. No. </t>
  </si>
  <si>
    <t>Bank Name</t>
  </si>
  <si>
    <t>ETA</t>
  </si>
  <si>
    <t>Item Description</t>
  </si>
  <si>
    <t>REASON FOR PENALTY  CHARGED IF ANY.</t>
  </si>
  <si>
    <t>Penalty (INR)</t>
  </si>
  <si>
    <t>Quantity</t>
  </si>
  <si>
    <t xml:space="preserve">Supplier </t>
  </si>
  <si>
    <t>Shipment terms</t>
  </si>
  <si>
    <t>Mode</t>
  </si>
  <si>
    <t>ISO/BULK/ 20-40FT /LCL</t>
  </si>
  <si>
    <t>Load Port</t>
  </si>
  <si>
    <t>Name of ETA Port</t>
  </si>
  <si>
    <t>Mfg. Unit for Delivery</t>
  </si>
  <si>
    <t>Payment Terms / Bank Name</t>
  </si>
  <si>
    <t xml:space="preserve">Currency </t>
  </si>
  <si>
    <t>Value of FC</t>
  </si>
  <si>
    <t>Invoice No. &amp; Date</t>
  </si>
  <si>
    <t>N/N Doc. Status</t>
  </si>
  <si>
    <t>Original Doc. Status</t>
  </si>
  <si>
    <t>Vessel Name &amp; Voy.</t>
  </si>
  <si>
    <t>B/L No./AWB no. &amp; Date</t>
  </si>
  <si>
    <t>EXPECTED DT OF ARRIVAL</t>
  </si>
  <si>
    <t>VESSEL BERTH  STATUS</t>
  </si>
  <si>
    <t>BE FILED BANK NAME</t>
  </si>
  <si>
    <t xml:space="preserve">B/E No.  </t>
  </si>
  <si>
    <t>BE DATE</t>
  </si>
  <si>
    <t>DESP ON</t>
  </si>
  <si>
    <t>Country of origin  / Duty benefit/CERT STATUS</t>
  </si>
  <si>
    <t>Ex. Rate</t>
  </si>
  <si>
    <t>Assessable value in actuals (IN INR)</t>
  </si>
  <si>
    <t>310/901</t>
  </si>
  <si>
    <t>DENA  - 07.04.17</t>
  </si>
  <si>
    <t>FRAGRANCE TJP-M-004540 -MILK TOUCH</t>
  </si>
  <si>
    <t>800 KGS</t>
  </si>
  <si>
    <t>TAKASAGO INTERNATIONAL SINGAPORE PTE LTD.</t>
  </si>
  <si>
    <t>SEA</t>
  </si>
  <si>
    <t>LCL</t>
  </si>
  <si>
    <t>SINGAPORE</t>
  </si>
  <si>
    <t>USD</t>
  </si>
  <si>
    <t>20171161 DT 31.03.17</t>
  </si>
  <si>
    <t>TALSASSA V-035</t>
  </si>
  <si>
    <t>SENSA1703616-01  DT 31.03.17</t>
  </si>
  <si>
    <t>33029090</t>
  </si>
  <si>
    <t>Cust. Notfn -nil, Exim notf- meis 024/2015-1,  Addl duty 019/2006</t>
  </si>
  <si>
    <t>10 + 12.5 + 2+ 1+ 4 %</t>
  </si>
  <si>
    <t>MEIS  LICENCE</t>
  </si>
  <si>
    <t>Singapore</t>
  </si>
  <si>
    <t>NA</t>
  </si>
  <si>
    <t>DAMAN</t>
  </si>
  <si>
    <t>004/UMK</t>
  </si>
  <si>
    <t>310/885</t>
  </si>
  <si>
    <t>CITROMAX</t>
  </si>
  <si>
    <t>25 kgs</t>
  </si>
  <si>
    <t>FIRMENICH</t>
  </si>
  <si>
    <t>94712047 dt 31.03.17</t>
  </si>
  <si>
    <t>SGSIN/61/461667  DT 02.04.17</t>
  </si>
  <si>
    <t>Annexure no. 001 and online DUTY</t>
  </si>
  <si>
    <t>9236865</t>
  </si>
  <si>
    <t xml:space="preserve">  YEAR  2016-17</t>
  </si>
  <si>
    <t>Annexure no.  64  and online DUTY</t>
  </si>
  <si>
    <t>DETAILS OF  IMPORT SHIPMENTS - PCP -- UNDER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</si>
</sst>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[$-409]dd\-mmm\-yy;@"/>
    <numFmt numFmtId="165" formatCode="_ * #,##0.00_ ;_ * \-#,##0.00_ ;_ * &quot;-&quot;??_ ;_ @_ "/>
    <numFmt numFmtId="166" formatCode="dd/mmm/yyyy"/>
    <numFmt numFmtId="167" formatCode="[$-409]d\-mmm\-yy;@"/>
    <numFmt numFmtId="168" formatCode="[$-409]dd/mmm/yy;@"/>
    <numFmt numFmtId="169" formatCode="0.00;[Red]0.00"/>
    <numFmt numFmtId="170" formatCode="0.0"/>
    <numFmt numFmtId="171" formatCode="0;[Red]0"/>
    <numFmt numFmtId="172" formatCode="0.000000"/>
    <numFmt numFmtId="173" formatCode="#,##0.00;[Red]#,##0.00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5"/>
      <color indexed="8"/>
      <name val="Calibri"/>
      <family val="2"/>
      <scheme val="minor"/>
    </font>
    <font>
      <b/>
      <u/>
      <sz val="9"/>
      <color indexed="8"/>
      <name val="Calibri"/>
      <family val="2"/>
      <scheme val="minor"/>
    </font>
    <font>
      <b/>
      <u/>
      <sz val="20"/>
      <color indexed="8"/>
      <name val="Calibri"/>
      <family val="2"/>
      <scheme val="minor"/>
    </font>
    <font>
      <b/>
      <u/>
      <sz val="12"/>
      <color rgb="FFFFC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rgb="FFFFC000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i/>
      <sz val="12"/>
      <color rgb="FF000000"/>
      <name val="Calibri"/>
      <family val="2"/>
    </font>
    <font>
      <sz val="11"/>
      <name val="Calibri"/>
      <family val="2"/>
      <scheme val="minor"/>
    </font>
    <font>
      <b/>
      <u/>
      <sz val="12"/>
      <name val="Arial"/>
      <family val="2"/>
    </font>
    <font>
      <b/>
      <u/>
      <sz val="16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1F497D"/>
      <name val="Calibri"/>
      <family val="2"/>
    </font>
    <font>
      <b/>
      <sz val="12"/>
      <color rgb="FFFFC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80"/>
      <name val="Calibri"/>
      <family val="2"/>
      <scheme val="minor"/>
    </font>
    <font>
      <sz val="11"/>
      <color rgb="FF1F497D"/>
      <name val="Calibri"/>
      <family val="2"/>
    </font>
    <font>
      <b/>
      <sz val="11"/>
      <color indexed="8"/>
      <name val="Calibri"/>
      <family val="2"/>
      <scheme val="minor"/>
    </font>
    <font>
      <sz val="9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u/>
      <sz val="12"/>
      <color rgb="FFFF0000"/>
      <name val="Arial"/>
      <family val="2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6">
    <xf numFmtId="164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4" fontId="5" fillId="0" borderId="0" applyNumberFormat="0" applyFill="0" applyBorder="0" applyAlignment="0" applyProtection="0"/>
    <xf numFmtId="168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168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20">
    <xf numFmtId="0" fontId="0" fillId="0" borderId="0" xfId="0"/>
    <xf numFmtId="2" fontId="6" fillId="2" borderId="0" xfId="0" applyNumberFormat="1" applyFont="1" applyFill="1" applyAlignment="1">
      <alignment horizontal="left" wrapText="1"/>
    </xf>
    <xf numFmtId="2" fontId="7" fillId="2" borderId="0" xfId="0" applyNumberFormat="1" applyFont="1" applyFill="1" applyAlignment="1">
      <alignment horizontal="center" wrapText="1"/>
    </xf>
    <xf numFmtId="2" fontId="8" fillId="2" borderId="0" xfId="0" applyNumberFormat="1" applyFont="1" applyFill="1" applyAlignment="1">
      <alignment horizontal="center" wrapText="1"/>
    </xf>
    <xf numFmtId="2" fontId="9" fillId="2" borderId="0" xfId="0" applyNumberFormat="1" applyFont="1" applyFill="1" applyAlignment="1">
      <alignment horizontal="right" wrapText="1"/>
    </xf>
    <xf numFmtId="0" fontId="1" fillId="0" borderId="0" xfId="2" applyFont="1" applyBorder="1" applyAlignment="1">
      <alignment horizontal="center" vertical="center"/>
    </xf>
    <xf numFmtId="165" fontId="12" fillId="3" borderId="0" xfId="3" applyNumberFormat="1" applyFont="1" applyFill="1" applyBorder="1" applyAlignment="1">
      <alignment horizontal="left" vertical="center"/>
    </xf>
    <xf numFmtId="166" fontId="1" fillId="0" borderId="0" xfId="2" applyNumberFormat="1" applyFont="1" applyBorder="1" applyAlignment="1">
      <alignment horizontal="center" vertical="center"/>
    </xf>
    <xf numFmtId="0" fontId="1" fillId="0" borderId="0" xfId="2" applyFont="1" applyBorder="1" applyAlignment="1">
      <alignment vertical="center" wrapText="1"/>
    </xf>
    <xf numFmtId="2" fontId="13" fillId="0" borderId="0" xfId="0" applyNumberFormat="1" applyFont="1" applyAlignment="1">
      <alignment wrapText="1"/>
    </xf>
    <xf numFmtId="166" fontId="1" fillId="3" borderId="0" xfId="2" applyNumberFormat="1" applyFont="1" applyFill="1" applyBorder="1" applyAlignment="1">
      <alignment horizontal="right" vertical="center"/>
    </xf>
    <xf numFmtId="166" fontId="1" fillId="3" borderId="0" xfId="2" applyNumberFormat="1" applyFont="1" applyFill="1" applyBorder="1" applyAlignment="1">
      <alignment horizontal="right" vertical="center" wrapText="1"/>
    </xf>
    <xf numFmtId="2" fontId="1" fillId="0" borderId="0" xfId="2" applyNumberFormat="1" applyFont="1" applyBorder="1" applyAlignment="1">
      <alignment horizontal="left" vertical="top" wrapText="1"/>
    </xf>
    <xf numFmtId="166" fontId="14" fillId="0" borderId="0" xfId="2" applyNumberFormat="1" applyFont="1" applyBorder="1" applyAlignment="1">
      <alignment horizontal="left" vertical="top"/>
    </xf>
    <xf numFmtId="166" fontId="15" fillId="0" borderId="0" xfId="2" applyNumberFormat="1" applyFont="1" applyBorder="1" applyAlignment="1">
      <alignment horizontal="left" vertical="top"/>
    </xf>
    <xf numFmtId="2" fontId="15" fillId="0" borderId="0" xfId="2" applyNumberFormat="1" applyFont="1" applyBorder="1" applyAlignment="1">
      <alignment horizontal="left" vertical="top"/>
    </xf>
    <xf numFmtId="166" fontId="15" fillId="0" borderId="0" xfId="2" applyNumberFormat="1" applyFont="1" applyBorder="1" applyAlignment="1">
      <alignment horizontal="right" vertical="top"/>
    </xf>
    <xf numFmtId="0" fontId="1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vertical="center"/>
    </xf>
    <xf numFmtId="0" fontId="1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horizontal="right" vertical="center"/>
    </xf>
    <xf numFmtId="164" fontId="16" fillId="0" borderId="0" xfId="0" applyFont="1" applyBorder="1" applyAlignment="1">
      <alignment vertical="center"/>
    </xf>
    <xf numFmtId="2" fontId="17" fillId="0" borderId="0" xfId="3" applyNumberFormat="1" applyFont="1" applyBorder="1" applyAlignment="1">
      <alignment horizontal="right" vertical="center"/>
    </xf>
    <xf numFmtId="2" fontId="3" fillId="3" borderId="0" xfId="2" applyNumberFormat="1" applyFont="1" applyFill="1" applyBorder="1" applyAlignment="1">
      <alignment horizontal="left" vertical="center" wrapText="1"/>
    </xf>
    <xf numFmtId="2" fontId="3" fillId="3" borderId="0" xfId="2" applyNumberFormat="1" applyFont="1" applyFill="1" applyBorder="1" applyAlignment="1">
      <alignment horizontal="left" vertical="center" wrapText="1"/>
    </xf>
    <xf numFmtId="2" fontId="1" fillId="0" borderId="0" xfId="2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vertical="center"/>
    </xf>
    <xf numFmtId="2" fontId="1" fillId="3" borderId="0" xfId="2" applyNumberFormat="1" applyFont="1" applyFill="1" applyBorder="1" applyAlignment="1">
      <alignment horizontal="right" vertical="center"/>
    </xf>
    <xf numFmtId="2" fontId="1" fillId="3" borderId="0" xfId="2" applyNumberFormat="1" applyFont="1" applyFill="1" applyBorder="1" applyAlignment="1">
      <alignment horizontal="right" vertical="center" wrapText="1"/>
    </xf>
    <xf numFmtId="2" fontId="18" fillId="0" borderId="0" xfId="0" applyNumberFormat="1" applyFont="1" applyAlignment="1">
      <alignment wrapText="1"/>
    </xf>
    <xf numFmtId="2" fontId="14" fillId="3" borderId="0" xfId="2" applyNumberFormat="1" applyFont="1" applyFill="1" applyBorder="1" applyAlignment="1">
      <alignment horizontal="left" vertical="top"/>
    </xf>
    <xf numFmtId="0" fontId="1" fillId="3" borderId="0" xfId="2" applyFont="1" applyFill="1" applyBorder="1" applyAlignment="1">
      <alignment horizontal="center" vertical="center" wrapText="1"/>
    </xf>
    <xf numFmtId="0" fontId="1" fillId="3" borderId="0" xfId="2" quotePrefix="1" applyFont="1" applyFill="1" applyBorder="1" applyAlignment="1">
      <alignment horizontal="left" vertical="center" wrapText="1"/>
    </xf>
    <xf numFmtId="0" fontId="1" fillId="3" borderId="0" xfId="2" applyFont="1" applyFill="1" applyBorder="1" applyAlignment="1">
      <alignment horizontal="right" vertical="center" wrapText="1"/>
    </xf>
    <xf numFmtId="0" fontId="21" fillId="3" borderId="0" xfId="2" applyFont="1" applyFill="1" applyBorder="1" applyAlignment="1">
      <alignment horizontal="center" vertical="center" wrapText="1"/>
    </xf>
    <xf numFmtId="165" fontId="4" fillId="3" borderId="0" xfId="3" applyNumberFormat="1" applyFont="1" applyFill="1" applyBorder="1" applyAlignment="1">
      <alignment horizontal="center" vertical="center" wrapText="1"/>
    </xf>
    <xf numFmtId="164" fontId="1" fillId="3" borderId="0" xfId="0" applyFont="1" applyFill="1" applyBorder="1" applyAlignment="1">
      <alignment vertical="center"/>
    </xf>
    <xf numFmtId="0" fontId="1" fillId="3" borderId="0" xfId="2" applyFont="1" applyFill="1" applyBorder="1" applyAlignment="1">
      <alignment horizontal="left" vertical="center"/>
    </xf>
    <xf numFmtId="164" fontId="23" fillId="0" borderId="0" xfId="0" applyFont="1" applyBorder="1" applyAlignment="1">
      <alignment horizontal="center"/>
    </xf>
    <xf numFmtId="43" fontId="24" fillId="0" borderId="0" xfId="1" applyFont="1" applyBorder="1" applyAlignment="1">
      <alignment horizontal="right" vertical="center"/>
    </xf>
    <xf numFmtId="0" fontId="25" fillId="0" borderId="0" xfId="2" applyFont="1" applyBorder="1" applyAlignment="1">
      <alignment horizontal="center" vertical="center"/>
    </xf>
    <xf numFmtId="0" fontId="25" fillId="3" borderId="0" xfId="2" applyFont="1" applyFill="1" applyBorder="1" applyAlignment="1">
      <alignment horizontal="center" vertical="center" wrapText="1"/>
    </xf>
    <xf numFmtId="2" fontId="25" fillId="0" borderId="0" xfId="2" applyNumberFormat="1" applyFont="1" applyBorder="1" applyAlignment="1">
      <alignment horizontal="center" vertical="center"/>
    </xf>
    <xf numFmtId="2" fontId="29" fillId="3" borderId="0" xfId="0" applyNumberFormat="1" applyFont="1" applyFill="1" applyAlignment="1"/>
    <xf numFmtId="43" fontId="30" fillId="0" borderId="0" xfId="1" applyFont="1" applyAlignment="1">
      <alignment wrapText="1"/>
    </xf>
    <xf numFmtId="2" fontId="25" fillId="3" borderId="0" xfId="2" applyNumberFormat="1" applyFont="1" applyFill="1" applyBorder="1" applyAlignment="1">
      <alignment horizontal="right" vertical="center"/>
    </xf>
    <xf numFmtId="2" fontId="25" fillId="3" borderId="0" xfId="2" applyNumberFormat="1" applyFont="1" applyFill="1" applyBorder="1" applyAlignment="1">
      <alignment horizontal="right" vertical="center" wrapText="1"/>
    </xf>
    <xf numFmtId="0" fontId="27" fillId="3" borderId="0" xfId="4" applyFont="1" applyFill="1" applyBorder="1" applyAlignment="1">
      <alignment horizontal="center" vertical="center" wrapText="1"/>
    </xf>
    <xf numFmtId="0" fontId="25" fillId="3" borderId="0" xfId="2" applyFont="1" applyFill="1" applyBorder="1" applyAlignment="1">
      <alignment horizontal="center" vertical="center"/>
    </xf>
    <xf numFmtId="0" fontId="25" fillId="3" borderId="0" xfId="2" applyFont="1" applyFill="1" applyBorder="1" applyAlignment="1">
      <alignment horizontal="left" vertical="center"/>
    </xf>
    <xf numFmtId="2" fontId="25" fillId="3" borderId="0" xfId="0" applyNumberFormat="1" applyFont="1" applyFill="1" applyBorder="1" applyAlignment="1">
      <alignment horizontal="right" vertical="center" wrapText="1"/>
    </xf>
    <xf numFmtId="2" fontId="25" fillId="3" borderId="0" xfId="0" applyNumberFormat="1" applyFont="1" applyFill="1" applyBorder="1" applyAlignment="1">
      <alignment vertical="center" wrapText="1"/>
    </xf>
    <xf numFmtId="167" fontId="25" fillId="3" borderId="0" xfId="2" applyNumberFormat="1" applyFont="1" applyFill="1" applyBorder="1" applyAlignment="1">
      <alignment horizontal="left" vertical="center" wrapText="1"/>
    </xf>
    <xf numFmtId="165" fontId="27" fillId="3" borderId="0" xfId="3" applyNumberFormat="1" applyFont="1" applyFill="1" applyBorder="1" applyAlignment="1">
      <alignment horizontal="center" vertical="center" wrapText="1"/>
    </xf>
    <xf numFmtId="2" fontId="25" fillId="3" borderId="0" xfId="2" applyNumberFormat="1" applyFont="1" applyFill="1" applyBorder="1" applyAlignment="1">
      <alignment vertical="center"/>
    </xf>
    <xf numFmtId="0" fontId="25" fillId="0" borderId="0" xfId="2" applyFont="1" applyBorder="1" applyAlignment="1">
      <alignment horizontal="right" vertical="center"/>
    </xf>
    <xf numFmtId="0" fontId="25" fillId="0" borderId="0" xfId="2" applyFont="1" applyBorder="1" applyAlignment="1">
      <alignment vertical="center"/>
    </xf>
    <xf numFmtId="0" fontId="1" fillId="0" borderId="0" xfId="5"/>
    <xf numFmtId="0" fontId="1" fillId="0" borderId="0" xfId="5" applyAlignment="1">
      <alignment horizontal="left" wrapText="1"/>
    </xf>
    <xf numFmtId="0" fontId="1" fillId="0" borderId="0" xfId="5" applyAlignment="1">
      <alignment horizontal="left"/>
    </xf>
    <xf numFmtId="0" fontId="1" fillId="0" borderId="0" xfId="5" applyAlignment="1">
      <alignment vertical="center"/>
    </xf>
    <xf numFmtId="0" fontId="1" fillId="0" borderId="0" xfId="5" applyAlignment="1">
      <alignment horizontal="right"/>
    </xf>
    <xf numFmtId="0" fontId="1" fillId="0" borderId="0" xfId="6" applyFont="1" applyBorder="1" applyAlignment="1">
      <alignment horizontal="center" vertical="center"/>
    </xf>
    <xf numFmtId="0" fontId="1" fillId="0" borderId="0" xfId="6" applyFont="1" applyBorder="1" applyAlignment="1">
      <alignment horizontal="center" vertical="center" wrapText="1"/>
    </xf>
    <xf numFmtId="2" fontId="17" fillId="0" borderId="0" xfId="0" applyNumberFormat="1" applyFont="1" applyAlignment="1">
      <alignment horizontal="right"/>
    </xf>
    <xf numFmtId="2" fontId="31" fillId="3" borderId="0" xfId="6" applyNumberFormat="1" applyFont="1" applyFill="1" applyBorder="1" applyAlignment="1">
      <alignment horizontal="right" vertical="center" wrapText="1"/>
    </xf>
    <xf numFmtId="2" fontId="3" fillId="3" borderId="0" xfId="6" applyNumberFormat="1" applyFont="1" applyFill="1" applyBorder="1" applyAlignment="1">
      <alignment horizontal="left" vertical="center" wrapText="1"/>
    </xf>
    <xf numFmtId="2" fontId="3" fillId="3" borderId="0" xfId="6" applyNumberFormat="1" applyFont="1" applyFill="1" applyBorder="1" applyAlignment="1">
      <alignment horizontal="center" vertical="center" wrapText="1"/>
    </xf>
    <xf numFmtId="165" fontId="32" fillId="0" borderId="0" xfId="7" applyNumberFormat="1" applyFont="1" applyBorder="1" applyAlignment="1">
      <alignment horizontal="center" vertical="center"/>
    </xf>
    <xf numFmtId="167" fontId="1" fillId="3" borderId="0" xfId="6" applyNumberFormat="1" applyFont="1" applyFill="1" applyBorder="1" applyAlignment="1">
      <alignment horizontal="center" vertical="center" wrapText="1"/>
    </xf>
    <xf numFmtId="167" fontId="1" fillId="3" borderId="0" xfId="6" applyNumberFormat="1" applyFont="1" applyFill="1" applyBorder="1" applyAlignment="1">
      <alignment horizontal="left" vertical="center" wrapText="1"/>
    </xf>
    <xf numFmtId="165" fontId="5" fillId="0" borderId="0" xfId="7" applyNumberFormat="1" applyFont="1" applyBorder="1" applyAlignment="1">
      <alignment horizontal="center" vertical="center"/>
    </xf>
    <xf numFmtId="165" fontId="18" fillId="0" borderId="0" xfId="7" applyNumberFormat="1" applyFont="1" applyBorder="1" applyAlignment="1">
      <alignment horizontal="center" vertical="center" wrapText="1"/>
    </xf>
    <xf numFmtId="0" fontId="1" fillId="0" borderId="0" xfId="5" applyAlignment="1">
      <alignment wrapText="1"/>
    </xf>
    <xf numFmtId="164" fontId="4" fillId="5" borderId="2" xfId="0" applyFont="1" applyFill="1" applyBorder="1" applyAlignment="1">
      <alignment horizontal="center" vertical="center" wrapText="1"/>
    </xf>
    <xf numFmtId="164" fontId="4" fillId="5" borderId="2" xfId="0" applyFont="1" applyFill="1" applyBorder="1" applyAlignment="1">
      <alignment horizontal="left" vertical="center" wrapText="1"/>
    </xf>
    <xf numFmtId="0" fontId="11" fillId="3" borderId="0" xfId="5" applyFont="1" applyFill="1" applyBorder="1" applyAlignment="1">
      <alignment horizontal="center" vertical="center"/>
    </xf>
    <xf numFmtId="0" fontId="11" fillId="3" borderId="0" xfId="5" applyFont="1" applyFill="1" applyBorder="1" applyAlignment="1">
      <alignment horizontal="left" vertical="center" wrapText="1"/>
    </xf>
    <xf numFmtId="0" fontId="11" fillId="3" borderId="0" xfId="5" applyFont="1" applyFill="1" applyBorder="1" applyAlignment="1">
      <alignment horizontal="left" vertical="center"/>
    </xf>
    <xf numFmtId="0" fontId="11" fillId="3" borderId="0" xfId="5" applyFont="1" applyFill="1" applyBorder="1" applyAlignment="1">
      <alignment vertical="center"/>
    </xf>
    <xf numFmtId="0" fontId="11" fillId="3" borderId="0" xfId="6" applyFont="1" applyFill="1" applyBorder="1" applyAlignment="1">
      <alignment horizontal="left" vertical="center" wrapText="1"/>
    </xf>
    <xf numFmtId="2" fontId="11" fillId="3" borderId="0" xfId="5" applyNumberFormat="1" applyFont="1" applyFill="1" applyBorder="1" applyAlignment="1">
      <alignment horizontal="right" vertical="center"/>
    </xf>
    <xf numFmtId="0" fontId="11" fillId="3" borderId="0" xfId="5" applyFont="1" applyFill="1" applyBorder="1" applyAlignment="1">
      <alignment vertical="center" wrapText="1"/>
    </xf>
    <xf numFmtId="0" fontId="11" fillId="3" borderId="0" xfId="5" applyFont="1" applyFill="1" applyBorder="1" applyAlignment="1">
      <alignment horizontal="center" vertical="center" wrapText="1"/>
    </xf>
    <xf numFmtId="167" fontId="11" fillId="3" borderId="0" xfId="5" applyNumberFormat="1" applyFont="1" applyFill="1" applyBorder="1" applyAlignment="1">
      <alignment vertical="center"/>
    </xf>
    <xf numFmtId="2" fontId="11" fillId="3" borderId="0" xfId="5" applyNumberFormat="1" applyFont="1" applyFill="1" applyBorder="1" applyAlignment="1">
      <alignment vertical="center"/>
    </xf>
    <xf numFmtId="167" fontId="11" fillId="3" borderId="0" xfId="5" applyNumberFormat="1" applyFont="1" applyFill="1" applyBorder="1" applyAlignment="1">
      <alignment horizontal="right" vertical="center"/>
    </xf>
    <xf numFmtId="164" fontId="11" fillId="3" borderId="0" xfId="0" applyFont="1" applyFill="1" applyBorder="1" applyAlignment="1">
      <alignment vertical="center" wrapText="1"/>
    </xf>
    <xf numFmtId="0" fontId="11" fillId="3" borderId="0" xfId="6" applyFont="1" applyFill="1" applyBorder="1" applyAlignment="1">
      <alignment vertical="center" wrapText="1"/>
    </xf>
    <xf numFmtId="0" fontId="11" fillId="3" borderId="0" xfId="6" applyNumberFormat="1" applyFont="1" applyFill="1" applyBorder="1" applyAlignment="1">
      <alignment vertical="center" wrapText="1"/>
    </xf>
    <xf numFmtId="167" fontId="11" fillId="3" borderId="0" xfId="6" applyNumberFormat="1" applyFont="1" applyFill="1" applyBorder="1" applyAlignment="1">
      <alignment vertical="center" wrapText="1"/>
    </xf>
    <xf numFmtId="0" fontId="11" fillId="3" borderId="0" xfId="6" applyFont="1" applyFill="1" applyBorder="1" applyAlignment="1">
      <alignment horizontal="center" vertical="center" wrapText="1"/>
    </xf>
    <xf numFmtId="2" fontId="34" fillId="3" borderId="0" xfId="0" applyNumberFormat="1" applyFont="1" applyFill="1" applyBorder="1" applyAlignment="1">
      <alignment vertical="center"/>
    </xf>
    <xf numFmtId="0" fontId="11" fillId="3" borderId="0" xfId="6" applyFont="1" applyFill="1" applyBorder="1" applyAlignment="1">
      <alignment horizontal="right" vertical="center"/>
    </xf>
    <xf numFmtId="164" fontId="11" fillId="3" borderId="0" xfId="8" applyFont="1" applyFill="1" applyBorder="1" applyAlignment="1">
      <alignment vertical="center" wrapText="1"/>
    </xf>
    <xf numFmtId="1" fontId="11" fillId="3" borderId="0" xfId="0" applyNumberFormat="1" applyFont="1" applyFill="1" applyBorder="1" applyAlignment="1">
      <alignment horizontal="right" vertical="center"/>
    </xf>
    <xf numFmtId="0" fontId="11" fillId="3" borderId="0" xfId="2" applyFont="1" applyFill="1" applyBorder="1" applyAlignment="1">
      <alignment horizontal="right" vertical="center"/>
    </xf>
    <xf numFmtId="2" fontId="11" fillId="3" borderId="0" xfId="2" applyNumberFormat="1" applyFont="1" applyFill="1" applyBorder="1" applyAlignment="1">
      <alignment horizontal="right" vertical="center"/>
    </xf>
    <xf numFmtId="167" fontId="14" fillId="3" borderId="2" xfId="5" applyNumberFormat="1" applyFont="1" applyFill="1" applyBorder="1" applyAlignment="1">
      <alignment vertical="center"/>
    </xf>
    <xf numFmtId="0" fontId="14" fillId="3" borderId="2" xfId="5" applyFont="1" applyFill="1" applyBorder="1" applyAlignment="1">
      <alignment horizontal="center" vertical="center"/>
    </xf>
    <xf numFmtId="0" fontId="14" fillId="3" borderId="2" xfId="5" applyFont="1" applyFill="1" applyBorder="1" applyAlignment="1">
      <alignment horizontal="left" vertical="center" wrapText="1"/>
    </xf>
    <xf numFmtId="0" fontId="14" fillId="3" borderId="2" xfId="5" applyFont="1" applyFill="1" applyBorder="1" applyAlignment="1">
      <alignment horizontal="left" vertical="center"/>
    </xf>
    <xf numFmtId="0" fontId="14" fillId="3" borderId="2" xfId="5" applyFont="1" applyFill="1" applyBorder="1" applyAlignment="1">
      <alignment vertical="center" wrapText="1"/>
    </xf>
    <xf numFmtId="2" fontId="14" fillId="3" borderId="2" xfId="5" applyNumberFormat="1" applyFont="1" applyFill="1" applyBorder="1" applyAlignment="1">
      <alignment horizontal="right" vertical="center"/>
    </xf>
    <xf numFmtId="0" fontId="14" fillId="3" borderId="2" xfId="11" applyFont="1" applyFill="1" applyBorder="1" applyAlignment="1">
      <alignment horizontal="left" vertical="center" wrapText="1"/>
    </xf>
    <xf numFmtId="0" fontId="14" fillId="3" borderId="2" xfId="5" applyFont="1" applyFill="1" applyBorder="1" applyAlignment="1">
      <alignment horizontal="center" vertical="center" wrapText="1"/>
    </xf>
    <xf numFmtId="0" fontId="14" fillId="3" borderId="2" xfId="1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0" fontId="14" fillId="3" borderId="2" xfId="5" applyFont="1" applyFill="1" applyBorder="1" applyAlignment="1">
      <alignment vertical="center"/>
    </xf>
    <xf numFmtId="167" fontId="14" fillId="3" borderId="2" xfId="5" applyNumberFormat="1" applyFont="1" applyFill="1" applyBorder="1" applyAlignment="1">
      <alignment horizontal="right" vertical="center"/>
    </xf>
    <xf numFmtId="164" fontId="35" fillId="3" borderId="2" xfId="0" applyFont="1" applyFill="1" applyBorder="1" applyAlignment="1">
      <alignment vertical="center" wrapText="1"/>
    </xf>
    <xf numFmtId="166" fontId="14" fillId="3" borderId="2" xfId="6" applyNumberFormat="1" applyFont="1" applyFill="1" applyBorder="1" applyAlignment="1">
      <alignment vertical="center" wrapText="1"/>
    </xf>
    <xf numFmtId="0" fontId="14" fillId="3" borderId="2" xfId="6" applyFont="1" applyFill="1" applyBorder="1" applyAlignment="1">
      <alignment vertical="center" wrapText="1"/>
    </xf>
    <xf numFmtId="0" fontId="14" fillId="3" borderId="2" xfId="6" applyNumberFormat="1" applyFont="1" applyFill="1" applyBorder="1" applyAlignment="1">
      <alignment vertical="center" wrapText="1"/>
    </xf>
    <xf numFmtId="167" fontId="14" fillId="3" borderId="2" xfId="6" applyNumberFormat="1" applyFont="1" applyFill="1" applyBorder="1" applyAlignment="1">
      <alignment vertical="center" wrapText="1"/>
    </xf>
    <xf numFmtId="0" fontId="14" fillId="3" borderId="2" xfId="6" applyFont="1" applyFill="1" applyBorder="1" applyAlignment="1">
      <alignment horizontal="center" vertical="center" wrapText="1"/>
    </xf>
    <xf numFmtId="0" fontId="14" fillId="3" borderId="2" xfId="5" applyFont="1" applyFill="1" applyBorder="1" applyAlignment="1">
      <alignment horizontal="right" vertical="center"/>
    </xf>
    <xf numFmtId="0" fontId="14" fillId="3" borderId="2" xfId="2" applyFont="1" applyFill="1" applyBorder="1" applyAlignment="1">
      <alignment horizontal="right" vertical="center"/>
    </xf>
    <xf numFmtId="2" fontId="14" fillId="3" borderId="2" xfId="2" applyNumberFormat="1" applyFont="1" applyFill="1" applyBorder="1" applyAlignment="1">
      <alignment horizontal="right" vertical="center"/>
    </xf>
    <xf numFmtId="0" fontId="14" fillId="3" borderId="0" xfId="5" applyFont="1" applyFill="1" applyAlignment="1">
      <alignment vertical="center"/>
    </xf>
    <xf numFmtId="0" fontId="1" fillId="0" borderId="0" xfId="5" applyAlignment="1">
      <alignment horizontal="center"/>
    </xf>
    <xf numFmtId="167" fontId="1" fillId="0" borderId="0" xfId="5" applyNumberFormat="1"/>
    <xf numFmtId="164" fontId="37" fillId="0" borderId="1" xfId="8" applyFont="1" applyBorder="1" applyAlignment="1">
      <alignment horizontal="left" vertical="center"/>
    </xf>
    <xf numFmtId="164" fontId="1" fillId="3" borderId="0" xfId="8" applyFont="1" applyFill="1" applyBorder="1" applyAlignment="1">
      <alignment horizontal="left" vertical="center" wrapText="1"/>
    </xf>
    <xf numFmtId="164" fontId="21" fillId="0" borderId="0" xfId="8" applyFont="1" applyAlignment="1">
      <alignment horizontal="left"/>
    </xf>
    <xf numFmtId="164" fontId="5" fillId="0" borderId="0" xfId="8" applyAlignment="1">
      <alignment horizontal="left" wrapText="1"/>
    </xf>
    <xf numFmtId="164" fontId="38" fillId="0" borderId="0" xfId="8" applyFont="1" applyAlignment="1">
      <alignment vertical="center" wrapText="1"/>
    </xf>
    <xf numFmtId="164" fontId="5" fillId="0" borderId="0" xfId="8" applyAlignment="1">
      <alignment horizontal="center" vertical="center"/>
    </xf>
    <xf numFmtId="2" fontId="21" fillId="0" borderId="0" xfId="8" applyNumberFormat="1" applyFont="1" applyBorder="1" applyAlignment="1">
      <alignment vertical="center" wrapText="1"/>
    </xf>
    <xf numFmtId="164" fontId="5" fillId="0" borderId="0" xfId="8" applyAlignment="1">
      <alignment horizontal="center" wrapText="1"/>
    </xf>
    <xf numFmtId="2" fontId="21" fillId="0" borderId="0" xfId="8" applyNumberFormat="1" applyFont="1" applyAlignment="1">
      <alignment horizontal="center" vertical="center" wrapText="1"/>
    </xf>
    <xf numFmtId="164" fontId="40" fillId="0" borderId="0" xfId="8" applyFont="1" applyAlignment="1">
      <alignment vertical="center"/>
    </xf>
    <xf numFmtId="2" fontId="21" fillId="0" borderId="0" xfId="8" applyNumberFormat="1" applyFont="1" applyAlignment="1">
      <alignment horizontal="left" vertical="center" wrapText="1"/>
    </xf>
    <xf numFmtId="2" fontId="21" fillId="0" borderId="0" xfId="8" applyNumberFormat="1" applyFont="1" applyAlignment="1">
      <alignment horizontal="right" vertical="center" wrapText="1"/>
    </xf>
    <xf numFmtId="2" fontId="21" fillId="0" borderId="0" xfId="8" applyNumberFormat="1" applyFont="1" applyAlignment="1">
      <alignment vertical="center" wrapText="1"/>
    </xf>
    <xf numFmtId="164" fontId="21" fillId="0" borderId="0" xfId="8" applyFont="1" applyAlignment="1">
      <alignment horizontal="left" vertical="center"/>
    </xf>
    <xf numFmtId="2" fontId="21" fillId="0" borderId="0" xfId="8" applyNumberFormat="1" applyFont="1" applyAlignment="1">
      <alignment horizontal="left" vertical="center"/>
    </xf>
    <xf numFmtId="164" fontId="21" fillId="0" borderId="0" xfId="8" applyFont="1" applyAlignment="1">
      <alignment vertical="center"/>
    </xf>
    <xf numFmtId="2" fontId="21" fillId="0" borderId="0" xfId="8" applyNumberFormat="1" applyFont="1" applyAlignment="1">
      <alignment vertical="center"/>
    </xf>
    <xf numFmtId="2" fontId="21" fillId="0" borderId="0" xfId="8" applyNumberFormat="1" applyFont="1" applyAlignment="1">
      <alignment horizontal="right" vertical="center"/>
    </xf>
    <xf numFmtId="164" fontId="21" fillId="0" borderId="0" xfId="8" applyFont="1" applyAlignment="1">
      <alignment horizontal="center" vertical="center"/>
    </xf>
    <xf numFmtId="164" fontId="21" fillId="0" borderId="0" xfId="8" applyFont="1" applyAlignment="1">
      <alignment horizontal="right" vertical="center"/>
    </xf>
    <xf numFmtId="164" fontId="5" fillId="0" borderId="0" xfId="8"/>
    <xf numFmtId="2" fontId="5" fillId="0" borderId="0" xfId="8" applyNumberFormat="1" applyAlignment="1">
      <alignment horizontal="left" wrapText="1"/>
    </xf>
    <xf numFmtId="2" fontId="41" fillId="0" borderId="0" xfId="0" applyNumberFormat="1" applyFont="1" applyAlignment="1">
      <alignment vertical="center"/>
    </xf>
    <xf numFmtId="164" fontId="21" fillId="3" borderId="0" xfId="8" applyFont="1" applyFill="1" applyBorder="1" applyAlignment="1">
      <alignment horizontal="center" vertical="center" wrapText="1"/>
    </xf>
    <xf numFmtId="164" fontId="1" fillId="0" borderId="0" xfId="8" applyFont="1" applyBorder="1" applyAlignment="1">
      <alignment horizontal="left" vertical="center" wrapText="1"/>
    </xf>
    <xf numFmtId="172" fontId="21" fillId="0" borderId="0" xfId="8" applyNumberFormat="1" applyFont="1" applyAlignment="1">
      <alignment horizontal="left" vertical="center"/>
    </xf>
    <xf numFmtId="43" fontId="21" fillId="0" borderId="0" xfId="1" applyFont="1" applyAlignment="1">
      <alignment vertical="center"/>
    </xf>
    <xf numFmtId="169" fontId="21" fillId="3" borderId="0" xfId="0" applyNumberFormat="1" applyFont="1" applyFill="1" applyBorder="1" applyAlignment="1">
      <alignment horizontal="center" vertical="center" wrapText="1"/>
    </xf>
    <xf numFmtId="169" fontId="21" fillId="3" borderId="0" xfId="0" applyNumberFormat="1" applyFont="1" applyFill="1" applyBorder="1" applyAlignment="1">
      <alignment horizontal="center" vertical="center" wrapText="1"/>
    </xf>
    <xf numFmtId="171" fontId="16" fillId="0" borderId="0" xfId="8" applyNumberFormat="1" applyFont="1" applyAlignment="1">
      <alignment horizontal="left" vertical="center"/>
    </xf>
    <xf numFmtId="164" fontId="1" fillId="0" borderId="0" xfId="8" applyFont="1" applyBorder="1" applyAlignment="1">
      <alignment horizontal="left" vertical="center" wrapText="1"/>
    </xf>
    <xf numFmtId="2" fontId="21" fillId="3" borderId="0" xfId="8" applyNumberFormat="1" applyFont="1" applyFill="1" applyBorder="1" applyAlignment="1">
      <alignment horizontal="left" vertical="center" wrapText="1"/>
    </xf>
    <xf numFmtId="2" fontId="1" fillId="0" borderId="0" xfId="8" applyNumberFormat="1" applyFont="1" applyBorder="1" applyAlignment="1">
      <alignment horizontal="left" vertical="center" wrapText="1"/>
    </xf>
    <xf numFmtId="171" fontId="4" fillId="7" borderId="2" xfId="0" applyNumberFormat="1" applyFont="1" applyFill="1" applyBorder="1" applyAlignment="1">
      <alignment horizontal="center" vertical="center" wrapText="1"/>
    </xf>
    <xf numFmtId="164" fontId="4" fillId="7" borderId="2" xfId="0" applyFont="1" applyFill="1" applyBorder="1" applyAlignment="1">
      <alignment horizontal="center" vertical="center" wrapText="1"/>
    </xf>
    <xf numFmtId="164" fontId="4" fillId="7" borderId="2" xfId="0" applyFont="1" applyFill="1" applyBorder="1" applyAlignment="1">
      <alignment horizontal="left" vertical="center" wrapText="1"/>
    </xf>
    <xf numFmtId="164" fontId="4" fillId="7" borderId="2" xfId="0" applyFont="1" applyFill="1" applyBorder="1" applyAlignment="1">
      <alignment vertical="center" wrapText="1"/>
    </xf>
    <xf numFmtId="173" fontId="4" fillId="7" borderId="2" xfId="0" applyNumberFormat="1" applyFont="1" applyFill="1" applyBorder="1" applyAlignment="1">
      <alignment vertical="center" wrapText="1"/>
    </xf>
    <xf numFmtId="164" fontId="4" fillId="7" borderId="2" xfId="0" applyFont="1" applyFill="1" applyBorder="1" applyAlignment="1">
      <alignment horizontal="right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0" fontId="4" fillId="7" borderId="2" xfId="0" applyNumberFormat="1" applyFont="1" applyFill="1" applyBorder="1" applyAlignment="1">
      <alignment horizontal="right" vertical="center"/>
    </xf>
    <xf numFmtId="164" fontId="4" fillId="7" borderId="2" xfId="0" applyFont="1" applyFill="1" applyBorder="1" applyAlignment="1">
      <alignment horizontal="left" vertical="center"/>
    </xf>
    <xf numFmtId="2" fontId="4" fillId="7" borderId="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right" vertical="center" wrapText="1"/>
    </xf>
    <xf numFmtId="2" fontId="4" fillId="7" borderId="2" xfId="0" applyNumberFormat="1" applyFont="1" applyFill="1" applyBorder="1" applyAlignment="1">
      <alignment horizontal="center" vertical="center" wrapText="1"/>
    </xf>
    <xf numFmtId="2" fontId="1" fillId="7" borderId="2" xfId="2" applyNumberFormat="1" applyFont="1" applyFill="1" applyBorder="1" applyAlignment="1">
      <alignment horizontal="center" vertical="center" wrapText="1"/>
    </xf>
    <xf numFmtId="2" fontId="4" fillId="7" borderId="2" xfId="0" applyNumberFormat="1" applyFont="1" applyFill="1" applyBorder="1" applyAlignment="1">
      <alignment horizontal="right" vertical="center" wrapText="1"/>
    </xf>
    <xf numFmtId="1" fontId="4" fillId="7" borderId="2" xfId="0" applyNumberFormat="1" applyFont="1" applyFill="1" applyBorder="1" applyAlignment="1">
      <alignment horizontal="right" vertical="center" wrapText="1"/>
    </xf>
    <xf numFmtId="2" fontId="2" fillId="7" borderId="2" xfId="0" applyNumberFormat="1" applyFont="1" applyFill="1" applyBorder="1" applyAlignment="1">
      <alignment horizontal="right" vertical="center" wrapText="1"/>
    </xf>
    <xf numFmtId="1" fontId="2" fillId="7" borderId="2" xfId="0" applyNumberFormat="1" applyFont="1" applyFill="1" applyBorder="1" applyAlignment="1">
      <alignment horizontal="right" vertical="center" wrapText="1"/>
    </xf>
    <xf numFmtId="164" fontId="42" fillId="7" borderId="0" xfId="0" applyFont="1" applyFill="1" applyAlignment="1">
      <alignment vertical="center" wrapText="1"/>
    </xf>
    <xf numFmtId="171" fontId="21" fillId="3" borderId="2" xfId="9" applyNumberFormat="1" applyFont="1" applyFill="1" applyBorder="1" applyAlignment="1">
      <alignment horizontal="center" vertical="center"/>
    </xf>
    <xf numFmtId="164" fontId="1" fillId="3" borderId="2" xfId="8" applyFont="1" applyFill="1" applyBorder="1" applyAlignment="1">
      <alignment horizontal="left" vertical="center"/>
    </xf>
    <xf numFmtId="164" fontId="21" fillId="3" borderId="2" xfId="8" applyFont="1" applyFill="1" applyBorder="1" applyAlignment="1">
      <alignment horizontal="left" vertical="center" wrapText="1"/>
    </xf>
    <xf numFmtId="164" fontId="21" fillId="3" borderId="2" xfId="8" applyFont="1" applyFill="1" applyBorder="1" applyAlignment="1">
      <alignment vertical="center" wrapText="1"/>
    </xf>
    <xf numFmtId="168" fontId="21" fillId="3" borderId="2" xfId="9" applyFont="1" applyFill="1" applyBorder="1" applyAlignment="1">
      <alignment horizontal="left" vertical="center" wrapText="1"/>
    </xf>
    <xf numFmtId="2" fontId="21" fillId="3" borderId="2" xfId="8" applyNumberFormat="1" applyFont="1" applyFill="1" applyBorder="1" applyAlignment="1">
      <alignment horizontal="left" vertical="center" wrapText="1"/>
    </xf>
    <xf numFmtId="164" fontId="1" fillId="3" borderId="2" xfId="0" applyFont="1" applyFill="1" applyBorder="1" applyAlignment="1">
      <alignment horizontal="left" vertical="center" wrapText="1"/>
    </xf>
    <xf numFmtId="164" fontId="1" fillId="3" borderId="2" xfId="0" applyFont="1" applyFill="1" applyBorder="1" applyAlignment="1">
      <alignment horizontal="center" vertical="center" wrapText="1"/>
    </xf>
    <xf numFmtId="168" fontId="21" fillId="3" borderId="2" xfId="9" applyFont="1" applyFill="1" applyBorder="1" applyAlignment="1">
      <alignment horizontal="center" vertical="center"/>
    </xf>
    <xf numFmtId="168" fontId="21" fillId="3" borderId="2" xfId="9" applyFont="1" applyFill="1" applyBorder="1" applyAlignment="1">
      <alignment vertical="center" wrapText="1"/>
    </xf>
    <xf numFmtId="168" fontId="21" fillId="3" borderId="2" xfId="9" applyFont="1" applyFill="1" applyBorder="1" applyAlignment="1">
      <alignment horizontal="center" vertical="center" wrapText="1"/>
    </xf>
    <xf numFmtId="173" fontId="21" fillId="3" borderId="2" xfId="9" applyNumberFormat="1" applyFont="1" applyFill="1" applyBorder="1" applyAlignment="1">
      <alignment vertical="center" wrapText="1"/>
    </xf>
    <xf numFmtId="164" fontId="1" fillId="3" borderId="2" xfId="0" applyFont="1" applyFill="1" applyBorder="1" applyAlignment="1">
      <alignment horizontal="right" vertical="center" wrapText="1"/>
    </xf>
    <xf numFmtId="164" fontId="1" fillId="3" borderId="2" xfId="8" applyFont="1" applyFill="1" applyBorder="1" applyAlignment="1">
      <alignment horizontal="right" vertical="center" wrapText="1"/>
    </xf>
    <xf numFmtId="164" fontId="1" fillId="3" borderId="2" xfId="8" applyFont="1" applyFill="1" applyBorder="1" applyAlignment="1">
      <alignment horizontal="right" vertical="center"/>
    </xf>
    <xf numFmtId="164" fontId="3" fillId="3" borderId="2" xfId="8" applyFont="1" applyFill="1" applyBorder="1" applyAlignment="1">
      <alignment vertical="center" wrapText="1"/>
    </xf>
    <xf numFmtId="168" fontId="21" fillId="3" borderId="2" xfId="9" quotePrefix="1" applyFont="1" applyFill="1" applyBorder="1" applyAlignment="1">
      <alignment horizontal="right" vertical="center"/>
    </xf>
    <xf numFmtId="164" fontId="1" fillId="3" borderId="2" xfId="0" applyFont="1" applyFill="1" applyBorder="1" applyAlignment="1">
      <alignment vertical="center" wrapText="1"/>
    </xf>
    <xf numFmtId="167" fontId="1" fillId="3" borderId="2" xfId="12" applyNumberFormat="1" applyFont="1" applyFill="1" applyBorder="1" applyAlignment="1">
      <alignment horizontal="left" vertical="center" wrapText="1"/>
    </xf>
    <xf numFmtId="2" fontId="21" fillId="3" borderId="2" xfId="9" applyNumberFormat="1" applyFont="1" applyFill="1" applyBorder="1" applyAlignment="1">
      <alignment vertical="center"/>
    </xf>
    <xf numFmtId="164" fontId="21" fillId="3" borderId="2" xfId="8" quotePrefix="1" applyFont="1" applyFill="1" applyBorder="1" applyAlignment="1">
      <alignment horizontal="left" vertical="center" wrapText="1"/>
    </xf>
    <xf numFmtId="164" fontId="1" fillId="3" borderId="2" xfId="8" quotePrefix="1" applyFont="1" applyFill="1" applyBorder="1" applyAlignment="1">
      <alignment horizontal="right" vertical="center" wrapText="1"/>
    </xf>
    <xf numFmtId="164" fontId="21" fillId="3" borderId="2" xfId="8" applyFont="1" applyFill="1" applyBorder="1" applyAlignment="1">
      <alignment horizontal="right" vertical="center"/>
    </xf>
    <xf numFmtId="168" fontId="21" fillId="3" borderId="2" xfId="9" applyFont="1" applyFill="1" applyBorder="1" applyAlignment="1">
      <alignment vertical="center"/>
    </xf>
    <xf numFmtId="164" fontId="21" fillId="3" borderId="2" xfId="8" applyFont="1" applyFill="1" applyBorder="1" applyAlignment="1">
      <alignment horizontal="left" vertical="center"/>
    </xf>
    <xf numFmtId="2" fontId="1" fillId="3" borderId="2" xfId="8" applyNumberFormat="1" applyFont="1" applyFill="1" applyBorder="1" applyAlignment="1">
      <alignment vertical="center"/>
    </xf>
    <xf numFmtId="0" fontId="1" fillId="3" borderId="2" xfId="12" applyFont="1" applyFill="1" applyBorder="1" applyAlignment="1">
      <alignment horizontal="right" vertical="center"/>
    </xf>
    <xf numFmtId="2" fontId="1" fillId="3" borderId="2" xfId="12" applyNumberFormat="1" applyFont="1" applyFill="1" applyBorder="1" applyAlignment="1">
      <alignment horizontal="right" vertical="center"/>
    </xf>
    <xf numFmtId="164" fontId="21" fillId="3" borderId="0" xfId="8" applyFont="1" applyFill="1" applyAlignment="1">
      <alignment vertical="center"/>
    </xf>
    <xf numFmtId="0" fontId="14" fillId="3" borderId="2" xfId="0" applyNumberFormat="1" applyFont="1" applyFill="1" applyBorder="1" applyAlignment="1">
      <alignment horizontal="right" vertical="center" wrapText="1"/>
    </xf>
    <xf numFmtId="164" fontId="14" fillId="3" borderId="2" xfId="0" applyFont="1" applyFill="1" applyBorder="1" applyAlignment="1">
      <alignment vertical="center" wrapText="1"/>
    </xf>
    <xf numFmtId="167" fontId="14" fillId="3" borderId="2" xfId="12" applyNumberFormat="1" applyFont="1" applyFill="1" applyBorder="1" applyAlignment="1">
      <alignment horizontal="left" vertical="center" wrapText="1"/>
    </xf>
    <xf numFmtId="171" fontId="5" fillId="0" borderId="0" xfId="8" applyNumberFormat="1" applyAlignment="1">
      <alignment horizontal="center" vertical="center"/>
    </xf>
    <xf numFmtId="164" fontId="5" fillId="0" borderId="0" xfId="8" applyAlignment="1">
      <alignment horizontal="left" vertical="center"/>
    </xf>
    <xf numFmtId="164" fontId="18" fillId="0" borderId="0" xfId="8" applyFont="1" applyAlignment="1">
      <alignment horizontal="left"/>
    </xf>
    <xf numFmtId="164" fontId="5" fillId="0" borderId="0" xfId="8" applyAlignment="1">
      <alignment horizontal="left" vertical="center" wrapText="1"/>
    </xf>
    <xf numFmtId="164" fontId="5" fillId="0" borderId="0" xfId="8" applyAlignment="1">
      <alignment horizontal="center"/>
    </xf>
    <xf numFmtId="164" fontId="5" fillId="0" borderId="0" xfId="8" applyFont="1" applyAlignment="1">
      <alignment horizontal="center" vertical="center" wrapText="1"/>
    </xf>
    <xf numFmtId="173" fontId="5" fillId="0" borderId="0" xfId="8" applyNumberFormat="1" applyFont="1" applyAlignment="1">
      <alignment wrapText="1"/>
    </xf>
    <xf numFmtId="164" fontId="5" fillId="0" borderId="0" xfId="8" applyAlignment="1">
      <alignment horizontal="right" wrapText="1"/>
    </xf>
    <xf numFmtId="164" fontId="5" fillId="0" borderId="0" xfId="8" applyAlignment="1">
      <alignment wrapText="1"/>
    </xf>
    <xf numFmtId="164" fontId="43" fillId="0" borderId="0" xfId="8" applyFont="1" applyAlignment="1">
      <alignment horizontal="left"/>
    </xf>
    <xf numFmtId="164" fontId="5" fillId="0" borderId="0" xfId="8" applyFont="1" applyAlignment="1">
      <alignment horizontal="right"/>
    </xf>
    <xf numFmtId="164" fontId="5" fillId="0" borderId="0" xfId="8" applyAlignment="1">
      <alignment horizontal="left"/>
    </xf>
    <xf numFmtId="164" fontId="5" fillId="0" borderId="0" xfId="8" applyAlignment="1">
      <alignment horizontal="right"/>
    </xf>
    <xf numFmtId="2" fontId="5" fillId="0" borderId="0" xfId="8" applyNumberFormat="1"/>
    <xf numFmtId="164" fontId="43" fillId="0" borderId="0" xfId="8" applyFont="1"/>
    <xf numFmtId="0" fontId="14" fillId="3" borderId="4" xfId="6" applyFont="1" applyFill="1" applyBorder="1" applyAlignment="1">
      <alignment horizontal="left" vertical="center" wrapText="1"/>
    </xf>
    <xf numFmtId="2" fontId="14" fillId="3" borderId="2" xfId="5" applyNumberFormat="1" applyFont="1" applyFill="1" applyBorder="1" applyAlignment="1">
      <alignment horizontal="right" vertical="center" wrapText="1"/>
    </xf>
    <xf numFmtId="170" fontId="14" fillId="3" borderId="2" xfId="5" applyNumberFormat="1" applyFont="1" applyFill="1" applyBorder="1" applyAlignment="1">
      <alignment vertical="center"/>
    </xf>
    <xf numFmtId="164" fontId="36" fillId="3" borderId="2" xfId="8" applyFont="1" applyFill="1" applyBorder="1" applyAlignment="1">
      <alignment vertical="center" wrapText="1"/>
    </xf>
    <xf numFmtId="2" fontId="14" fillId="3" borderId="2" xfId="5" applyNumberFormat="1" applyFont="1" applyFill="1" applyBorder="1" applyAlignment="1">
      <alignment vertical="center"/>
    </xf>
    <xf numFmtId="169" fontId="14" fillId="3" borderId="2" xfId="10" applyNumberFormat="1" applyFont="1" applyFill="1" applyBorder="1" applyAlignment="1">
      <alignment horizontal="right" vertical="center"/>
    </xf>
    <xf numFmtId="14" fontId="14" fillId="3" borderId="2" xfId="5" applyNumberFormat="1" applyFont="1" applyFill="1" applyBorder="1" applyAlignment="1">
      <alignment horizontal="right" vertical="center"/>
    </xf>
    <xf numFmtId="0" fontId="1" fillId="3" borderId="0" xfId="2" applyFont="1" applyFill="1" applyBorder="1" applyAlignment="1">
      <alignment horizontal="center" vertical="center"/>
    </xf>
    <xf numFmtId="165" fontId="18" fillId="3" borderId="0" xfId="3" applyNumberFormat="1" applyFont="1" applyFill="1" applyBorder="1" applyAlignment="1">
      <alignment horizontal="right" vertical="center" wrapText="1"/>
    </xf>
    <xf numFmtId="165" fontId="27" fillId="3" borderId="0" xfId="3" applyNumberFormat="1" applyFont="1" applyFill="1" applyBorder="1" applyAlignment="1">
      <alignment horizontal="center" vertical="center"/>
    </xf>
    <xf numFmtId="165" fontId="27" fillId="3" borderId="0" xfId="3" applyNumberFormat="1" applyFont="1" applyFill="1" applyBorder="1" applyAlignment="1">
      <alignment horizontal="right" vertical="center" wrapText="1"/>
    </xf>
    <xf numFmtId="164" fontId="10" fillId="3" borderId="0" xfId="0" applyFont="1" applyFill="1" applyBorder="1" applyAlignment="1">
      <alignment horizontal="center" vertical="center" wrapText="1"/>
    </xf>
    <xf numFmtId="2" fontId="11" fillId="3" borderId="0" xfId="2" applyNumberFormat="1" applyFont="1" applyFill="1" applyBorder="1" applyAlignment="1">
      <alignment horizontal="left" vertical="center" wrapText="1"/>
    </xf>
    <xf numFmtId="2" fontId="19" fillId="3" borderId="0" xfId="0" applyNumberFormat="1" applyFont="1" applyFill="1" applyBorder="1" applyAlignment="1">
      <alignment vertical="center" wrapText="1"/>
    </xf>
    <xf numFmtId="2" fontId="26" fillId="3" borderId="0" xfId="2" applyNumberFormat="1" applyFont="1" applyFill="1" applyBorder="1" applyAlignment="1">
      <alignment horizontal="left" vertical="center" wrapText="1"/>
    </xf>
    <xf numFmtId="2" fontId="28" fillId="3" borderId="0" xfId="0" applyNumberFormat="1" applyFont="1" applyFill="1" applyBorder="1" applyAlignment="1">
      <alignment wrapText="1"/>
    </xf>
    <xf numFmtId="164" fontId="4" fillId="5" borderId="3" xfId="0" applyFont="1" applyFill="1" applyBorder="1" applyAlignment="1">
      <alignment horizontal="center" vertical="center" wrapText="1"/>
    </xf>
    <xf numFmtId="164" fontId="4" fillId="5" borderId="3" xfId="0" applyFont="1" applyFill="1" applyBorder="1" applyAlignment="1">
      <alignment horizontal="left" vertical="center" wrapText="1"/>
    </xf>
    <xf numFmtId="0" fontId="14" fillId="3" borderId="0" xfId="5" applyFont="1" applyFill="1" applyBorder="1" applyAlignment="1">
      <alignment vertical="center"/>
    </xf>
    <xf numFmtId="0" fontId="14" fillId="3" borderId="0" xfId="5" applyFont="1" applyFill="1" applyBorder="1" applyAlignment="1">
      <alignment horizontal="right" vertical="center"/>
    </xf>
    <xf numFmtId="0" fontId="14" fillId="3" borderId="0" xfId="5" applyFont="1" applyFill="1" applyBorder="1" applyAlignment="1">
      <alignment horizontal="center" vertical="center"/>
    </xf>
    <xf numFmtId="0" fontId="14" fillId="3" borderId="0" xfId="5" applyFont="1" applyFill="1" applyBorder="1" applyAlignment="1">
      <alignment vertical="center" wrapText="1"/>
    </xf>
    <xf numFmtId="0" fontId="14" fillId="3" borderId="0" xfId="5" applyFont="1" applyFill="1" applyBorder="1" applyAlignment="1">
      <alignment horizontal="center" vertical="center" wrapText="1"/>
    </xf>
    <xf numFmtId="0" fontId="14" fillId="3" borderId="0" xfId="5" applyFont="1" applyFill="1" applyBorder="1" applyAlignment="1">
      <alignment horizontal="left" vertical="center" wrapText="1"/>
    </xf>
    <xf numFmtId="167" fontId="14" fillId="3" borderId="0" xfId="5" applyNumberFormat="1" applyFont="1" applyFill="1" applyBorder="1" applyAlignment="1">
      <alignment vertical="center"/>
    </xf>
    <xf numFmtId="2" fontId="14" fillId="3" borderId="0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horizontal="right" vertical="center"/>
    </xf>
    <xf numFmtId="164" fontId="35" fillId="3" borderId="0" xfId="0" applyFont="1" applyFill="1" applyBorder="1" applyAlignment="1">
      <alignment vertical="center" wrapText="1"/>
    </xf>
    <xf numFmtId="166" fontId="14" fillId="3" borderId="0" xfId="6" quotePrefix="1" applyNumberFormat="1" applyFont="1" applyFill="1" applyBorder="1" applyAlignment="1">
      <alignment vertical="center" wrapText="1"/>
    </xf>
    <xf numFmtId="0" fontId="14" fillId="3" borderId="0" xfId="2" applyNumberFormat="1" applyFont="1" applyFill="1" applyBorder="1" applyAlignment="1">
      <alignment vertical="center" wrapText="1"/>
    </xf>
    <xf numFmtId="167" fontId="14" fillId="3" borderId="0" xfId="6" applyNumberFormat="1" applyFont="1" applyFill="1" applyBorder="1" applyAlignment="1">
      <alignment vertical="center" wrapText="1"/>
    </xf>
    <xf numFmtId="2" fontId="14" fillId="3" borderId="0" xfId="2" applyNumberFormat="1" applyFont="1" applyFill="1" applyBorder="1" applyAlignment="1">
      <alignment horizontal="right" vertical="center"/>
    </xf>
    <xf numFmtId="0" fontId="14" fillId="3" borderId="0" xfId="5" applyFont="1" applyFill="1" applyBorder="1"/>
    <xf numFmtId="0" fontId="47" fillId="3" borderId="0" xfId="5" applyFont="1" applyFill="1" applyBorder="1" applyAlignment="1">
      <alignment horizontal="left" vertical="center"/>
    </xf>
    <xf numFmtId="1" fontId="46" fillId="3" borderId="0" xfId="9" applyNumberFormat="1" applyFont="1" applyFill="1" applyBorder="1" applyAlignment="1">
      <alignment vertical="center"/>
    </xf>
    <xf numFmtId="0" fontId="14" fillId="3" borderId="2" xfId="6" applyFont="1" applyFill="1" applyBorder="1" applyAlignment="1">
      <alignment horizontal="left" vertical="center" wrapText="1"/>
    </xf>
    <xf numFmtId="2" fontId="33" fillId="3" borderId="2" xfId="0" applyNumberFormat="1" applyFont="1" applyFill="1" applyBorder="1" applyAlignment="1">
      <alignment vertical="center"/>
    </xf>
    <xf numFmtId="0" fontId="14" fillId="3" borderId="2" xfId="6" applyFont="1" applyFill="1" applyBorder="1" applyAlignment="1">
      <alignment horizontal="right" vertical="center"/>
    </xf>
    <xf numFmtId="164" fontId="14" fillId="3" borderId="2" xfId="8" applyFont="1" applyFill="1" applyBorder="1" applyAlignment="1">
      <alignment vertical="center" wrapText="1"/>
    </xf>
    <xf numFmtId="1" fontId="14" fillId="3" borderId="2" xfId="0" applyNumberFormat="1" applyFont="1" applyFill="1" applyBorder="1" applyAlignment="1">
      <alignment horizontal="right" vertical="center"/>
    </xf>
    <xf numFmtId="1" fontId="48" fillId="3" borderId="0" xfId="9" applyNumberFormat="1" applyFont="1" applyFill="1" applyBorder="1" applyAlignment="1">
      <alignment vertical="center"/>
    </xf>
    <xf numFmtId="164" fontId="49" fillId="2" borderId="0" xfId="0" applyFont="1" applyFill="1" applyBorder="1" applyAlignment="1">
      <alignment horizontal="left" vertical="center" wrapText="1"/>
    </xf>
    <xf numFmtId="164" fontId="22" fillId="0" borderId="0" xfId="0" applyFont="1" applyBorder="1" applyAlignment="1"/>
    <xf numFmtId="167" fontId="14" fillId="3" borderId="2" xfId="5" applyNumberFormat="1" applyFont="1" applyFill="1" applyBorder="1" applyAlignment="1">
      <alignment vertical="center" wrapText="1"/>
    </xf>
    <xf numFmtId="164" fontId="14" fillId="3" borderId="2" xfId="8" quotePrefix="1" applyFont="1" applyFill="1" applyBorder="1" applyAlignment="1">
      <alignment horizontal="right" vertical="center" wrapText="1"/>
    </xf>
    <xf numFmtId="0" fontId="14" fillId="3" borderId="2" xfId="5" quotePrefix="1" applyFont="1" applyFill="1" applyBorder="1" applyAlignment="1">
      <alignment horizontal="left" vertical="center" wrapText="1"/>
    </xf>
    <xf numFmtId="0" fontId="4" fillId="4" borderId="3" xfId="6" applyFont="1" applyFill="1" applyBorder="1" applyAlignment="1">
      <alignment horizontal="center" vertical="center" wrapText="1"/>
    </xf>
    <xf numFmtId="0" fontId="4" fillId="4" borderId="3" xfId="6" applyFont="1" applyFill="1" applyBorder="1" applyAlignment="1">
      <alignment horizontal="left" vertical="center" wrapText="1"/>
    </xf>
    <xf numFmtId="0" fontId="50" fillId="4" borderId="3" xfId="6" applyFont="1" applyFill="1" applyBorder="1" applyAlignment="1">
      <alignment horizontal="left" vertical="center" wrapText="1"/>
    </xf>
    <xf numFmtId="165" fontId="4" fillId="4" borderId="3" xfId="7" applyNumberFormat="1" applyFont="1" applyFill="1" applyBorder="1" applyAlignment="1">
      <alignment horizontal="right" vertical="center" wrapText="1"/>
    </xf>
    <xf numFmtId="0" fontId="4" fillId="4" borderId="3" xfId="6" applyFont="1" applyFill="1" applyBorder="1" applyAlignment="1">
      <alignment vertical="center" wrapText="1"/>
    </xf>
    <xf numFmtId="2" fontId="4" fillId="4" borderId="3" xfId="6" applyNumberFormat="1" applyFont="1" applyFill="1" applyBorder="1" applyAlignment="1">
      <alignment horizontal="center" vertical="center" wrapText="1"/>
    </xf>
    <xf numFmtId="165" fontId="4" fillId="4" borderId="3" xfId="7" applyNumberFormat="1" applyFont="1" applyFill="1" applyBorder="1" applyAlignment="1">
      <alignment horizontal="center" vertical="center" wrapText="1"/>
    </xf>
    <xf numFmtId="166" fontId="4" fillId="4" borderId="3" xfId="6" applyNumberFormat="1" applyFont="1" applyFill="1" applyBorder="1" applyAlignment="1">
      <alignment horizontal="center" vertical="center" wrapText="1"/>
    </xf>
    <xf numFmtId="166" fontId="4" fillId="4" borderId="3" xfId="6" applyNumberFormat="1" applyFont="1" applyFill="1" applyBorder="1" applyAlignment="1">
      <alignment vertical="center" wrapText="1"/>
    </xf>
    <xf numFmtId="166" fontId="4" fillId="4" borderId="3" xfId="6" applyNumberFormat="1" applyFont="1" applyFill="1" applyBorder="1" applyAlignment="1">
      <alignment horizontal="right" vertical="center" wrapText="1"/>
    </xf>
    <xf numFmtId="0" fontId="4" fillId="4" borderId="3" xfId="5" applyNumberFormat="1" applyFont="1" applyFill="1" applyBorder="1" applyAlignment="1">
      <alignment vertical="center"/>
    </xf>
    <xf numFmtId="0" fontId="4" fillId="4" borderId="3" xfId="5" applyFont="1" applyFill="1" applyBorder="1" applyAlignment="1">
      <alignment vertical="center"/>
    </xf>
    <xf numFmtId="0" fontId="4" fillId="4" borderId="3" xfId="5" applyFont="1" applyFill="1" applyBorder="1" applyAlignment="1">
      <alignment vertical="center" wrapText="1"/>
    </xf>
    <xf numFmtId="0" fontId="4" fillId="4" borderId="3" xfId="5" applyFont="1" applyFill="1" applyBorder="1" applyAlignment="1">
      <alignment horizontal="right" vertical="center"/>
    </xf>
    <xf numFmtId="0" fontId="4" fillId="4" borderId="3" xfId="5" applyFont="1" applyFill="1" applyBorder="1" applyAlignment="1">
      <alignment horizontal="right" vertical="center" wrapText="1"/>
    </xf>
    <xf numFmtId="0" fontId="4" fillId="4" borderId="3" xfId="6" applyFont="1" applyFill="1" applyBorder="1" applyAlignment="1">
      <alignment horizontal="right" vertical="center" wrapText="1"/>
    </xf>
    <xf numFmtId="2" fontId="4" fillId="4" borderId="3" xfId="0" applyNumberFormat="1" applyFont="1" applyFill="1" applyBorder="1" applyAlignment="1">
      <alignment horizontal="right" vertical="center" wrapText="1"/>
    </xf>
    <xf numFmtId="1" fontId="4" fillId="4" borderId="3" xfId="0" applyNumberFormat="1" applyFont="1" applyFill="1" applyBorder="1" applyAlignment="1">
      <alignment horizontal="right" vertical="center" wrapText="1"/>
    </xf>
    <xf numFmtId="2" fontId="2" fillId="6" borderId="3" xfId="0" applyNumberFormat="1" applyFont="1" applyFill="1" applyBorder="1" applyAlignment="1">
      <alignment horizontal="right" vertical="center" wrapText="1"/>
    </xf>
    <xf numFmtId="1" fontId="2" fillId="6" borderId="3" xfId="0" applyNumberFormat="1" applyFont="1" applyFill="1" applyBorder="1" applyAlignment="1">
      <alignment horizontal="right" vertical="center" wrapText="1"/>
    </xf>
    <xf numFmtId="0" fontId="4" fillId="4" borderId="0" xfId="6" applyFont="1" applyFill="1" applyBorder="1" applyAlignment="1">
      <alignment horizontal="center" vertical="center" wrapText="1"/>
    </xf>
    <xf numFmtId="0" fontId="4" fillId="4" borderId="2" xfId="6" applyFont="1" applyFill="1" applyBorder="1" applyAlignment="1">
      <alignment horizontal="center" vertical="center" wrapText="1"/>
    </xf>
    <xf numFmtId="0" fontId="4" fillId="4" borderId="2" xfId="6" applyFont="1" applyFill="1" applyBorder="1" applyAlignment="1">
      <alignment horizontal="left" vertical="center" wrapText="1"/>
    </xf>
    <xf numFmtId="0" fontId="50" fillId="4" borderId="2" xfId="6" applyFont="1" applyFill="1" applyBorder="1" applyAlignment="1">
      <alignment horizontal="left" vertical="center" wrapText="1"/>
    </xf>
    <xf numFmtId="165" fontId="4" fillId="4" borderId="2" xfId="7" applyNumberFormat="1" applyFont="1" applyFill="1" applyBorder="1" applyAlignment="1">
      <alignment horizontal="right" vertical="center" wrapText="1"/>
    </xf>
    <xf numFmtId="0" fontId="4" fillId="4" borderId="2" xfId="6" applyFont="1" applyFill="1" applyBorder="1" applyAlignment="1">
      <alignment vertical="center" wrapText="1"/>
    </xf>
    <xf numFmtId="2" fontId="4" fillId="4" borderId="2" xfId="6" applyNumberFormat="1" applyFont="1" applyFill="1" applyBorder="1" applyAlignment="1">
      <alignment horizontal="center" vertical="center" wrapText="1"/>
    </xf>
    <xf numFmtId="165" fontId="4" fillId="4" borderId="2" xfId="7" applyNumberFormat="1" applyFont="1" applyFill="1" applyBorder="1" applyAlignment="1">
      <alignment horizontal="center" vertical="center" wrapText="1"/>
    </xf>
    <xf numFmtId="166" fontId="4" fillId="4" borderId="2" xfId="6" applyNumberFormat="1" applyFont="1" applyFill="1" applyBorder="1" applyAlignment="1">
      <alignment horizontal="center" vertical="center" wrapText="1"/>
    </xf>
    <xf numFmtId="166" fontId="4" fillId="4" borderId="2" xfId="6" applyNumberFormat="1" applyFont="1" applyFill="1" applyBorder="1" applyAlignment="1">
      <alignment vertical="center" wrapText="1"/>
    </xf>
    <xf numFmtId="166" fontId="4" fillId="4" borderId="2" xfId="6" applyNumberFormat="1" applyFont="1" applyFill="1" applyBorder="1" applyAlignment="1">
      <alignment horizontal="right" vertical="center" wrapText="1"/>
    </xf>
    <xf numFmtId="0" fontId="4" fillId="4" borderId="2" xfId="5" applyNumberFormat="1" applyFont="1" applyFill="1" applyBorder="1" applyAlignment="1">
      <alignment vertical="center"/>
    </xf>
    <xf numFmtId="0" fontId="4" fillId="4" borderId="2" xfId="5" applyFont="1" applyFill="1" applyBorder="1" applyAlignment="1">
      <alignment vertical="center"/>
    </xf>
    <xf numFmtId="0" fontId="4" fillId="4" borderId="2" xfId="5" applyFont="1" applyFill="1" applyBorder="1" applyAlignment="1">
      <alignment vertical="center" wrapText="1"/>
    </xf>
    <xf numFmtId="0" fontId="4" fillId="4" borderId="2" xfId="5" applyFont="1" applyFill="1" applyBorder="1" applyAlignment="1">
      <alignment horizontal="right" vertical="center"/>
    </xf>
    <xf numFmtId="0" fontId="4" fillId="4" borderId="2" xfId="5" applyFont="1" applyFill="1" applyBorder="1" applyAlignment="1">
      <alignment horizontal="right" vertical="center" wrapText="1"/>
    </xf>
    <xf numFmtId="0" fontId="4" fillId="4" borderId="2" xfId="6" applyFont="1" applyFill="1" applyBorder="1" applyAlignment="1">
      <alignment horizontal="right" vertical="center" wrapText="1"/>
    </xf>
    <xf numFmtId="2" fontId="4" fillId="4" borderId="2" xfId="0" applyNumberFormat="1" applyFont="1" applyFill="1" applyBorder="1" applyAlignment="1">
      <alignment horizontal="right" vertical="center" wrapText="1"/>
    </xf>
    <xf numFmtId="1" fontId="4" fillId="4" borderId="2" xfId="0" applyNumberFormat="1" applyFont="1" applyFill="1" applyBorder="1" applyAlignment="1">
      <alignment horizontal="right" vertical="center" wrapText="1"/>
    </xf>
    <xf numFmtId="2" fontId="2" fillId="6" borderId="2" xfId="0" applyNumberFormat="1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right" vertical="center" wrapText="1"/>
    </xf>
    <xf numFmtId="164" fontId="5" fillId="3" borderId="0" xfId="8" applyFill="1" applyBorder="1" applyAlignment="1">
      <alignment horizontal="center" wrapText="1"/>
    </xf>
    <xf numFmtId="164" fontId="39" fillId="3" borderId="0" xfId="0" applyFont="1" applyFill="1" applyBorder="1" applyAlignment="1">
      <alignment vertical="center"/>
    </xf>
    <xf numFmtId="2" fontId="3" fillId="3" borderId="0" xfId="8" applyNumberFormat="1" applyFont="1" applyFill="1" applyBorder="1" applyAlignment="1">
      <alignment horizontal="center" vertical="center"/>
    </xf>
    <xf numFmtId="2" fontId="21" fillId="3" borderId="0" xfId="8" applyNumberFormat="1" applyFont="1" applyFill="1" applyBorder="1" applyAlignment="1">
      <alignment horizontal="left" vertical="center"/>
    </xf>
    <xf numFmtId="171" fontId="21" fillId="3" borderId="2" xfId="8" applyNumberFormat="1" applyFont="1" applyFill="1" applyBorder="1" applyAlignment="1">
      <alignment horizontal="center" vertical="center"/>
    </xf>
    <xf numFmtId="164" fontId="21" fillId="3" borderId="2" xfId="8" applyFont="1" applyFill="1" applyBorder="1" applyAlignment="1">
      <alignment horizontal="right" vertical="center" wrapText="1"/>
    </xf>
    <xf numFmtId="164" fontId="1" fillId="3" borderId="2" xfId="8" applyFont="1" applyFill="1" applyBorder="1" applyAlignment="1">
      <alignment vertical="center" wrapText="1"/>
    </xf>
    <xf numFmtId="164" fontId="21" fillId="3" borderId="2" xfId="8" applyFont="1" applyFill="1" applyBorder="1" applyAlignment="1">
      <alignment horizontal="center" vertical="center"/>
    </xf>
    <xf numFmtId="164" fontId="21" fillId="3" borderId="2" xfId="8" applyFont="1" applyFill="1" applyBorder="1" applyAlignment="1">
      <alignment horizontal="center" vertical="center" wrapText="1"/>
    </xf>
    <xf numFmtId="173" fontId="21" fillId="3" borderId="2" xfId="8" applyNumberFormat="1" applyFont="1" applyFill="1" applyBorder="1" applyAlignment="1">
      <alignment vertical="center" wrapText="1"/>
    </xf>
    <xf numFmtId="164" fontId="21" fillId="3" borderId="2" xfId="8" applyFont="1" applyFill="1" applyBorder="1" applyAlignment="1">
      <alignment vertical="center"/>
    </xf>
    <xf numFmtId="2" fontId="21" fillId="3" borderId="2" xfId="8" applyNumberFormat="1" applyFont="1" applyFill="1" applyBorder="1" applyAlignment="1">
      <alignment vertical="center"/>
    </xf>
    <xf numFmtId="171" fontId="51" fillId="0" borderId="0" xfId="8" applyNumberFormat="1" applyFont="1" applyAlignment="1">
      <alignment horizontal="left" vertical="center"/>
    </xf>
  </cellXfs>
  <cellStyles count="126">
    <cellStyle name="Comma" xfId="1" builtinId="3"/>
    <cellStyle name="Comma 2" xfId="13"/>
    <cellStyle name="Comma 2 2" xfId="14"/>
    <cellStyle name="Comma 3" xfId="15"/>
    <cellStyle name="Comma 4" xfId="3"/>
    <cellStyle name="Comma 4 10" xfId="16"/>
    <cellStyle name="Comma 4 11" xfId="17"/>
    <cellStyle name="Comma 4 12" xfId="18"/>
    <cellStyle name="Comma 4 12 2" xfId="19"/>
    <cellStyle name="Comma 4 13" xfId="20"/>
    <cellStyle name="Comma 4 14" xfId="7"/>
    <cellStyle name="Comma 4 14 2" xfId="21"/>
    <cellStyle name="Comma 4 14 3" xfId="22"/>
    <cellStyle name="Comma 4 15" xfId="23"/>
    <cellStyle name="Comma 4 2" xfId="24"/>
    <cellStyle name="Comma 4 2 2" xfId="25"/>
    <cellStyle name="Comma 4 3" xfId="26"/>
    <cellStyle name="Comma 4 4" xfId="27"/>
    <cellStyle name="Comma 4 5" xfId="28"/>
    <cellStyle name="Comma 4 6" xfId="29"/>
    <cellStyle name="Comma 4 6 2" xfId="30"/>
    <cellStyle name="Comma 4 7" xfId="31"/>
    <cellStyle name="Comma 4 8" xfId="32"/>
    <cellStyle name="Comma 4 9" xfId="33"/>
    <cellStyle name="Comma 5" xfId="34"/>
    <cellStyle name="Comma 6" xfId="35"/>
    <cellStyle name="Comma 7" xfId="36"/>
    <cellStyle name="Comma 8" xfId="37"/>
    <cellStyle name="Comma 9" xfId="38"/>
    <cellStyle name="Excel Built-in Normal" xfId="39"/>
    <cellStyle name="Hyperlink 2" xfId="40"/>
    <cellStyle name="Normal" xfId="0" builtinId="0"/>
    <cellStyle name="Normal 10" xfId="41"/>
    <cellStyle name="Normal 11" xfId="42"/>
    <cellStyle name="Normal 12" xfId="43"/>
    <cellStyle name="Normal 13" xfId="44"/>
    <cellStyle name="Normal 14" xfId="45"/>
    <cellStyle name="Normal 15" xfId="46"/>
    <cellStyle name="Normal 16" xfId="47"/>
    <cellStyle name="Normal 17" xfId="2"/>
    <cellStyle name="Normal 17 10" xfId="48"/>
    <cellStyle name="Normal 17 11" xfId="49"/>
    <cellStyle name="Normal 17 12" xfId="50"/>
    <cellStyle name="Normal 17 13" xfId="51"/>
    <cellStyle name="Normal 17 14" xfId="52"/>
    <cellStyle name="Normal 17 15" xfId="53"/>
    <cellStyle name="Normal 17 15 2" xfId="11"/>
    <cellStyle name="Normal 17 15 2 2" xfId="54"/>
    <cellStyle name="Normal 17 15 2 3" xfId="55"/>
    <cellStyle name="Normal 17 16" xfId="56"/>
    <cellStyle name="Normal 17 17" xfId="6"/>
    <cellStyle name="Normal 17 17 2" xfId="57"/>
    <cellStyle name="Normal 17 17 3" xfId="58"/>
    <cellStyle name="Normal 17 17 4" xfId="59"/>
    <cellStyle name="Normal 17 17 5" xfId="60"/>
    <cellStyle name="Normal 17 18" xfId="61"/>
    <cellStyle name="Normal 17 19" xfId="12"/>
    <cellStyle name="Normal 17 2" xfId="62"/>
    <cellStyle name="Normal 17 20" xfId="63"/>
    <cellStyle name="Normal 17 21" xfId="64"/>
    <cellStyle name="Normal 17 3" xfId="65"/>
    <cellStyle name="Normal 17 4" xfId="66"/>
    <cellStyle name="Normal 17 5" xfId="67"/>
    <cellStyle name="Normal 17 6" xfId="68"/>
    <cellStyle name="Normal 17 7" xfId="69"/>
    <cellStyle name="Normal 17 7 2" xfId="70"/>
    <cellStyle name="Normal 17 7 3" xfId="71"/>
    <cellStyle name="Normal 17 7 4" xfId="72"/>
    <cellStyle name="Normal 17 7 4 2" xfId="73"/>
    <cellStyle name="Normal 17 7 5" xfId="74"/>
    <cellStyle name="Normal 17 8" xfId="75"/>
    <cellStyle name="Normal 17 9" xfId="76"/>
    <cellStyle name="Normal 18" xfId="77"/>
    <cellStyle name="Normal 19" xfId="78"/>
    <cellStyle name="Normal 2" xfId="79"/>
    <cellStyle name="Normal 2 2" xfId="80"/>
    <cellStyle name="Normal 2 3" xfId="81"/>
    <cellStyle name="Normal 2 3 2" xfId="8"/>
    <cellStyle name="Normal 2 3 2 2" xfId="9"/>
    <cellStyle name="Normal 2 3 2 3" xfId="82"/>
    <cellStyle name="Normal 2 3 3" xfId="83"/>
    <cellStyle name="Normal 2 4" xfId="4"/>
    <cellStyle name="Normal 2 4 2" xfId="84"/>
    <cellStyle name="Normal 2 5" xfId="85"/>
    <cellStyle name="Normal 2 6" xfId="86"/>
    <cellStyle name="Normal 2 6 2" xfId="87"/>
    <cellStyle name="Normal 2 7" xfId="88"/>
    <cellStyle name="Normal 20" xfId="89"/>
    <cellStyle name="Normal 21" xfId="90"/>
    <cellStyle name="Normal 22" xfId="91"/>
    <cellStyle name="Normal 23" xfId="92"/>
    <cellStyle name="Normal 24" xfId="93"/>
    <cellStyle name="Normal 25" xfId="94"/>
    <cellStyle name="Normal 26" xfId="95"/>
    <cellStyle name="Normal 27" xfId="96"/>
    <cellStyle name="Normal 28" xfId="97"/>
    <cellStyle name="Normal 29" xfId="98"/>
    <cellStyle name="Normal 3" xfId="99"/>
    <cellStyle name="Normal 3 2" xfId="100"/>
    <cellStyle name="Normal 3 3" xfId="101"/>
    <cellStyle name="Normal 3 4" xfId="102"/>
    <cellStyle name="Normal 30" xfId="103"/>
    <cellStyle name="Normal 31" xfId="104"/>
    <cellStyle name="Normal 32" xfId="5"/>
    <cellStyle name="Normal 32 2" xfId="105"/>
    <cellStyle name="Normal 32 2 3" xfId="10"/>
    <cellStyle name="Normal 32 3" xfId="106"/>
    <cellStyle name="Normal 32 4" xfId="107"/>
    <cellStyle name="Normal 33" xfId="108"/>
    <cellStyle name="Normal 34" xfId="109"/>
    <cellStyle name="Normal 35" xfId="110"/>
    <cellStyle name="Normal 36" xfId="111"/>
    <cellStyle name="Normal 37" xfId="112"/>
    <cellStyle name="Normal 38" xfId="113"/>
    <cellStyle name="Normal 39" xfId="114"/>
    <cellStyle name="Normal 4" xfId="115"/>
    <cellStyle name="Normal 40" xfId="116"/>
    <cellStyle name="Normal 41" xfId="117"/>
    <cellStyle name="Normal 42" xfId="118"/>
    <cellStyle name="Normal 43" xfId="119"/>
    <cellStyle name="Normal 5" xfId="120"/>
    <cellStyle name="Normal 6" xfId="121"/>
    <cellStyle name="Normal 7" xfId="122"/>
    <cellStyle name="Normal 8" xfId="123"/>
    <cellStyle name="Normal 9" xfId="124"/>
    <cellStyle name="Percent 2" xfId="1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166"/>
  <sheetViews>
    <sheetView tabSelected="1" zoomScale="95" zoomScaleNormal="95" workbookViewId="0">
      <pane xSplit="8" ySplit="5" topLeftCell="I6" activePane="bottomRight" state="frozen"/>
      <selection activeCell="G11" sqref="G11"/>
      <selection pane="topRight" activeCell="G11" sqref="G11"/>
      <selection pane="bottomLeft" activeCell="G11" sqref="G11"/>
      <selection pane="bottomRight" activeCell="G10" sqref="G10"/>
    </sheetView>
  </sheetViews>
  <sheetFormatPr defaultRowHeight="15" x14ac:dyDescent="0.25"/>
  <cols>
    <col min="1" max="1" width="5.5703125" style="57" customWidth="1"/>
    <col min="2" max="2" width="10.140625" style="59" customWidth="1"/>
    <col min="3" max="3" width="9.140625" style="60" customWidth="1"/>
    <col min="4" max="4" width="19.5703125" style="57" customWidth="1"/>
    <col min="5" max="5" width="9.28515625" style="61" customWidth="1"/>
    <col min="6" max="6" width="7.85546875" style="120" customWidth="1"/>
    <col min="7" max="7" width="6.85546875" style="120" customWidth="1"/>
    <col min="8" max="8" width="17.28515625" style="57" customWidth="1"/>
    <col min="9" max="9" width="12.42578125" style="57" customWidth="1"/>
    <col min="10" max="10" width="11.140625" style="57" customWidth="1"/>
    <col min="11" max="11" width="9.140625" style="120" customWidth="1"/>
    <col min="12" max="12" width="12.85546875" style="120" customWidth="1"/>
    <col min="13" max="13" width="9.140625" style="120" customWidth="1"/>
    <col min="14" max="14" width="9.140625" style="57" customWidth="1"/>
    <col min="15" max="15" width="14" style="58" customWidth="1"/>
    <col min="16" max="16" width="12.28515625" style="57" customWidth="1"/>
    <col min="17" max="17" width="13.85546875" style="57" customWidth="1"/>
    <col min="18" max="18" width="16.42578125" style="57" customWidth="1"/>
    <col min="19" max="19" width="12.28515625" style="57" customWidth="1"/>
    <col min="20" max="20" width="12.42578125" style="57" customWidth="1"/>
    <col min="21" max="21" width="12.140625" style="57" customWidth="1"/>
    <col min="22" max="22" width="12.28515625" style="61" customWidth="1"/>
    <col min="23" max="23" width="14" style="57" customWidth="1"/>
    <col min="24" max="24" width="13.7109375" style="57" customWidth="1"/>
    <col min="25" max="25" width="11.7109375" style="57" customWidth="1"/>
    <col min="26" max="26" width="31.28515625" style="57" customWidth="1"/>
    <col min="27" max="27" width="12" style="73" customWidth="1"/>
    <col min="28" max="28" width="12.7109375" style="57" customWidth="1"/>
    <col min="29" max="29" width="21.140625" style="57" customWidth="1"/>
    <col min="30" max="32" width="9.140625" style="57" customWidth="1"/>
    <col min="33" max="33" width="16.7109375" style="59" customWidth="1"/>
    <col min="34" max="34" width="14.85546875" style="61" customWidth="1"/>
    <col min="35" max="35" width="12.42578125" style="57" customWidth="1"/>
    <col min="36" max="37" width="7.42578125" style="57" customWidth="1"/>
    <col min="38" max="38" width="12" style="57" customWidth="1"/>
    <col min="39" max="39" width="13.140625" style="57" customWidth="1"/>
    <col min="40" max="40" width="13.5703125" style="57" customWidth="1"/>
    <col min="41" max="41" width="13.7109375" style="57" bestFit="1" customWidth="1"/>
    <col min="42" max="42" width="14.28515625" style="57" bestFit="1" customWidth="1"/>
    <col min="43" max="43" width="14" style="57" customWidth="1"/>
    <col min="44" max="44" width="11.7109375" style="57" customWidth="1"/>
    <col min="45" max="49" width="9.28515625" style="57" bestFit="1" customWidth="1"/>
    <col min="50" max="50" width="12.140625" style="57" customWidth="1"/>
    <col min="51" max="52" width="12.42578125" style="57" customWidth="1"/>
    <col min="53" max="53" width="12.28515625" style="57" customWidth="1"/>
    <col min="54" max="54" width="13" style="57" customWidth="1"/>
    <col min="55" max="55" width="12.42578125" style="57" customWidth="1"/>
    <col min="56" max="16384" width="9.140625" style="57"/>
  </cols>
  <sheetData>
    <row r="1" spans="1:55" s="5" customFormat="1" ht="7.5" customHeight="1" x14ac:dyDescent="0.4">
      <c r="A1" s="1"/>
      <c r="B1" s="1"/>
      <c r="C1" s="1"/>
      <c r="D1" s="1"/>
      <c r="E1" s="1"/>
      <c r="F1" s="2"/>
      <c r="G1" s="3" t="s">
        <v>0</v>
      </c>
      <c r="H1" s="4" t="s">
        <v>0</v>
      </c>
      <c r="I1" s="4"/>
      <c r="J1" s="231"/>
      <c r="K1" s="231"/>
      <c r="L1" s="231"/>
      <c r="M1" s="227"/>
      <c r="N1" s="23"/>
      <c r="O1" s="23"/>
      <c r="P1" s="23"/>
      <c r="Q1" s="23"/>
      <c r="R1" s="232"/>
      <c r="S1" s="232"/>
      <c r="T1" s="6"/>
      <c r="U1" s="6"/>
      <c r="V1" s="6"/>
      <c r="W1" s="6"/>
      <c r="X1" s="7"/>
      <c r="Y1" s="8"/>
      <c r="Z1" s="7"/>
      <c r="AA1" s="9"/>
      <c r="AB1" s="10"/>
      <c r="AC1" s="11"/>
      <c r="AD1" s="12"/>
      <c r="AE1" s="13"/>
      <c r="AF1" s="14"/>
      <c r="AG1" s="15"/>
      <c r="AH1" s="16"/>
      <c r="AI1" s="14"/>
      <c r="AJ1" s="14"/>
      <c r="AK1" s="14"/>
      <c r="AL1" s="17"/>
      <c r="AM1" s="18"/>
      <c r="AN1" s="19"/>
      <c r="AP1" s="20"/>
      <c r="AQ1" s="18" t="s">
        <v>0</v>
      </c>
      <c r="AR1" s="18"/>
      <c r="AS1" s="18"/>
      <c r="AT1" s="18"/>
      <c r="AU1" s="18"/>
      <c r="AV1" s="18"/>
    </row>
    <row r="2" spans="1:55" s="5" customFormat="1" ht="30.75" customHeight="1" x14ac:dyDescent="0.25">
      <c r="A2" s="261" t="s">
        <v>178</v>
      </c>
      <c r="B2" s="261"/>
      <c r="C2" s="261"/>
      <c r="D2" s="261"/>
      <c r="E2" s="261"/>
      <c r="F2" s="261"/>
      <c r="G2" s="261"/>
      <c r="H2" s="21"/>
      <c r="I2" s="22" t="s">
        <v>0</v>
      </c>
      <c r="J2" s="231"/>
      <c r="K2" s="231"/>
      <c r="L2" s="231"/>
      <c r="M2" s="227"/>
      <c r="N2" s="23"/>
      <c r="O2" s="23"/>
      <c r="P2" s="23"/>
      <c r="Q2" s="23"/>
      <c r="R2" s="23"/>
      <c r="S2" s="23"/>
      <c r="T2" s="23"/>
      <c r="U2" s="24"/>
      <c r="V2" s="228"/>
      <c r="W2" s="233"/>
      <c r="X2" s="25"/>
      <c r="Y2" s="26" t="s">
        <v>0</v>
      </c>
      <c r="Z2" s="25" t="s">
        <v>0</v>
      </c>
      <c r="AA2" s="9"/>
      <c r="AB2" s="27"/>
      <c r="AC2" s="28"/>
      <c r="AD2" s="29"/>
      <c r="AE2" s="30"/>
      <c r="AF2" s="31"/>
      <c r="AG2" s="32"/>
      <c r="AH2" s="33"/>
      <c r="AI2" s="31"/>
      <c r="AJ2" s="34" t="s">
        <v>0</v>
      </c>
      <c r="AK2" s="34"/>
      <c r="AL2" s="35"/>
      <c r="AM2" s="36"/>
      <c r="AN2" s="37"/>
      <c r="AO2" s="5" t="s">
        <v>0</v>
      </c>
      <c r="AP2" s="20"/>
      <c r="AQ2" s="18"/>
      <c r="AR2" s="18"/>
      <c r="AS2" s="18"/>
      <c r="AT2" s="18"/>
      <c r="AU2" s="18"/>
      <c r="AV2" s="18"/>
    </row>
    <row r="3" spans="1:55" s="40" customFormat="1" ht="23.25" customHeight="1" x14ac:dyDescent="0.3">
      <c r="A3" s="262" t="s">
        <v>1</v>
      </c>
      <c r="B3" s="262"/>
      <c r="C3" s="262"/>
      <c r="D3" s="262"/>
      <c r="E3" s="262"/>
      <c r="F3" s="38"/>
      <c r="G3" s="38"/>
      <c r="H3" s="39" t="s">
        <v>0</v>
      </c>
      <c r="I3" s="22" t="s">
        <v>0</v>
      </c>
      <c r="J3" s="48"/>
      <c r="K3" s="48"/>
      <c r="L3" s="41"/>
      <c r="M3" s="41"/>
      <c r="N3" s="234"/>
      <c r="O3" s="234"/>
      <c r="P3" s="234"/>
      <c r="Q3" s="234"/>
      <c r="R3" s="23"/>
      <c r="S3" s="23"/>
      <c r="T3" s="23"/>
      <c r="U3" s="229"/>
      <c r="V3" s="230"/>
      <c r="W3" s="235"/>
      <c r="X3" s="42"/>
      <c r="Y3" s="43" t="s">
        <v>0</v>
      </c>
      <c r="Z3" s="42"/>
      <c r="AA3" s="44"/>
      <c r="AB3" s="45"/>
      <c r="AC3" s="46"/>
      <c r="AD3" s="47"/>
      <c r="AE3" s="47"/>
      <c r="AF3" s="48"/>
      <c r="AG3" s="49"/>
      <c r="AH3" s="50" t="s">
        <v>0</v>
      </c>
      <c r="AI3" s="51"/>
      <c r="AJ3" s="52" t="s">
        <v>0</v>
      </c>
      <c r="AK3" s="52"/>
      <c r="AL3" s="53"/>
      <c r="AM3" s="54"/>
      <c r="AN3" s="49"/>
      <c r="AP3" s="55"/>
      <c r="AQ3" s="56" t="s">
        <v>0</v>
      </c>
      <c r="AR3" s="56"/>
      <c r="AS3" s="56"/>
      <c r="AT3" s="56" t="s">
        <v>0</v>
      </c>
      <c r="AU3" s="56"/>
      <c r="AV3" s="56"/>
    </row>
    <row r="4" spans="1:55" ht="6.75" customHeight="1" x14ac:dyDescent="0.25">
      <c r="F4" s="62"/>
      <c r="G4" s="63"/>
      <c r="H4" s="64"/>
      <c r="I4" s="65"/>
      <c r="J4" s="66"/>
      <c r="K4" s="67"/>
      <c r="L4" s="67"/>
      <c r="M4" s="68"/>
      <c r="N4" s="69"/>
      <c r="O4" s="70"/>
      <c r="P4" s="71"/>
      <c r="Q4" s="72"/>
    </row>
    <row r="5" spans="1:55" s="286" customFormat="1" ht="42" customHeight="1" x14ac:dyDescent="0.2">
      <c r="A5" s="287" t="s">
        <v>2</v>
      </c>
      <c r="B5" s="288" t="s">
        <v>3</v>
      </c>
      <c r="C5" s="288" t="s">
        <v>4</v>
      </c>
      <c r="D5" s="289" t="s">
        <v>5</v>
      </c>
      <c r="E5" s="290" t="s">
        <v>6</v>
      </c>
      <c r="F5" s="287" t="s">
        <v>7</v>
      </c>
      <c r="G5" s="287" t="s">
        <v>8</v>
      </c>
      <c r="H5" s="288" t="s">
        <v>9</v>
      </c>
      <c r="I5" s="291" t="s">
        <v>10</v>
      </c>
      <c r="J5" s="291" t="s">
        <v>11</v>
      </c>
      <c r="K5" s="287" t="s">
        <v>12</v>
      </c>
      <c r="L5" s="287" t="s">
        <v>13</v>
      </c>
      <c r="M5" s="287" t="s">
        <v>14</v>
      </c>
      <c r="N5" s="287" t="s">
        <v>15</v>
      </c>
      <c r="O5" s="288" t="s">
        <v>16</v>
      </c>
      <c r="P5" s="292" t="s">
        <v>17</v>
      </c>
      <c r="Q5" s="293" t="s">
        <v>18</v>
      </c>
      <c r="R5" s="291" t="s">
        <v>19</v>
      </c>
      <c r="S5" s="294" t="s">
        <v>20</v>
      </c>
      <c r="T5" s="291" t="s">
        <v>21</v>
      </c>
      <c r="U5" s="295" t="s">
        <v>22</v>
      </c>
      <c r="V5" s="296" t="s">
        <v>23</v>
      </c>
      <c r="W5" s="296" t="s">
        <v>24</v>
      </c>
      <c r="X5" s="296" t="s">
        <v>25</v>
      </c>
      <c r="Y5" s="294" t="s">
        <v>26</v>
      </c>
      <c r="Z5" s="288" t="s">
        <v>27</v>
      </c>
      <c r="AA5" s="291" t="s">
        <v>28</v>
      </c>
      <c r="AB5" s="297" t="s">
        <v>29</v>
      </c>
      <c r="AC5" s="298" t="s">
        <v>30</v>
      </c>
      <c r="AD5" s="299" t="s">
        <v>31</v>
      </c>
      <c r="AE5" s="287" t="s">
        <v>32</v>
      </c>
      <c r="AF5" s="74" t="s">
        <v>33</v>
      </c>
      <c r="AG5" s="75" t="s">
        <v>34</v>
      </c>
      <c r="AH5" s="300" t="s">
        <v>35</v>
      </c>
      <c r="AI5" s="299" t="s">
        <v>36</v>
      </c>
      <c r="AJ5" s="301" t="s">
        <v>37</v>
      </c>
      <c r="AK5" s="301" t="s">
        <v>38</v>
      </c>
      <c r="AL5" s="291" t="s">
        <v>39</v>
      </c>
      <c r="AM5" s="295" t="s">
        <v>40</v>
      </c>
      <c r="AN5" s="291" t="s">
        <v>41</v>
      </c>
      <c r="AO5" s="291" t="s">
        <v>42</v>
      </c>
      <c r="AP5" s="291" t="s">
        <v>43</v>
      </c>
      <c r="AQ5" s="291" t="s">
        <v>44</v>
      </c>
      <c r="AR5" s="302" t="s">
        <v>45</v>
      </c>
      <c r="AS5" s="303" t="s">
        <v>46</v>
      </c>
      <c r="AT5" s="304" t="s">
        <v>47</v>
      </c>
      <c r="AU5" s="304" t="s">
        <v>48</v>
      </c>
      <c r="AV5" s="304" t="s">
        <v>49</v>
      </c>
      <c r="AW5" s="304" t="s">
        <v>50</v>
      </c>
      <c r="AX5" s="305" t="s">
        <v>51</v>
      </c>
      <c r="AY5" s="306" t="s">
        <v>52</v>
      </c>
      <c r="AZ5" s="306" t="s">
        <v>53</v>
      </c>
      <c r="BA5" s="306" t="s">
        <v>54</v>
      </c>
      <c r="BB5" s="306" t="s">
        <v>55</v>
      </c>
      <c r="BC5" s="306" t="s">
        <v>56</v>
      </c>
    </row>
    <row r="6" spans="1:55" s="119" customFormat="1" ht="80.25" customHeight="1" x14ac:dyDescent="0.2">
      <c r="A6" s="99">
        <v>1</v>
      </c>
      <c r="B6" s="101" t="s">
        <v>57</v>
      </c>
      <c r="C6" s="108" t="s">
        <v>58</v>
      </c>
      <c r="D6" s="255" t="s">
        <v>59</v>
      </c>
      <c r="E6" s="103">
        <v>301</v>
      </c>
      <c r="F6" s="99" t="s">
        <v>60</v>
      </c>
      <c r="G6" s="99">
        <v>14</v>
      </c>
      <c r="H6" s="102" t="s">
        <v>61</v>
      </c>
      <c r="I6" s="102" t="s">
        <v>62</v>
      </c>
      <c r="J6" s="102" t="s">
        <v>63</v>
      </c>
      <c r="K6" s="99" t="s">
        <v>64</v>
      </c>
      <c r="L6" s="105" t="s">
        <v>65</v>
      </c>
      <c r="M6" s="99" t="s">
        <v>66</v>
      </c>
      <c r="N6" s="108" t="s">
        <v>67</v>
      </c>
      <c r="O6" s="100" t="s">
        <v>68</v>
      </c>
      <c r="P6" s="98">
        <v>42800</v>
      </c>
      <c r="Q6" s="224">
        <v>506884</v>
      </c>
      <c r="R6" s="108" t="s">
        <v>69</v>
      </c>
      <c r="S6" s="98">
        <v>42804</v>
      </c>
      <c r="T6" s="102" t="s">
        <v>70</v>
      </c>
      <c r="U6" s="98">
        <v>42809</v>
      </c>
      <c r="V6" s="109" t="s">
        <v>71</v>
      </c>
      <c r="W6" s="203">
        <v>42841</v>
      </c>
      <c r="X6" s="203" t="s">
        <v>0</v>
      </c>
      <c r="Y6" s="98" t="s">
        <v>0</v>
      </c>
      <c r="Z6" s="102" t="s">
        <v>72</v>
      </c>
      <c r="AA6" s="108" t="s">
        <v>63</v>
      </c>
      <c r="AB6" s="112">
        <v>38231900</v>
      </c>
      <c r="AC6" s="113" t="s">
        <v>73</v>
      </c>
      <c r="AD6" s="114" t="s">
        <v>74</v>
      </c>
      <c r="AE6" s="115" t="s">
        <v>75</v>
      </c>
      <c r="AF6" s="112" t="s">
        <v>76</v>
      </c>
      <c r="AG6" s="112" t="s">
        <v>179</v>
      </c>
      <c r="AH6" s="256">
        <v>0</v>
      </c>
      <c r="AI6" s="257" t="s">
        <v>77</v>
      </c>
      <c r="AJ6" s="108">
        <v>66.2</v>
      </c>
      <c r="AK6" s="258" t="s">
        <v>78</v>
      </c>
      <c r="AL6" s="259" t="s">
        <v>0</v>
      </c>
      <c r="AM6" s="98" t="s">
        <v>0</v>
      </c>
      <c r="AN6" s="108">
        <f>5250*65.9</f>
        <v>345975.00000000006</v>
      </c>
      <c r="AO6" s="108">
        <f>6152.94</f>
        <v>6152.94</v>
      </c>
      <c r="AP6" s="108">
        <v>0</v>
      </c>
      <c r="AQ6" s="256" t="s">
        <v>0</v>
      </c>
      <c r="AR6" s="108" t="s">
        <v>79</v>
      </c>
      <c r="AS6" s="117">
        <v>0</v>
      </c>
      <c r="AT6" s="117">
        <v>12.5</v>
      </c>
      <c r="AU6" s="117">
        <v>2</v>
      </c>
      <c r="AV6" s="117">
        <v>1</v>
      </c>
      <c r="AW6" s="117">
        <v>4</v>
      </c>
      <c r="AX6" s="117" t="e">
        <f t="shared" ref="AX6" si="0">AQ6*AS6/100</f>
        <v>#VALUE!</v>
      </c>
      <c r="AY6" s="118" t="e">
        <f t="shared" ref="AY6" si="1">(AQ6+AX6)*AT6/100</f>
        <v>#VALUE!</v>
      </c>
      <c r="AZ6" s="118" t="e">
        <f t="shared" ref="AZ6" si="2">(AX6+AY6)*AU6/100</f>
        <v>#VALUE!</v>
      </c>
      <c r="BA6" s="118" t="e">
        <f t="shared" ref="BA6" si="3">(AX6+AY6)*AV6/100</f>
        <v>#VALUE!</v>
      </c>
      <c r="BB6" s="118" t="e">
        <f t="shared" ref="BB6" si="4">(AQ6+AX6+AY6+AZ6+BA6)*AW6/100</f>
        <v>#VALUE!</v>
      </c>
      <c r="BC6" s="118" t="e">
        <f t="shared" ref="BC6" si="5">SUM(AX6:BB6)</f>
        <v>#VALUE!</v>
      </c>
    </row>
    <row r="7" spans="1:55" s="79" customFormat="1" ht="24" customHeight="1" x14ac:dyDescent="0.2">
      <c r="A7" s="76"/>
      <c r="B7" s="78"/>
      <c r="D7" s="80"/>
      <c r="E7" s="81"/>
      <c r="F7" s="76"/>
      <c r="G7" s="76"/>
      <c r="H7" s="82"/>
      <c r="I7" s="82"/>
      <c r="J7" s="82"/>
      <c r="K7" s="76"/>
      <c r="L7" s="83"/>
      <c r="M7" s="76"/>
      <c r="O7" s="77"/>
      <c r="P7" s="84"/>
      <c r="Q7" s="85"/>
      <c r="S7" s="84"/>
      <c r="T7" s="82"/>
      <c r="U7" s="84"/>
      <c r="V7" s="86"/>
      <c r="W7" s="87"/>
      <c r="X7" s="87"/>
      <c r="Y7" s="84"/>
      <c r="Z7" s="82"/>
      <c r="AB7" s="88"/>
      <c r="AC7" s="89"/>
      <c r="AD7" s="90"/>
      <c r="AE7" s="91"/>
      <c r="AF7" s="88"/>
      <c r="AG7" s="88"/>
      <c r="AH7" s="92"/>
      <c r="AI7" s="93"/>
      <c r="AK7" s="94"/>
      <c r="AL7" s="95"/>
      <c r="AM7" s="84"/>
      <c r="AQ7" s="92"/>
      <c r="AS7" s="96"/>
      <c r="AT7" s="96"/>
      <c r="AU7" s="96"/>
      <c r="AV7" s="96"/>
      <c r="AW7" s="96"/>
      <c r="AX7" s="96"/>
      <c r="AY7" s="97"/>
      <c r="AZ7" s="97"/>
      <c r="BA7" s="97"/>
      <c r="BB7" s="97"/>
      <c r="BC7" s="97"/>
    </row>
    <row r="8" spans="1:55" s="252" customFormat="1" ht="29.25" customHeight="1" x14ac:dyDescent="0.2">
      <c r="A8" s="260" t="s">
        <v>80</v>
      </c>
      <c r="B8" s="254"/>
      <c r="C8" s="253"/>
      <c r="D8" s="238"/>
      <c r="E8" s="239"/>
      <c r="F8" s="240"/>
      <c r="G8" s="240"/>
      <c r="H8" s="238"/>
      <c r="I8" s="241"/>
      <c r="J8" s="241"/>
      <c r="K8" s="240"/>
      <c r="L8" s="242"/>
      <c r="M8" s="240"/>
      <c r="N8" s="238"/>
      <c r="O8" s="243"/>
      <c r="P8" s="244"/>
      <c r="Q8" s="245"/>
      <c r="R8" s="238"/>
      <c r="S8" s="244"/>
      <c r="T8" s="241"/>
      <c r="U8" s="244"/>
      <c r="V8" s="246"/>
      <c r="W8" s="247"/>
      <c r="X8" s="238"/>
      <c r="Y8" s="238"/>
      <c r="Z8" s="238"/>
      <c r="AA8" s="238"/>
      <c r="AB8" s="248"/>
      <c r="AC8" s="249"/>
      <c r="AD8" s="250"/>
      <c r="AE8" s="243"/>
      <c r="AF8" s="243"/>
      <c r="AG8" s="243"/>
      <c r="AH8" s="239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51"/>
      <c r="AY8" s="251"/>
      <c r="AZ8" s="251"/>
      <c r="BA8" s="251"/>
      <c r="BB8" s="251"/>
      <c r="BC8" s="245"/>
    </row>
    <row r="9" spans="1:55" s="286" customFormat="1" ht="42" customHeight="1" x14ac:dyDescent="0.2">
      <c r="A9" s="266" t="s">
        <v>2</v>
      </c>
      <c r="B9" s="267" t="s">
        <v>3</v>
      </c>
      <c r="C9" s="267" t="s">
        <v>4</v>
      </c>
      <c r="D9" s="268" t="s">
        <v>5</v>
      </c>
      <c r="E9" s="269" t="s">
        <v>6</v>
      </c>
      <c r="F9" s="266" t="s">
        <v>7</v>
      </c>
      <c r="G9" s="266" t="s">
        <v>8</v>
      </c>
      <c r="H9" s="267" t="s">
        <v>9</v>
      </c>
      <c r="I9" s="270" t="s">
        <v>10</v>
      </c>
      <c r="J9" s="270" t="s">
        <v>11</v>
      </c>
      <c r="K9" s="266" t="s">
        <v>12</v>
      </c>
      <c r="L9" s="266" t="s">
        <v>13</v>
      </c>
      <c r="M9" s="266" t="s">
        <v>14</v>
      </c>
      <c r="N9" s="266" t="s">
        <v>15</v>
      </c>
      <c r="O9" s="267" t="s">
        <v>16</v>
      </c>
      <c r="P9" s="271" t="s">
        <v>17</v>
      </c>
      <c r="Q9" s="272" t="s">
        <v>18</v>
      </c>
      <c r="R9" s="270" t="s">
        <v>19</v>
      </c>
      <c r="S9" s="273" t="s">
        <v>20</v>
      </c>
      <c r="T9" s="270" t="s">
        <v>21</v>
      </c>
      <c r="U9" s="274" t="s">
        <v>22</v>
      </c>
      <c r="V9" s="275" t="s">
        <v>23</v>
      </c>
      <c r="W9" s="275" t="s">
        <v>24</v>
      </c>
      <c r="X9" s="275" t="s">
        <v>25</v>
      </c>
      <c r="Y9" s="273" t="s">
        <v>26</v>
      </c>
      <c r="Z9" s="267" t="s">
        <v>27</v>
      </c>
      <c r="AA9" s="270" t="s">
        <v>28</v>
      </c>
      <c r="AB9" s="276" t="s">
        <v>29</v>
      </c>
      <c r="AC9" s="277" t="s">
        <v>30</v>
      </c>
      <c r="AD9" s="278" t="s">
        <v>31</v>
      </c>
      <c r="AE9" s="266" t="s">
        <v>32</v>
      </c>
      <c r="AF9" s="236" t="s">
        <v>33</v>
      </c>
      <c r="AG9" s="237" t="s">
        <v>34</v>
      </c>
      <c r="AH9" s="279" t="s">
        <v>35</v>
      </c>
      <c r="AI9" s="278" t="s">
        <v>36</v>
      </c>
      <c r="AJ9" s="280" t="s">
        <v>37</v>
      </c>
      <c r="AK9" s="280" t="s">
        <v>38</v>
      </c>
      <c r="AL9" s="270" t="s">
        <v>39</v>
      </c>
      <c r="AM9" s="274" t="s">
        <v>40</v>
      </c>
      <c r="AN9" s="270" t="s">
        <v>41</v>
      </c>
      <c r="AO9" s="270" t="s">
        <v>42</v>
      </c>
      <c r="AP9" s="270" t="s">
        <v>43</v>
      </c>
      <c r="AQ9" s="270" t="s">
        <v>44</v>
      </c>
      <c r="AR9" s="281" t="s">
        <v>45</v>
      </c>
      <c r="AS9" s="282" t="s">
        <v>46</v>
      </c>
      <c r="AT9" s="283" t="s">
        <v>47</v>
      </c>
      <c r="AU9" s="283" t="s">
        <v>48</v>
      </c>
      <c r="AV9" s="283" t="s">
        <v>49</v>
      </c>
      <c r="AW9" s="283" t="s">
        <v>50</v>
      </c>
      <c r="AX9" s="284" t="s">
        <v>51</v>
      </c>
      <c r="AY9" s="285" t="s">
        <v>52</v>
      </c>
      <c r="AZ9" s="285" t="s">
        <v>53</v>
      </c>
      <c r="BA9" s="285" t="s">
        <v>54</v>
      </c>
      <c r="BB9" s="285" t="s">
        <v>55</v>
      </c>
      <c r="BC9" s="285" t="s">
        <v>56</v>
      </c>
    </row>
    <row r="10" spans="1:55" s="119" customFormat="1" ht="94.5" customHeight="1" x14ac:dyDescent="0.2">
      <c r="A10" s="99">
        <v>1</v>
      </c>
      <c r="B10" s="101" t="s">
        <v>81</v>
      </c>
      <c r="C10" s="108" t="s">
        <v>82</v>
      </c>
      <c r="D10" s="220" t="s">
        <v>83</v>
      </c>
      <c r="E10" s="225">
        <v>999.93299999999999</v>
      </c>
      <c r="F10" s="99" t="s">
        <v>84</v>
      </c>
      <c r="G10" s="99" t="s">
        <v>84</v>
      </c>
      <c r="H10" s="102" t="s">
        <v>85</v>
      </c>
      <c r="I10" s="102" t="s">
        <v>86</v>
      </c>
      <c r="J10" s="108" t="s">
        <v>63</v>
      </c>
      <c r="K10" s="99" t="s">
        <v>87</v>
      </c>
      <c r="L10" s="99" t="s">
        <v>88</v>
      </c>
      <c r="M10" s="99" t="s">
        <v>66</v>
      </c>
      <c r="N10" s="99" t="s">
        <v>89</v>
      </c>
      <c r="O10" s="108" t="s">
        <v>90</v>
      </c>
      <c r="P10" s="98">
        <v>42823</v>
      </c>
      <c r="Q10" s="221">
        <v>729947.44</v>
      </c>
      <c r="R10" s="102" t="s">
        <v>91</v>
      </c>
      <c r="S10" s="98">
        <v>42823</v>
      </c>
      <c r="T10" s="102" t="s">
        <v>92</v>
      </c>
      <c r="U10" s="98">
        <v>42824</v>
      </c>
      <c r="V10" s="109" t="s">
        <v>71</v>
      </c>
      <c r="W10" s="110">
        <v>42834</v>
      </c>
      <c r="X10" s="110">
        <v>42834</v>
      </c>
      <c r="Y10" s="98" t="s">
        <v>0</v>
      </c>
      <c r="Z10" s="102" t="s">
        <v>93</v>
      </c>
      <c r="AA10" s="102" t="s">
        <v>63</v>
      </c>
      <c r="AB10" s="112">
        <v>38231900</v>
      </c>
      <c r="AC10" s="113" t="s">
        <v>73</v>
      </c>
      <c r="AD10" s="114" t="s">
        <v>74</v>
      </c>
      <c r="AE10" s="115" t="s">
        <v>75</v>
      </c>
      <c r="AF10" s="112" t="s">
        <v>94</v>
      </c>
      <c r="AG10" s="112" t="s">
        <v>95</v>
      </c>
      <c r="AH10" s="222">
        <v>8509448</v>
      </c>
      <c r="AI10" s="108" t="s">
        <v>96</v>
      </c>
      <c r="AJ10" s="108">
        <v>66.2</v>
      </c>
      <c r="AK10" s="223" t="s">
        <v>97</v>
      </c>
      <c r="AL10" s="264" t="s">
        <v>98</v>
      </c>
      <c r="AM10" s="263" t="s">
        <v>99</v>
      </c>
      <c r="AN10" s="108">
        <v>0</v>
      </c>
      <c r="AO10" s="108">
        <v>0</v>
      </c>
      <c r="AP10" s="224">
        <v>344975</v>
      </c>
      <c r="AQ10" s="108">
        <v>48932996.409999996</v>
      </c>
      <c r="AR10" s="108" t="s">
        <v>100</v>
      </c>
      <c r="AS10" s="117">
        <v>0</v>
      </c>
      <c r="AT10" s="117">
        <v>12.5</v>
      </c>
      <c r="AU10" s="117">
        <v>2</v>
      </c>
      <c r="AV10" s="117">
        <v>1</v>
      </c>
      <c r="AW10" s="117">
        <v>4</v>
      </c>
      <c r="AX10" s="117">
        <f>AQ10*AS10/100</f>
        <v>0</v>
      </c>
      <c r="AY10" s="118">
        <f>(AQ10+AX10)*AT10/100</f>
        <v>6116624.5512499996</v>
      </c>
      <c r="AZ10" s="118">
        <f>(AX10+AY10)*AU10/100</f>
        <v>122332.491025</v>
      </c>
      <c r="BA10" s="118">
        <f>(AX10+AY10)*AV10/100</f>
        <v>61166.245512499998</v>
      </c>
      <c r="BB10" s="118">
        <f>(AQ10+AX10+AY10+AZ10+BA10)*AW10/100</f>
        <v>2209324.7879114999</v>
      </c>
      <c r="BC10" s="118">
        <f>SUM(AX10:BB10)</f>
        <v>8509448.0756989997</v>
      </c>
    </row>
    <row r="11" spans="1:55" s="119" customFormat="1" ht="68.25" customHeight="1" x14ac:dyDescent="0.2">
      <c r="A11" s="99">
        <v>2</v>
      </c>
      <c r="B11" s="101" t="s">
        <v>101</v>
      </c>
      <c r="C11" s="101" t="s">
        <v>102</v>
      </c>
      <c r="D11" s="102" t="s">
        <v>103</v>
      </c>
      <c r="E11" s="103">
        <v>84</v>
      </c>
      <c r="F11" s="99" t="s">
        <v>60</v>
      </c>
      <c r="G11" s="99">
        <v>4</v>
      </c>
      <c r="H11" s="104" t="s">
        <v>104</v>
      </c>
      <c r="I11" s="102" t="s">
        <v>105</v>
      </c>
      <c r="J11" s="102" t="s">
        <v>106</v>
      </c>
      <c r="K11" s="99" t="s">
        <v>87</v>
      </c>
      <c r="L11" s="105" t="s">
        <v>107</v>
      </c>
      <c r="M11" s="106" t="s">
        <v>108</v>
      </c>
      <c r="N11" s="99" t="s">
        <v>67</v>
      </c>
      <c r="O11" s="100" t="s">
        <v>109</v>
      </c>
      <c r="P11" s="98">
        <v>42812</v>
      </c>
      <c r="Q11" s="107">
        <v>130620</v>
      </c>
      <c r="R11" s="108" t="s">
        <v>110</v>
      </c>
      <c r="S11" s="98">
        <v>42813</v>
      </c>
      <c r="T11" s="102" t="s">
        <v>111</v>
      </c>
      <c r="U11" s="98">
        <v>42823</v>
      </c>
      <c r="V11" s="109" t="s">
        <v>112</v>
      </c>
      <c r="W11" s="110" t="s">
        <v>113</v>
      </c>
      <c r="X11" s="110">
        <v>42834</v>
      </c>
      <c r="Y11" s="108"/>
      <c r="Z11" s="102" t="s">
        <v>114</v>
      </c>
      <c r="AA11" s="111" t="s">
        <v>106</v>
      </c>
      <c r="AB11" s="112">
        <v>38231900</v>
      </c>
      <c r="AC11" s="113" t="s">
        <v>73</v>
      </c>
      <c r="AD11" s="114" t="s">
        <v>74</v>
      </c>
      <c r="AE11" s="115" t="s">
        <v>75</v>
      </c>
      <c r="AF11" s="112" t="s">
        <v>94</v>
      </c>
      <c r="AG11" s="112" t="s">
        <v>176</v>
      </c>
      <c r="AH11" s="116">
        <v>1511876</v>
      </c>
      <c r="AI11" s="108" t="s">
        <v>96</v>
      </c>
      <c r="AJ11" s="108">
        <v>66.2</v>
      </c>
      <c r="AK11" s="108" t="s">
        <v>115</v>
      </c>
      <c r="AL11" s="265" t="s">
        <v>177</v>
      </c>
      <c r="AM11" s="226">
        <v>43012</v>
      </c>
      <c r="AN11" s="108">
        <v>0</v>
      </c>
      <c r="AO11" s="108">
        <v>0</v>
      </c>
      <c r="AP11" s="108">
        <v>0</v>
      </c>
      <c r="AQ11" s="108">
        <v>8693936.5800000001</v>
      </c>
      <c r="AR11" s="108" t="s">
        <v>79</v>
      </c>
      <c r="AS11" s="117">
        <v>0</v>
      </c>
      <c r="AT11" s="117">
        <v>12.5</v>
      </c>
      <c r="AU11" s="117">
        <v>2</v>
      </c>
      <c r="AV11" s="117">
        <v>1</v>
      </c>
      <c r="AW11" s="117">
        <v>4</v>
      </c>
      <c r="AX11" s="117">
        <f>AQ11*AS11/100</f>
        <v>0</v>
      </c>
      <c r="AY11" s="118">
        <f>(AQ11+AX11)*AT11/100</f>
        <v>1086742.0725</v>
      </c>
      <c r="AZ11" s="118">
        <f t="shared" ref="AZ11" si="6">(AX11+AY11)*AU11/100</f>
        <v>21734.84145</v>
      </c>
      <c r="BA11" s="118">
        <f t="shared" ref="BA11" si="7">(AX11+AY11)*AV11/100</f>
        <v>10867.420725</v>
      </c>
      <c r="BB11" s="118">
        <f>(AQ11+AX11+AY11+AZ11+BA11)*AW11/100</f>
        <v>392531.23658699996</v>
      </c>
      <c r="BC11" s="118">
        <f t="shared" ref="BC11" si="8">SUM(AX11:BB11)</f>
        <v>1511875.5712620001</v>
      </c>
    </row>
    <row r="12" spans="1:55" x14ac:dyDescent="0.25">
      <c r="P12" s="121"/>
    </row>
    <row r="13" spans="1:55" x14ac:dyDescent="0.25">
      <c r="P13" s="121"/>
    </row>
    <row r="14" spans="1:55" x14ac:dyDescent="0.25">
      <c r="P14" s="121"/>
    </row>
    <row r="15" spans="1:55" x14ac:dyDescent="0.25">
      <c r="P15" s="121"/>
    </row>
    <row r="16" spans="1:55" x14ac:dyDescent="0.25">
      <c r="P16" s="121"/>
    </row>
    <row r="17" spans="16:16" x14ac:dyDescent="0.25">
      <c r="P17" s="121"/>
    </row>
    <row r="18" spans="16:16" x14ac:dyDescent="0.25">
      <c r="P18" s="121"/>
    </row>
    <row r="19" spans="16:16" x14ac:dyDescent="0.25">
      <c r="P19" s="121"/>
    </row>
    <row r="20" spans="16:16" x14ac:dyDescent="0.25">
      <c r="P20" s="121"/>
    </row>
    <row r="21" spans="16:16" x14ac:dyDescent="0.25">
      <c r="P21" s="121"/>
    </row>
    <row r="22" spans="16:16" x14ac:dyDescent="0.25">
      <c r="P22" s="121"/>
    </row>
    <row r="23" spans="16:16" x14ac:dyDescent="0.25">
      <c r="P23" s="121"/>
    </row>
    <row r="24" spans="16:16" x14ac:dyDescent="0.25">
      <c r="P24" s="121"/>
    </row>
    <row r="25" spans="16:16" x14ac:dyDescent="0.25">
      <c r="P25" s="121"/>
    </row>
    <row r="26" spans="16:16" x14ac:dyDescent="0.25">
      <c r="P26" s="121"/>
    </row>
    <row r="27" spans="16:16" x14ac:dyDescent="0.25">
      <c r="P27" s="121"/>
    </row>
    <row r="28" spans="16:16" x14ac:dyDescent="0.25">
      <c r="P28" s="121"/>
    </row>
    <row r="29" spans="16:16" x14ac:dyDescent="0.25">
      <c r="P29" s="121"/>
    </row>
    <row r="30" spans="16:16" x14ac:dyDescent="0.25">
      <c r="P30" s="121"/>
    </row>
    <row r="31" spans="16:16" x14ac:dyDescent="0.25">
      <c r="P31" s="121"/>
    </row>
    <row r="32" spans="16:16" x14ac:dyDescent="0.25">
      <c r="P32" s="121"/>
    </row>
    <row r="33" spans="16:16" x14ac:dyDescent="0.25">
      <c r="P33" s="121"/>
    </row>
    <row r="34" spans="16:16" x14ac:dyDescent="0.25">
      <c r="P34" s="121"/>
    </row>
    <row r="35" spans="16:16" x14ac:dyDescent="0.25">
      <c r="P35" s="121"/>
    </row>
    <row r="36" spans="16:16" x14ac:dyDescent="0.25">
      <c r="P36" s="121"/>
    </row>
    <row r="37" spans="16:16" x14ac:dyDescent="0.25">
      <c r="P37" s="121"/>
    </row>
    <row r="38" spans="16:16" x14ac:dyDescent="0.25">
      <c r="P38" s="121"/>
    </row>
    <row r="39" spans="16:16" x14ac:dyDescent="0.25">
      <c r="P39" s="121"/>
    </row>
    <row r="40" spans="16:16" x14ac:dyDescent="0.25">
      <c r="P40" s="121"/>
    </row>
    <row r="41" spans="16:16" x14ac:dyDescent="0.25">
      <c r="P41" s="121"/>
    </row>
    <row r="42" spans="16:16" x14ac:dyDescent="0.25">
      <c r="P42" s="121"/>
    </row>
    <row r="43" spans="16:16" x14ac:dyDescent="0.25">
      <c r="P43" s="121"/>
    </row>
    <row r="44" spans="16:16" x14ac:dyDescent="0.25">
      <c r="P44" s="121"/>
    </row>
    <row r="45" spans="16:16" x14ac:dyDescent="0.25">
      <c r="P45" s="121"/>
    </row>
    <row r="46" spans="16:16" x14ac:dyDescent="0.25">
      <c r="P46" s="121"/>
    </row>
    <row r="47" spans="16:16" x14ac:dyDescent="0.25">
      <c r="P47" s="121"/>
    </row>
    <row r="48" spans="16:16" x14ac:dyDescent="0.25">
      <c r="P48" s="121"/>
    </row>
    <row r="49" spans="16:16" x14ac:dyDescent="0.25">
      <c r="P49" s="121"/>
    </row>
    <row r="50" spans="16:16" x14ac:dyDescent="0.25">
      <c r="P50" s="121"/>
    </row>
    <row r="51" spans="16:16" x14ac:dyDescent="0.25">
      <c r="P51" s="121"/>
    </row>
    <row r="52" spans="16:16" x14ac:dyDescent="0.25">
      <c r="P52" s="121"/>
    </row>
    <row r="53" spans="16:16" x14ac:dyDescent="0.25">
      <c r="P53" s="121"/>
    </row>
    <row r="54" spans="16:16" x14ac:dyDescent="0.25">
      <c r="P54" s="121"/>
    </row>
    <row r="55" spans="16:16" x14ac:dyDescent="0.25">
      <c r="P55" s="121"/>
    </row>
    <row r="56" spans="16:16" x14ac:dyDescent="0.25">
      <c r="P56" s="121"/>
    </row>
    <row r="57" spans="16:16" x14ac:dyDescent="0.25">
      <c r="P57" s="121"/>
    </row>
    <row r="58" spans="16:16" x14ac:dyDescent="0.25">
      <c r="P58" s="121"/>
    </row>
    <row r="59" spans="16:16" x14ac:dyDescent="0.25">
      <c r="P59" s="121"/>
    </row>
    <row r="60" spans="16:16" x14ac:dyDescent="0.25">
      <c r="P60" s="121"/>
    </row>
    <row r="61" spans="16:16" x14ac:dyDescent="0.25">
      <c r="P61" s="121"/>
    </row>
    <row r="62" spans="16:16" x14ac:dyDescent="0.25">
      <c r="P62" s="121"/>
    </row>
    <row r="63" spans="16:16" x14ac:dyDescent="0.25">
      <c r="P63" s="121"/>
    </row>
    <row r="64" spans="16:16" x14ac:dyDescent="0.25">
      <c r="P64" s="121"/>
    </row>
    <row r="65" spans="16:16" x14ac:dyDescent="0.25">
      <c r="P65" s="121"/>
    </row>
    <row r="66" spans="16:16" x14ac:dyDescent="0.25">
      <c r="P66" s="121"/>
    </row>
    <row r="67" spans="16:16" x14ac:dyDescent="0.25">
      <c r="P67" s="121"/>
    </row>
    <row r="68" spans="16:16" x14ac:dyDescent="0.25">
      <c r="P68" s="121"/>
    </row>
    <row r="69" spans="16:16" x14ac:dyDescent="0.25">
      <c r="P69" s="121"/>
    </row>
    <row r="70" spans="16:16" x14ac:dyDescent="0.25">
      <c r="P70" s="121"/>
    </row>
    <row r="71" spans="16:16" x14ac:dyDescent="0.25">
      <c r="P71" s="121"/>
    </row>
    <row r="72" spans="16:16" x14ac:dyDescent="0.25">
      <c r="P72" s="121"/>
    </row>
    <row r="73" spans="16:16" x14ac:dyDescent="0.25">
      <c r="P73" s="121"/>
    </row>
    <row r="74" spans="16:16" x14ac:dyDescent="0.25">
      <c r="P74" s="121"/>
    </row>
    <row r="75" spans="16:16" x14ac:dyDescent="0.25">
      <c r="P75" s="121"/>
    </row>
    <row r="76" spans="16:16" x14ac:dyDescent="0.25">
      <c r="P76" s="121"/>
    </row>
    <row r="77" spans="16:16" x14ac:dyDescent="0.25">
      <c r="P77" s="121"/>
    </row>
    <row r="78" spans="16:16" x14ac:dyDescent="0.25">
      <c r="P78" s="121"/>
    </row>
    <row r="79" spans="16:16" x14ac:dyDescent="0.25">
      <c r="P79" s="121"/>
    </row>
    <row r="80" spans="16:16" x14ac:dyDescent="0.25">
      <c r="P80" s="121"/>
    </row>
    <row r="81" spans="16:16" x14ac:dyDescent="0.25">
      <c r="P81" s="121"/>
    </row>
    <row r="82" spans="16:16" x14ac:dyDescent="0.25">
      <c r="P82" s="121"/>
    </row>
    <row r="83" spans="16:16" x14ac:dyDescent="0.25">
      <c r="P83" s="121"/>
    </row>
    <row r="84" spans="16:16" x14ac:dyDescent="0.25">
      <c r="P84" s="121"/>
    </row>
    <row r="85" spans="16:16" x14ac:dyDescent="0.25">
      <c r="P85" s="121"/>
    </row>
    <row r="86" spans="16:16" x14ac:dyDescent="0.25">
      <c r="P86" s="121"/>
    </row>
    <row r="87" spans="16:16" x14ac:dyDescent="0.25">
      <c r="P87" s="121"/>
    </row>
    <row r="88" spans="16:16" x14ac:dyDescent="0.25">
      <c r="P88" s="121"/>
    </row>
    <row r="89" spans="16:16" x14ac:dyDescent="0.25">
      <c r="P89" s="121"/>
    </row>
    <row r="90" spans="16:16" x14ac:dyDescent="0.25">
      <c r="P90" s="121"/>
    </row>
    <row r="91" spans="16:16" x14ac:dyDescent="0.25">
      <c r="P91" s="121"/>
    </row>
    <row r="92" spans="16:16" x14ac:dyDescent="0.25">
      <c r="P92" s="121"/>
    </row>
    <row r="93" spans="16:16" x14ac:dyDescent="0.25">
      <c r="P93" s="121"/>
    </row>
    <row r="94" spans="16:16" x14ac:dyDescent="0.25">
      <c r="P94" s="121"/>
    </row>
    <row r="95" spans="16:16" x14ac:dyDescent="0.25">
      <c r="P95" s="121"/>
    </row>
    <row r="96" spans="16:16" x14ac:dyDescent="0.25">
      <c r="P96" s="121"/>
    </row>
    <row r="97" spans="16:16" x14ac:dyDescent="0.25">
      <c r="P97" s="121"/>
    </row>
    <row r="98" spans="16:16" x14ac:dyDescent="0.25">
      <c r="P98" s="121"/>
    </row>
    <row r="99" spans="16:16" x14ac:dyDescent="0.25">
      <c r="P99" s="121"/>
    </row>
    <row r="100" spans="16:16" x14ac:dyDescent="0.25">
      <c r="P100" s="121"/>
    </row>
    <row r="101" spans="16:16" x14ac:dyDescent="0.25">
      <c r="P101" s="121"/>
    </row>
    <row r="102" spans="16:16" x14ac:dyDescent="0.25">
      <c r="P102" s="121"/>
    </row>
    <row r="103" spans="16:16" x14ac:dyDescent="0.25">
      <c r="P103" s="121"/>
    </row>
    <row r="104" spans="16:16" x14ac:dyDescent="0.25">
      <c r="P104" s="121"/>
    </row>
    <row r="105" spans="16:16" x14ac:dyDescent="0.25">
      <c r="P105" s="121"/>
    </row>
    <row r="106" spans="16:16" x14ac:dyDescent="0.25">
      <c r="P106" s="121"/>
    </row>
    <row r="107" spans="16:16" x14ac:dyDescent="0.25">
      <c r="P107" s="121"/>
    </row>
    <row r="108" spans="16:16" x14ac:dyDescent="0.25">
      <c r="P108" s="121"/>
    </row>
    <row r="109" spans="16:16" x14ac:dyDescent="0.25">
      <c r="P109" s="121"/>
    </row>
    <row r="110" spans="16:16" x14ac:dyDescent="0.25">
      <c r="P110" s="121"/>
    </row>
    <row r="111" spans="16:16" x14ac:dyDescent="0.25">
      <c r="P111" s="121"/>
    </row>
    <row r="112" spans="16:16" x14ac:dyDescent="0.25">
      <c r="P112" s="121"/>
    </row>
    <row r="113" spans="16:16" x14ac:dyDescent="0.25">
      <c r="P113" s="121"/>
    </row>
    <row r="114" spans="16:16" x14ac:dyDescent="0.25">
      <c r="P114" s="121"/>
    </row>
    <row r="115" spans="16:16" x14ac:dyDescent="0.25">
      <c r="P115" s="121"/>
    </row>
    <row r="116" spans="16:16" x14ac:dyDescent="0.25">
      <c r="P116" s="121"/>
    </row>
    <row r="117" spans="16:16" x14ac:dyDescent="0.25">
      <c r="P117" s="121"/>
    </row>
    <row r="118" spans="16:16" x14ac:dyDescent="0.25">
      <c r="P118" s="121"/>
    </row>
    <row r="119" spans="16:16" x14ac:dyDescent="0.25">
      <c r="P119" s="121"/>
    </row>
    <row r="120" spans="16:16" x14ac:dyDescent="0.25">
      <c r="P120" s="121"/>
    </row>
    <row r="121" spans="16:16" x14ac:dyDescent="0.25">
      <c r="P121" s="121"/>
    </row>
    <row r="122" spans="16:16" x14ac:dyDescent="0.25">
      <c r="P122" s="121"/>
    </row>
    <row r="123" spans="16:16" x14ac:dyDescent="0.25">
      <c r="P123" s="121"/>
    </row>
    <row r="124" spans="16:16" x14ac:dyDescent="0.25">
      <c r="P124" s="121"/>
    </row>
    <row r="125" spans="16:16" x14ac:dyDescent="0.25">
      <c r="P125" s="121"/>
    </row>
    <row r="126" spans="16:16" x14ac:dyDescent="0.25">
      <c r="P126" s="121"/>
    </row>
    <row r="127" spans="16:16" x14ac:dyDescent="0.25">
      <c r="P127" s="121"/>
    </row>
    <row r="128" spans="16:16" x14ac:dyDescent="0.25">
      <c r="P128" s="121"/>
    </row>
    <row r="129" spans="16:16" x14ac:dyDescent="0.25">
      <c r="P129" s="121"/>
    </row>
    <row r="130" spans="16:16" x14ac:dyDescent="0.25">
      <c r="P130" s="121"/>
    </row>
    <row r="131" spans="16:16" x14ac:dyDescent="0.25">
      <c r="P131" s="121"/>
    </row>
    <row r="132" spans="16:16" x14ac:dyDescent="0.25">
      <c r="P132" s="121"/>
    </row>
    <row r="133" spans="16:16" x14ac:dyDescent="0.25">
      <c r="P133" s="121"/>
    </row>
    <row r="134" spans="16:16" x14ac:dyDescent="0.25">
      <c r="P134" s="121"/>
    </row>
    <row r="135" spans="16:16" x14ac:dyDescent="0.25">
      <c r="P135" s="121"/>
    </row>
    <row r="136" spans="16:16" x14ac:dyDescent="0.25">
      <c r="P136" s="121"/>
    </row>
    <row r="137" spans="16:16" x14ac:dyDescent="0.25">
      <c r="P137" s="121"/>
    </row>
    <row r="138" spans="16:16" x14ac:dyDescent="0.25">
      <c r="P138" s="121"/>
    </row>
    <row r="139" spans="16:16" x14ac:dyDescent="0.25">
      <c r="P139" s="121"/>
    </row>
    <row r="140" spans="16:16" x14ac:dyDescent="0.25">
      <c r="P140" s="121"/>
    </row>
    <row r="141" spans="16:16" x14ac:dyDescent="0.25">
      <c r="P141" s="121"/>
    </row>
    <row r="142" spans="16:16" x14ac:dyDescent="0.25">
      <c r="P142" s="121"/>
    </row>
    <row r="143" spans="16:16" x14ac:dyDescent="0.25">
      <c r="P143" s="121"/>
    </row>
    <row r="144" spans="16:16" x14ac:dyDescent="0.25">
      <c r="P144" s="121"/>
    </row>
    <row r="145" spans="16:16" x14ac:dyDescent="0.25">
      <c r="P145" s="121"/>
    </row>
    <row r="146" spans="16:16" x14ac:dyDescent="0.25">
      <c r="P146" s="121"/>
    </row>
    <row r="147" spans="16:16" x14ac:dyDescent="0.25">
      <c r="P147" s="121"/>
    </row>
    <row r="148" spans="16:16" x14ac:dyDescent="0.25">
      <c r="P148" s="121"/>
    </row>
    <row r="149" spans="16:16" x14ac:dyDescent="0.25">
      <c r="P149" s="121"/>
    </row>
    <row r="150" spans="16:16" x14ac:dyDescent="0.25">
      <c r="P150" s="121"/>
    </row>
    <row r="151" spans="16:16" x14ac:dyDescent="0.25">
      <c r="P151" s="121"/>
    </row>
    <row r="152" spans="16:16" x14ac:dyDescent="0.25">
      <c r="P152" s="121"/>
    </row>
    <row r="153" spans="16:16" x14ac:dyDescent="0.25">
      <c r="P153" s="121"/>
    </row>
    <row r="154" spans="16:16" x14ac:dyDescent="0.25">
      <c r="P154" s="121"/>
    </row>
    <row r="155" spans="16:16" x14ac:dyDescent="0.25">
      <c r="P155" s="121"/>
    </row>
    <row r="156" spans="16:16" x14ac:dyDescent="0.25">
      <c r="P156" s="121"/>
    </row>
    <row r="157" spans="16:16" x14ac:dyDescent="0.25">
      <c r="P157" s="121"/>
    </row>
    <row r="158" spans="16:16" x14ac:dyDescent="0.25">
      <c r="P158" s="121"/>
    </row>
    <row r="159" spans="16:16" x14ac:dyDescent="0.25">
      <c r="P159" s="121"/>
    </row>
    <row r="160" spans="16:16" x14ac:dyDescent="0.25">
      <c r="P160" s="121"/>
    </row>
    <row r="161" spans="16:16" x14ac:dyDescent="0.25">
      <c r="P161" s="121"/>
    </row>
    <row r="162" spans="16:16" x14ac:dyDescent="0.25">
      <c r="P162" s="121"/>
    </row>
    <row r="163" spans="16:16" x14ac:dyDescent="0.25">
      <c r="P163" s="121"/>
    </row>
    <row r="164" spans="16:16" x14ac:dyDescent="0.25">
      <c r="P164" s="121"/>
    </row>
    <row r="165" spans="16:16" x14ac:dyDescent="0.25">
      <c r="P165" s="121"/>
    </row>
    <row r="166" spans="16:16" x14ac:dyDescent="0.25">
      <c r="P166" s="121"/>
    </row>
  </sheetData>
  <mergeCells count="9">
    <mergeCell ref="A1:E1"/>
    <mergeCell ref="J1:L2"/>
    <mergeCell ref="N1:Q1"/>
    <mergeCell ref="R1:S1"/>
    <mergeCell ref="T1:W1"/>
    <mergeCell ref="A2:G2"/>
    <mergeCell ref="N2:Q2"/>
    <mergeCell ref="R2:T3"/>
    <mergeCell ref="N3:Q3"/>
  </mergeCells>
  <pageMargins left="0.11811023622047245" right="0.11811023622047245" top="0.15748031496062992" bottom="0.15748031496062992" header="0.31496062992125984" footer="0.31496062992125984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BB6"/>
  <sheetViews>
    <sheetView zoomScale="87" zoomScaleNormal="87" workbookViewId="0">
      <pane xSplit="10" ySplit="4" topLeftCell="K5" activePane="bottomRight" state="frozen"/>
      <selection activeCell="G11" sqref="G11"/>
      <selection pane="topRight" activeCell="G11" sqref="G11"/>
      <selection pane="bottomLeft" activeCell="G11" sqref="G11"/>
      <selection pane="bottomRight" activeCell="F7" sqref="F7"/>
    </sheetView>
  </sheetViews>
  <sheetFormatPr defaultRowHeight="14.25" x14ac:dyDescent="0.2"/>
  <cols>
    <col min="1" max="1" width="4.42578125" style="205" customWidth="1"/>
    <col min="2" max="2" width="9.140625" style="206" customWidth="1"/>
    <col min="3" max="4" width="9.140625" style="207" customWidth="1"/>
    <col min="5" max="5" width="12.5703125" style="207" customWidth="1"/>
    <col min="6" max="6" width="21.85546875" style="125" customWidth="1"/>
    <col min="7" max="7" width="11.85546875" style="125" customWidth="1"/>
    <col min="8" max="8" width="10.140625" style="125" customWidth="1"/>
    <col min="9" max="9" width="11.85546875" style="125" customWidth="1"/>
    <col min="10" max="10" width="15.42578125" style="126" customWidth="1"/>
    <col min="11" max="11" width="6.5703125" style="127" customWidth="1"/>
    <col min="12" max="12" width="7.42578125" style="129" customWidth="1"/>
    <col min="13" max="13" width="7.7109375" style="127" customWidth="1"/>
    <col min="14" max="14" width="14.85546875" style="208" customWidth="1"/>
    <col min="15" max="15" width="9.7109375" style="129" customWidth="1"/>
    <col min="16" max="16" width="8.7109375" style="209" customWidth="1"/>
    <col min="17" max="17" width="8.140625" style="127" customWidth="1"/>
    <col min="18" max="18" width="6.5703125" style="210" customWidth="1"/>
    <col min="19" max="19" width="11.28515625" style="211" customWidth="1"/>
    <col min="20" max="20" width="12.7109375" style="125" customWidth="1"/>
    <col min="21" max="21" width="10.85546875" style="212" customWidth="1"/>
    <col min="22" max="22" width="10.42578125" style="212" customWidth="1"/>
    <col min="23" max="23" width="13" style="213" customWidth="1"/>
    <col min="24" max="24" width="13.85546875" style="214" customWidth="1"/>
    <col min="25" max="25" width="12" style="207" customWidth="1"/>
    <col min="26" max="26" width="12.7109375" style="142" customWidth="1"/>
    <col min="27" max="27" width="27.42578125" style="142" customWidth="1"/>
    <col min="28" max="28" width="11.42578125" style="215" customWidth="1"/>
    <col min="29" max="29" width="24" style="216" customWidth="1"/>
    <col min="30" max="30" width="9.140625" style="216" customWidth="1"/>
    <col min="31" max="31" width="11.5703125" style="142" customWidth="1"/>
    <col min="32" max="32" width="9.140625" style="209" customWidth="1"/>
    <col min="33" max="34" width="12.85546875" style="216" customWidth="1"/>
    <col min="35" max="35" width="10.85546875" style="217" customWidth="1"/>
    <col min="36" max="36" width="10.85546875" style="142" customWidth="1"/>
    <col min="37" max="37" width="10.140625" style="142" customWidth="1"/>
    <col min="38" max="38" width="9.140625" style="216"/>
    <col min="39" max="39" width="7.5703125" style="218" customWidth="1"/>
    <col min="40" max="40" width="9.42578125" style="218" bestFit="1" customWidth="1"/>
    <col min="41" max="41" width="9.140625" style="218"/>
    <col min="42" max="42" width="9.42578125" style="218" bestFit="1" customWidth="1"/>
    <col min="43" max="43" width="11.85546875" style="218" customWidth="1"/>
    <col min="44" max="44" width="9.140625" style="142"/>
    <col min="45" max="46" width="8.42578125" style="142" customWidth="1"/>
    <col min="47" max="47" width="7.7109375" style="142" customWidth="1"/>
    <col min="48" max="48" width="6.28515625" style="142" customWidth="1"/>
    <col min="49" max="50" width="10.42578125" style="142" bestFit="1" customWidth="1"/>
    <col min="51" max="51" width="9.42578125" style="142" bestFit="1" customWidth="1"/>
    <col min="52" max="52" width="9.28515625" style="142" bestFit="1" customWidth="1"/>
    <col min="53" max="53" width="11.140625" style="142" customWidth="1"/>
    <col min="54" max="54" width="11.28515625" style="219" customWidth="1"/>
    <col min="55" max="16384" width="9.140625" style="142"/>
  </cols>
  <sheetData>
    <row r="1" spans="1:54" ht="31.5" customHeight="1" thickBot="1" x14ac:dyDescent="0.3">
      <c r="A1" s="122" t="s">
        <v>180</v>
      </c>
      <c r="B1" s="123"/>
      <c r="C1" s="124"/>
      <c r="D1" s="124"/>
      <c r="E1" s="124"/>
      <c r="L1" s="128" t="s">
        <v>0</v>
      </c>
      <c r="M1" s="128"/>
      <c r="N1" s="123"/>
      <c r="O1" s="307"/>
      <c r="P1" s="308"/>
      <c r="Q1" s="309"/>
      <c r="R1" s="130"/>
      <c r="S1" s="131"/>
      <c r="T1" s="132"/>
      <c r="U1" s="133"/>
      <c r="V1" s="133"/>
      <c r="W1" s="134"/>
      <c r="X1" s="135"/>
      <c r="Y1" s="136"/>
      <c r="Z1" s="137"/>
      <c r="AA1" s="138"/>
      <c r="AB1" s="139"/>
      <c r="AC1" s="135"/>
      <c r="AD1" s="135"/>
      <c r="AE1" s="137"/>
      <c r="AF1" s="140"/>
      <c r="AG1" s="135"/>
      <c r="AH1" s="135"/>
      <c r="AI1" s="141"/>
      <c r="AJ1" s="137"/>
      <c r="AK1" s="137"/>
      <c r="AL1" s="135"/>
      <c r="AM1" s="138"/>
      <c r="AN1" s="138"/>
      <c r="AO1" s="138"/>
      <c r="AP1" s="138"/>
      <c r="AQ1" s="138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</row>
    <row r="2" spans="1:54" ht="18" customHeight="1" x14ac:dyDescent="0.25">
      <c r="A2" s="319" t="s">
        <v>116</v>
      </c>
      <c r="B2" s="135"/>
      <c r="C2" s="124"/>
      <c r="D2" s="124"/>
      <c r="E2" s="124"/>
      <c r="I2" s="143" t="s">
        <v>0</v>
      </c>
      <c r="J2" s="144" t="s">
        <v>0</v>
      </c>
      <c r="K2" s="140" t="s">
        <v>0</v>
      </c>
      <c r="L2" s="128"/>
      <c r="M2" s="128"/>
      <c r="N2" s="308"/>
      <c r="O2" s="307"/>
      <c r="P2" s="308"/>
      <c r="Q2" s="310"/>
      <c r="R2" s="145"/>
      <c r="S2" s="146"/>
      <c r="T2" s="146"/>
      <c r="U2" s="146"/>
      <c r="V2" s="133"/>
      <c r="W2" s="134"/>
      <c r="X2" s="147"/>
      <c r="Y2" s="136"/>
      <c r="Z2" s="138"/>
      <c r="AA2" s="148" t="s">
        <v>0</v>
      </c>
      <c r="AB2" s="139" t="s">
        <v>0</v>
      </c>
      <c r="AC2" s="136"/>
      <c r="AD2" s="135"/>
      <c r="AE2" s="149"/>
      <c r="AF2" s="149"/>
      <c r="AG2" s="149"/>
      <c r="AH2" s="150"/>
      <c r="AI2" s="141"/>
      <c r="AJ2" s="137"/>
      <c r="AK2" s="137"/>
      <c r="AL2" s="135"/>
      <c r="AM2" s="138"/>
      <c r="AN2" s="138"/>
      <c r="AO2" s="138"/>
      <c r="AP2" s="138"/>
      <c r="AQ2" s="138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</row>
    <row r="3" spans="1:54" ht="21" customHeight="1" x14ac:dyDescent="0.25">
      <c r="A3" s="151"/>
      <c r="B3" s="135"/>
      <c r="C3" s="124"/>
      <c r="D3" s="124"/>
      <c r="E3" s="124"/>
      <c r="F3" s="143" t="s">
        <v>0</v>
      </c>
      <c r="G3" s="143"/>
      <c r="H3" s="143"/>
      <c r="J3" s="132" t="s">
        <v>0</v>
      </c>
      <c r="K3" s="140"/>
      <c r="L3" s="128"/>
      <c r="M3" s="128"/>
      <c r="N3" s="308"/>
      <c r="O3" s="307"/>
      <c r="P3" s="123"/>
      <c r="Q3" s="153"/>
      <c r="R3" s="145"/>
      <c r="S3" s="152"/>
      <c r="T3" s="152"/>
      <c r="U3" s="154" t="s">
        <v>0</v>
      </c>
      <c r="V3" s="133"/>
      <c r="W3" s="134"/>
      <c r="X3" s="147"/>
      <c r="Y3" s="136"/>
      <c r="Z3" s="138"/>
      <c r="AA3" s="148"/>
      <c r="AB3" s="139"/>
      <c r="AC3" s="136"/>
      <c r="AD3" s="135"/>
      <c r="AE3" s="150"/>
      <c r="AF3" s="150"/>
      <c r="AG3" s="150"/>
      <c r="AH3" s="150"/>
      <c r="AI3" s="141"/>
      <c r="AJ3" s="137"/>
      <c r="AK3" s="137"/>
      <c r="AL3" s="135"/>
      <c r="AM3" s="138"/>
      <c r="AN3" s="138"/>
      <c r="AO3" s="138"/>
      <c r="AP3" s="138"/>
      <c r="AQ3" s="138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</row>
    <row r="4" spans="1:54" s="172" customFormat="1" ht="69" customHeight="1" x14ac:dyDescent="0.2">
      <c r="A4" s="155" t="s">
        <v>117</v>
      </c>
      <c r="B4" s="156" t="s">
        <v>118</v>
      </c>
      <c r="C4" s="157" t="s">
        <v>119</v>
      </c>
      <c r="D4" s="157" t="s">
        <v>120</v>
      </c>
      <c r="E4" s="157" t="s">
        <v>121</v>
      </c>
      <c r="F4" s="158" t="s">
        <v>122</v>
      </c>
      <c r="G4" s="158" t="s">
        <v>123</v>
      </c>
      <c r="H4" s="158" t="s">
        <v>124</v>
      </c>
      <c r="I4" s="157" t="s">
        <v>125</v>
      </c>
      <c r="J4" s="158" t="s">
        <v>126</v>
      </c>
      <c r="K4" s="156" t="s">
        <v>127</v>
      </c>
      <c r="L4" s="156" t="s">
        <v>128</v>
      </c>
      <c r="M4" s="156" t="s">
        <v>129</v>
      </c>
      <c r="N4" s="157" t="s">
        <v>130</v>
      </c>
      <c r="O4" s="156" t="s">
        <v>131</v>
      </c>
      <c r="P4" s="156" t="s">
        <v>132</v>
      </c>
      <c r="Q4" s="156" t="s">
        <v>133</v>
      </c>
      <c r="R4" s="156" t="s">
        <v>134</v>
      </c>
      <c r="S4" s="159" t="s">
        <v>135</v>
      </c>
      <c r="T4" s="157" t="s">
        <v>136</v>
      </c>
      <c r="U4" s="160" t="s">
        <v>137</v>
      </c>
      <c r="V4" s="160" t="s">
        <v>138</v>
      </c>
      <c r="W4" s="157" t="s">
        <v>139</v>
      </c>
      <c r="X4" s="157" t="s">
        <v>140</v>
      </c>
      <c r="Y4" s="156" t="s">
        <v>141</v>
      </c>
      <c r="Z4" s="161" t="s">
        <v>142</v>
      </c>
      <c r="AA4" s="157" t="s">
        <v>27</v>
      </c>
      <c r="AB4" s="162" t="s">
        <v>29</v>
      </c>
      <c r="AC4" s="163" t="s">
        <v>30</v>
      </c>
      <c r="AD4" s="157" t="s">
        <v>31</v>
      </c>
      <c r="AE4" s="164" t="s">
        <v>35</v>
      </c>
      <c r="AF4" s="156" t="s">
        <v>33</v>
      </c>
      <c r="AG4" s="157" t="s">
        <v>34</v>
      </c>
      <c r="AH4" s="160" t="s">
        <v>143</v>
      </c>
      <c r="AI4" s="165" t="s">
        <v>144</v>
      </c>
      <c r="AJ4" s="158" t="s">
        <v>145</v>
      </c>
      <c r="AK4" s="160" t="s">
        <v>146</v>
      </c>
      <c r="AL4" s="157" t="s">
        <v>147</v>
      </c>
      <c r="AM4" s="166" t="s">
        <v>148</v>
      </c>
      <c r="AN4" s="167" t="s">
        <v>41</v>
      </c>
      <c r="AO4" s="167" t="s">
        <v>42</v>
      </c>
      <c r="AP4" s="167" t="s">
        <v>43</v>
      </c>
      <c r="AQ4" s="168" t="s">
        <v>149</v>
      </c>
      <c r="AR4" s="168" t="s">
        <v>46</v>
      </c>
      <c r="AS4" s="169" t="s">
        <v>47</v>
      </c>
      <c r="AT4" s="169" t="s">
        <v>48</v>
      </c>
      <c r="AU4" s="169" t="s">
        <v>49</v>
      </c>
      <c r="AV4" s="169" t="s">
        <v>50</v>
      </c>
      <c r="AW4" s="170" t="s">
        <v>51</v>
      </c>
      <c r="AX4" s="171" t="s">
        <v>52</v>
      </c>
      <c r="AY4" s="171" t="s">
        <v>53</v>
      </c>
      <c r="AZ4" s="171" t="s">
        <v>54</v>
      </c>
      <c r="BA4" s="171" t="s">
        <v>55</v>
      </c>
      <c r="BB4" s="171" t="s">
        <v>56</v>
      </c>
    </row>
    <row r="5" spans="1:54" s="201" customFormat="1" ht="67.5" customHeight="1" x14ac:dyDescent="0.2">
      <c r="A5" s="173">
        <v>1</v>
      </c>
      <c r="B5" s="174" t="s">
        <v>81</v>
      </c>
      <c r="C5" s="175" t="s">
        <v>150</v>
      </c>
      <c r="D5" s="176" t="s">
        <v>151</v>
      </c>
      <c r="E5" s="176">
        <f>Y5</f>
        <v>42842</v>
      </c>
      <c r="F5" s="177" t="s">
        <v>152</v>
      </c>
      <c r="G5" s="177"/>
      <c r="H5" s="177"/>
      <c r="I5" s="178" t="s">
        <v>153</v>
      </c>
      <c r="J5" s="179" t="s">
        <v>154</v>
      </c>
      <c r="K5" s="180" t="s">
        <v>87</v>
      </c>
      <c r="L5" s="180" t="s">
        <v>155</v>
      </c>
      <c r="M5" s="181" t="s">
        <v>156</v>
      </c>
      <c r="N5" s="182" t="s">
        <v>157</v>
      </c>
      <c r="O5" s="183" t="s">
        <v>65</v>
      </c>
      <c r="P5" s="181" t="s">
        <v>108</v>
      </c>
      <c r="Q5" s="181" t="s">
        <v>67</v>
      </c>
      <c r="R5" s="183" t="s">
        <v>158</v>
      </c>
      <c r="S5" s="184">
        <v>15984.5</v>
      </c>
      <c r="T5" s="182" t="s">
        <v>159</v>
      </c>
      <c r="U5" s="185">
        <v>42828</v>
      </c>
      <c r="V5" s="186" t="s">
        <v>71</v>
      </c>
      <c r="W5" s="186" t="s">
        <v>160</v>
      </c>
      <c r="X5" s="175" t="s">
        <v>161</v>
      </c>
      <c r="Y5" s="185">
        <v>42842</v>
      </c>
      <c r="Z5" s="187" t="s">
        <v>0</v>
      </c>
      <c r="AA5" s="188" t="s">
        <v>0</v>
      </c>
      <c r="AB5" s="189" t="s">
        <v>162</v>
      </c>
      <c r="AC5" s="190" t="s">
        <v>163</v>
      </c>
      <c r="AD5" s="191" t="s">
        <v>164</v>
      </c>
      <c r="AE5" s="192" t="s">
        <v>0</v>
      </c>
      <c r="AF5" s="183" t="s">
        <v>165</v>
      </c>
      <c r="AG5" s="193" t="s">
        <v>0</v>
      </c>
      <c r="AH5" s="176" t="s">
        <v>151</v>
      </c>
      <c r="AI5" s="194"/>
      <c r="AJ5" s="195"/>
      <c r="AK5" s="196"/>
      <c r="AL5" s="197" t="s">
        <v>166</v>
      </c>
      <c r="AM5" s="198">
        <v>65.900000000000006</v>
      </c>
      <c r="AN5" s="192">
        <v>0</v>
      </c>
      <c r="AO5" s="192">
        <v>0</v>
      </c>
      <c r="AP5" s="192">
        <v>0</v>
      </c>
      <c r="AQ5" s="192">
        <v>0</v>
      </c>
      <c r="AR5" s="199">
        <v>10</v>
      </c>
      <c r="AS5" s="199">
        <v>12.5</v>
      </c>
      <c r="AT5" s="199">
        <v>2</v>
      </c>
      <c r="AU5" s="199">
        <v>1</v>
      </c>
      <c r="AV5" s="199">
        <v>4</v>
      </c>
      <c r="AW5" s="200">
        <f>AQ5*AR5/100</f>
        <v>0</v>
      </c>
      <c r="AX5" s="200">
        <f>(AQ5+AW5)*AS5/100</f>
        <v>0</v>
      </c>
      <c r="AY5" s="200">
        <f>(AW5+AX5)*AT5/100</f>
        <v>0</v>
      </c>
      <c r="AZ5" s="200">
        <f>(AW5+AX5)*AU5/100</f>
        <v>0</v>
      </c>
      <c r="BA5" s="200">
        <f>(AQ5+AW5+AX5+AY5+AZ5)*AV5/100</f>
        <v>0</v>
      </c>
      <c r="BB5" s="200">
        <f>SUM(AW5:BA5)</f>
        <v>0</v>
      </c>
    </row>
    <row r="6" spans="1:54" s="201" customFormat="1" ht="48.75" customHeight="1" x14ac:dyDescent="0.2">
      <c r="A6" s="311">
        <v>2</v>
      </c>
      <c r="B6" s="197" t="s">
        <v>169</v>
      </c>
      <c r="C6" s="175" t="s">
        <v>170</v>
      </c>
      <c r="D6" s="176" t="s">
        <v>151</v>
      </c>
      <c r="E6" s="312">
        <f t="shared" ref="E6" si="0">Y6</f>
        <v>42842</v>
      </c>
      <c r="F6" s="175" t="s">
        <v>171</v>
      </c>
      <c r="G6" s="175" t="s">
        <v>167</v>
      </c>
      <c r="H6" s="175" t="s">
        <v>167</v>
      </c>
      <c r="I6" s="175" t="s">
        <v>172</v>
      </c>
      <c r="J6" s="313" t="s">
        <v>173</v>
      </c>
      <c r="K6" s="314" t="s">
        <v>87</v>
      </c>
      <c r="L6" s="180" t="s">
        <v>155</v>
      </c>
      <c r="M6" s="181" t="s">
        <v>156</v>
      </c>
      <c r="N6" s="175" t="s">
        <v>157</v>
      </c>
      <c r="O6" s="183" t="s">
        <v>65</v>
      </c>
      <c r="P6" s="314" t="s">
        <v>168</v>
      </c>
      <c r="Q6" s="181" t="s">
        <v>67</v>
      </c>
      <c r="R6" s="315" t="s">
        <v>158</v>
      </c>
      <c r="S6" s="316">
        <v>446.25</v>
      </c>
      <c r="T6" s="175" t="s">
        <v>174</v>
      </c>
      <c r="U6" s="185">
        <v>42832</v>
      </c>
      <c r="V6" s="186" t="s">
        <v>71</v>
      </c>
      <c r="W6" s="176"/>
      <c r="X6" s="175" t="s">
        <v>175</v>
      </c>
      <c r="Y6" s="185">
        <v>42842</v>
      </c>
      <c r="Z6" s="317"/>
      <c r="AA6" s="197"/>
      <c r="AB6" s="202">
        <v>33029011</v>
      </c>
      <c r="AC6" s="203" t="s">
        <v>163</v>
      </c>
      <c r="AD6" s="204" t="s">
        <v>164</v>
      </c>
      <c r="AE6" s="317"/>
      <c r="AF6" s="183" t="s">
        <v>165</v>
      </c>
      <c r="AG6" s="197"/>
      <c r="AH6" s="176" t="s">
        <v>151</v>
      </c>
      <c r="AI6" s="195"/>
      <c r="AJ6" s="317"/>
      <c r="AK6" s="317"/>
      <c r="AL6" s="197" t="s">
        <v>166</v>
      </c>
      <c r="AM6" s="318">
        <v>65.900000000000006</v>
      </c>
      <c r="AN6" s="192">
        <v>0</v>
      </c>
      <c r="AO6" s="192">
        <v>0</v>
      </c>
      <c r="AP6" s="192">
        <v>0</v>
      </c>
      <c r="AQ6" s="318">
        <v>0</v>
      </c>
      <c r="AR6" s="199">
        <v>10</v>
      </c>
      <c r="AS6" s="199">
        <v>12.5</v>
      </c>
      <c r="AT6" s="199">
        <v>2</v>
      </c>
      <c r="AU6" s="199">
        <v>1</v>
      </c>
      <c r="AV6" s="199">
        <v>4</v>
      </c>
      <c r="AW6" s="200">
        <f>AQ6*AR6/100</f>
        <v>0</v>
      </c>
      <c r="AX6" s="200">
        <f>(AQ6+AW6)*AS6/100</f>
        <v>0</v>
      </c>
      <c r="AY6" s="200">
        <f>(AW6+AX6)*AT6/100</f>
        <v>0</v>
      </c>
      <c r="AZ6" s="200">
        <f>(AW6+AX6)*AU6/100</f>
        <v>0</v>
      </c>
      <c r="BA6" s="200">
        <f>(AQ6+AW6+AX6+AY6+AZ6)*AV6/100</f>
        <v>0</v>
      </c>
      <c r="BB6" s="200">
        <f>SUM(AW6:BA6)</f>
        <v>0</v>
      </c>
    </row>
  </sheetData>
  <mergeCells count="2">
    <mergeCell ref="S2:U2"/>
    <mergeCell ref="AE2:AG2"/>
  </mergeCells>
  <pageMargins left="0" right="0" top="0.31496062992125984" bottom="0" header="0.51181102362204722" footer="0.51181102362204722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OIL SHIPMENT -2016-17-18 UP </vt:lpstr>
      <vt:lpstr>PPP -IMPORT-2017-18 UP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Rajvinder  Notay</dc:creator>
  <cp:lastModifiedBy>Rajvinder  Notay</cp:lastModifiedBy>
  <dcterms:created xsi:type="dcterms:W3CDTF">2017-04-13T07:31:35Z</dcterms:created>
  <dcterms:modified xsi:type="dcterms:W3CDTF">2017-04-13T07:40:06Z</dcterms:modified>
</cp:coreProperties>
</file>