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F16" i="1" l="1"/>
  <c r="B16" i="1" l="1"/>
  <c r="C19" i="1" s="1"/>
  <c r="D16" i="1"/>
  <c r="C16" i="1"/>
  <c r="C20" i="1" s="1"/>
  <c r="C21" i="1" l="1"/>
  <c r="C27" i="1"/>
  <c r="C28" i="1" s="1"/>
  <c r="C22" i="1"/>
  <c r="C26" i="1" s="1"/>
  <c r="G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</calcChain>
</file>

<file path=xl/sharedStrings.xml><?xml version="1.0" encoding="utf-8"?>
<sst xmlns="http://schemas.openxmlformats.org/spreadsheetml/2006/main" count="19" uniqueCount="19">
  <si>
    <t>PET COKE HP BOILER</t>
  </si>
  <si>
    <t>Month</t>
  </si>
  <si>
    <t>Pet Coke Cons.</t>
  </si>
  <si>
    <t>Runnig Hrs.</t>
  </si>
  <si>
    <t>Per Hr. PET COKE  Cons.</t>
  </si>
  <si>
    <t>HP Steam cost /KG</t>
  </si>
  <si>
    <t>Steam generation</t>
  </si>
  <si>
    <t>TOTAL</t>
  </si>
  <si>
    <t>Pet coke Consumption for 30 Hrs</t>
  </si>
  <si>
    <t>Cost of HSD per Litr</t>
  </si>
  <si>
    <t>Cost of Petcoke per KG</t>
  </si>
  <si>
    <t>Total cost of Petcoke we used for 30 Hrs</t>
  </si>
  <si>
    <t>Total cost of HSD we have to use for 30 Hrs</t>
  </si>
  <si>
    <t>Saving in Rs. Lac</t>
  </si>
  <si>
    <t>If we used HSD fired boiler for 30 hrs we have to use HSD.</t>
  </si>
  <si>
    <t>Per Hr consumption of Petcoke in KG</t>
  </si>
  <si>
    <t>Saving for not running of HP Oil Fired Boiler</t>
  </si>
  <si>
    <t>Total Pet Coke Cons. For HP Boiler</t>
  </si>
  <si>
    <t>Total Running Hrs. of HP Pet Coke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</si>
</sst>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7" fontId="0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topLeftCell="A17" workbookViewId="0">
      <selection activeCell="F20" sqref="F20"/>
    </sheetView>
  </sheetViews>
  <sheetFormatPr defaultRowHeight="15" x14ac:dyDescent="0.25"/>
  <cols>
    <col min="2" max="2" width="21" customWidth="1"/>
    <col min="3" max="3" width="15.85546875" customWidth="1"/>
    <col min="4" max="4" width="15.42578125" customWidth="1"/>
    <col min="8" max="8" width="14.28515625" customWidth="1"/>
  </cols>
  <sheetData>
    <row r="2" spans="1:7" x14ac:dyDescent="0.25">
      <c r="B2" s="26" t="s">
        <v>0</v>
      </c>
      <c r="C2" s="26"/>
      <c r="D2" s="26"/>
      <c r="E2" s="26"/>
      <c r="F2" s="26"/>
    </row>
    <row r="3" spans="1:7" ht="60" x14ac:dyDescent="0.25">
      <c r="A3" s="1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4" t="s">
        <v>6</v>
      </c>
      <c r="G3" s="3"/>
    </row>
    <row r="4" spans="1:7" x14ac:dyDescent="0.25">
      <c r="A4" s="5">
        <v>42475</v>
      </c>
      <c r="B4" s="6">
        <v>75120.0270602706</v>
      </c>
      <c r="C4" s="6">
        <v>549</v>
      </c>
      <c r="D4" s="6">
        <f>+B4/C4</f>
        <v>136.83065038300657</v>
      </c>
      <c r="E4" s="7">
        <v>1.2307488571302234</v>
      </c>
      <c r="F4" s="8">
        <v>610612</v>
      </c>
      <c r="G4" s="9">
        <f>+F4/B4</f>
        <v>8.1284848248269572</v>
      </c>
    </row>
    <row r="5" spans="1:7" x14ac:dyDescent="0.25">
      <c r="A5" s="5">
        <v>42505</v>
      </c>
      <c r="B5" s="6">
        <v>72788</v>
      </c>
      <c r="C5" s="10">
        <v>566</v>
      </c>
      <c r="D5" s="6">
        <f t="shared" ref="D5:D15" si="0">+B5/C5</f>
        <v>128.60070671378091</v>
      </c>
      <c r="E5" s="7">
        <v>1.18</v>
      </c>
      <c r="F5" s="8">
        <v>655092</v>
      </c>
      <c r="G5" s="9">
        <f t="shared" ref="G5:G15" si="1">+F5/B5</f>
        <v>9</v>
      </c>
    </row>
    <row r="6" spans="1:7" x14ac:dyDescent="0.25">
      <c r="A6" s="5">
        <v>42536</v>
      </c>
      <c r="B6" s="6">
        <v>78438</v>
      </c>
      <c r="C6" s="10">
        <v>533</v>
      </c>
      <c r="D6" s="6">
        <f t="shared" si="0"/>
        <v>147.16322701688554</v>
      </c>
      <c r="E6" s="7">
        <v>1.22</v>
      </c>
      <c r="F6" s="8">
        <v>705940</v>
      </c>
      <c r="G6" s="9">
        <f t="shared" si="1"/>
        <v>8.9999745021545685</v>
      </c>
    </row>
    <row r="7" spans="1:7" x14ac:dyDescent="0.25">
      <c r="A7" s="5">
        <v>42566</v>
      </c>
      <c r="B7" s="11">
        <v>74746</v>
      </c>
      <c r="C7" s="10">
        <v>575</v>
      </c>
      <c r="D7" s="6">
        <f t="shared" si="0"/>
        <v>129.99304347826086</v>
      </c>
      <c r="E7" s="7">
        <v>1.3</v>
      </c>
      <c r="F7" s="8">
        <v>672710</v>
      </c>
      <c r="G7" s="9">
        <f t="shared" si="1"/>
        <v>8.9999464854306588</v>
      </c>
    </row>
    <row r="8" spans="1:7" x14ac:dyDescent="0.25">
      <c r="A8" s="5">
        <v>42597</v>
      </c>
      <c r="B8" s="11">
        <v>41955.111111111117</v>
      </c>
      <c r="C8" s="11">
        <v>343</v>
      </c>
      <c r="D8" s="11">
        <f t="shared" si="0"/>
        <v>122.31810819565924</v>
      </c>
      <c r="E8" s="10">
        <v>1.56</v>
      </c>
      <c r="F8" s="6">
        <v>377596</v>
      </c>
      <c r="G8" s="9">
        <f t="shared" si="1"/>
        <v>8.9999999999999982</v>
      </c>
    </row>
    <row r="9" spans="1:7" x14ac:dyDescent="0.25">
      <c r="A9" s="5">
        <v>42628</v>
      </c>
      <c r="B9" s="6">
        <v>85925.333333333328</v>
      </c>
      <c r="C9" s="6">
        <v>494</v>
      </c>
      <c r="D9" s="6">
        <f t="shared" si="0"/>
        <v>173.93792172739541</v>
      </c>
      <c r="E9" s="10">
        <v>1.35</v>
      </c>
      <c r="F9" s="6">
        <v>773328</v>
      </c>
      <c r="G9" s="9">
        <f t="shared" si="1"/>
        <v>9</v>
      </c>
    </row>
    <row r="10" spans="1:7" x14ac:dyDescent="0.25">
      <c r="A10" s="5">
        <v>42658</v>
      </c>
      <c r="B10" s="11">
        <v>70837.777777777781</v>
      </c>
      <c r="C10" s="6">
        <v>381</v>
      </c>
      <c r="D10" s="6">
        <f t="shared" si="0"/>
        <v>185.92592592592592</v>
      </c>
      <c r="E10" s="10">
        <v>1.4</v>
      </c>
      <c r="F10" s="6">
        <v>637540</v>
      </c>
      <c r="G10" s="9">
        <f t="shared" si="1"/>
        <v>9</v>
      </c>
    </row>
    <row r="11" spans="1:7" x14ac:dyDescent="0.25">
      <c r="A11" s="5">
        <v>42689</v>
      </c>
      <c r="B11" s="6">
        <v>76577</v>
      </c>
      <c r="C11" s="6">
        <v>473</v>
      </c>
      <c r="D11" s="6">
        <f t="shared" si="0"/>
        <v>161.89640591966173</v>
      </c>
      <c r="E11" s="10">
        <v>1.54</v>
      </c>
      <c r="F11" s="6">
        <v>612612</v>
      </c>
      <c r="G11" s="7">
        <f t="shared" si="1"/>
        <v>7.9999477649947108</v>
      </c>
    </row>
    <row r="12" spans="1:7" ht="15.75" x14ac:dyDescent="0.25">
      <c r="A12" s="5">
        <v>42719</v>
      </c>
      <c r="B12" s="12">
        <v>30751</v>
      </c>
      <c r="C12" s="12">
        <v>214</v>
      </c>
      <c r="D12" s="12">
        <f t="shared" si="0"/>
        <v>143.69626168224298</v>
      </c>
      <c r="E12" s="10">
        <v>1.77</v>
      </c>
      <c r="F12" s="6">
        <v>261384</v>
      </c>
      <c r="G12" s="7">
        <f t="shared" si="1"/>
        <v>8.5000162596338331</v>
      </c>
    </row>
    <row r="13" spans="1:7" x14ac:dyDescent="0.25">
      <c r="A13" s="5">
        <v>42750</v>
      </c>
      <c r="B13" s="6">
        <v>68294</v>
      </c>
      <c r="C13" s="6">
        <v>468</v>
      </c>
      <c r="D13" s="6">
        <f t="shared" si="0"/>
        <v>145.92735042735043</v>
      </c>
      <c r="E13" s="10">
        <v>1.52</v>
      </c>
      <c r="F13" s="6">
        <v>546352</v>
      </c>
      <c r="G13" s="7">
        <f t="shared" si="1"/>
        <v>8</v>
      </c>
    </row>
    <row r="14" spans="1:7" x14ac:dyDescent="0.25">
      <c r="A14" s="5">
        <v>42781</v>
      </c>
      <c r="B14" s="6">
        <v>60630.352941176476</v>
      </c>
      <c r="C14" s="6">
        <v>440</v>
      </c>
      <c r="D14" s="6">
        <f t="shared" si="0"/>
        <v>137.79625668449199</v>
      </c>
      <c r="E14" s="10">
        <v>1.47</v>
      </c>
      <c r="F14" s="6">
        <v>515358</v>
      </c>
      <c r="G14" s="7">
        <f t="shared" si="1"/>
        <v>8.5</v>
      </c>
    </row>
    <row r="15" spans="1:7" x14ac:dyDescent="0.25">
      <c r="A15" s="5">
        <v>42809</v>
      </c>
      <c r="B15" s="13">
        <v>72214</v>
      </c>
      <c r="C15" s="13">
        <v>527</v>
      </c>
      <c r="D15" s="13">
        <f t="shared" si="0"/>
        <v>137.02846299810247</v>
      </c>
      <c r="E15" s="10">
        <v>1.39</v>
      </c>
      <c r="F15" s="6">
        <v>613822</v>
      </c>
      <c r="G15" s="7">
        <f t="shared" si="1"/>
        <v>8.5000415431910703</v>
      </c>
    </row>
    <row r="16" spans="1:7" x14ac:dyDescent="0.25">
      <c r="A16" s="14" t="s">
        <v>7</v>
      </c>
      <c r="B16" s="15">
        <f>SUM(B4:B15)</f>
        <v>808276.6022236693</v>
      </c>
      <c r="C16" s="15">
        <f>SUM(C4:C15)</f>
        <v>5563</v>
      </c>
      <c r="D16" s="15">
        <f>B16/C16</f>
        <v>145.29509297567307</v>
      </c>
      <c r="E16" s="14"/>
      <c r="F16" s="14">
        <f>SUM(F4:F15)</f>
        <v>6982346</v>
      </c>
      <c r="G16" s="22">
        <f>F16/B16</f>
        <v>8.6385600929071789</v>
      </c>
    </row>
    <row r="17" spans="2:3" x14ac:dyDescent="0.25">
      <c r="B17" s="27" t="s">
        <v>16</v>
      </c>
      <c r="C17" s="27"/>
    </row>
    <row r="18" spans="2:3" x14ac:dyDescent="0.25">
      <c r="B18" s="27"/>
      <c r="C18" s="27"/>
    </row>
    <row r="19" spans="2:3" ht="30" x14ac:dyDescent="0.25">
      <c r="B19" s="17" t="s">
        <v>17</v>
      </c>
      <c r="C19" s="21">
        <f>B16</f>
        <v>808276.6022236693</v>
      </c>
    </row>
    <row r="20" spans="2:3" ht="30" x14ac:dyDescent="0.25">
      <c r="B20" s="17" t="s">
        <v>18</v>
      </c>
      <c r="C20" s="18">
        <f>C16</f>
        <v>5563</v>
      </c>
    </row>
    <row r="21" spans="2:3" ht="30" x14ac:dyDescent="0.25">
      <c r="B21" s="25" t="s">
        <v>15</v>
      </c>
      <c r="C21" s="18">
        <f>C19/C20</f>
        <v>145.29509297567307</v>
      </c>
    </row>
    <row r="22" spans="2:3" ht="45" x14ac:dyDescent="0.25">
      <c r="B22" s="17" t="s">
        <v>8</v>
      </c>
      <c r="C22" s="21">
        <f>C21*30</f>
        <v>4358.8527892701923</v>
      </c>
    </row>
    <row r="23" spans="2:3" ht="45" x14ac:dyDescent="0.25">
      <c r="B23" s="17" t="s">
        <v>14</v>
      </c>
      <c r="C23" s="21">
        <f>(C21*8000/10400)/0.8*30</f>
        <v>4191.2046050674917</v>
      </c>
    </row>
    <row r="24" spans="2:3" x14ac:dyDescent="0.25">
      <c r="B24" s="17" t="s">
        <v>9</v>
      </c>
      <c r="C24" s="20">
        <v>43.91</v>
      </c>
    </row>
    <row r="25" spans="2:3" x14ac:dyDescent="0.25">
      <c r="B25" s="19" t="s">
        <v>10</v>
      </c>
      <c r="C25" s="8">
        <v>8.7899999999999991</v>
      </c>
    </row>
    <row r="26" spans="2:3" ht="30" x14ac:dyDescent="0.25">
      <c r="B26" s="23" t="s">
        <v>11</v>
      </c>
      <c r="C26" s="21">
        <f>C22*C25</f>
        <v>38314.316017684985</v>
      </c>
    </row>
    <row r="27" spans="2:3" ht="30" x14ac:dyDescent="0.25">
      <c r="B27" s="23" t="s">
        <v>12</v>
      </c>
      <c r="C27" s="18">
        <f>C23*C24</f>
        <v>184035.79420851354</v>
      </c>
    </row>
    <row r="28" spans="2:3" x14ac:dyDescent="0.25">
      <c r="B28" s="16" t="s">
        <v>13</v>
      </c>
      <c r="C28" s="24">
        <f>(C27-C26)/100000</f>
        <v>1.4572147819082855</v>
      </c>
    </row>
  </sheetData>
  <mergeCells count="2">
    <mergeCell ref="B2:F2"/>
    <mergeCell ref="B17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2017-04-10T11:05:48Z</dcterms:modified>
</cp:coreProperties>
</file>