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65" windowWidth="15600" windowHeight="7020" tabRatio="706"/>
  </bookViews>
  <sheets>
    <sheet name="Overtime Datails" sheetId="14" r:id="rId1"/>
  </sheets>
  <calcPr calcId="145621"/>
</workbook>
</file>

<file path=xl/calcChain.xml><?xml version="1.0" encoding="utf-8"?>
<calcChain xmlns="http://schemas.openxmlformats.org/spreadsheetml/2006/main">
  <c r="Q15" i="14" l="1"/>
  <c r="B14" i="14" l="1"/>
  <c r="K14" i="14"/>
  <c r="N13" i="14"/>
  <c r="G13" i="14" l="1"/>
  <c r="I9" i="14" l="1"/>
  <c r="H9" i="14"/>
  <c r="G9" i="14"/>
  <c r="G14" i="14" s="1"/>
  <c r="L14" i="14" s="1"/>
  <c r="N14" i="14" s="1"/>
  <c r="F9" i="14"/>
  <c r="D9" i="14"/>
  <c r="I11" i="14" s="1"/>
  <c r="C9" i="14"/>
  <c r="A13" i="14" s="1"/>
  <c r="B9" i="14"/>
  <c r="A9" i="14"/>
  <c r="Q18" i="14" l="1"/>
  <c r="G11" i="14"/>
  <c r="B13" i="14"/>
  <c r="D13" i="14" s="1"/>
  <c r="A14" i="14" s="1"/>
  <c r="D14" i="14" s="1"/>
  <c r="H11" i="14"/>
  <c r="H14" i="14"/>
</calcChain>
</file>

<file path=xl/sharedStrings.xml><?xml version="1.0" encoding="utf-8"?>
<sst xmlns="http://schemas.openxmlformats.org/spreadsheetml/2006/main" count="18" uniqueCount="14">
  <si>
    <t>Last Year 2015-2016</t>
  </si>
  <si>
    <t>This Year 2016-2017</t>
  </si>
  <si>
    <t>Average OT  April-2015 to March-2016</t>
  </si>
  <si>
    <t>Average OT  April-2016 to March-2017</t>
  </si>
  <si>
    <t>Fixed Gross Excluding OT</t>
  </si>
  <si>
    <t>O.T. Hours</t>
  </si>
  <si>
    <t>O.T. Amount</t>
  </si>
  <si>
    <t>O.T.  %</t>
  </si>
  <si>
    <t>Total Amount</t>
  </si>
  <si>
    <t>Contract</t>
  </si>
  <si>
    <t>Export</t>
  </si>
  <si>
    <t>Overtimt</t>
  </si>
  <si>
    <t xml:space="preserve">Packing </t>
  </si>
  <si>
    <t>Total Saving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</si>
</sst>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4" xfId="0" applyNumberForma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1" xfId="0" quotePrefix="1" applyFont="1" applyFill="1" applyBorder="1" applyAlignment="1">
      <alignment horizontal="center" wrapText="1"/>
    </xf>
    <xf numFmtId="1" fontId="2" fillId="2" borderId="12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right"/>
    </xf>
    <xf numFmtId="1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/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4" workbookViewId="0">
      <selection activeCell="Q15" sqref="Q15"/>
    </sheetView>
  </sheetViews>
  <sheetFormatPr defaultRowHeight="15" x14ac:dyDescent="0.25"/>
  <cols>
    <col min="4" max="4" width="9.140625" customWidth="1"/>
    <col min="5" max="5" width="1.7109375" customWidth="1"/>
    <col min="10" max="10" width="1.42578125" customWidth="1"/>
    <col min="11" max="11" width="5.42578125" customWidth="1"/>
    <col min="12" max="12" width="4.42578125" customWidth="1"/>
    <col min="13" max="13" width="4" customWidth="1"/>
    <col min="14" max="14" width="8.7109375" customWidth="1"/>
    <col min="15" max="15" width="0.85546875" style="26" customWidth="1"/>
    <col min="16" max="16" width="17.5703125" customWidth="1"/>
    <col min="17" max="17" width="13.28515625" customWidth="1"/>
  </cols>
  <sheetData>
    <row r="1" spans="1:18" ht="15.75" thickBot="1" x14ac:dyDescent="0.3"/>
    <row r="2" spans="1:18" ht="15.75" thickBot="1" x14ac:dyDescent="0.3">
      <c r="A2" s="29" t="s">
        <v>0</v>
      </c>
      <c r="B2" s="30"/>
      <c r="C2" s="30"/>
      <c r="D2" s="31"/>
      <c r="F2" s="29" t="s">
        <v>1</v>
      </c>
      <c r="G2" s="30"/>
      <c r="H2" s="30"/>
      <c r="I2" s="31"/>
    </row>
    <row r="3" spans="1:18" ht="15.75" thickBot="1" x14ac:dyDescent="0.3">
      <c r="A3" s="32" t="s">
        <v>2</v>
      </c>
      <c r="B3" s="33"/>
      <c r="C3" s="33"/>
      <c r="D3" s="34"/>
      <c r="F3" s="32" t="s">
        <v>3</v>
      </c>
      <c r="G3" s="33"/>
      <c r="H3" s="33"/>
      <c r="I3" s="34"/>
    </row>
    <row r="4" spans="1:18" ht="48.75" x14ac:dyDescent="0.25">
      <c r="A4" s="5" t="s">
        <v>4</v>
      </c>
      <c r="B4" s="6" t="s">
        <v>5</v>
      </c>
      <c r="C4" s="7" t="s">
        <v>6</v>
      </c>
      <c r="D4" s="8" t="s">
        <v>7</v>
      </c>
      <c r="F4" s="5" t="s">
        <v>4</v>
      </c>
      <c r="G4" s="6" t="s">
        <v>5</v>
      </c>
      <c r="H4" s="7" t="s">
        <v>6</v>
      </c>
      <c r="I4" s="8" t="s">
        <v>7</v>
      </c>
    </row>
    <row r="5" spans="1:18" x14ac:dyDescent="0.25">
      <c r="A5" s="9">
        <v>224482</v>
      </c>
      <c r="B5" s="9">
        <v>32</v>
      </c>
      <c r="C5" s="9">
        <v>4789</v>
      </c>
      <c r="D5" s="10">
        <v>2.1333559038141141</v>
      </c>
      <c r="F5" s="9">
        <v>313235</v>
      </c>
      <c r="G5" s="9">
        <v>25</v>
      </c>
      <c r="H5" s="9">
        <v>3566</v>
      </c>
      <c r="I5" s="10">
        <v>1.1384423835139752</v>
      </c>
    </row>
    <row r="6" spans="1:18" x14ac:dyDescent="0.25">
      <c r="A6" s="9">
        <v>177895</v>
      </c>
      <c r="B6" s="9">
        <v>23</v>
      </c>
      <c r="C6" s="9">
        <v>3571</v>
      </c>
      <c r="D6" s="10">
        <v>2.0073638944321086</v>
      </c>
      <c r="F6" s="9">
        <v>139235</v>
      </c>
      <c r="G6" s="9">
        <v>23</v>
      </c>
      <c r="H6" s="9">
        <v>3812</v>
      </c>
      <c r="I6" s="10">
        <v>2.7378173591410206</v>
      </c>
    </row>
    <row r="7" spans="1:18" x14ac:dyDescent="0.25">
      <c r="A7" s="9">
        <v>144537</v>
      </c>
      <c r="B7" s="9">
        <v>121</v>
      </c>
      <c r="C7" s="9">
        <v>21389</v>
      </c>
      <c r="D7" s="10">
        <v>14.798286943827533</v>
      </c>
      <c r="F7" s="9">
        <v>146048</v>
      </c>
      <c r="G7" s="9">
        <v>68</v>
      </c>
      <c r="H7" s="9">
        <v>12849</v>
      </c>
      <c r="I7" s="10">
        <v>8.797792506573181</v>
      </c>
    </row>
    <row r="9" spans="1:18" x14ac:dyDescent="0.25">
      <c r="A9" s="1">
        <f>SUM(A5:A7)</f>
        <v>546914</v>
      </c>
      <c r="B9" s="11">
        <f>SUM(B5:B7)</f>
        <v>176</v>
      </c>
      <c r="C9" s="1">
        <f>SUM(C5:C7)</f>
        <v>29749</v>
      </c>
      <c r="D9" s="1">
        <f>SUM(D5:D7)</f>
        <v>18.939006742073754</v>
      </c>
      <c r="F9" s="1">
        <f>SUM(F5:F7)</f>
        <v>598518</v>
      </c>
      <c r="G9" s="11">
        <f>SUM(G5:G7)</f>
        <v>116</v>
      </c>
      <c r="H9" s="1">
        <f>SUM(H5:H7)</f>
        <v>20227</v>
      </c>
      <c r="I9" s="1">
        <f>SUM(I5:I7)</f>
        <v>12.674052249228177</v>
      </c>
      <c r="K9" s="16"/>
      <c r="L9" s="3"/>
      <c r="M9" s="3"/>
      <c r="N9" s="3"/>
      <c r="O9" s="3"/>
      <c r="P9" s="3"/>
      <c r="Q9" s="3"/>
      <c r="R9" s="3"/>
    </row>
    <row r="10" spans="1:18" x14ac:dyDescent="0.25">
      <c r="F10" s="12"/>
      <c r="G10" s="12"/>
      <c r="H10" s="12"/>
      <c r="I10" s="12"/>
      <c r="K10" s="3"/>
      <c r="L10" s="3"/>
      <c r="M10" s="3"/>
      <c r="N10" s="3"/>
      <c r="O10" s="3"/>
      <c r="P10" s="3"/>
      <c r="Q10" s="3"/>
      <c r="R10" s="3"/>
    </row>
    <row r="11" spans="1:18" ht="18.75" x14ac:dyDescent="0.3">
      <c r="F11" s="13"/>
      <c r="G11" s="1">
        <f>B9-G9</f>
        <v>60</v>
      </c>
      <c r="H11" s="1">
        <f>C9-H9</f>
        <v>9522</v>
      </c>
      <c r="I11" s="1">
        <f>D9-I9</f>
        <v>6.2649544928455771</v>
      </c>
      <c r="K11" s="3"/>
      <c r="L11" s="3"/>
      <c r="M11" s="3"/>
      <c r="N11" s="3"/>
      <c r="O11" s="3"/>
      <c r="P11" s="35" t="s">
        <v>13</v>
      </c>
      <c r="Q11" s="36"/>
      <c r="R11" s="3"/>
    </row>
    <row r="12" spans="1:18" ht="22.5" customHeight="1" x14ac:dyDescent="0.25">
      <c r="K12" s="4"/>
      <c r="L12" s="3"/>
      <c r="M12" s="3"/>
      <c r="N12" s="3"/>
      <c r="O12" s="3"/>
      <c r="P12" s="3"/>
      <c r="Q12" s="3"/>
      <c r="R12" s="3"/>
    </row>
    <row r="13" spans="1:18" ht="21" x14ac:dyDescent="0.3">
      <c r="A13" s="19">
        <f>C9</f>
        <v>29749</v>
      </c>
      <c r="B13" s="19">
        <f>B9</f>
        <v>176</v>
      </c>
      <c r="C13" s="20"/>
      <c r="D13" s="21">
        <f>A13/B13</f>
        <v>169.02840909090909</v>
      </c>
      <c r="G13" s="2">
        <f>176-(176*10%)</f>
        <v>158.4</v>
      </c>
      <c r="H13" s="2">
        <v>100</v>
      </c>
      <c r="J13" s="18"/>
      <c r="K13" s="27">
        <v>169</v>
      </c>
      <c r="L13" s="23">
        <v>17.5</v>
      </c>
      <c r="M13" s="27">
        <v>12</v>
      </c>
      <c r="N13" s="27">
        <f>K13*L13*M13</f>
        <v>35490</v>
      </c>
      <c r="O13" s="17"/>
      <c r="P13" s="27" t="s">
        <v>10</v>
      </c>
      <c r="Q13" s="23">
        <v>1107800</v>
      </c>
      <c r="R13" s="3"/>
    </row>
    <row r="14" spans="1:18" ht="21" x14ac:dyDescent="0.3">
      <c r="A14" s="21">
        <f>D13</f>
        <v>169.02840909090909</v>
      </c>
      <c r="B14" s="19">
        <f>(176*10%)</f>
        <v>17.600000000000001</v>
      </c>
      <c r="C14" s="20">
        <v>12</v>
      </c>
      <c r="D14" s="20">
        <f>A14*B14*C14</f>
        <v>35698.800000000003</v>
      </c>
      <c r="G14" s="2">
        <f>G9</f>
        <v>116</v>
      </c>
      <c r="H14" s="14">
        <f>G13*H13/G14</f>
        <v>136.55172413793105</v>
      </c>
      <c r="K14" s="27">
        <f>K13</f>
        <v>169</v>
      </c>
      <c r="L14" s="23">
        <f>G13-G14</f>
        <v>42.400000000000006</v>
      </c>
      <c r="M14" s="27">
        <v>12</v>
      </c>
      <c r="N14" s="15">
        <f>K14*L14*M14</f>
        <v>85987.200000000012</v>
      </c>
      <c r="O14" s="17"/>
      <c r="P14" s="27" t="s">
        <v>9</v>
      </c>
      <c r="Q14" s="23">
        <v>946080</v>
      </c>
      <c r="R14" s="3"/>
    </row>
    <row r="15" spans="1:18" ht="22.5" customHeight="1" x14ac:dyDescent="0.3">
      <c r="K15" s="3"/>
      <c r="L15" s="3"/>
      <c r="M15" s="3"/>
      <c r="N15" s="3"/>
      <c r="O15" s="3"/>
      <c r="P15" s="28" t="s">
        <v>11</v>
      </c>
      <c r="Q15" s="24">
        <f>N14</f>
        <v>85987.200000000012</v>
      </c>
      <c r="R15" s="3"/>
    </row>
    <row r="16" spans="1:18" ht="22.5" customHeight="1" x14ac:dyDescent="0.3">
      <c r="P16" s="25" t="s">
        <v>12</v>
      </c>
      <c r="Q16" s="25">
        <v>1800000</v>
      </c>
    </row>
    <row r="17" spans="16:17" ht="22.5" customHeight="1" x14ac:dyDescent="0.3">
      <c r="Q17" s="22"/>
    </row>
    <row r="18" spans="16:17" ht="22.5" customHeight="1" x14ac:dyDescent="0.3">
      <c r="P18" s="25" t="s">
        <v>8</v>
      </c>
      <c r="Q18" s="14">
        <f>SUM(Q13:Q16)</f>
        <v>3939867.2</v>
      </c>
    </row>
  </sheetData>
  <mergeCells count="5">
    <mergeCell ref="A2:D2"/>
    <mergeCell ref="F2:I2"/>
    <mergeCell ref="A3:D3"/>
    <mergeCell ref="F3:I3"/>
    <mergeCell ref="P11:Q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 Datails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Raghupathy</dc:creator>
  <cp:lastModifiedBy>Jaywant  Pawar</cp:lastModifiedBy>
  <cp:lastPrinted>2017-04-20T08:00:40Z</cp:lastPrinted>
  <dcterms:created xsi:type="dcterms:W3CDTF">2014-12-22T05:40:08Z</dcterms:created>
  <dcterms:modified xsi:type="dcterms:W3CDTF">2017-04-24T06:36:35Z</dcterms:modified>
</cp:coreProperties>
</file>